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codeName="ThisWorkbook"/>
  <xr:revisionPtr revIDLastSave="0" documentId="13_ncr:1_{CBEBBD59-5177-4517-94D0-AFB4C0D21C0D}" xr6:coauthVersionLast="47" xr6:coauthVersionMax="47" xr10:uidLastSave="{00000000-0000-0000-0000-000000000000}"/>
  <bookViews>
    <workbookView xWindow="16154" yWindow="170" windowWidth="16887" windowHeight="17987" activeTab="4" xr2:uid="{00000000-000D-0000-FFFF-FFFF00000000}"/>
  </bookViews>
  <sheets>
    <sheet name="表紙" sheetId="2" r:id="rId1"/>
    <sheet name="本文目次" sheetId="3" r:id="rId2"/>
    <sheet name="P1" sheetId="4" r:id="rId3"/>
    <sheet name="P2" sheetId="5" r:id="rId4"/>
    <sheet name="P3" sheetId="6" r:id="rId5"/>
    <sheet name="P4" sheetId="7" r:id="rId6"/>
    <sheet name="P5" sheetId="8" r:id="rId7"/>
    <sheet name="P6" sheetId="9" r:id="rId8"/>
    <sheet name="P7" sheetId="10" r:id="rId9"/>
    <sheet name="P8" sheetId="11" r:id="rId10"/>
    <sheet name="P9" sheetId="12" r:id="rId11"/>
    <sheet name="P10" sheetId="13" r:id="rId12"/>
    <sheet name="P11" sheetId="14" r:id="rId13"/>
    <sheet name="P12" sheetId="15" r:id="rId14"/>
    <sheet name="P13" sheetId="16" r:id="rId15"/>
    <sheet name="P14" sheetId="17" r:id="rId16"/>
    <sheet name="P15" sheetId="18" r:id="rId17"/>
    <sheet name="P16" sheetId="19" r:id="rId18"/>
    <sheet name="P17" sheetId="20" r:id="rId19"/>
    <sheet name="P18" sheetId="21" r:id="rId20"/>
    <sheet name="P19" sheetId="22" r:id="rId21"/>
    <sheet name="P20" sheetId="23" r:id="rId22"/>
    <sheet name="P21" sheetId="24" r:id="rId23"/>
    <sheet name="P22" sheetId="25" r:id="rId24"/>
    <sheet name="P23" sheetId="26" r:id="rId25"/>
    <sheet name="P24" sheetId="27" r:id="rId26"/>
    <sheet name="P25" sheetId="28" r:id="rId27"/>
    <sheet name="P26" sheetId="29" r:id="rId28"/>
    <sheet name="P27" sheetId="30" r:id="rId29"/>
    <sheet name="P28" sheetId="31" r:id="rId30"/>
    <sheet name="P29" sheetId="32" r:id="rId31"/>
    <sheet name="P30" sheetId="33" r:id="rId32"/>
    <sheet name="P31" sheetId="34" r:id="rId33"/>
    <sheet name="P32" sheetId="35" r:id="rId34"/>
    <sheet name="P33" sheetId="36" r:id="rId35"/>
    <sheet name="P34" sheetId="37" r:id="rId36"/>
    <sheet name="P35" sheetId="38" r:id="rId37"/>
    <sheet name="P36" sheetId="39" r:id="rId38"/>
    <sheet name="P37" sheetId="40" r:id="rId39"/>
    <sheet name="P38" sheetId="41" r:id="rId40"/>
    <sheet name="P39" sheetId="42" r:id="rId41"/>
    <sheet name="P40" sheetId="43" r:id="rId42"/>
  </sheets>
  <definedNames>
    <definedName name="_xlnm._FilterDatabase" localSheetId="17" hidden="1">'P16'!$A$2:$V$41</definedName>
    <definedName name="a">"$#REF!.$#REF!$#REF!"</definedName>
    <definedName name="Excel_BuiltIn__FilterDatabase_1">"$#REF!.$C$3:$V$42"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6" l="1"/>
  <c r="I23" i="6" s="1"/>
  <c r="N19" i="43"/>
  <c r="J19" i="43"/>
  <c r="F19" i="43"/>
  <c r="J15" i="39"/>
  <c r="I15" i="39"/>
  <c r="H15" i="39"/>
  <c r="G15" i="39"/>
  <c r="F15" i="39"/>
  <c r="E15" i="39"/>
  <c r="J14" i="39"/>
  <c r="J13" i="39"/>
  <c r="J12" i="39"/>
  <c r="J11" i="39"/>
  <c r="I10" i="39"/>
  <c r="H10" i="39"/>
  <c r="G10" i="39"/>
  <c r="F10" i="39"/>
  <c r="E10" i="39"/>
  <c r="J10" i="39" s="1"/>
  <c r="J9" i="39"/>
  <c r="J8" i="39"/>
  <c r="J7" i="39"/>
  <c r="J6" i="39"/>
  <c r="AW18" i="38"/>
  <c r="AS18" i="38"/>
  <c r="AN18" i="38"/>
  <c r="AJ18" i="38"/>
  <c r="AE18" i="38"/>
  <c r="AA18" i="38"/>
  <c r="W18" i="38"/>
  <c r="R18" i="38"/>
  <c r="N18" i="38"/>
  <c r="BC41" i="37"/>
  <c r="AZ41" i="37"/>
  <c r="AN41" i="37"/>
  <c r="AH41" i="37"/>
  <c r="AD41" i="37"/>
  <c r="P41" i="37"/>
  <c r="L41" i="37"/>
  <c r="I41" i="37"/>
  <c r="BC40" i="37"/>
  <c r="AZ40" i="37"/>
  <c r="AP40" i="37"/>
  <c r="AP41" i="37" s="1"/>
  <c r="AN40" i="37"/>
  <c r="AJ40" i="37"/>
  <c r="AJ41" i="37" s="1"/>
  <c r="AH40" i="37"/>
  <c r="AD40" i="37"/>
  <c r="AB40" i="37"/>
  <c r="AB41" i="37" s="1"/>
  <c r="G24" i="36"/>
  <c r="G18" i="36"/>
  <c r="G16" i="36"/>
  <c r="G12" i="36"/>
  <c r="G10" i="36"/>
  <c r="BV28" i="34"/>
  <c r="BL28" i="34"/>
  <c r="BG28" i="34"/>
  <c r="BQ27" i="34"/>
  <c r="BQ26" i="34"/>
  <c r="BQ25" i="34"/>
  <c r="BQ24" i="34"/>
  <c r="BQ28" i="34" s="1"/>
  <c r="BQ23" i="34"/>
  <c r="BQ22" i="34"/>
  <c r="BQ21" i="34"/>
  <c r="BQ20" i="34"/>
  <c r="M6" i="30"/>
  <c r="K15" i="29"/>
  <c r="K10" i="29"/>
  <c r="J5" i="29"/>
  <c r="O27" i="27"/>
  <c r="N27" i="27"/>
  <c r="M27" i="27"/>
  <c r="L27" i="27"/>
  <c r="J27" i="27"/>
  <c r="I27" i="27"/>
  <c r="H27" i="27"/>
  <c r="F27" i="27"/>
  <c r="E27" i="27"/>
  <c r="G27" i="27" s="1"/>
  <c r="O22" i="27"/>
  <c r="L22" i="27"/>
  <c r="J22" i="27"/>
  <c r="I22" i="27"/>
  <c r="H22" i="27"/>
  <c r="G22" i="27"/>
  <c r="F22" i="27"/>
  <c r="E22" i="27"/>
  <c r="O11" i="27"/>
  <c r="L11" i="27"/>
  <c r="J11" i="27"/>
  <c r="I11" i="27"/>
  <c r="H11" i="27"/>
  <c r="F11" i="27"/>
  <c r="G11" i="27" s="1"/>
  <c r="E11" i="27"/>
  <c r="J30" i="26"/>
  <c r="H30" i="26"/>
  <c r="J28" i="26"/>
  <c r="H28" i="26"/>
  <c r="J26" i="26"/>
  <c r="H26" i="26"/>
  <c r="J24" i="26"/>
  <c r="H24" i="26"/>
  <c r="J22" i="26"/>
  <c r="H22" i="26"/>
  <c r="J20" i="26"/>
  <c r="H20" i="26"/>
  <c r="J18" i="26"/>
  <c r="H18" i="26"/>
  <c r="J16" i="26"/>
  <c r="H16" i="26"/>
  <c r="J14" i="26"/>
  <c r="H14" i="26"/>
  <c r="J12" i="26"/>
  <c r="H12" i="26"/>
  <c r="J8" i="26"/>
  <c r="H8" i="26"/>
  <c r="AG20" i="22"/>
  <c r="AG19" i="22"/>
  <c r="AD13" i="22"/>
  <c r="AA13" i="22"/>
  <c r="X13" i="22"/>
  <c r="U13" i="22"/>
  <c r="R13" i="22"/>
  <c r="O13" i="22"/>
  <c r="L13" i="22"/>
  <c r="I13" i="22"/>
  <c r="AG12" i="22"/>
  <c r="AG11" i="22"/>
  <c r="AG10" i="22"/>
  <c r="AG13" i="22" s="1"/>
  <c r="AE35" i="20"/>
  <c r="AC35" i="20"/>
  <c r="AA35" i="20"/>
  <c r="Y35" i="20"/>
  <c r="W35" i="20"/>
  <c r="U35" i="20"/>
  <c r="S35" i="20"/>
  <c r="Q35" i="20"/>
  <c r="AG34" i="20"/>
  <c r="AG33" i="20"/>
  <c r="AG32" i="20"/>
  <c r="AG31" i="20"/>
  <c r="AG30" i="20"/>
  <c r="AG29" i="20"/>
  <c r="AG28" i="20"/>
  <c r="AG27" i="20"/>
  <c r="AG26" i="20"/>
  <c r="AG25" i="20"/>
  <c r="AG24" i="20"/>
  <c r="AG23" i="20"/>
  <c r="AG22" i="20"/>
  <c r="AG21" i="20"/>
  <c r="AG20" i="20"/>
  <c r="AG19" i="20"/>
  <c r="AG18" i="20"/>
  <c r="AG17" i="20"/>
  <c r="AG35" i="20" s="1"/>
  <c r="AG16" i="20"/>
  <c r="AG15" i="20"/>
  <c r="Q41" i="19"/>
  <c r="N41" i="19"/>
  <c r="J41" i="19"/>
  <c r="G41" i="19"/>
  <c r="E41" i="19"/>
  <c r="V40" i="19"/>
  <c r="S40" i="19"/>
  <c r="S39" i="19"/>
  <c r="V39" i="19" s="1"/>
  <c r="V38" i="19"/>
  <c r="S38" i="19"/>
  <c r="S37" i="19"/>
  <c r="V37" i="19" s="1"/>
  <c r="S36" i="19"/>
  <c r="V36" i="19" s="1"/>
  <c r="V35" i="19"/>
  <c r="S35" i="19"/>
  <c r="V34" i="19"/>
  <c r="S34" i="19"/>
  <c r="S33" i="19"/>
  <c r="V33" i="19" s="1"/>
  <c r="V32" i="19"/>
  <c r="S32" i="19"/>
  <c r="S31" i="19"/>
  <c r="V31" i="19" s="1"/>
  <c r="S30" i="19"/>
  <c r="V30" i="19" s="1"/>
  <c r="U29" i="19"/>
  <c r="U41" i="19" s="1"/>
  <c r="T29" i="19"/>
  <c r="T41" i="19" s="1"/>
  <c r="R29" i="19"/>
  <c r="R41" i="19" s="1"/>
  <c r="Q29" i="19"/>
  <c r="P29" i="19"/>
  <c r="P41" i="19" s="1"/>
  <c r="O29" i="19"/>
  <c r="O41" i="19" s="1"/>
  <c r="N29" i="19"/>
  <c r="M29" i="19"/>
  <c r="M41" i="19" s="1"/>
  <c r="L29" i="19"/>
  <c r="L41" i="19" s="1"/>
  <c r="K29" i="19"/>
  <c r="K41" i="19" s="1"/>
  <c r="J29" i="19"/>
  <c r="I29" i="19"/>
  <c r="I41" i="19" s="1"/>
  <c r="H29" i="19"/>
  <c r="H41" i="19" s="1"/>
  <c r="G29" i="19"/>
  <c r="F29" i="19"/>
  <c r="F41" i="19" s="1"/>
  <c r="E29" i="19"/>
  <c r="D29" i="19"/>
  <c r="D41" i="19" s="1"/>
  <c r="C29" i="19"/>
  <c r="C41" i="19" s="1"/>
  <c r="S28" i="19"/>
  <c r="V28" i="19" s="1"/>
  <c r="S27" i="19"/>
  <c r="V27" i="19" s="1"/>
  <c r="V26" i="19"/>
  <c r="S26" i="19"/>
  <c r="V25" i="19"/>
  <c r="S25" i="19"/>
  <c r="S24" i="19"/>
  <c r="V24" i="19" s="1"/>
  <c r="V23" i="19"/>
  <c r="S23" i="19"/>
  <c r="S22" i="19"/>
  <c r="V22" i="19" s="1"/>
  <c r="S21" i="19"/>
  <c r="V21" i="19" s="1"/>
  <c r="V20" i="19"/>
  <c r="S20" i="19"/>
  <c r="V19" i="19"/>
  <c r="S19" i="19"/>
  <c r="S18" i="19"/>
  <c r="V18" i="19" s="1"/>
  <c r="V17" i="19"/>
  <c r="S17" i="19"/>
  <c r="S16" i="19"/>
  <c r="V16" i="19" s="1"/>
  <c r="S15" i="19"/>
  <c r="V15" i="19" s="1"/>
  <c r="V14" i="19"/>
  <c r="S14" i="19"/>
  <c r="V13" i="19"/>
  <c r="S13" i="19"/>
  <c r="S12" i="19"/>
  <c r="V12" i="19" s="1"/>
  <c r="V11" i="19"/>
  <c r="S11" i="19"/>
  <c r="S10" i="19"/>
  <c r="V10" i="19" s="1"/>
  <c r="S9" i="19"/>
  <c r="V9" i="19" s="1"/>
  <c r="V8" i="19"/>
  <c r="S8" i="19"/>
  <c r="V7" i="19"/>
  <c r="S7" i="19"/>
  <c r="S6" i="19"/>
  <c r="V6" i="19" s="1"/>
  <c r="V5" i="19"/>
  <c r="S5" i="19"/>
  <c r="S4" i="19"/>
  <c r="V4" i="19" s="1"/>
  <c r="S3" i="19"/>
  <c r="S29" i="19" s="1"/>
  <c r="S41" i="19" s="1"/>
  <c r="T42" i="18"/>
  <c r="P42" i="18"/>
  <c r="M42" i="18"/>
  <c r="L42" i="18"/>
  <c r="K42" i="18"/>
  <c r="H42" i="18"/>
  <c r="D42" i="18"/>
  <c r="S41" i="18"/>
  <c r="V41" i="18" s="1"/>
  <c r="S40" i="18"/>
  <c r="V40" i="18" s="1"/>
  <c r="V39" i="18"/>
  <c r="S39" i="18"/>
  <c r="V38" i="18"/>
  <c r="S38" i="18"/>
  <c r="S37" i="18"/>
  <c r="V37" i="18" s="1"/>
  <c r="V36" i="18"/>
  <c r="S36" i="18"/>
  <c r="S35" i="18"/>
  <c r="V35" i="18" s="1"/>
  <c r="S34" i="18"/>
  <c r="V34" i="18" s="1"/>
  <c r="V33" i="18"/>
  <c r="S33" i="18"/>
  <c r="V32" i="18"/>
  <c r="S32" i="18"/>
  <c r="S31" i="18"/>
  <c r="V31" i="18" s="1"/>
  <c r="U30" i="18"/>
  <c r="U42" i="18" s="1"/>
  <c r="T30" i="18"/>
  <c r="R30" i="18"/>
  <c r="R42" i="18" s="1"/>
  <c r="Q30" i="18"/>
  <c r="Q42" i="18" s="1"/>
  <c r="P30" i="18"/>
  <c r="O30" i="18"/>
  <c r="O42" i="18" s="1"/>
  <c r="N30" i="18"/>
  <c r="N42" i="18" s="1"/>
  <c r="M30" i="18"/>
  <c r="L30" i="18"/>
  <c r="K30" i="18"/>
  <c r="J30" i="18"/>
  <c r="J42" i="18" s="1"/>
  <c r="I30" i="18"/>
  <c r="I42" i="18" s="1"/>
  <c r="H30" i="18"/>
  <c r="G30" i="18"/>
  <c r="G42" i="18" s="1"/>
  <c r="F30" i="18"/>
  <c r="F42" i="18" s="1"/>
  <c r="E30" i="18"/>
  <c r="E42" i="18" s="1"/>
  <c r="D30" i="18"/>
  <c r="C30" i="18"/>
  <c r="C42" i="18" s="1"/>
  <c r="V29" i="18"/>
  <c r="S29" i="18"/>
  <c r="S28" i="18"/>
  <c r="V28" i="18" s="1"/>
  <c r="V27" i="18"/>
  <c r="S27" i="18"/>
  <c r="S26" i="18"/>
  <c r="V26" i="18" s="1"/>
  <c r="S25" i="18"/>
  <c r="V25" i="18" s="1"/>
  <c r="V24" i="18"/>
  <c r="S24" i="18"/>
  <c r="V23" i="18"/>
  <c r="S23" i="18"/>
  <c r="S22" i="18"/>
  <c r="V22" i="18" s="1"/>
  <c r="V21" i="18"/>
  <c r="S21" i="18"/>
  <c r="S20" i="18"/>
  <c r="V20" i="18" s="1"/>
  <c r="S19" i="18"/>
  <c r="V19" i="18" s="1"/>
  <c r="V18" i="18"/>
  <c r="S18" i="18"/>
  <c r="V17" i="18"/>
  <c r="S17" i="18"/>
  <c r="S16" i="18"/>
  <c r="V16" i="18" s="1"/>
  <c r="V15" i="18"/>
  <c r="S15" i="18"/>
  <c r="S14" i="18"/>
  <c r="V14" i="18" s="1"/>
  <c r="S13" i="18"/>
  <c r="V13" i="18" s="1"/>
  <c r="V12" i="18"/>
  <c r="S12" i="18"/>
  <c r="V11" i="18"/>
  <c r="S11" i="18"/>
  <c r="S10" i="18"/>
  <c r="V10" i="18" s="1"/>
  <c r="V9" i="18"/>
  <c r="S9" i="18"/>
  <c r="S8" i="18"/>
  <c r="V8" i="18" s="1"/>
  <c r="S7" i="18"/>
  <c r="V7" i="18" s="1"/>
  <c r="V6" i="18"/>
  <c r="S6" i="18"/>
  <c r="V5" i="18"/>
  <c r="S5" i="18"/>
  <c r="S4" i="18"/>
  <c r="V4" i="18" s="1"/>
  <c r="J17" i="17"/>
  <c r="K16" i="17"/>
  <c r="I16" i="17"/>
  <c r="H16" i="17"/>
  <c r="G16" i="17"/>
  <c r="F16" i="17"/>
  <c r="E16" i="17"/>
  <c r="D16" i="17"/>
  <c r="C16" i="17"/>
  <c r="B16" i="17"/>
  <c r="L15" i="17"/>
  <c r="J15" i="17"/>
  <c r="L14" i="17"/>
  <c r="J14" i="17"/>
  <c r="L13" i="17"/>
  <c r="J13" i="17"/>
  <c r="L12" i="17"/>
  <c r="J12" i="17"/>
  <c r="J11" i="17"/>
  <c r="L11" i="17" s="1"/>
  <c r="L10" i="17"/>
  <c r="J10" i="17"/>
  <c r="L9" i="17"/>
  <c r="J9" i="17"/>
  <c r="L8" i="17"/>
  <c r="J8" i="17"/>
  <c r="L7" i="17"/>
  <c r="J7" i="17"/>
  <c r="L6" i="17"/>
  <c r="J6" i="17"/>
  <c r="J5" i="17"/>
  <c r="L5" i="17" s="1"/>
  <c r="L4" i="17"/>
  <c r="J4" i="17"/>
  <c r="J17" i="16"/>
  <c r="K16" i="16"/>
  <c r="J16" i="16"/>
  <c r="L16" i="16" s="1"/>
  <c r="I16" i="16"/>
  <c r="H16" i="16"/>
  <c r="G16" i="16"/>
  <c r="F16" i="16"/>
  <c r="E16" i="16"/>
  <c r="D16" i="16"/>
  <c r="C16" i="16"/>
  <c r="B16" i="16"/>
  <c r="L15" i="16"/>
  <c r="J15" i="16"/>
  <c r="J14" i="16"/>
  <c r="L14" i="16" s="1"/>
  <c r="L13" i="16"/>
  <c r="J13" i="16"/>
  <c r="L12" i="16"/>
  <c r="J12" i="16"/>
  <c r="J11" i="16"/>
  <c r="L11" i="16" s="1"/>
  <c r="L10" i="16"/>
  <c r="J10" i="16"/>
  <c r="L9" i="16"/>
  <c r="J9" i="16"/>
  <c r="J8" i="16"/>
  <c r="L8" i="16" s="1"/>
  <c r="L7" i="16"/>
  <c r="J7" i="16"/>
  <c r="L6" i="16"/>
  <c r="J6" i="16"/>
  <c r="J5" i="16"/>
  <c r="L5" i="16" s="1"/>
  <c r="L4" i="16"/>
  <c r="J4" i="16"/>
  <c r="O18" i="15"/>
  <c r="P17" i="15"/>
  <c r="N17" i="15"/>
  <c r="M17" i="15"/>
  <c r="L17" i="15"/>
  <c r="K17" i="15"/>
  <c r="J17" i="15"/>
  <c r="I17" i="15"/>
  <c r="H17" i="15"/>
  <c r="G17" i="15"/>
  <c r="F17" i="15"/>
  <c r="E17" i="15"/>
  <c r="D17" i="15"/>
  <c r="C17" i="15"/>
  <c r="O17" i="15" s="1"/>
  <c r="Q17" i="15" s="1"/>
  <c r="Q16" i="15"/>
  <c r="O16" i="15"/>
  <c r="Q15" i="15"/>
  <c r="O15" i="15"/>
  <c r="O14" i="15"/>
  <c r="Q14" i="15" s="1"/>
  <c r="Q13" i="15"/>
  <c r="O13" i="15"/>
  <c r="Q12" i="15"/>
  <c r="O12" i="15"/>
  <c r="O11" i="15"/>
  <c r="Q11" i="15" s="1"/>
  <c r="Q10" i="15"/>
  <c r="O10" i="15"/>
  <c r="Q9" i="15"/>
  <c r="O9" i="15"/>
  <c r="O8" i="15"/>
  <c r="Q8" i="15" s="1"/>
  <c r="Q7" i="15"/>
  <c r="O7" i="15"/>
  <c r="Q6" i="15"/>
  <c r="O6" i="15"/>
  <c r="O18" i="14"/>
  <c r="P17" i="14"/>
  <c r="N17" i="14"/>
  <c r="M17" i="14"/>
  <c r="L17" i="14"/>
  <c r="K17" i="14"/>
  <c r="J17" i="14"/>
  <c r="I17" i="14"/>
  <c r="H17" i="14"/>
  <c r="G17" i="14"/>
  <c r="F17" i="14"/>
  <c r="E17" i="14"/>
  <c r="D17" i="14"/>
  <c r="C17" i="14"/>
  <c r="O17" i="14" s="1"/>
  <c r="Q17" i="14" s="1"/>
  <c r="Q16" i="14"/>
  <c r="O16" i="14"/>
  <c r="O15" i="14"/>
  <c r="Q15" i="14" s="1"/>
  <c r="Q14" i="14"/>
  <c r="O14" i="14"/>
  <c r="Q13" i="14"/>
  <c r="O13" i="14"/>
  <c r="O12" i="14"/>
  <c r="Q12" i="14" s="1"/>
  <c r="Q11" i="14"/>
  <c r="O11" i="14"/>
  <c r="Q10" i="14"/>
  <c r="O10" i="14"/>
  <c r="O9" i="14"/>
  <c r="Q9" i="14" s="1"/>
  <c r="Q8" i="14"/>
  <c r="O8" i="14"/>
  <c r="Q7" i="14"/>
  <c r="O7" i="14"/>
  <c r="O6" i="14"/>
  <c r="Q6" i="14" s="1"/>
  <c r="O27" i="13"/>
  <c r="P26" i="13"/>
  <c r="N26" i="13"/>
  <c r="M26" i="13"/>
  <c r="L26" i="13"/>
  <c r="K26" i="13"/>
  <c r="J26" i="13"/>
  <c r="I26" i="13"/>
  <c r="H26" i="13"/>
  <c r="G26" i="13"/>
  <c r="F26" i="13"/>
  <c r="E26" i="13"/>
  <c r="D26" i="13"/>
  <c r="C26" i="13"/>
  <c r="O25" i="13"/>
  <c r="Q25" i="13" s="1"/>
  <c r="Q24" i="13"/>
  <c r="O24" i="13"/>
  <c r="Q23" i="13"/>
  <c r="O23" i="13"/>
  <c r="O22" i="13"/>
  <c r="Q22" i="13" s="1"/>
  <c r="Q21" i="13"/>
  <c r="O21" i="13"/>
  <c r="Q20" i="13"/>
  <c r="O20" i="13"/>
  <c r="O19" i="13"/>
  <c r="Q19" i="13" s="1"/>
  <c r="Q18" i="13"/>
  <c r="O18" i="13"/>
  <c r="Q17" i="13"/>
  <c r="O17" i="13"/>
  <c r="O16" i="13"/>
  <c r="Q16" i="13" s="1"/>
  <c r="Q15" i="13"/>
  <c r="O15" i="13"/>
  <c r="Q14" i="13"/>
  <c r="O14" i="13"/>
  <c r="O13" i="13"/>
  <c r="Q13" i="13" s="1"/>
  <c r="Q12" i="13"/>
  <c r="O12" i="13"/>
  <c r="O11" i="13"/>
  <c r="Q11" i="13" s="1"/>
  <c r="O10" i="13"/>
  <c r="Q10" i="13" s="1"/>
  <c r="Q9" i="13"/>
  <c r="O9" i="13"/>
  <c r="Q8" i="13"/>
  <c r="O8" i="13"/>
  <c r="O7" i="13"/>
  <c r="Q7" i="13" s="1"/>
  <c r="Q6" i="13"/>
  <c r="O6" i="13"/>
  <c r="O5" i="13"/>
  <c r="Q5" i="13" s="1"/>
  <c r="O4" i="13"/>
  <c r="Q4" i="13" s="1"/>
  <c r="Q3" i="13"/>
  <c r="O3" i="13"/>
  <c r="Q23" i="12"/>
  <c r="O23" i="12"/>
  <c r="O22" i="12"/>
  <c r="Q22" i="12" s="1"/>
  <c r="Q21" i="12"/>
  <c r="O21" i="12"/>
  <c r="Q20" i="12"/>
  <c r="O20" i="12"/>
  <c r="O19" i="12"/>
  <c r="Q19" i="12" s="1"/>
  <c r="Q18" i="12"/>
  <c r="O18" i="12"/>
  <c r="Q17" i="12"/>
  <c r="O17" i="12"/>
  <c r="O16" i="12"/>
  <c r="Q16" i="12" s="1"/>
  <c r="Q15" i="12"/>
  <c r="O15" i="12"/>
  <c r="O14" i="12"/>
  <c r="Q14" i="12" s="1"/>
  <c r="O13" i="12"/>
  <c r="Q13" i="12" s="1"/>
  <c r="Q12" i="12"/>
  <c r="O12" i="12"/>
  <c r="Q11" i="12"/>
  <c r="O11" i="12"/>
  <c r="O10" i="12"/>
  <c r="Q10" i="12" s="1"/>
  <c r="Q9" i="12"/>
  <c r="O9" i="12"/>
  <c r="O8" i="12"/>
  <c r="Q8" i="12" s="1"/>
  <c r="O7" i="12"/>
  <c r="O26" i="13" s="1"/>
  <c r="Q26" i="13" s="1"/>
  <c r="O27" i="11"/>
  <c r="P26" i="11"/>
  <c r="N26" i="11"/>
  <c r="M26" i="11"/>
  <c r="L26" i="11"/>
  <c r="K26" i="11"/>
  <c r="J26" i="11"/>
  <c r="I26" i="11"/>
  <c r="H26" i="11"/>
  <c r="G26" i="11"/>
  <c r="F26" i="11"/>
  <c r="E26" i="11"/>
  <c r="D26" i="11"/>
  <c r="C26" i="11"/>
  <c r="O25" i="11"/>
  <c r="Q25" i="11" s="1"/>
  <c r="Q24" i="11"/>
  <c r="O24" i="11"/>
  <c r="O23" i="11"/>
  <c r="Q23" i="11" s="1"/>
  <c r="O22" i="11"/>
  <c r="Q22" i="11" s="1"/>
  <c r="Q21" i="11"/>
  <c r="O21" i="11"/>
  <c r="Q20" i="11"/>
  <c r="O20" i="11"/>
  <c r="O19" i="11"/>
  <c r="Q19" i="11" s="1"/>
  <c r="Q18" i="11"/>
  <c r="O18" i="11"/>
  <c r="O17" i="11"/>
  <c r="Q17" i="11" s="1"/>
  <c r="O16" i="11"/>
  <c r="Q16" i="11" s="1"/>
  <c r="Q15" i="11"/>
  <c r="O15" i="11"/>
  <c r="Q14" i="11"/>
  <c r="O14" i="11"/>
  <c r="O13" i="11"/>
  <c r="Q13" i="11" s="1"/>
  <c r="Q12" i="11"/>
  <c r="O12" i="11"/>
  <c r="O11" i="11"/>
  <c r="Q11" i="11" s="1"/>
  <c r="O10" i="11"/>
  <c r="Q10" i="11" s="1"/>
  <c r="Q9" i="11"/>
  <c r="O9" i="11"/>
  <c r="Q8" i="11"/>
  <c r="O8" i="11"/>
  <c r="O7" i="11"/>
  <c r="Q7" i="11" s="1"/>
  <c r="Q6" i="11"/>
  <c r="O6" i="11"/>
  <c r="O5" i="11"/>
  <c r="Q5" i="11" s="1"/>
  <c r="O4" i="11"/>
  <c r="Q4" i="11" s="1"/>
  <c r="Q3" i="11"/>
  <c r="O3" i="11"/>
  <c r="Q25" i="10"/>
  <c r="O25" i="10"/>
  <c r="Q24" i="10"/>
  <c r="O24" i="10"/>
  <c r="Q23" i="10"/>
  <c r="O23" i="10"/>
  <c r="O22" i="10"/>
  <c r="Q22" i="10" s="1"/>
  <c r="O21" i="10"/>
  <c r="Q21" i="10" s="1"/>
  <c r="Q20" i="10"/>
  <c r="O20" i="10"/>
  <c r="Q19" i="10"/>
  <c r="O19" i="10"/>
  <c r="Q18" i="10"/>
  <c r="O18" i="10"/>
  <c r="Q17" i="10"/>
  <c r="O17" i="10"/>
  <c r="O16" i="10"/>
  <c r="Q16" i="10" s="1"/>
  <c r="O15" i="10"/>
  <c r="Q15" i="10" s="1"/>
  <c r="Q14" i="10"/>
  <c r="O14" i="10"/>
  <c r="Q13" i="10"/>
  <c r="O13" i="10"/>
  <c r="Q12" i="10"/>
  <c r="O12" i="10"/>
  <c r="Q11" i="10"/>
  <c r="O11" i="10"/>
  <c r="O10" i="10"/>
  <c r="Q10" i="10" s="1"/>
  <c r="O9" i="10"/>
  <c r="O26" i="11" s="1"/>
  <c r="Q26" i="11" s="1"/>
  <c r="H22" i="9"/>
  <c r="P21" i="9"/>
  <c r="P19" i="9"/>
  <c r="H19" i="9"/>
  <c r="Q19" i="9" s="1"/>
  <c r="P18" i="9"/>
  <c r="H18" i="9"/>
  <c r="Q18" i="9" s="1"/>
  <c r="P17" i="9"/>
  <c r="H17" i="9"/>
  <c r="Q17" i="9" s="1"/>
  <c r="P16" i="9"/>
  <c r="H16" i="9"/>
  <c r="Q16" i="9" s="1"/>
  <c r="P15" i="9"/>
  <c r="H15" i="9"/>
  <c r="H21" i="9" s="1"/>
  <c r="P14" i="9"/>
  <c r="H14" i="9"/>
  <c r="Q14" i="9" s="1"/>
  <c r="P13" i="9"/>
  <c r="P22" i="9" s="1"/>
  <c r="H13" i="9"/>
  <c r="Q13" i="9" s="1"/>
  <c r="P12" i="9"/>
  <c r="H12" i="9"/>
  <c r="Q12" i="9" s="1"/>
  <c r="P11" i="9"/>
  <c r="P20" i="9" s="1"/>
  <c r="H11" i="9"/>
  <c r="H20" i="9" s="1"/>
  <c r="I32" i="6"/>
  <c r="I21" i="6"/>
  <c r="G26" i="27"/>
  <c r="G24" i="27"/>
  <c r="G13" i="27"/>
  <c r="G12" i="27"/>
  <c r="G10" i="27"/>
  <c r="O9" i="27"/>
  <c r="G9" i="27"/>
  <c r="G8" i="27"/>
  <c r="G7" i="27"/>
  <c r="Q21" i="9" l="1"/>
  <c r="Q22" i="9"/>
  <c r="S42" i="18"/>
  <c r="V3" i="19"/>
  <c r="V29" i="19" s="1"/>
  <c r="V41" i="19" s="1"/>
  <c r="S30" i="18"/>
  <c r="V30" i="18" s="1"/>
  <c r="V42" i="18" s="1"/>
  <c r="J16" i="17"/>
  <c r="Q9" i="10"/>
  <c r="Q7" i="12"/>
  <c r="Q11" i="9"/>
  <c r="Q20" i="9" s="1"/>
  <c r="Q15" i="9"/>
  <c r="Q11" i="40"/>
  <c r="P11" i="40"/>
  <c r="I16" i="39"/>
  <c r="H16" i="39"/>
  <c r="G16" i="39"/>
  <c r="F16" i="39"/>
  <c r="J16" i="39"/>
  <c r="E16" i="39" l="1"/>
  <c r="AR41" i="37" l="1"/>
  <c r="AL41" i="37"/>
  <c r="AF41" i="37"/>
  <c r="O4" i="36"/>
  <c r="F42" i="35"/>
  <c r="F40" i="35"/>
  <c r="F38" i="35"/>
  <c r="F36" i="35"/>
  <c r="F32" i="35"/>
  <c r="F24" i="35"/>
  <c r="F20" i="35"/>
  <c r="F18" i="35"/>
  <c r="F16" i="35"/>
  <c r="F10" i="35"/>
  <c r="F8" i="35"/>
  <c r="G18" i="26" l="1"/>
  <c r="J10" i="26"/>
  <c r="AM20" i="22" l="1"/>
  <c r="AM19" i="22"/>
  <c r="G18" i="17" l="1"/>
  <c r="E18" i="17"/>
  <c r="D18" i="17"/>
  <c r="A17" i="17"/>
  <c r="I18" i="17"/>
  <c r="H18" i="17"/>
  <c r="F18" i="17"/>
  <c r="C18" i="17"/>
  <c r="B18" i="17"/>
  <c r="K3" i="17"/>
  <c r="J2" i="17"/>
  <c r="G18" i="16"/>
  <c r="E18" i="16"/>
  <c r="D18" i="16"/>
  <c r="A17" i="16"/>
  <c r="I18" i="16"/>
  <c r="H18" i="16"/>
  <c r="F18" i="16"/>
  <c r="C18" i="16"/>
  <c r="B18" i="16"/>
  <c r="K3" i="16"/>
  <c r="K2" i="16"/>
  <c r="L19" i="15"/>
  <c r="J19" i="15"/>
  <c r="E19" i="15"/>
  <c r="D19" i="15"/>
  <c r="C19" i="15"/>
  <c r="N19" i="15"/>
  <c r="M19" i="15"/>
  <c r="K19" i="15"/>
  <c r="I19" i="15"/>
  <c r="H19" i="15"/>
  <c r="G19" i="15"/>
  <c r="F19" i="15"/>
  <c r="P5" i="15"/>
  <c r="N19" i="14"/>
  <c r="I19" i="14"/>
  <c r="H19" i="14"/>
  <c r="G19" i="14"/>
  <c r="D19" i="14"/>
  <c r="M19" i="14"/>
  <c r="L19" i="14"/>
  <c r="K19" i="14"/>
  <c r="J19" i="14"/>
  <c r="F19" i="14"/>
  <c r="E19" i="14"/>
  <c r="C19" i="14"/>
  <c r="P5" i="14"/>
  <c r="M28" i="13"/>
  <c r="L28" i="13"/>
  <c r="H28" i="13"/>
  <c r="D28" i="13"/>
  <c r="A27" i="13"/>
  <c r="N28" i="13"/>
  <c r="K28" i="13"/>
  <c r="J28" i="13"/>
  <c r="I28" i="13"/>
  <c r="G28" i="13"/>
  <c r="F28" i="13"/>
  <c r="E28" i="13"/>
  <c r="C28" i="13"/>
  <c r="P2" i="13"/>
  <c r="O1" i="13"/>
  <c r="P6" i="12"/>
  <c r="M28" i="11"/>
  <c r="K28" i="11"/>
  <c r="F28" i="11"/>
  <c r="E28" i="11"/>
  <c r="D28" i="11"/>
  <c r="N28" i="11"/>
  <c r="L28" i="11"/>
  <c r="J28" i="11"/>
  <c r="I28" i="11"/>
  <c r="H28" i="11"/>
  <c r="G28" i="11"/>
  <c r="C28" i="11"/>
  <c r="P2" i="11"/>
  <c r="P1" i="11"/>
  <c r="J18" i="17" l="1"/>
  <c r="L16" i="17"/>
  <c r="O28" i="11"/>
  <c r="J18" i="16"/>
  <c r="O28" i="13"/>
  <c r="O19" i="15"/>
  <c r="O19"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77E6EA1C-49FE-4D2C-9D09-9E2CFB4939FE}">
      <text>
        <r>
          <rPr>
            <b/>
            <sz val="9"/>
            <color indexed="8"/>
            <rFont val="ＭＳ Ｐゴシック"/>
            <family val="3"/>
            <charset val="128"/>
          </rPr>
          <t>出典：山形県農林水産統計年報
水産編（抜粋）平成18年～19年　　Ⅳ水産業の部　215ページ
１　漁業基本構造統計
（１）漁業経営体数
ア　経営体階層別経営体数</t>
        </r>
      </text>
    </comment>
    <comment ref="A17" authorId="0" shapeId="0" xr:uid="{8A66A631-4F77-444A-852C-AEA5B71EDB70}">
      <text>
        <r>
          <rPr>
            <b/>
            <sz val="9"/>
            <color indexed="8"/>
            <rFont val="ＭＳ Ｐゴシック"/>
            <family val="3"/>
            <charset val="128"/>
          </rPr>
          <t xml:space="preserve">出典：2013年（第12次）漁業センサス
第２巻　海面漁業に関する統計（都道府県編）
5　漁業就業者
（1）漁業就業者数(p72)
(2)男女別年齢階層別漁業者数（ｐ74）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5" authorId="0" shapeId="0" xr:uid="{0DC870A2-2EA5-41C1-9AF6-1AAD06A9284D}">
      <text>
        <r>
          <rPr>
            <b/>
            <sz val="9"/>
            <color indexed="81"/>
            <rFont val="MS P ゴシック"/>
            <family val="3"/>
            <charset val="128"/>
          </rPr>
          <t>作成者:</t>
        </r>
        <r>
          <rPr>
            <sz val="9"/>
            <color indexed="81"/>
            <rFont val="MS P ゴシック"/>
            <family val="3"/>
            <charset val="128"/>
          </rPr>
          <t xml:space="preserve">
採貝藻、その他</t>
        </r>
      </text>
    </comment>
    <comment ref="B16" authorId="0" shapeId="0" xr:uid="{D4758AA9-329E-416C-B206-1D26AEA7049D}">
      <text>
        <r>
          <rPr>
            <b/>
            <sz val="9"/>
            <color indexed="81"/>
            <rFont val="MS P ゴシック"/>
            <family val="3"/>
            <charset val="128"/>
          </rPr>
          <t>作成者:</t>
        </r>
        <r>
          <rPr>
            <sz val="9"/>
            <color indexed="81"/>
            <rFont val="MS P ゴシック"/>
            <family val="3"/>
            <charset val="128"/>
          </rPr>
          <t xml:space="preserve">
流網、養殖</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5" authorId="0" shapeId="0" xr:uid="{189EF1F7-D6BA-43D5-8852-B664EF057070}">
      <text>
        <r>
          <rPr>
            <b/>
            <sz val="9"/>
            <color indexed="81"/>
            <rFont val="MS P ゴシック"/>
            <family val="3"/>
            <charset val="128"/>
          </rPr>
          <t>作成者:</t>
        </r>
        <r>
          <rPr>
            <sz val="9"/>
            <color indexed="81"/>
            <rFont val="MS P ゴシック"/>
            <family val="3"/>
            <charset val="128"/>
          </rPr>
          <t xml:space="preserve">
採貝藻、その他</t>
        </r>
      </text>
    </comment>
    <comment ref="B16" authorId="0" shapeId="0" xr:uid="{0BD12BEB-250E-4027-BCBF-699150156924}">
      <text>
        <r>
          <rPr>
            <b/>
            <sz val="9"/>
            <color indexed="81"/>
            <rFont val="MS P ゴシック"/>
            <family val="3"/>
            <charset val="128"/>
          </rPr>
          <t>作成者:</t>
        </r>
        <r>
          <rPr>
            <sz val="9"/>
            <color indexed="81"/>
            <rFont val="MS P ゴシック"/>
            <family val="3"/>
            <charset val="128"/>
          </rPr>
          <t xml:space="preserve">
流網、養殖</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3" authorId="0" shapeId="0" xr:uid="{932E7E50-3714-4AFB-BB08-C91264BF80AE}">
      <text>
        <r>
          <rPr>
            <sz val="9"/>
            <color indexed="81"/>
            <rFont val="ＭＳ Ｐゴシック"/>
            <family val="3"/>
            <charset val="128"/>
          </rPr>
          <t xml:space="preserve">山形県が許可
</t>
        </r>
      </text>
    </comment>
    <comment ref="AM3" authorId="0" shapeId="0" xr:uid="{4B7222C4-0FE9-4FE3-911F-08BE8DF64EA4}">
      <text>
        <r>
          <rPr>
            <sz val="9"/>
            <color indexed="81"/>
            <rFont val="ＭＳ Ｐゴシック"/>
            <family val="3"/>
            <charset val="128"/>
          </rPr>
          <t xml:space="preserve">新潟県が許可
</t>
        </r>
      </text>
    </comment>
  </commentList>
</comments>
</file>

<file path=xl/sharedStrings.xml><?xml version="1.0" encoding="utf-8"?>
<sst xmlns="http://schemas.openxmlformats.org/spreadsheetml/2006/main" count="3457" uniqueCount="1989">
  <si>
    <t>令和５年度</t>
    <rPh sb="0" eb="2">
      <t>レイワ</t>
    </rPh>
    <rPh sb="3" eb="5">
      <t>ネンド</t>
    </rPh>
    <rPh sb="4" eb="5">
      <t>ガンネン</t>
    </rPh>
    <phoneticPr fontId="2"/>
  </si>
  <si>
    <t>山　形　県　の　水　産</t>
    <rPh sb="0" eb="1">
      <t>ヤマ</t>
    </rPh>
    <rPh sb="2" eb="3">
      <t>カタチ</t>
    </rPh>
    <rPh sb="4" eb="5">
      <t>ケン</t>
    </rPh>
    <rPh sb="8" eb="9">
      <t>ミズ</t>
    </rPh>
    <rPh sb="10" eb="11">
      <t>サン</t>
    </rPh>
    <phoneticPr fontId="2"/>
  </si>
  <si>
    <t>令和６年８月</t>
    <rPh sb="0" eb="2">
      <t>レイワ</t>
    </rPh>
    <rPh sb="3" eb="4">
      <t>ネン</t>
    </rPh>
    <rPh sb="5" eb="6">
      <t>ガツ</t>
    </rPh>
    <phoneticPr fontId="2"/>
  </si>
  <si>
    <t>山　　形　　県</t>
    <rPh sb="0" eb="1">
      <t>ヤマ</t>
    </rPh>
    <rPh sb="3" eb="4">
      <t>カタチ</t>
    </rPh>
    <rPh sb="6" eb="7">
      <t>ケン</t>
    </rPh>
    <phoneticPr fontId="2"/>
  </si>
  <si>
    <r>
      <rPr>
        <sz val="16"/>
        <color theme="1"/>
        <rFont val="ＭＳ 明朝"/>
        <family val="1"/>
        <charset val="128"/>
      </rPr>
      <t>目　　　　　　次　</t>
    </r>
    <rPh sb="0" eb="1">
      <t>メ</t>
    </rPh>
    <rPh sb="7" eb="8">
      <t>ツギ</t>
    </rPh>
    <phoneticPr fontId="2"/>
  </si>
  <si>
    <r>
      <rPr>
        <sz val="12"/>
        <color theme="1"/>
        <rFont val="ＭＳ 明朝"/>
        <family val="1"/>
        <charset val="128"/>
      </rPr>
      <t>頁</t>
    </r>
    <rPh sb="0" eb="1">
      <t>ページ</t>
    </rPh>
    <phoneticPr fontId="2"/>
  </si>
  <si>
    <r>
      <rPr>
        <sz val="10"/>
        <color theme="1"/>
        <rFont val="ＭＳ 明朝"/>
        <family val="1"/>
        <charset val="128"/>
      </rPr>
      <t>山形県沖合漁場概要図･･･････････････････････････････</t>
    </r>
    <phoneticPr fontId="2"/>
  </si>
  <si>
    <r>
      <rPr>
        <sz val="10"/>
        <color theme="1"/>
        <rFont val="ＭＳ 明朝"/>
        <family val="1"/>
        <charset val="128"/>
      </rPr>
      <t>水産行政･研究組織機構･････････････････････････</t>
    </r>
    <phoneticPr fontId="2"/>
  </si>
  <si>
    <r>
      <t xml:space="preserve"> </t>
    </r>
    <r>
      <rPr>
        <sz val="10"/>
        <color theme="1"/>
        <rFont val="ＭＳ 明朝"/>
        <family val="1"/>
        <charset val="128"/>
      </rPr>
      <t>漁業無線</t>
    </r>
    <phoneticPr fontId="2"/>
  </si>
  <si>
    <r>
      <rPr>
        <sz val="10"/>
        <color theme="1"/>
        <rFont val="ＭＳ 明朝"/>
        <family val="1"/>
        <charset val="128"/>
      </rPr>
      <t>委員会･附属機関等･･･････････････････････････</t>
    </r>
    <phoneticPr fontId="2"/>
  </si>
  <si>
    <r>
      <rPr>
        <sz val="10"/>
        <color theme="1"/>
        <rFont val="ＭＳ 明朝"/>
        <family val="1"/>
        <charset val="128"/>
      </rPr>
      <t>主要魚種の漁期･漁場･･･････････････････････････</t>
    </r>
    <phoneticPr fontId="2"/>
  </si>
  <si>
    <r>
      <rPr>
        <sz val="10"/>
        <color theme="1"/>
        <rFont val="ＭＳ 明朝"/>
        <family val="1"/>
        <charset val="128"/>
      </rPr>
      <t>水産基盤整備事業</t>
    </r>
    <phoneticPr fontId="2"/>
  </si>
  <si>
    <r>
      <rPr>
        <sz val="10"/>
        <color theme="1"/>
        <rFont val="ＭＳ 明朝"/>
        <family val="1"/>
        <charset val="128"/>
      </rPr>
      <t>漁業経営体数････････････････････････････････････</t>
    </r>
    <phoneticPr fontId="2"/>
  </si>
  <si>
    <r>
      <rPr>
        <sz val="10"/>
        <color theme="1"/>
        <rFont val="ＭＳ 明朝"/>
        <family val="1"/>
        <charset val="128"/>
      </rPr>
      <t>水産金融</t>
    </r>
    <phoneticPr fontId="2"/>
  </si>
  <si>
    <r>
      <rPr>
        <sz val="10"/>
        <color theme="1"/>
        <rFont val="ＭＳ 明朝"/>
        <family val="1"/>
        <charset val="128"/>
      </rPr>
      <t>海面漁業就業者数･････････････････････････････････</t>
    </r>
    <phoneticPr fontId="2"/>
  </si>
  <si>
    <r>
      <rPr>
        <sz val="10"/>
        <color theme="1"/>
        <rFont val="ＭＳ 明朝"/>
        <family val="1"/>
        <charset val="128"/>
      </rPr>
      <t>増養殖事業</t>
    </r>
    <phoneticPr fontId="2"/>
  </si>
  <si>
    <r>
      <rPr>
        <sz val="10"/>
        <color theme="1"/>
        <rFont val="ＭＳ 明朝"/>
        <family val="1"/>
        <charset val="128"/>
      </rPr>
      <t>漁船勢力･････････････････････････････････････</t>
    </r>
    <phoneticPr fontId="2"/>
  </si>
  <si>
    <r>
      <rPr>
        <sz val="10"/>
        <color theme="1"/>
        <rFont val="ＭＳ 明朝"/>
        <family val="1"/>
        <charset val="128"/>
      </rPr>
      <t>生産高</t>
    </r>
    <phoneticPr fontId="2"/>
  </si>
  <si>
    <r>
      <rPr>
        <sz val="10"/>
        <color theme="1"/>
        <rFont val="ＭＳ 明朝"/>
        <family val="1"/>
        <charset val="128"/>
      </rPr>
      <t>漁港､港湾</t>
    </r>
    <phoneticPr fontId="2"/>
  </si>
  <si>
    <r>
      <rPr>
        <sz val="10"/>
        <color theme="1"/>
        <rFont val="ＭＳ 明朝"/>
        <family val="1"/>
        <charset val="128"/>
      </rPr>
      <t>　ｱ</t>
    </r>
    <r>
      <rPr>
        <sz val="10"/>
        <color theme="1"/>
        <rFont val="Century"/>
        <family val="1"/>
      </rPr>
      <t xml:space="preserve"> </t>
    </r>
    <r>
      <rPr>
        <sz val="10"/>
        <color theme="1"/>
        <rFont val="ＭＳ 明朝"/>
        <family val="1"/>
        <charset val="128"/>
      </rPr>
      <t>魚種別漁獲量･･･････････････････････････････</t>
    </r>
    <phoneticPr fontId="2"/>
  </si>
  <si>
    <r>
      <rPr>
        <sz val="10"/>
        <color theme="1"/>
        <rFont val="ＭＳ 明朝"/>
        <family val="1"/>
        <charset val="128"/>
      </rPr>
      <t>　ｲ</t>
    </r>
    <r>
      <rPr>
        <sz val="10"/>
        <color theme="1"/>
        <rFont val="Century"/>
        <family val="1"/>
      </rPr>
      <t xml:space="preserve"> </t>
    </r>
    <r>
      <rPr>
        <sz val="10"/>
        <color theme="1"/>
        <rFont val="ＭＳ 明朝"/>
        <family val="1"/>
        <charset val="128"/>
      </rPr>
      <t>魚種別生産額････････････････････････････････</t>
    </r>
    <phoneticPr fontId="2"/>
  </si>
  <si>
    <t>9~10</t>
  </si>
  <si>
    <t>39~40</t>
    <phoneticPr fontId="2"/>
  </si>
  <si>
    <r>
      <rPr>
        <sz val="10"/>
        <color theme="1"/>
        <rFont val="ＭＳ 明朝"/>
        <family val="1"/>
        <charset val="128"/>
      </rPr>
      <t>　ｳ</t>
    </r>
    <r>
      <rPr>
        <sz val="10"/>
        <color theme="1"/>
        <rFont val="Century"/>
        <family val="1"/>
      </rPr>
      <t xml:space="preserve"> </t>
    </r>
    <r>
      <rPr>
        <sz val="10"/>
        <color theme="1"/>
        <rFont val="ＭＳ 明朝"/>
        <family val="1"/>
        <charset val="128"/>
      </rPr>
      <t>漁業種類別漁獲量･･････････････････････････････</t>
    </r>
    <phoneticPr fontId="2"/>
  </si>
  <si>
    <r>
      <rPr>
        <sz val="10"/>
        <color theme="1"/>
        <rFont val="ＭＳ 明朝"/>
        <family val="1"/>
        <charset val="128"/>
      </rPr>
      <t>　ｴ</t>
    </r>
    <r>
      <rPr>
        <sz val="10"/>
        <color theme="1"/>
        <rFont val="Century"/>
        <family val="1"/>
      </rPr>
      <t xml:space="preserve"> </t>
    </r>
    <r>
      <rPr>
        <sz val="10"/>
        <color theme="1"/>
        <rFont val="ＭＳ 明朝"/>
        <family val="1"/>
        <charset val="128"/>
      </rPr>
      <t>漁業種類別生産額････････････････････････････････</t>
    </r>
    <phoneticPr fontId="2"/>
  </si>
  <si>
    <r>
      <rPr>
        <sz val="10"/>
        <color theme="1"/>
        <rFont val="ＭＳ 明朝"/>
        <family val="1"/>
        <charset val="128"/>
      </rPr>
      <t>漁業後継者育成</t>
    </r>
    <phoneticPr fontId="2"/>
  </si>
  <si>
    <r>
      <rPr>
        <sz val="10"/>
        <color theme="1"/>
        <rFont val="ＭＳ 明朝"/>
        <family val="1"/>
        <charset val="128"/>
      </rPr>
      <t>　ｵ</t>
    </r>
    <r>
      <rPr>
        <sz val="10"/>
        <color theme="1"/>
        <rFont val="Century"/>
        <family val="1"/>
      </rPr>
      <t xml:space="preserve"> </t>
    </r>
    <r>
      <rPr>
        <sz val="10"/>
        <color theme="1"/>
        <rFont val="ＭＳ 明朝"/>
        <family val="1"/>
        <charset val="128"/>
      </rPr>
      <t>地区別漁獲量･･････････････････････････････････</t>
    </r>
    <phoneticPr fontId="2"/>
  </si>
  <si>
    <r>
      <rPr>
        <sz val="10"/>
        <color theme="1"/>
        <rFont val="ＭＳ 明朝"/>
        <family val="1"/>
        <charset val="128"/>
      </rPr>
      <t>　ｶ</t>
    </r>
    <r>
      <rPr>
        <sz val="10"/>
        <color theme="1"/>
        <rFont val="Century"/>
        <family val="1"/>
      </rPr>
      <t xml:space="preserve"> </t>
    </r>
    <r>
      <rPr>
        <sz val="10"/>
        <color theme="1"/>
        <rFont val="ＭＳ 明朝"/>
        <family val="1"/>
        <charset val="128"/>
      </rPr>
      <t>地区別生産額････････････････････････････････</t>
    </r>
    <phoneticPr fontId="2"/>
  </si>
  <si>
    <r>
      <rPr>
        <sz val="10"/>
        <color theme="1"/>
        <rFont val="ＭＳ 明朝"/>
        <family val="1"/>
        <charset val="128"/>
      </rPr>
      <t>　ｱ</t>
    </r>
    <r>
      <rPr>
        <sz val="10"/>
        <color theme="1"/>
        <rFont val="Century"/>
        <family val="1"/>
      </rPr>
      <t xml:space="preserve"> </t>
    </r>
    <r>
      <rPr>
        <sz val="10"/>
        <color theme="1"/>
        <rFont val="ＭＳ 明朝"/>
        <family val="1"/>
        <charset val="128"/>
      </rPr>
      <t>漁業協同組合別､河川別漁獲量･････････････････････</t>
    </r>
    <phoneticPr fontId="2"/>
  </si>
  <si>
    <r>
      <rPr>
        <sz val="10"/>
        <color theme="1"/>
        <rFont val="ＭＳ 明朝"/>
        <family val="1"/>
        <charset val="128"/>
      </rPr>
      <t>　ｲ</t>
    </r>
    <r>
      <rPr>
        <sz val="10"/>
        <color theme="1"/>
        <rFont val="Century"/>
        <family val="1"/>
      </rPr>
      <t xml:space="preserve"> </t>
    </r>
    <r>
      <rPr>
        <sz val="10"/>
        <color theme="1"/>
        <rFont val="ＭＳ 明朝"/>
        <family val="1"/>
        <charset val="128"/>
      </rPr>
      <t>漁業協同組合別､河川別生産額･････････････････････</t>
    </r>
    <phoneticPr fontId="2"/>
  </si>
  <si>
    <r>
      <rPr>
        <sz val="10"/>
        <color theme="1"/>
        <rFont val="ＭＳ 明朝"/>
        <family val="1"/>
        <charset val="128"/>
      </rPr>
      <t>魚食普及･流通対策</t>
    </r>
    <phoneticPr fontId="2"/>
  </si>
  <si>
    <r>
      <rPr>
        <sz val="10"/>
        <color theme="1"/>
        <rFont val="ＭＳ 明朝"/>
        <family val="1"/>
        <charset val="128"/>
      </rPr>
      <t>免許･許可漁業</t>
    </r>
    <phoneticPr fontId="2"/>
  </si>
  <si>
    <t>28~29</t>
    <phoneticPr fontId="2"/>
  </si>
  <si>
    <r>
      <rPr>
        <sz val="10"/>
        <color theme="1"/>
        <rFont val="ＭＳ 明朝"/>
        <family val="1"/>
        <charset val="128"/>
      </rPr>
      <t>水産業団体</t>
    </r>
    <phoneticPr fontId="2"/>
  </si>
  <si>
    <r>
      <rPr>
        <sz val="12"/>
        <rFont val="ＭＳ 明朝"/>
        <family val="1"/>
        <charset val="128"/>
      </rPr>
      <t>２</t>
    </r>
    <r>
      <rPr>
        <sz val="12"/>
        <rFont val="Century"/>
        <family val="1"/>
      </rPr>
      <t xml:space="preserve">  </t>
    </r>
    <r>
      <rPr>
        <sz val="12"/>
        <rFont val="ＭＳ 明朝"/>
        <family val="1"/>
        <charset val="128"/>
      </rPr>
      <t>水産行政・研究組織機構</t>
    </r>
  </si>
  <si>
    <r>
      <rPr>
        <sz val="11"/>
        <rFont val="ＭＳ 明朝"/>
        <family val="1"/>
        <charset val="128"/>
      </rPr>
      <t>県庁農林水産部</t>
    </r>
  </si>
  <si>
    <r>
      <rPr>
        <sz val="11"/>
        <rFont val="ＭＳ 明朝"/>
        <family val="1"/>
        <charset val="128"/>
      </rPr>
      <t>農政企画課</t>
    </r>
  </si>
  <si>
    <r>
      <rPr>
        <sz val="11"/>
        <rFont val="ＭＳ 明朝"/>
        <family val="1"/>
        <charset val="128"/>
      </rPr>
      <t>･団体検査指導室</t>
    </r>
    <rPh sb="1" eb="3">
      <t>ダンタイ</t>
    </rPh>
    <rPh sb="3" eb="5">
      <t>ケンサ</t>
    </rPh>
    <rPh sb="5" eb="7">
      <t>シドウ</t>
    </rPh>
    <rPh sb="7" eb="8">
      <t>シツ</t>
    </rPh>
    <phoneticPr fontId="19"/>
  </si>
  <si>
    <r>
      <rPr>
        <sz val="11"/>
        <rFont val="ＭＳ 明朝"/>
        <family val="1"/>
        <charset val="128"/>
      </rPr>
      <t>団体検査指導室長</t>
    </r>
    <rPh sb="0" eb="2">
      <t>ダンタイ</t>
    </rPh>
    <rPh sb="2" eb="4">
      <t>ケンサ</t>
    </rPh>
    <rPh sb="4" eb="6">
      <t>シドウ</t>
    </rPh>
    <rPh sb="6" eb="8">
      <t>シツチョウ</t>
    </rPh>
    <phoneticPr fontId="19"/>
  </si>
  <si>
    <r>
      <rPr>
        <sz val="11"/>
        <rFont val="ＭＳ 明朝"/>
        <family val="1"/>
        <charset val="128"/>
      </rPr>
      <t>団体検査担当</t>
    </r>
    <rPh sb="0" eb="2">
      <t>ダンタイ</t>
    </rPh>
    <rPh sb="2" eb="4">
      <t>ケンサ</t>
    </rPh>
    <rPh sb="4" eb="6">
      <t>タントウ</t>
    </rPh>
    <phoneticPr fontId="19"/>
  </si>
  <si>
    <r>
      <rPr>
        <sz val="11"/>
        <rFont val="ＭＳ 明朝"/>
        <family val="1"/>
        <charset val="128"/>
      </rPr>
      <t>山形県漁協の常例検査</t>
    </r>
  </si>
  <si>
    <r>
      <t>TEL</t>
    </r>
    <r>
      <rPr>
        <sz val="11"/>
        <rFont val="ＭＳ 明朝"/>
        <family val="1"/>
        <charset val="128"/>
      </rPr>
      <t>　</t>
    </r>
    <r>
      <rPr>
        <sz val="11"/>
        <rFont val="Century"/>
        <family val="1"/>
      </rPr>
      <t>023-630</t>
    </r>
  </si>
  <si>
    <r>
      <rPr>
        <sz val="11"/>
        <rFont val="ＭＳ 明朝"/>
        <family val="1"/>
        <charset val="128"/>
      </rPr>
      <t>室長補佐</t>
    </r>
  </si>
  <si>
    <r>
      <rPr>
        <sz val="11"/>
        <rFont val="ＭＳ 明朝"/>
        <family val="1"/>
        <charset val="128"/>
      </rPr>
      <t>農業経営・所得向上推進課</t>
    </r>
    <rPh sb="0" eb="2">
      <t>ノウギョウ</t>
    </rPh>
    <rPh sb="2" eb="4">
      <t>ケイエイ</t>
    </rPh>
    <rPh sb="5" eb="7">
      <t>ショトク</t>
    </rPh>
    <rPh sb="7" eb="9">
      <t>コウジョウ</t>
    </rPh>
    <rPh sb="9" eb="11">
      <t>スイシン</t>
    </rPh>
    <rPh sb="11" eb="12">
      <t>カ</t>
    </rPh>
    <phoneticPr fontId="19"/>
  </si>
  <si>
    <r>
      <rPr>
        <sz val="11"/>
        <rFont val="ＭＳ 明朝"/>
        <family val="1"/>
        <charset val="128"/>
      </rPr>
      <t>農業経営・所得向上推進課長</t>
    </r>
    <rPh sb="0" eb="2">
      <t>ノウギョウ</t>
    </rPh>
    <rPh sb="2" eb="4">
      <t>ケイエイ</t>
    </rPh>
    <rPh sb="5" eb="7">
      <t>ショトク</t>
    </rPh>
    <rPh sb="7" eb="9">
      <t>コウジョウ</t>
    </rPh>
    <rPh sb="9" eb="11">
      <t>スイシン</t>
    </rPh>
    <rPh sb="11" eb="13">
      <t>カチョウ</t>
    </rPh>
    <phoneticPr fontId="19"/>
  </si>
  <si>
    <r>
      <rPr>
        <sz val="11"/>
        <rFont val="ＭＳ 明朝"/>
        <family val="1"/>
        <charset val="128"/>
      </rPr>
      <t>金融担当</t>
    </r>
    <rPh sb="0" eb="2">
      <t>キンユウ</t>
    </rPh>
    <rPh sb="2" eb="4">
      <t>タントウ</t>
    </rPh>
    <phoneticPr fontId="19"/>
  </si>
  <si>
    <r>
      <rPr>
        <sz val="11"/>
        <rFont val="ＭＳ 明朝"/>
        <family val="1"/>
        <charset val="128"/>
      </rPr>
      <t>利子補給、改善資金、漁業信用基金協会の指導</t>
    </r>
    <rPh sb="0" eb="2">
      <t>リシ</t>
    </rPh>
    <rPh sb="2" eb="4">
      <t>ホキュウ</t>
    </rPh>
    <rPh sb="5" eb="7">
      <t>カイゼン</t>
    </rPh>
    <rPh sb="7" eb="9">
      <t>シキン</t>
    </rPh>
    <rPh sb="10" eb="12">
      <t>ギョギョウ</t>
    </rPh>
    <rPh sb="12" eb="14">
      <t>シンヨウ</t>
    </rPh>
    <rPh sb="14" eb="16">
      <t>キキン</t>
    </rPh>
    <rPh sb="16" eb="18">
      <t>キョウカイ</t>
    </rPh>
    <rPh sb="19" eb="21">
      <t>シドウ</t>
    </rPh>
    <phoneticPr fontId="19"/>
  </si>
  <si>
    <r>
      <rPr>
        <sz val="11"/>
        <rFont val="ＭＳ 明朝"/>
        <family val="1"/>
        <charset val="128"/>
      </rPr>
      <t>課長補佐</t>
    </r>
    <rPh sb="0" eb="2">
      <t>カチョウ</t>
    </rPh>
    <rPh sb="2" eb="4">
      <t>ホサ</t>
    </rPh>
    <phoneticPr fontId="19"/>
  </si>
  <si>
    <r>
      <rPr>
        <sz val="11"/>
        <rFont val="ＭＳ 明朝"/>
        <family val="1"/>
        <charset val="128"/>
      </rPr>
      <t>水産振興課</t>
    </r>
    <rPh sb="0" eb="2">
      <t>スイサン</t>
    </rPh>
    <rPh sb="2" eb="5">
      <t>シンコウカ</t>
    </rPh>
    <phoneticPr fontId="19"/>
  </si>
  <si>
    <r>
      <rPr>
        <sz val="11"/>
        <rFont val="ＭＳ 明朝"/>
        <family val="1"/>
        <charset val="128"/>
      </rPr>
      <t>水産振興課長</t>
    </r>
    <rPh sb="0" eb="2">
      <t>スイサン</t>
    </rPh>
    <rPh sb="2" eb="4">
      <t>シンコウ</t>
    </rPh>
    <rPh sb="4" eb="6">
      <t>カチョウ</t>
    </rPh>
    <phoneticPr fontId="19"/>
  </si>
  <si>
    <r>
      <rPr>
        <sz val="11"/>
        <rFont val="ＭＳ 明朝"/>
        <family val="1"/>
        <charset val="128"/>
      </rPr>
      <t>漁業調整､水産団体の許認可</t>
    </r>
  </si>
  <si>
    <r>
      <t>2477</t>
    </r>
    <r>
      <rPr>
        <sz val="11"/>
        <rFont val="ＭＳ 明朝"/>
        <family val="1"/>
        <charset val="128"/>
      </rPr>
      <t>･</t>
    </r>
    <r>
      <rPr>
        <sz val="11"/>
        <rFont val="Century"/>
        <family val="1"/>
      </rPr>
      <t>2478</t>
    </r>
    <phoneticPr fontId="2"/>
  </si>
  <si>
    <r>
      <rPr>
        <sz val="11"/>
        <rFont val="ＭＳ 明朝"/>
        <family val="1"/>
        <charset val="128"/>
      </rPr>
      <t>水産経営基盤強化主幹</t>
    </r>
  </si>
  <si>
    <r>
      <rPr>
        <sz val="11"/>
        <rFont val="ＭＳ 明朝"/>
        <family val="1"/>
        <charset val="128"/>
      </rPr>
      <t>海面漁業振興対策、加工・流通対策</t>
    </r>
    <rPh sb="0" eb="2">
      <t>カイメン</t>
    </rPh>
    <rPh sb="9" eb="11">
      <t>カコウ</t>
    </rPh>
    <rPh sb="12" eb="14">
      <t>リュウツウ</t>
    </rPh>
    <rPh sb="14" eb="16">
      <t>タイサク</t>
    </rPh>
    <phoneticPr fontId="19"/>
  </si>
  <si>
    <r>
      <t>FAX</t>
    </r>
    <r>
      <rPr>
        <sz val="11"/>
        <rFont val="ＭＳ 明朝"/>
        <family val="1"/>
        <charset val="128"/>
      </rPr>
      <t>　　</t>
    </r>
    <r>
      <rPr>
        <sz val="11"/>
        <rFont val="Century"/>
        <family val="1"/>
      </rPr>
      <t>023-630</t>
    </r>
  </si>
  <si>
    <r>
      <rPr>
        <sz val="11"/>
        <rFont val="ＭＳ 明朝"/>
        <family val="1"/>
        <charset val="128"/>
      </rPr>
      <t>内水面漁業振興対策､さけ･ます増殖対策</t>
    </r>
  </si>
  <si>
    <r>
      <rPr>
        <sz val="11"/>
        <rFont val="ＭＳ 明朝"/>
        <family val="1"/>
        <charset val="128"/>
      </rPr>
      <t>魚類防疫対策</t>
    </r>
  </si>
  <si>
    <r>
      <rPr>
        <sz val="11"/>
        <rFont val="ＭＳ 明朝"/>
        <family val="1"/>
        <charset val="128"/>
      </rPr>
      <t>漁業共済組合の指導</t>
    </r>
    <rPh sb="0" eb="2">
      <t>ギョギョウ</t>
    </rPh>
    <rPh sb="2" eb="4">
      <t>キョウサイ</t>
    </rPh>
    <rPh sb="4" eb="6">
      <t>クミアイ</t>
    </rPh>
    <rPh sb="7" eb="9">
      <t>シドウ</t>
    </rPh>
    <phoneticPr fontId="19"/>
  </si>
  <si>
    <r>
      <rPr>
        <sz val="11"/>
        <rFont val="ＭＳ 明朝"/>
        <family val="1"/>
        <charset val="128"/>
      </rPr>
      <t>漁港･漁場･海岸の整備管理</t>
    </r>
  </si>
  <si>
    <r>
      <rPr>
        <sz val="11"/>
        <rFont val="ＭＳ 明朝"/>
        <family val="1"/>
        <charset val="128"/>
      </rPr>
      <t>庄内総合支庁産業経済部</t>
    </r>
    <r>
      <rPr>
        <sz val="11"/>
        <rFont val="Century"/>
        <family val="1"/>
      </rPr>
      <t xml:space="preserve"> </t>
    </r>
    <rPh sb="6" eb="8">
      <t>サンギョウ</t>
    </rPh>
    <rPh sb="8" eb="10">
      <t>ケイザイ</t>
    </rPh>
    <rPh sb="10" eb="11">
      <t>ブ</t>
    </rPh>
    <phoneticPr fontId="19"/>
  </si>
  <si>
    <r>
      <rPr>
        <sz val="11"/>
        <rFont val="ＭＳ 明朝"/>
        <family val="1"/>
        <charset val="128"/>
      </rPr>
      <t>人事､予算､決算､財産､物品</t>
    </r>
  </si>
  <si>
    <t>0234-24-6161</t>
    <phoneticPr fontId="2"/>
  </si>
  <si>
    <r>
      <rPr>
        <sz val="11"/>
        <rFont val="ＭＳ 明朝"/>
        <family val="1"/>
        <charset val="128"/>
      </rPr>
      <t>水産振興課</t>
    </r>
    <r>
      <rPr>
        <sz val="11"/>
        <rFont val="Century"/>
        <family val="1"/>
      </rPr>
      <t xml:space="preserve"> </t>
    </r>
  </si>
  <si>
    <r>
      <rPr>
        <sz val="11"/>
        <rFont val="ＭＳ 明朝"/>
        <family val="1"/>
        <charset val="128"/>
      </rPr>
      <t>水産業協同組合･団体指導､水産金融､常例検査</t>
    </r>
    <phoneticPr fontId="2"/>
  </si>
  <si>
    <r>
      <t>6161</t>
    </r>
    <r>
      <rPr>
        <sz val="11"/>
        <rFont val="ＭＳ 明朝"/>
        <family val="1"/>
        <charset val="128"/>
      </rPr>
      <t>･</t>
    </r>
    <r>
      <rPr>
        <sz val="11"/>
        <rFont val="Century"/>
        <family val="1"/>
      </rPr>
      <t>6040</t>
    </r>
    <r>
      <rPr>
        <sz val="11"/>
        <rFont val="ＭＳ 明朝"/>
        <family val="1"/>
        <charset val="128"/>
      </rPr>
      <t>･</t>
    </r>
    <r>
      <rPr>
        <sz val="11"/>
        <rFont val="Century"/>
        <family val="1"/>
      </rPr>
      <t>6041</t>
    </r>
    <phoneticPr fontId="2"/>
  </si>
  <si>
    <r>
      <rPr>
        <sz val="11"/>
        <rFont val="ＭＳ 明朝"/>
        <family val="1"/>
        <charset val="128"/>
      </rPr>
      <t>課　　長</t>
    </r>
    <rPh sb="0" eb="1">
      <t>カ</t>
    </rPh>
    <rPh sb="3" eb="4">
      <t>チョウ</t>
    </rPh>
    <phoneticPr fontId="19"/>
  </si>
  <si>
    <r>
      <rPr>
        <sz val="11"/>
        <rFont val="ＭＳ 明朝"/>
        <family val="1"/>
        <charset val="128"/>
      </rPr>
      <t>振興普及担当</t>
    </r>
  </si>
  <si>
    <r>
      <rPr>
        <sz val="11"/>
        <rFont val="ＭＳ 明朝"/>
        <family val="1"/>
        <charset val="128"/>
      </rPr>
      <t>水産振興策実施､水産業技術普及指導､漁業生産担い手育成､栽培漁業推進指導､</t>
    </r>
  </si>
  <si>
    <r>
      <rPr>
        <sz val="11"/>
        <rFont val="ＭＳ 明朝"/>
        <family val="1"/>
        <charset val="128"/>
      </rPr>
      <t>漁港整備主幹</t>
    </r>
    <rPh sb="0" eb="2">
      <t>ギョコウ</t>
    </rPh>
    <rPh sb="2" eb="4">
      <t>セイビ</t>
    </rPh>
    <rPh sb="4" eb="6">
      <t>シュカン</t>
    </rPh>
    <phoneticPr fontId="19"/>
  </si>
  <si>
    <r>
      <rPr>
        <sz val="11"/>
        <rFont val="ＭＳ 明朝"/>
        <family val="1"/>
        <charset val="128"/>
      </rPr>
      <t>流通･魚価対策、都市漁村交流</t>
    </r>
  </si>
  <si>
    <r>
      <rPr>
        <sz val="11"/>
        <rFont val="ＭＳ 明朝"/>
        <family val="1"/>
        <charset val="128"/>
      </rPr>
      <t>漁港整備担当</t>
    </r>
  </si>
  <si>
    <r>
      <t xml:space="preserve"> FAX </t>
    </r>
    <r>
      <rPr>
        <sz val="11"/>
        <rFont val="ＭＳ 明朝"/>
        <family val="1"/>
        <charset val="128"/>
      </rPr>
      <t>　</t>
    </r>
    <phoneticPr fontId="2"/>
  </si>
  <si>
    <t>0234-24-6164</t>
  </si>
  <si>
    <r>
      <rPr>
        <sz val="11"/>
        <rFont val="ＭＳ 明朝"/>
        <family val="1"/>
        <charset val="128"/>
      </rPr>
      <t>漁業調整担当</t>
    </r>
  </si>
  <si>
    <r>
      <rPr>
        <sz val="11"/>
        <rFont val="ＭＳ 明朝"/>
        <family val="1"/>
        <charset val="128"/>
      </rPr>
      <t>漁業調整､海面漁業許可､漁業取締､漁船登録､遊漁対策､資源管理､漁場環境保全</t>
    </r>
  </si>
  <si>
    <r>
      <rPr>
        <sz val="11"/>
        <rFont val="ＭＳ 明朝"/>
        <family val="1"/>
        <charset val="128"/>
      </rPr>
      <t>漁業指導監督通信､漁業無線通信､海上気象に関する通信</t>
    </r>
  </si>
  <si>
    <r>
      <rPr>
        <sz val="11"/>
        <rFont val="ＭＳ 明朝"/>
        <family val="1"/>
        <charset val="128"/>
      </rPr>
      <t>総務課</t>
    </r>
  </si>
  <si>
    <r>
      <rPr>
        <sz val="11"/>
        <rFont val="ＭＳ 明朝"/>
        <family val="1"/>
        <charset val="128"/>
      </rPr>
      <t>庶務係</t>
    </r>
    <r>
      <rPr>
        <sz val="11"/>
        <rFont val="Century"/>
        <family val="1"/>
      </rPr>
      <t xml:space="preserve">  </t>
    </r>
    <r>
      <rPr>
        <sz val="11"/>
        <rFont val="ＭＳ 明朝"/>
        <family val="1"/>
        <charset val="128"/>
      </rPr>
      <t>人事､予算､決算､財産､物品</t>
    </r>
  </si>
  <si>
    <t>0235-33-3150</t>
  </si>
  <si>
    <r>
      <rPr>
        <sz val="11"/>
        <rFont val="ＭＳ 明朝"/>
        <family val="1"/>
        <charset val="128"/>
      </rPr>
      <t>スマート漁業推進部</t>
    </r>
    <phoneticPr fontId="19"/>
  </si>
  <si>
    <r>
      <rPr>
        <sz val="11"/>
        <rFont val="ＭＳ 明朝"/>
        <family val="1"/>
        <charset val="128"/>
      </rPr>
      <t>所　長　　副所長</t>
    </r>
  </si>
  <si>
    <r>
      <rPr>
        <sz val="11"/>
        <rFont val="ＭＳ 明朝"/>
        <family val="1"/>
        <charset val="128"/>
      </rPr>
      <t>資源利用部</t>
    </r>
    <rPh sb="0" eb="2">
      <t>シゲン</t>
    </rPh>
    <rPh sb="2" eb="5">
      <t>リヨウブ</t>
    </rPh>
    <phoneticPr fontId="19"/>
  </si>
  <si>
    <r>
      <rPr>
        <sz val="11"/>
        <rFont val="ＭＳ 明朝"/>
        <family val="1"/>
        <charset val="128"/>
      </rPr>
      <t>水産物の付加価値向上技術の研究</t>
    </r>
    <rPh sb="0" eb="3">
      <t>スイサンブツ</t>
    </rPh>
    <rPh sb="4" eb="6">
      <t>フカ</t>
    </rPh>
    <rPh sb="6" eb="8">
      <t>カチ</t>
    </rPh>
    <rPh sb="8" eb="10">
      <t>コウジョウ</t>
    </rPh>
    <rPh sb="10" eb="12">
      <t>ギジュツ</t>
    </rPh>
    <rPh sb="13" eb="15">
      <t>ケンキュウ</t>
    </rPh>
    <phoneticPr fontId="19"/>
  </si>
  <si>
    <r>
      <rPr>
        <sz val="11"/>
        <rFont val="ＭＳ 明朝"/>
        <family val="1"/>
        <charset val="128"/>
      </rPr>
      <t>浅海増殖部</t>
    </r>
  </si>
  <si>
    <r>
      <rPr>
        <sz val="11"/>
        <rFont val="ＭＳ 明朝"/>
        <family val="1"/>
        <charset val="128"/>
      </rPr>
      <t>種苗生産技術開発研究､放流効果調査､増養殖研究､沿岸漁場整備関係調査</t>
    </r>
  </si>
  <si>
    <r>
      <t>FAX</t>
    </r>
    <r>
      <rPr>
        <sz val="11"/>
        <rFont val="ＭＳ 明朝"/>
        <family val="1"/>
        <charset val="128"/>
      </rPr>
      <t>　</t>
    </r>
    <phoneticPr fontId="2"/>
  </si>
  <si>
    <t>0235-33-0379</t>
  </si>
  <si>
    <r>
      <t>TEL</t>
    </r>
    <r>
      <rPr>
        <sz val="11"/>
        <rFont val="ＭＳ 明朝"/>
        <family val="1"/>
        <charset val="128"/>
      </rPr>
      <t>　</t>
    </r>
    <phoneticPr fontId="2"/>
  </si>
  <si>
    <t>0238-38-3214</t>
  </si>
  <si>
    <r>
      <rPr>
        <sz val="11"/>
        <rFont val="ＭＳ 明朝"/>
        <family val="1"/>
        <charset val="128"/>
      </rPr>
      <t>所　長</t>
    </r>
    <rPh sb="0" eb="1">
      <t>ショ</t>
    </rPh>
    <phoneticPr fontId="19"/>
  </si>
  <si>
    <r>
      <rPr>
        <sz val="11"/>
        <rFont val="ＭＳ 明朝"/>
        <family val="1"/>
        <charset val="128"/>
      </rPr>
      <t>庶務係</t>
    </r>
  </si>
  <si>
    <t>0238-38-3216</t>
  </si>
  <si>
    <r>
      <rPr>
        <sz val="11"/>
        <rFont val="ＭＳ 明朝"/>
        <family val="1"/>
        <charset val="128"/>
      </rPr>
      <t>副所長</t>
    </r>
    <rPh sb="1" eb="2">
      <t>ショ</t>
    </rPh>
    <phoneticPr fontId="19"/>
  </si>
  <si>
    <r>
      <rPr>
        <sz val="11"/>
        <rFont val="ＭＳ 明朝"/>
        <family val="1"/>
        <charset val="128"/>
      </rPr>
      <t>内水面水産振興部</t>
    </r>
    <rPh sb="0" eb="3">
      <t>ナイスイメン</t>
    </rPh>
    <rPh sb="3" eb="5">
      <t>スイサン</t>
    </rPh>
    <rPh sb="5" eb="7">
      <t>シンコウ</t>
    </rPh>
    <rPh sb="7" eb="8">
      <t>ブ</t>
    </rPh>
    <phoneticPr fontId="2"/>
  </si>
  <si>
    <r>
      <rPr>
        <sz val="11"/>
        <rFont val="ＭＳ 明朝"/>
        <family val="1"/>
        <charset val="128"/>
      </rPr>
      <t>水産資源の増殖､生態･環境調査研究、増養殖技術開発､魚病･防疫研究､普及指導</t>
    </r>
  </si>
  <si>
    <t>0234-24-6046</t>
  </si>
  <si>
    <r>
      <rPr>
        <sz val="11"/>
        <rFont val="ＭＳ 明朝"/>
        <family val="1"/>
        <charset val="128"/>
      </rPr>
      <t>事務局長</t>
    </r>
    <phoneticPr fontId="2"/>
  </si>
  <si>
    <r>
      <rPr>
        <sz val="11"/>
        <rFont val="ＭＳ 明朝"/>
        <family val="1"/>
        <charset val="128"/>
      </rPr>
      <t>海面漁業の調整</t>
    </r>
  </si>
  <si>
    <r>
      <rPr>
        <sz val="11"/>
        <rFont val="ＭＳ 明朝"/>
        <family val="1"/>
        <charset val="128"/>
      </rPr>
      <t>次　　長</t>
    </r>
    <phoneticPr fontId="2"/>
  </si>
  <si>
    <t>023-630-3299</t>
    <phoneticPr fontId="2"/>
  </si>
  <si>
    <r>
      <rPr>
        <sz val="11"/>
        <rFont val="ＭＳ 明朝"/>
        <family val="1"/>
        <charset val="128"/>
      </rPr>
      <t>内水面漁業の調整</t>
    </r>
    <phoneticPr fontId="2"/>
  </si>
  <si>
    <t>023-630-3257</t>
    <phoneticPr fontId="2"/>
  </si>
  <si>
    <r>
      <rPr>
        <sz val="12"/>
        <rFont val="ＭＳ 明朝"/>
        <family val="1"/>
        <charset val="128"/>
      </rPr>
      <t>３　委員会･附属機関等</t>
    </r>
    <r>
      <rPr>
        <sz val="11"/>
        <color theme="1"/>
        <rFont val="Century"/>
        <family val="1"/>
      </rPr>
      <t/>
    </r>
    <phoneticPr fontId="2"/>
  </si>
  <si>
    <r>
      <rPr>
        <sz val="12"/>
        <rFont val="ＭＳ 明朝"/>
        <family val="1"/>
        <charset val="128"/>
      </rPr>
      <t>令和</t>
    </r>
    <r>
      <rPr>
        <sz val="12"/>
        <rFont val="Century"/>
        <family val="1"/>
      </rPr>
      <t>6</t>
    </r>
    <r>
      <rPr>
        <sz val="12"/>
        <rFont val="ＭＳ 明朝"/>
        <family val="1"/>
        <charset val="128"/>
      </rPr>
      <t>年</t>
    </r>
    <r>
      <rPr>
        <sz val="12"/>
        <rFont val="Century"/>
        <family val="1"/>
      </rPr>
      <t>5</t>
    </r>
    <r>
      <rPr>
        <sz val="12"/>
        <rFont val="ＭＳ 明朝"/>
        <family val="1"/>
        <charset val="128"/>
      </rPr>
      <t>月</t>
    </r>
    <r>
      <rPr>
        <sz val="12"/>
        <rFont val="Century"/>
        <family val="1"/>
      </rPr>
      <t>1</t>
    </r>
    <r>
      <rPr>
        <sz val="12"/>
        <rFont val="ＭＳ 明朝"/>
        <family val="1"/>
        <charset val="128"/>
      </rPr>
      <t>日現在</t>
    </r>
    <rPh sb="0" eb="2">
      <t>レイワ</t>
    </rPh>
    <phoneticPr fontId="2"/>
  </si>
  <si>
    <r>
      <rPr>
        <sz val="11"/>
        <rFont val="ＭＳ 明朝"/>
        <family val="1"/>
        <charset val="128"/>
      </rPr>
      <t>名　　　　称</t>
    </r>
    <phoneticPr fontId="2"/>
  </si>
  <si>
    <r>
      <rPr>
        <sz val="11"/>
        <rFont val="ＭＳ 明朝"/>
        <family val="1"/>
        <charset val="128"/>
      </rPr>
      <t>事　務　所　所　在　地</t>
    </r>
    <phoneticPr fontId="2"/>
  </si>
  <si>
    <r>
      <rPr>
        <sz val="11"/>
        <rFont val="ＭＳ 明朝"/>
        <family val="1"/>
        <charset val="128"/>
      </rPr>
      <t>会長名</t>
    </r>
    <phoneticPr fontId="2"/>
  </si>
  <si>
    <r>
      <rPr>
        <sz val="11"/>
        <rFont val="ＭＳ 明朝"/>
        <family val="1"/>
        <charset val="128"/>
      </rPr>
      <t>任　　　期</t>
    </r>
    <phoneticPr fontId="2"/>
  </si>
  <si>
    <r>
      <rPr>
        <sz val="11"/>
        <rFont val="ＭＳ 明朝"/>
        <family val="1"/>
        <charset val="128"/>
      </rPr>
      <t>委員数</t>
    </r>
  </si>
  <si>
    <r>
      <rPr>
        <sz val="11"/>
        <rFont val="ＭＳ 明朝"/>
        <family val="1"/>
        <charset val="128"/>
      </rPr>
      <t>委員選任方法</t>
    </r>
  </si>
  <si>
    <r>
      <rPr>
        <sz val="11"/>
        <rFont val="ＭＳ 明朝"/>
        <family val="1"/>
        <charset val="128"/>
      </rPr>
      <t>根拠法</t>
    </r>
  </si>
  <si>
    <r>
      <rPr>
        <sz val="11"/>
        <rFont val="ＭＳ 明朝"/>
        <family val="1"/>
        <charset val="128"/>
      </rPr>
      <t>山形海区漁業調整委員会</t>
    </r>
  </si>
  <si>
    <r>
      <rPr>
        <sz val="11"/>
        <rFont val="ＭＳ 明朝"/>
        <family val="1"/>
        <charset val="128"/>
      </rPr>
      <t>山形県酒田市山居町二丁目</t>
    </r>
    <r>
      <rPr>
        <sz val="11"/>
        <rFont val="Century"/>
        <family val="1"/>
      </rPr>
      <t>14</t>
    </r>
    <r>
      <rPr>
        <sz val="11"/>
        <rFont val="ＭＳ 明朝"/>
        <family val="1"/>
        <charset val="128"/>
      </rPr>
      <t>番</t>
    </r>
    <r>
      <rPr>
        <sz val="11"/>
        <rFont val="Century"/>
        <family val="1"/>
      </rPr>
      <t>23</t>
    </r>
    <r>
      <rPr>
        <sz val="11"/>
        <rFont val="ＭＳ 明朝"/>
        <family val="1"/>
        <charset val="128"/>
      </rPr>
      <t>号</t>
    </r>
    <phoneticPr fontId="2"/>
  </si>
  <si>
    <r>
      <rPr>
        <sz val="11"/>
        <rFont val="ＭＳ 明朝"/>
        <family val="1"/>
        <charset val="128"/>
      </rPr>
      <t>加藤　栄</t>
    </r>
    <phoneticPr fontId="2"/>
  </si>
  <si>
    <r>
      <rPr>
        <sz val="11"/>
        <rFont val="ＭＳ 明朝"/>
        <family val="1"/>
        <charset val="128"/>
      </rPr>
      <t>令</t>
    </r>
    <r>
      <rPr>
        <sz val="11"/>
        <rFont val="Century"/>
        <family val="1"/>
      </rPr>
      <t>3.4</t>
    </r>
    <r>
      <rPr>
        <sz val="11"/>
        <rFont val="ＭＳ 明朝"/>
        <family val="1"/>
        <charset val="128"/>
      </rPr>
      <t>～令</t>
    </r>
    <r>
      <rPr>
        <sz val="11"/>
        <rFont val="Century"/>
        <family val="1"/>
      </rPr>
      <t>7.3</t>
    </r>
    <rPh sb="0" eb="1">
      <t>レイ</t>
    </rPh>
    <rPh sb="5" eb="6">
      <t>レイ</t>
    </rPh>
    <phoneticPr fontId="2"/>
  </si>
  <si>
    <r>
      <t>10</t>
    </r>
    <r>
      <rPr>
        <sz val="11"/>
        <rFont val="ＭＳ 明朝"/>
        <family val="1"/>
        <charset val="128"/>
      </rPr>
      <t>名</t>
    </r>
    <phoneticPr fontId="2"/>
  </si>
  <si>
    <r>
      <rPr>
        <sz val="11"/>
        <rFont val="ＭＳ 明朝"/>
        <family val="1"/>
        <charset val="128"/>
      </rPr>
      <t>知事選任</t>
    </r>
    <r>
      <rPr>
        <sz val="11"/>
        <rFont val="Century"/>
        <family val="1"/>
      </rPr>
      <t xml:space="preserve"> 10</t>
    </r>
    <r>
      <rPr>
        <sz val="11"/>
        <rFont val="ＭＳ 明朝"/>
        <family val="1"/>
        <charset val="128"/>
      </rPr>
      <t>名</t>
    </r>
    <phoneticPr fontId="2"/>
  </si>
  <si>
    <r>
      <rPr>
        <sz val="11"/>
        <rFont val="ＭＳ 明朝"/>
        <family val="1"/>
        <charset val="128"/>
      </rPr>
      <t>漁業法</t>
    </r>
  </si>
  <si>
    <r>
      <rPr>
        <sz val="11"/>
        <rFont val="ＭＳ 明朝"/>
        <family val="1"/>
        <charset val="128"/>
      </rPr>
      <t>山形県庄内総合支庁産業経済部水産振興課内</t>
    </r>
  </si>
  <si>
    <r>
      <rPr>
        <sz val="11"/>
        <rFont val="ＭＳ 明朝"/>
        <family val="1"/>
        <charset val="128"/>
      </rPr>
      <t>山形県内水面漁場管理委員会</t>
    </r>
  </si>
  <si>
    <r>
      <rPr>
        <sz val="11"/>
        <rFont val="ＭＳ 明朝"/>
        <family val="1"/>
        <charset val="128"/>
      </rPr>
      <t>山形県山形市松波二丁目</t>
    </r>
    <r>
      <rPr>
        <sz val="11"/>
        <rFont val="Century"/>
        <family val="1"/>
      </rPr>
      <t>8</t>
    </r>
    <r>
      <rPr>
        <sz val="11"/>
        <rFont val="ＭＳ 明朝"/>
        <family val="1"/>
        <charset val="128"/>
      </rPr>
      <t>番</t>
    </r>
    <r>
      <rPr>
        <sz val="11"/>
        <rFont val="Century"/>
        <family val="1"/>
      </rPr>
      <t>1</t>
    </r>
    <r>
      <rPr>
        <sz val="11"/>
        <rFont val="ＭＳ 明朝"/>
        <family val="1"/>
        <charset val="128"/>
      </rPr>
      <t>号</t>
    </r>
  </si>
  <si>
    <r>
      <rPr>
        <sz val="11"/>
        <rFont val="ＭＳ 明朝"/>
        <family val="1"/>
        <charset val="128"/>
      </rPr>
      <t>國方敬司</t>
    </r>
    <phoneticPr fontId="2"/>
  </si>
  <si>
    <r>
      <rPr>
        <sz val="11"/>
        <rFont val="ＭＳ 明朝"/>
        <family val="1"/>
        <charset val="128"/>
      </rPr>
      <t>令</t>
    </r>
    <r>
      <rPr>
        <sz val="11"/>
        <rFont val="Century"/>
        <family val="1"/>
      </rPr>
      <t>2.12</t>
    </r>
    <r>
      <rPr>
        <sz val="11"/>
        <rFont val="ＭＳ 明朝"/>
        <family val="1"/>
        <charset val="128"/>
      </rPr>
      <t>～令</t>
    </r>
    <r>
      <rPr>
        <sz val="11"/>
        <rFont val="Century"/>
        <family val="1"/>
      </rPr>
      <t>6.11</t>
    </r>
    <rPh sb="0" eb="1">
      <t>レイ</t>
    </rPh>
    <rPh sb="6" eb="7">
      <t>レイ</t>
    </rPh>
    <phoneticPr fontId="2"/>
  </si>
  <si>
    <r>
      <t>10</t>
    </r>
    <r>
      <rPr>
        <sz val="11"/>
        <rFont val="ＭＳ 明朝"/>
        <family val="1"/>
        <charset val="128"/>
      </rPr>
      <t>名</t>
    </r>
  </si>
  <si>
    <r>
      <rPr>
        <sz val="11"/>
        <rFont val="ＭＳ 明朝"/>
        <family val="1"/>
        <charset val="128"/>
      </rPr>
      <t>〃</t>
    </r>
  </si>
  <si>
    <r>
      <rPr>
        <sz val="11"/>
        <rFont val="ＭＳ 明朝"/>
        <family val="1"/>
        <charset val="128"/>
      </rPr>
      <t>山形県農林水産部水産振興課内</t>
    </r>
  </si>
  <si>
    <r>
      <rPr>
        <sz val="11"/>
        <rFont val="ＭＳ 明朝"/>
        <family val="1"/>
        <charset val="128"/>
      </rPr>
      <t>山形県海面利用協議会</t>
    </r>
    <phoneticPr fontId="2"/>
  </si>
  <si>
    <r>
      <rPr>
        <sz val="11"/>
        <rFont val="ＭＳ 明朝"/>
        <family val="1"/>
        <charset val="128"/>
      </rPr>
      <t>改選作業中</t>
    </r>
    <rPh sb="0" eb="2">
      <t>カイセン</t>
    </rPh>
    <rPh sb="2" eb="5">
      <t>サギョウチュウ</t>
    </rPh>
    <phoneticPr fontId="2"/>
  </si>
  <si>
    <r>
      <t>15</t>
    </r>
    <r>
      <rPr>
        <sz val="11"/>
        <rFont val="ＭＳ 明朝"/>
        <family val="1"/>
        <charset val="128"/>
      </rPr>
      <t>名</t>
    </r>
    <phoneticPr fontId="2"/>
  </si>
  <si>
    <r>
      <rPr>
        <sz val="11"/>
        <rFont val="ＭＳ 明朝"/>
        <family val="1"/>
        <charset val="128"/>
      </rPr>
      <t>知事選任</t>
    </r>
    <r>
      <rPr>
        <sz val="11"/>
        <rFont val="Century"/>
        <family val="1"/>
      </rPr>
      <t xml:space="preserve"> 15</t>
    </r>
    <r>
      <rPr>
        <sz val="11"/>
        <rFont val="ＭＳ 明朝"/>
        <family val="1"/>
        <charset val="128"/>
      </rPr>
      <t>名</t>
    </r>
    <phoneticPr fontId="2"/>
  </si>
  <si>
    <r>
      <rPr>
        <sz val="11"/>
        <rFont val="ＭＳ 明朝"/>
        <family val="1"/>
        <charset val="128"/>
      </rPr>
      <t>規約</t>
    </r>
  </si>
  <si>
    <r>
      <rPr>
        <sz val="11"/>
        <rFont val="ＭＳ 明朝"/>
        <family val="1"/>
        <charset val="128"/>
      </rPr>
      <t>性　質　別</t>
    </r>
    <phoneticPr fontId="2"/>
  </si>
  <si>
    <r>
      <rPr>
        <sz val="11"/>
        <rFont val="ＭＳ 明朝"/>
        <family val="1"/>
        <charset val="128"/>
      </rPr>
      <t>金　額</t>
    </r>
    <phoneticPr fontId="2"/>
  </si>
  <si>
    <r>
      <rPr>
        <sz val="11"/>
        <rFont val="ＭＳ 明朝"/>
        <family val="1"/>
        <charset val="128"/>
      </rPr>
      <t>主　要　事　業　等</t>
    </r>
    <phoneticPr fontId="2"/>
  </si>
  <si>
    <r>
      <rPr>
        <sz val="11"/>
        <rFont val="ＭＳ 明朝"/>
        <family val="1"/>
        <charset val="128"/>
      </rPr>
      <t>事　業　等　主　要</t>
    </r>
    <phoneticPr fontId="2"/>
  </si>
  <si>
    <r>
      <rPr>
        <sz val="11"/>
        <rFont val="ＭＳ 明朝"/>
        <family val="1"/>
        <charset val="128"/>
      </rPr>
      <t>人　件　費</t>
    </r>
    <phoneticPr fontId="2"/>
  </si>
  <si>
    <r>
      <rPr>
        <sz val="11"/>
        <rFont val="ＭＳ 明朝"/>
        <family val="1"/>
        <charset val="128"/>
      </rPr>
      <t>報酬等</t>
    </r>
  </si>
  <si>
    <r>
      <rPr>
        <sz val="11"/>
        <rFont val="ＭＳ 明朝"/>
        <family val="1"/>
        <charset val="128"/>
      </rPr>
      <t>投　資　的　経　費</t>
    </r>
  </si>
  <si>
    <r>
      <rPr>
        <sz val="11"/>
        <rFont val="ＭＳ 明朝"/>
        <family val="1"/>
        <charset val="128"/>
      </rPr>
      <t>一</t>
    </r>
    <r>
      <rPr>
        <sz val="11"/>
        <rFont val="Century"/>
        <family val="1"/>
      </rPr>
      <t xml:space="preserve"> </t>
    </r>
    <r>
      <rPr>
        <sz val="11"/>
        <rFont val="ＭＳ 明朝"/>
        <family val="1"/>
        <charset val="128"/>
      </rPr>
      <t>般</t>
    </r>
    <r>
      <rPr>
        <sz val="11"/>
        <rFont val="Century"/>
        <family val="1"/>
      </rPr>
      <t xml:space="preserve"> </t>
    </r>
    <r>
      <rPr>
        <sz val="11"/>
        <rFont val="ＭＳ 明朝"/>
        <family val="1"/>
        <charset val="128"/>
      </rPr>
      <t>公</t>
    </r>
    <r>
      <rPr>
        <sz val="11"/>
        <rFont val="Century"/>
        <family val="1"/>
      </rPr>
      <t xml:space="preserve"> </t>
    </r>
    <r>
      <rPr>
        <sz val="11"/>
        <rFont val="ＭＳ 明朝"/>
        <family val="1"/>
        <charset val="128"/>
      </rPr>
      <t>共</t>
    </r>
    <phoneticPr fontId="2"/>
  </si>
  <si>
    <r>
      <rPr>
        <sz val="11"/>
        <rFont val="ＭＳ 明朝"/>
        <family val="1"/>
        <charset val="128"/>
      </rPr>
      <t>漁港・漁場整備事業費</t>
    </r>
  </si>
  <si>
    <r>
      <rPr>
        <sz val="11"/>
        <rFont val="ＭＳ 明朝"/>
        <family val="1"/>
        <charset val="128"/>
      </rPr>
      <t>給　与　等</t>
    </r>
    <phoneticPr fontId="2"/>
  </si>
  <si>
    <r>
      <rPr>
        <sz val="11"/>
        <rFont val="ＭＳ 明朝"/>
        <family val="1"/>
        <charset val="128"/>
      </rPr>
      <t>海岸環境・保全施設整備事業費</t>
    </r>
  </si>
  <si>
    <r>
      <rPr>
        <sz val="11"/>
        <rFont val="ＭＳ 明朝"/>
        <family val="1"/>
        <charset val="128"/>
      </rPr>
      <t>補助費等</t>
    </r>
  </si>
  <si>
    <r>
      <rPr>
        <sz val="11"/>
        <rFont val="ＭＳ 明朝"/>
        <family val="1"/>
        <charset val="128"/>
      </rPr>
      <t>元気な水産業応援事業費</t>
    </r>
    <rPh sb="0" eb="2">
      <t>ゲンキ</t>
    </rPh>
    <rPh sb="3" eb="6">
      <t>スイサンギョウ</t>
    </rPh>
    <rPh sb="6" eb="8">
      <t>オウエン</t>
    </rPh>
    <rPh sb="8" eb="10">
      <t>ジギョウ</t>
    </rPh>
    <rPh sb="10" eb="11">
      <t>ヒ</t>
    </rPh>
    <phoneticPr fontId="2"/>
  </si>
  <si>
    <r>
      <rPr>
        <sz val="11"/>
        <rFont val="ＭＳ 明朝"/>
        <family val="1"/>
        <charset val="128"/>
      </rPr>
      <t>など</t>
    </r>
    <phoneticPr fontId="2"/>
  </si>
  <si>
    <r>
      <rPr>
        <sz val="11"/>
        <rFont val="ＭＳ 明朝"/>
        <family val="1"/>
        <charset val="128"/>
      </rPr>
      <t>水産業成長産業化支援事業費</t>
    </r>
    <rPh sb="0" eb="5">
      <t>スイサンギョウセイチョウ</t>
    </rPh>
    <rPh sb="5" eb="8">
      <t>サンギョウカ</t>
    </rPh>
    <rPh sb="8" eb="10">
      <t>シエン</t>
    </rPh>
    <rPh sb="10" eb="13">
      <t>ジギョウヒ</t>
    </rPh>
    <phoneticPr fontId="2"/>
  </si>
  <si>
    <r>
      <rPr>
        <sz val="11"/>
        <rFont val="ＭＳ 明朝"/>
        <family val="1"/>
        <charset val="128"/>
      </rPr>
      <t>一</t>
    </r>
    <r>
      <rPr>
        <sz val="11"/>
        <rFont val="Century"/>
        <family val="1"/>
      </rPr>
      <t xml:space="preserve"> </t>
    </r>
    <r>
      <rPr>
        <sz val="11"/>
        <rFont val="ＭＳ 明朝"/>
        <family val="1"/>
        <charset val="128"/>
      </rPr>
      <t>般</t>
    </r>
    <r>
      <rPr>
        <sz val="11"/>
        <rFont val="Century"/>
        <family val="1"/>
      </rPr>
      <t xml:space="preserve"> </t>
    </r>
    <r>
      <rPr>
        <sz val="11"/>
        <rFont val="ＭＳ 明朝"/>
        <family val="1"/>
        <charset val="128"/>
      </rPr>
      <t>単</t>
    </r>
    <r>
      <rPr>
        <sz val="11"/>
        <rFont val="Century"/>
        <family val="1"/>
      </rPr>
      <t xml:space="preserve"> </t>
    </r>
    <r>
      <rPr>
        <sz val="11"/>
        <rFont val="ＭＳ 明朝"/>
        <family val="1"/>
        <charset val="128"/>
      </rPr>
      <t>独</t>
    </r>
    <phoneticPr fontId="2"/>
  </si>
  <si>
    <r>
      <rPr>
        <sz val="11"/>
        <rFont val="ＭＳ 明朝"/>
        <family val="1"/>
        <charset val="128"/>
      </rPr>
      <t>サケ・マス振興事業費</t>
    </r>
  </si>
  <si>
    <r>
      <rPr>
        <sz val="11"/>
        <rFont val="ＭＳ 明朝"/>
        <family val="1"/>
        <charset val="128"/>
      </rPr>
      <t>さくらます増殖施設管理運営費</t>
    </r>
  </si>
  <si>
    <r>
      <rPr>
        <sz val="11"/>
        <rFont val="ＭＳ 明朝"/>
        <family val="1"/>
        <charset val="128"/>
      </rPr>
      <t>栽培漁業振興事業費</t>
    </r>
  </si>
  <si>
    <r>
      <rPr>
        <sz val="11"/>
        <rFont val="ＭＳ 明朝"/>
        <family val="1"/>
        <charset val="128"/>
      </rPr>
      <t>次世代水産人材創出支援事業費</t>
    </r>
    <rPh sb="0" eb="3">
      <t>ジセダイ</t>
    </rPh>
    <rPh sb="3" eb="5">
      <t>スイサン</t>
    </rPh>
    <rPh sb="5" eb="7">
      <t>ジンザイ</t>
    </rPh>
    <rPh sb="7" eb="9">
      <t>ソウシュツ</t>
    </rPh>
    <rPh sb="9" eb="11">
      <t>シエン</t>
    </rPh>
    <rPh sb="11" eb="14">
      <t>ジギョウヒ</t>
    </rPh>
    <phoneticPr fontId="2"/>
  </si>
  <si>
    <r>
      <rPr>
        <sz val="11"/>
        <rFont val="ＭＳ 明朝"/>
        <family val="1"/>
        <charset val="128"/>
      </rPr>
      <t>離島漁業再生支援事業費</t>
    </r>
  </si>
  <si>
    <r>
      <rPr>
        <sz val="11"/>
        <rFont val="ＭＳ 明朝"/>
        <family val="1"/>
        <charset val="128"/>
      </rPr>
      <t>水産総合振興費</t>
    </r>
  </si>
  <si>
    <r>
      <rPr>
        <sz val="11"/>
        <rFont val="ＭＳ 明朝"/>
        <family val="1"/>
        <charset val="128"/>
      </rPr>
      <t>計</t>
    </r>
  </si>
  <si>
    <r>
      <rPr>
        <sz val="11"/>
        <rFont val="ＭＳ 明朝"/>
        <family val="1"/>
        <charset val="128"/>
      </rPr>
      <t>庄内浜トップブランド水産物創出事業費</t>
    </r>
  </si>
  <si>
    <r>
      <rPr>
        <sz val="11"/>
        <rFont val="ＭＳ 明朝"/>
        <family val="1"/>
        <charset val="128"/>
      </rPr>
      <t>そ　の　他</t>
    </r>
    <phoneticPr fontId="2"/>
  </si>
  <si>
    <r>
      <rPr>
        <sz val="11"/>
        <rFont val="ＭＳ 明朝"/>
        <family val="1"/>
        <charset val="128"/>
      </rPr>
      <t>最上丸維持管理費</t>
    </r>
  </si>
  <si>
    <r>
      <rPr>
        <sz val="11"/>
        <rFont val="ＭＳ 明朝"/>
        <family val="1"/>
        <charset val="128"/>
      </rPr>
      <t>合　　計</t>
    </r>
    <phoneticPr fontId="2"/>
  </si>
  <si>
    <r>
      <rPr>
        <sz val="11"/>
        <rFont val="ＭＳ 明朝"/>
        <family val="1"/>
        <charset val="128"/>
      </rPr>
      <t>内水面水産試験場管理運営費</t>
    </r>
  </si>
  <si>
    <r>
      <rPr>
        <sz val="11"/>
        <rFont val="ＭＳ 明朝"/>
        <family val="1"/>
        <charset val="128"/>
      </rPr>
      <t>など</t>
    </r>
  </si>
  <si>
    <r>
      <rPr>
        <sz val="11"/>
        <rFont val="ＭＳ 明朝"/>
        <family val="1"/>
        <charset val="128"/>
      </rPr>
      <t>維持補修費</t>
    </r>
  </si>
  <si>
    <r>
      <rPr>
        <sz val="11"/>
        <rFont val="ＭＳ 明朝"/>
        <family val="1"/>
        <charset val="128"/>
      </rPr>
      <t>物　件　費</t>
    </r>
    <phoneticPr fontId="2"/>
  </si>
  <si>
    <r>
      <rPr>
        <sz val="11"/>
        <rFont val="ＭＳ 明朝"/>
        <family val="1"/>
        <charset val="128"/>
      </rPr>
      <t>栽培漁業センター管理運営費</t>
    </r>
    <rPh sb="0" eb="4">
      <t>サイバイギョギョウ</t>
    </rPh>
    <rPh sb="8" eb="10">
      <t>カンリ</t>
    </rPh>
    <rPh sb="10" eb="13">
      <t>ウンエイヒ</t>
    </rPh>
    <phoneticPr fontId="2"/>
  </si>
  <si>
    <r>
      <rPr>
        <sz val="12"/>
        <rFont val="ＭＳ 明朝"/>
        <family val="1"/>
        <charset val="128"/>
      </rPr>
      <t>沿岸漁業改善資金特別会計</t>
    </r>
    <r>
      <rPr>
        <sz val="12"/>
        <rFont val="Century"/>
        <family val="1"/>
      </rPr>
      <t xml:space="preserve">      </t>
    </r>
    <r>
      <rPr>
        <sz val="12"/>
        <color theme="1"/>
        <rFont val="ＭＳ Ｐ明朝"/>
        <family val="1"/>
        <charset val="128"/>
      </rPr>
      <t/>
    </r>
    <phoneticPr fontId="2"/>
  </si>
  <si>
    <r>
      <rPr>
        <sz val="11"/>
        <rFont val="ＭＳ 明朝"/>
        <family val="1"/>
        <charset val="128"/>
      </rPr>
      <t>沿岸漁業振興調査事業費</t>
    </r>
  </si>
  <si>
    <r>
      <rPr>
        <sz val="11"/>
        <rFont val="ＭＳ 明朝"/>
        <family val="1"/>
        <charset val="128"/>
      </rPr>
      <t>試験研究費</t>
    </r>
  </si>
  <si>
    <r>
      <rPr>
        <sz val="11"/>
        <rFont val="ＭＳ 明朝"/>
        <family val="1"/>
        <charset val="128"/>
      </rPr>
      <t>会特計別</t>
    </r>
    <rPh sb="0" eb="1">
      <t>カイ</t>
    </rPh>
    <rPh sb="1" eb="2">
      <t>トク</t>
    </rPh>
    <phoneticPr fontId="2"/>
  </si>
  <si>
    <r>
      <rPr>
        <sz val="11"/>
        <rFont val="ＭＳ 明朝"/>
        <family val="1"/>
        <charset val="128"/>
      </rPr>
      <t>貸付勘定</t>
    </r>
  </si>
  <si>
    <r>
      <rPr>
        <sz val="11"/>
        <rFont val="ＭＳ 明朝"/>
        <family val="1"/>
        <charset val="128"/>
      </rPr>
      <t>資金貸付、余剰金の返納等</t>
    </r>
    <rPh sb="5" eb="8">
      <t>ヨジョウキン</t>
    </rPh>
    <rPh sb="9" eb="11">
      <t>ヘンノウ</t>
    </rPh>
    <rPh sb="11" eb="12">
      <t>ナド</t>
    </rPh>
    <phoneticPr fontId="2"/>
  </si>
  <si>
    <r>
      <rPr>
        <sz val="11"/>
        <rFont val="ＭＳ 明朝"/>
        <family val="1"/>
        <charset val="128"/>
      </rPr>
      <t>漁港漂着物撤去処理事業費</t>
    </r>
    <rPh sb="0" eb="2">
      <t>ギョコウ</t>
    </rPh>
    <rPh sb="2" eb="4">
      <t>ヒョウチャク</t>
    </rPh>
    <rPh sb="4" eb="5">
      <t>ブツ</t>
    </rPh>
    <rPh sb="5" eb="7">
      <t>テッキョ</t>
    </rPh>
    <rPh sb="7" eb="9">
      <t>ショリ</t>
    </rPh>
    <rPh sb="9" eb="12">
      <t>ジギョウヒ</t>
    </rPh>
    <phoneticPr fontId="2"/>
  </si>
  <si>
    <r>
      <rPr>
        <sz val="11"/>
        <rFont val="ＭＳ 明朝"/>
        <family val="1"/>
        <charset val="128"/>
      </rPr>
      <t>業務勘定</t>
    </r>
  </si>
  <si>
    <r>
      <rPr>
        <sz val="11"/>
        <rFont val="ＭＳ 明朝"/>
        <family val="1"/>
        <charset val="128"/>
      </rPr>
      <t>指導・委託・運用益の繰出</t>
    </r>
  </si>
  <si>
    <r>
      <rPr>
        <sz val="11"/>
        <rFont val="ＭＳ 明朝"/>
        <family val="1"/>
        <charset val="128"/>
      </rPr>
      <t>新規漁場・資源開拓推進事業費</t>
    </r>
    <rPh sb="0" eb="2">
      <t>シンキ</t>
    </rPh>
    <rPh sb="2" eb="4">
      <t>ギョジョウ</t>
    </rPh>
    <rPh sb="5" eb="7">
      <t>シゲン</t>
    </rPh>
    <rPh sb="7" eb="9">
      <t>カイタク</t>
    </rPh>
    <rPh sb="9" eb="11">
      <t>スイシン</t>
    </rPh>
    <rPh sb="11" eb="14">
      <t>ジギョウヒ</t>
    </rPh>
    <phoneticPr fontId="2"/>
  </si>
  <si>
    <r>
      <rPr>
        <sz val="11"/>
        <rFont val="ＭＳ 明朝"/>
        <family val="1"/>
        <charset val="128"/>
      </rPr>
      <t>水産試験場管理運営費</t>
    </r>
  </si>
  <si>
    <r>
      <rPr>
        <sz val="11"/>
        <rFont val="ＭＳ 明朝"/>
        <family val="1"/>
        <charset val="128"/>
      </rPr>
      <t>サケ・マス振興事業費</t>
    </r>
    <rPh sb="5" eb="7">
      <t>シンコウ</t>
    </rPh>
    <rPh sb="7" eb="10">
      <t>ジギョウヒ</t>
    </rPh>
    <phoneticPr fontId="2"/>
  </si>
  <si>
    <r>
      <rPr>
        <sz val="12"/>
        <rFont val="ＭＳ 明朝"/>
        <family val="1"/>
        <charset val="128"/>
      </rPr>
      <t>５　主要魚種の漁期・漁場</t>
    </r>
    <phoneticPr fontId="19"/>
  </si>
  <si>
    <r>
      <rPr>
        <sz val="11"/>
        <rFont val="ＭＳ 明朝"/>
        <family val="1"/>
        <charset val="128"/>
      </rPr>
      <t>魚</t>
    </r>
    <r>
      <rPr>
        <sz val="11"/>
        <rFont val="Century"/>
        <family val="1"/>
      </rPr>
      <t xml:space="preserve">   </t>
    </r>
    <r>
      <rPr>
        <sz val="11"/>
        <rFont val="ＭＳ 明朝"/>
        <family val="1"/>
        <charset val="128"/>
      </rPr>
      <t>種</t>
    </r>
  </si>
  <si>
    <r>
      <rPr>
        <sz val="11"/>
        <rFont val="ＭＳ 明朝"/>
        <family val="1"/>
        <charset val="128"/>
      </rPr>
      <t>漁</t>
    </r>
    <r>
      <rPr>
        <sz val="11"/>
        <rFont val="Century"/>
        <family val="1"/>
      </rPr>
      <t xml:space="preserve">  </t>
    </r>
    <r>
      <rPr>
        <sz val="11"/>
        <rFont val="ＭＳ 明朝"/>
        <family val="1"/>
        <charset val="128"/>
      </rPr>
      <t>期</t>
    </r>
  </si>
  <si>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種</t>
    </r>
    <r>
      <rPr>
        <sz val="11"/>
        <rFont val="Century"/>
        <family val="1"/>
      </rPr>
      <t xml:space="preserve"> </t>
    </r>
    <r>
      <rPr>
        <sz val="11"/>
        <rFont val="ＭＳ 明朝"/>
        <family val="1"/>
        <charset val="128"/>
      </rPr>
      <t>類</t>
    </r>
  </si>
  <si>
    <r>
      <rPr>
        <sz val="11"/>
        <rFont val="ＭＳ 明朝"/>
        <family val="1"/>
        <charset val="128"/>
      </rPr>
      <t>まあじ</t>
    </r>
  </si>
  <si>
    <r>
      <t>5</t>
    </r>
    <r>
      <rPr>
        <sz val="11"/>
        <rFont val="ＭＳ 明朝"/>
        <family val="1"/>
        <charset val="128"/>
      </rPr>
      <t>～</t>
    </r>
    <r>
      <rPr>
        <sz val="11"/>
        <rFont val="Century"/>
        <family val="1"/>
      </rPr>
      <t>11</t>
    </r>
    <r>
      <rPr>
        <sz val="11"/>
        <rFont val="ＭＳ 明朝"/>
        <family val="1"/>
        <charset val="128"/>
      </rPr>
      <t>月</t>
    </r>
    <phoneticPr fontId="19"/>
  </si>
  <si>
    <r>
      <rPr>
        <sz val="11"/>
        <rFont val="ＭＳ 明朝"/>
        <family val="1"/>
        <charset val="128"/>
      </rPr>
      <t>小型定置</t>
    </r>
  </si>
  <si>
    <r>
      <rPr>
        <sz val="11"/>
        <rFont val="ＭＳ 明朝"/>
        <family val="1"/>
        <charset val="128"/>
      </rPr>
      <t>地</t>
    </r>
    <r>
      <rPr>
        <sz val="11"/>
        <rFont val="Century"/>
        <family val="1"/>
      </rPr>
      <t xml:space="preserve">  </t>
    </r>
    <r>
      <rPr>
        <sz val="11"/>
        <rFont val="ＭＳ 明朝"/>
        <family val="1"/>
        <charset val="128"/>
      </rPr>
      <t>先</t>
    </r>
  </si>
  <si>
    <r>
      <rPr>
        <sz val="11"/>
        <rFont val="ＭＳ 明朝"/>
        <family val="1"/>
        <charset val="128"/>
      </rPr>
      <t>すけとうだら</t>
    </r>
  </si>
  <si>
    <r>
      <t>9</t>
    </r>
    <r>
      <rPr>
        <sz val="11"/>
        <rFont val="ＭＳ 明朝"/>
        <family val="1"/>
        <charset val="128"/>
      </rPr>
      <t>～</t>
    </r>
    <r>
      <rPr>
        <sz val="11"/>
        <rFont val="Century"/>
        <family val="1"/>
      </rPr>
      <t>4</t>
    </r>
    <r>
      <rPr>
        <sz val="11"/>
        <rFont val="ＭＳ 明朝"/>
        <family val="1"/>
        <charset val="128"/>
      </rPr>
      <t>月</t>
    </r>
  </si>
  <si>
    <r>
      <rPr>
        <sz val="11"/>
        <rFont val="ＭＳ 明朝"/>
        <family val="1"/>
        <charset val="128"/>
      </rPr>
      <t>底びき網</t>
    </r>
  </si>
  <si>
    <r>
      <t>200</t>
    </r>
    <r>
      <rPr>
        <sz val="11"/>
        <rFont val="ＭＳ 明朝"/>
        <family val="1"/>
        <charset val="128"/>
      </rPr>
      <t>～</t>
    </r>
    <r>
      <rPr>
        <sz val="11"/>
        <rFont val="Century"/>
        <family val="1"/>
      </rPr>
      <t>350</t>
    </r>
  </si>
  <si>
    <r>
      <rPr>
        <sz val="11"/>
        <rFont val="ＭＳ 明朝"/>
        <family val="1"/>
        <charset val="128"/>
      </rPr>
      <t>ぶり･いなだ</t>
    </r>
  </si>
  <si>
    <r>
      <rPr>
        <sz val="11"/>
        <rFont val="ＭＳ 明朝"/>
        <family val="1"/>
        <charset val="128"/>
      </rPr>
      <t>ひきなわ釣り</t>
    </r>
  </si>
  <si>
    <r>
      <rPr>
        <sz val="11"/>
        <rFont val="ＭＳ 明朝"/>
        <family val="1"/>
        <charset val="128"/>
      </rPr>
      <t>沿岸</t>
    </r>
    <r>
      <rPr>
        <sz val="11"/>
        <rFont val="Century"/>
        <family val="1"/>
      </rPr>
      <t>1</t>
    </r>
    <r>
      <rPr>
        <sz val="11"/>
        <rFont val="ＭＳ 明朝"/>
        <family val="1"/>
        <charset val="128"/>
      </rPr>
      <t>～</t>
    </r>
    <r>
      <rPr>
        <sz val="11"/>
        <rFont val="Century"/>
        <family val="1"/>
      </rPr>
      <t>5</t>
    </r>
    <r>
      <rPr>
        <sz val="11"/>
        <rFont val="ＭＳ 明朝"/>
        <family val="1"/>
        <charset val="128"/>
      </rPr>
      <t>ﾏｲﾙ内</t>
    </r>
  </si>
  <si>
    <r>
      <rPr>
        <sz val="11"/>
        <rFont val="ＭＳ 明朝"/>
        <family val="1"/>
        <charset val="128"/>
      </rPr>
      <t>はたはた</t>
    </r>
  </si>
  <si>
    <r>
      <t>9</t>
    </r>
    <r>
      <rPr>
        <sz val="11"/>
        <rFont val="ＭＳ 明朝"/>
        <family val="1"/>
        <charset val="128"/>
      </rPr>
      <t>～</t>
    </r>
    <r>
      <rPr>
        <sz val="11"/>
        <rFont val="Century"/>
        <family val="1"/>
      </rPr>
      <t>6</t>
    </r>
    <r>
      <rPr>
        <sz val="11"/>
        <rFont val="ＭＳ 明朝"/>
        <family val="1"/>
        <charset val="128"/>
      </rPr>
      <t>月</t>
    </r>
  </si>
  <si>
    <r>
      <t>130</t>
    </r>
    <r>
      <rPr>
        <sz val="11"/>
        <rFont val="ＭＳ 明朝"/>
        <family val="1"/>
        <charset val="128"/>
      </rPr>
      <t>～</t>
    </r>
    <r>
      <rPr>
        <sz val="11"/>
        <rFont val="Century"/>
        <family val="1"/>
      </rPr>
      <t>300</t>
    </r>
  </si>
  <si>
    <r>
      <t>8</t>
    </r>
    <r>
      <rPr>
        <sz val="11"/>
        <rFont val="ＭＳ 明朝"/>
        <family val="1"/>
        <charset val="128"/>
      </rPr>
      <t>～</t>
    </r>
    <r>
      <rPr>
        <sz val="11"/>
        <rFont val="Century"/>
        <family val="1"/>
      </rPr>
      <t>12</t>
    </r>
    <r>
      <rPr>
        <sz val="11"/>
        <rFont val="ＭＳ 明朝"/>
        <family val="1"/>
        <charset val="128"/>
      </rPr>
      <t>月</t>
    </r>
  </si>
  <si>
    <r>
      <rPr>
        <sz val="11"/>
        <rFont val="ＭＳ 明朝"/>
        <family val="1"/>
        <charset val="128"/>
      </rPr>
      <t>沿岸天然礁･人工魚礁</t>
    </r>
  </si>
  <si>
    <r>
      <rPr>
        <sz val="11"/>
        <rFont val="ＭＳ 明朝"/>
        <family val="1"/>
        <charset val="128"/>
      </rPr>
      <t>あんこう</t>
    </r>
  </si>
  <si>
    <r>
      <t>80</t>
    </r>
    <r>
      <rPr>
        <sz val="11"/>
        <rFont val="ＭＳ 明朝"/>
        <family val="1"/>
        <charset val="128"/>
      </rPr>
      <t>～</t>
    </r>
    <r>
      <rPr>
        <sz val="11"/>
        <rFont val="Century"/>
        <family val="1"/>
      </rPr>
      <t>200</t>
    </r>
    <phoneticPr fontId="19"/>
  </si>
  <si>
    <r>
      <t>5</t>
    </r>
    <r>
      <rPr>
        <sz val="11"/>
        <rFont val="ＭＳ 明朝"/>
        <family val="1"/>
        <charset val="128"/>
      </rPr>
      <t>～</t>
    </r>
    <r>
      <rPr>
        <sz val="11"/>
        <rFont val="Century"/>
        <family val="1"/>
      </rPr>
      <t>12</t>
    </r>
    <r>
      <rPr>
        <sz val="11"/>
        <rFont val="ＭＳ 明朝"/>
        <family val="1"/>
        <charset val="128"/>
      </rPr>
      <t>月</t>
    </r>
  </si>
  <si>
    <r>
      <rPr>
        <sz val="11"/>
        <rFont val="ＭＳ 明朝"/>
        <family val="1"/>
        <charset val="128"/>
      </rPr>
      <t>定置</t>
    </r>
  </si>
  <si>
    <r>
      <rPr>
        <sz val="11"/>
        <rFont val="ＭＳ 明朝"/>
        <family val="1"/>
        <charset val="128"/>
      </rPr>
      <t>あぶらつのざめ</t>
    </r>
  </si>
  <si>
    <r>
      <t>12</t>
    </r>
    <r>
      <rPr>
        <sz val="11"/>
        <rFont val="ＭＳ 明朝"/>
        <family val="1"/>
        <charset val="128"/>
      </rPr>
      <t>～</t>
    </r>
    <r>
      <rPr>
        <sz val="11"/>
        <rFont val="Century"/>
        <family val="1"/>
      </rPr>
      <t>4</t>
    </r>
    <r>
      <rPr>
        <sz val="11"/>
        <rFont val="ＭＳ 明朝"/>
        <family val="1"/>
        <charset val="128"/>
      </rPr>
      <t>月</t>
    </r>
  </si>
  <si>
    <r>
      <t>180</t>
    </r>
    <r>
      <rPr>
        <sz val="11"/>
        <rFont val="ＭＳ 明朝"/>
        <family val="1"/>
        <charset val="128"/>
      </rPr>
      <t>～</t>
    </r>
    <r>
      <rPr>
        <sz val="11"/>
        <rFont val="Century"/>
        <family val="1"/>
      </rPr>
      <t>250</t>
    </r>
  </si>
  <si>
    <r>
      <rPr>
        <sz val="11"/>
        <rFont val="ＭＳ 明朝"/>
        <family val="1"/>
        <charset val="128"/>
      </rPr>
      <t>まぐろ</t>
    </r>
    <phoneticPr fontId="19"/>
  </si>
  <si>
    <r>
      <t>5</t>
    </r>
    <r>
      <rPr>
        <sz val="11"/>
        <rFont val="ＭＳ 明朝"/>
        <family val="1"/>
        <charset val="128"/>
      </rPr>
      <t>～</t>
    </r>
    <r>
      <rPr>
        <sz val="11"/>
        <rFont val="Century"/>
        <family val="1"/>
      </rPr>
      <t>12</t>
    </r>
    <r>
      <rPr>
        <sz val="11"/>
        <rFont val="ＭＳ 明朝"/>
        <family val="1"/>
        <charset val="128"/>
      </rPr>
      <t>月</t>
    </r>
    <phoneticPr fontId="19"/>
  </si>
  <si>
    <r>
      <rPr>
        <sz val="11"/>
        <rFont val="ＭＳ 明朝"/>
        <family val="1"/>
        <charset val="128"/>
      </rPr>
      <t>はえなわ、一本釣り</t>
    </r>
    <rPh sb="5" eb="7">
      <t>イッポン</t>
    </rPh>
    <rPh sb="7" eb="8">
      <t>ツ</t>
    </rPh>
    <phoneticPr fontId="19"/>
  </si>
  <si>
    <r>
      <rPr>
        <sz val="11"/>
        <rFont val="ＭＳ 明朝"/>
        <family val="1"/>
        <charset val="128"/>
      </rPr>
      <t>ﾀﾗ場周辺･飛島周辺･沖合天然礁</t>
    </r>
    <rPh sb="3" eb="5">
      <t>シュウヘン</t>
    </rPh>
    <phoneticPr fontId="19"/>
  </si>
  <si>
    <r>
      <t>1</t>
    </r>
    <r>
      <rPr>
        <sz val="11"/>
        <rFont val="ＭＳ 明朝"/>
        <family val="1"/>
        <charset val="128"/>
      </rPr>
      <t>～</t>
    </r>
    <r>
      <rPr>
        <sz val="11"/>
        <rFont val="Century"/>
        <family val="1"/>
      </rPr>
      <t>4</t>
    </r>
    <r>
      <rPr>
        <sz val="11"/>
        <rFont val="ＭＳ 明朝"/>
        <family val="1"/>
        <charset val="128"/>
      </rPr>
      <t>月</t>
    </r>
  </si>
  <si>
    <r>
      <rPr>
        <sz val="11"/>
        <rFont val="ＭＳ 明朝"/>
        <family val="1"/>
        <charset val="128"/>
      </rPr>
      <t>はえなわ</t>
    </r>
  </si>
  <si>
    <r>
      <t>150</t>
    </r>
    <r>
      <rPr>
        <sz val="11"/>
        <rFont val="ＭＳ 明朝"/>
        <family val="1"/>
        <charset val="128"/>
      </rPr>
      <t>～</t>
    </r>
    <r>
      <rPr>
        <sz val="11"/>
        <rFont val="Century"/>
        <family val="1"/>
      </rPr>
      <t>300</t>
    </r>
  </si>
  <si>
    <r>
      <rPr>
        <sz val="11"/>
        <rFont val="ＭＳ 明朝"/>
        <family val="1"/>
        <charset val="128"/>
      </rPr>
      <t>さけ</t>
    </r>
  </si>
  <si>
    <r>
      <t>10</t>
    </r>
    <r>
      <rPr>
        <sz val="11"/>
        <rFont val="ＭＳ 明朝"/>
        <family val="1"/>
        <charset val="128"/>
      </rPr>
      <t>～</t>
    </r>
    <r>
      <rPr>
        <sz val="11"/>
        <rFont val="Century"/>
        <family val="1"/>
      </rPr>
      <t>12</t>
    </r>
    <r>
      <rPr>
        <sz val="11"/>
        <rFont val="ＭＳ 明朝"/>
        <family val="1"/>
        <charset val="128"/>
      </rPr>
      <t>月</t>
    </r>
  </si>
  <si>
    <r>
      <t>2</t>
    </r>
    <r>
      <rPr>
        <sz val="11"/>
        <rFont val="ＭＳ 明朝"/>
        <family val="1"/>
        <charset val="128"/>
      </rPr>
      <t>～</t>
    </r>
    <r>
      <rPr>
        <sz val="11"/>
        <rFont val="Century"/>
        <family val="1"/>
      </rPr>
      <t>4</t>
    </r>
    <r>
      <rPr>
        <sz val="11"/>
        <rFont val="ＭＳ 明朝"/>
        <family val="1"/>
        <charset val="128"/>
      </rPr>
      <t>月</t>
    </r>
  </si>
  <si>
    <r>
      <rPr>
        <sz val="11"/>
        <rFont val="ＭＳ 明朝"/>
        <family val="1"/>
        <charset val="128"/>
      </rPr>
      <t>さし網</t>
    </r>
  </si>
  <si>
    <r>
      <rPr>
        <sz val="11"/>
        <rFont val="ＭＳ 明朝"/>
        <family val="1"/>
        <charset val="128"/>
      </rPr>
      <t>飛島東側の許可漁場</t>
    </r>
  </si>
  <si>
    <r>
      <rPr>
        <sz val="11"/>
        <rFont val="ＭＳ 明朝"/>
        <family val="1"/>
        <charset val="128"/>
      </rPr>
      <t>ます</t>
    </r>
  </si>
  <si>
    <r>
      <t>4</t>
    </r>
    <r>
      <rPr>
        <sz val="11"/>
        <rFont val="ＭＳ 明朝"/>
        <family val="1"/>
        <charset val="128"/>
      </rPr>
      <t>～</t>
    </r>
    <r>
      <rPr>
        <sz val="11"/>
        <rFont val="Century"/>
        <family val="1"/>
      </rPr>
      <t>5</t>
    </r>
    <r>
      <rPr>
        <sz val="11"/>
        <rFont val="ＭＳ 明朝"/>
        <family val="1"/>
        <charset val="128"/>
      </rPr>
      <t>月</t>
    </r>
  </si>
  <si>
    <r>
      <rPr>
        <sz val="11"/>
        <rFont val="ＭＳ 明朝"/>
        <family val="1"/>
        <charset val="128"/>
      </rPr>
      <t>流し網</t>
    </r>
  </si>
  <si>
    <r>
      <rPr>
        <sz val="11"/>
        <rFont val="ＭＳ 明朝"/>
        <family val="1"/>
        <charset val="128"/>
      </rPr>
      <t>たい</t>
    </r>
  </si>
  <si>
    <r>
      <t>9</t>
    </r>
    <r>
      <rPr>
        <sz val="11"/>
        <rFont val="ＭＳ 明朝"/>
        <family val="1"/>
        <charset val="128"/>
      </rPr>
      <t>～</t>
    </r>
    <r>
      <rPr>
        <sz val="11"/>
        <rFont val="Century"/>
        <family val="1"/>
      </rPr>
      <t>5</t>
    </r>
    <r>
      <rPr>
        <sz val="11"/>
        <rFont val="ＭＳ 明朝"/>
        <family val="1"/>
        <charset val="128"/>
      </rPr>
      <t>月</t>
    </r>
  </si>
  <si>
    <r>
      <t>50</t>
    </r>
    <r>
      <rPr>
        <sz val="11"/>
        <rFont val="ＭＳ 明朝"/>
        <family val="1"/>
        <charset val="128"/>
      </rPr>
      <t>～</t>
    </r>
    <r>
      <rPr>
        <sz val="11"/>
        <rFont val="Century"/>
        <family val="1"/>
      </rPr>
      <t>100</t>
    </r>
  </si>
  <si>
    <r>
      <t>5</t>
    </r>
    <r>
      <rPr>
        <sz val="11"/>
        <rFont val="ＭＳ 明朝"/>
        <family val="1"/>
        <charset val="128"/>
      </rPr>
      <t>～</t>
    </r>
    <r>
      <rPr>
        <sz val="11"/>
        <rFont val="Century"/>
        <family val="1"/>
      </rPr>
      <t>11</t>
    </r>
    <r>
      <rPr>
        <sz val="11"/>
        <rFont val="ＭＳ 明朝"/>
        <family val="1"/>
        <charset val="128"/>
      </rPr>
      <t>月</t>
    </r>
  </si>
  <si>
    <r>
      <rPr>
        <sz val="11"/>
        <rFont val="ＭＳ 明朝"/>
        <family val="1"/>
        <charset val="128"/>
      </rPr>
      <t>ごち網</t>
    </r>
  </si>
  <si>
    <r>
      <t>40</t>
    </r>
    <r>
      <rPr>
        <sz val="11"/>
        <rFont val="ＭＳ 明朝"/>
        <family val="1"/>
        <charset val="128"/>
      </rPr>
      <t>～</t>
    </r>
    <r>
      <rPr>
        <sz val="11"/>
        <rFont val="Century"/>
        <family val="1"/>
      </rPr>
      <t>80</t>
    </r>
  </si>
  <si>
    <r>
      <rPr>
        <sz val="11"/>
        <rFont val="ＭＳ 明朝"/>
        <family val="1"/>
        <charset val="128"/>
      </rPr>
      <t>するめいか</t>
    </r>
  </si>
  <si>
    <r>
      <t>5</t>
    </r>
    <r>
      <rPr>
        <sz val="11"/>
        <rFont val="ＭＳ 明朝"/>
        <family val="1"/>
        <charset val="128"/>
      </rPr>
      <t>～</t>
    </r>
    <r>
      <rPr>
        <sz val="11"/>
        <rFont val="Century"/>
        <family val="1"/>
      </rPr>
      <t>2</t>
    </r>
    <r>
      <rPr>
        <sz val="11"/>
        <rFont val="ＭＳ 明朝"/>
        <family val="1"/>
        <charset val="128"/>
      </rPr>
      <t>月</t>
    </r>
  </si>
  <si>
    <r>
      <rPr>
        <sz val="11"/>
        <rFont val="ＭＳ 明朝"/>
        <family val="1"/>
        <charset val="128"/>
      </rPr>
      <t>一本釣り</t>
    </r>
  </si>
  <si>
    <r>
      <rPr>
        <sz val="11"/>
        <rFont val="ＭＳ 明朝"/>
        <family val="1"/>
        <charset val="128"/>
      </rPr>
      <t>ﾀﾗ場･飛島周辺･沖合天然礁</t>
    </r>
  </si>
  <si>
    <r>
      <t>4</t>
    </r>
    <r>
      <rPr>
        <sz val="11"/>
        <rFont val="ＭＳ 明朝"/>
        <family val="1"/>
        <charset val="128"/>
      </rPr>
      <t>～</t>
    </r>
    <r>
      <rPr>
        <sz val="11"/>
        <rFont val="Century"/>
        <family val="1"/>
      </rPr>
      <t>12</t>
    </r>
    <r>
      <rPr>
        <sz val="11"/>
        <rFont val="ＭＳ 明朝"/>
        <family val="1"/>
        <charset val="128"/>
      </rPr>
      <t>月</t>
    </r>
  </si>
  <si>
    <r>
      <rPr>
        <sz val="11"/>
        <rFont val="ＭＳ 明朝"/>
        <family val="1"/>
        <charset val="128"/>
      </rPr>
      <t>大瀬･明石礁･沿岸</t>
    </r>
    <r>
      <rPr>
        <sz val="11"/>
        <rFont val="Century"/>
        <family val="1"/>
      </rPr>
      <t>20</t>
    </r>
    <r>
      <rPr>
        <sz val="11"/>
        <rFont val="ＭＳ 明朝"/>
        <family val="1"/>
        <charset val="128"/>
      </rPr>
      <t>～</t>
    </r>
    <r>
      <rPr>
        <sz val="11"/>
        <rFont val="Century"/>
        <family val="1"/>
      </rPr>
      <t>80</t>
    </r>
  </si>
  <si>
    <r>
      <rPr>
        <sz val="11"/>
        <rFont val="ＭＳ 明朝"/>
        <family val="1"/>
        <charset val="128"/>
      </rPr>
      <t>やりいか</t>
    </r>
  </si>
  <si>
    <r>
      <t>12</t>
    </r>
    <r>
      <rPr>
        <sz val="11"/>
        <rFont val="ＭＳ 明朝"/>
        <family val="1"/>
        <charset val="128"/>
      </rPr>
      <t>～</t>
    </r>
    <r>
      <rPr>
        <sz val="11"/>
        <rFont val="Century"/>
        <family val="1"/>
      </rPr>
      <t>3</t>
    </r>
    <r>
      <rPr>
        <sz val="11"/>
        <rFont val="ＭＳ 明朝"/>
        <family val="1"/>
        <charset val="128"/>
      </rPr>
      <t>月</t>
    </r>
  </si>
  <si>
    <r>
      <rPr>
        <sz val="11"/>
        <rFont val="ＭＳ 明朝"/>
        <family val="1"/>
        <charset val="128"/>
      </rPr>
      <t>沿岸天然礁･人工魚礁･飛島周辺</t>
    </r>
  </si>
  <si>
    <r>
      <t>6</t>
    </r>
    <r>
      <rPr>
        <sz val="11"/>
        <rFont val="ＭＳ 明朝"/>
        <family val="1"/>
        <charset val="128"/>
      </rPr>
      <t>～</t>
    </r>
    <r>
      <rPr>
        <sz val="11"/>
        <rFont val="Century"/>
        <family val="1"/>
      </rPr>
      <t>12</t>
    </r>
    <r>
      <rPr>
        <sz val="11"/>
        <rFont val="ＭＳ 明朝"/>
        <family val="1"/>
        <charset val="128"/>
      </rPr>
      <t>月</t>
    </r>
  </si>
  <si>
    <r>
      <t>20</t>
    </r>
    <r>
      <rPr>
        <sz val="11"/>
        <rFont val="ＭＳ 明朝"/>
        <family val="1"/>
        <charset val="128"/>
      </rPr>
      <t>～</t>
    </r>
    <r>
      <rPr>
        <sz val="11"/>
        <rFont val="Century"/>
        <family val="1"/>
      </rPr>
      <t>50</t>
    </r>
  </si>
  <si>
    <r>
      <t>2</t>
    </r>
    <r>
      <rPr>
        <sz val="11"/>
        <rFont val="ＭＳ 明朝"/>
        <family val="1"/>
        <charset val="128"/>
      </rPr>
      <t>～</t>
    </r>
    <r>
      <rPr>
        <sz val="11"/>
        <rFont val="Century"/>
        <family val="1"/>
      </rPr>
      <t>5</t>
    </r>
    <r>
      <rPr>
        <sz val="11"/>
        <rFont val="ＭＳ 明朝"/>
        <family val="1"/>
        <charset val="128"/>
      </rPr>
      <t>月</t>
    </r>
  </si>
  <si>
    <r>
      <rPr>
        <sz val="11"/>
        <rFont val="ＭＳ 明朝"/>
        <family val="1"/>
        <charset val="128"/>
      </rPr>
      <t>飛島地先</t>
    </r>
  </si>
  <si>
    <r>
      <t>5</t>
    </r>
    <r>
      <rPr>
        <sz val="11"/>
        <rFont val="ＭＳ 明朝"/>
        <family val="1"/>
        <charset val="128"/>
      </rPr>
      <t>～</t>
    </r>
    <r>
      <rPr>
        <sz val="11"/>
        <rFont val="Century"/>
        <family val="1"/>
      </rPr>
      <t>7</t>
    </r>
    <r>
      <rPr>
        <sz val="11"/>
        <rFont val="ＭＳ 明朝"/>
        <family val="1"/>
        <charset val="128"/>
      </rPr>
      <t>月</t>
    </r>
  </si>
  <si>
    <r>
      <rPr>
        <sz val="11"/>
        <rFont val="ＭＳ 明朝"/>
        <family val="1"/>
        <charset val="128"/>
      </rPr>
      <t>飛島周辺</t>
    </r>
  </si>
  <si>
    <r>
      <rPr>
        <sz val="11"/>
        <rFont val="ＭＳ 明朝"/>
        <family val="1"/>
        <charset val="128"/>
      </rPr>
      <t>あまだい</t>
    </r>
  </si>
  <si>
    <r>
      <t>7</t>
    </r>
    <r>
      <rPr>
        <sz val="11"/>
        <rFont val="ＭＳ 明朝"/>
        <family val="1"/>
        <charset val="128"/>
      </rPr>
      <t>～</t>
    </r>
    <r>
      <rPr>
        <sz val="11"/>
        <rFont val="Century"/>
        <family val="1"/>
      </rPr>
      <t>10</t>
    </r>
    <r>
      <rPr>
        <sz val="11"/>
        <rFont val="ＭＳ 明朝"/>
        <family val="1"/>
        <charset val="128"/>
      </rPr>
      <t>月</t>
    </r>
  </si>
  <si>
    <r>
      <t>80</t>
    </r>
    <r>
      <rPr>
        <sz val="11"/>
        <rFont val="ＭＳ 明朝"/>
        <family val="1"/>
        <charset val="128"/>
      </rPr>
      <t>～</t>
    </r>
    <r>
      <rPr>
        <sz val="11"/>
        <rFont val="Century"/>
        <family val="1"/>
      </rPr>
      <t>120</t>
    </r>
  </si>
  <si>
    <r>
      <t>10</t>
    </r>
    <r>
      <rPr>
        <sz val="11"/>
        <rFont val="ＭＳ 明朝"/>
        <family val="1"/>
        <charset val="128"/>
      </rPr>
      <t>～</t>
    </r>
    <r>
      <rPr>
        <sz val="11"/>
        <rFont val="Century"/>
        <family val="1"/>
      </rPr>
      <t>4</t>
    </r>
    <r>
      <rPr>
        <sz val="11"/>
        <rFont val="ＭＳ 明朝"/>
        <family val="1"/>
        <charset val="128"/>
      </rPr>
      <t>月</t>
    </r>
  </si>
  <si>
    <r>
      <t>80</t>
    </r>
    <r>
      <rPr>
        <sz val="11"/>
        <rFont val="ＭＳ 明朝"/>
        <family val="1"/>
        <charset val="128"/>
      </rPr>
      <t>～</t>
    </r>
    <r>
      <rPr>
        <sz val="11"/>
        <rFont val="Century"/>
        <family val="1"/>
      </rPr>
      <t>200</t>
    </r>
  </si>
  <si>
    <r>
      <rPr>
        <sz val="11"/>
        <rFont val="ＭＳ 明朝"/>
        <family val="1"/>
        <charset val="128"/>
      </rPr>
      <t>きす</t>
    </r>
  </si>
  <si>
    <r>
      <t>4</t>
    </r>
    <r>
      <rPr>
        <sz val="11"/>
        <rFont val="ＭＳ 明朝"/>
        <family val="1"/>
        <charset val="128"/>
      </rPr>
      <t>～</t>
    </r>
    <r>
      <rPr>
        <sz val="11"/>
        <rFont val="Century"/>
        <family val="1"/>
      </rPr>
      <t>11</t>
    </r>
    <r>
      <rPr>
        <sz val="11"/>
        <rFont val="ＭＳ 明朝"/>
        <family val="1"/>
        <charset val="128"/>
      </rPr>
      <t>月</t>
    </r>
  </si>
  <si>
    <r>
      <t>20</t>
    </r>
    <r>
      <rPr>
        <sz val="11"/>
        <rFont val="ＭＳ 明朝"/>
        <family val="1"/>
        <charset val="128"/>
      </rPr>
      <t>～</t>
    </r>
    <r>
      <rPr>
        <sz val="11"/>
        <rFont val="Century"/>
        <family val="1"/>
      </rPr>
      <t>80</t>
    </r>
  </si>
  <si>
    <r>
      <rPr>
        <sz val="11"/>
        <rFont val="ＭＳ 明朝"/>
        <family val="1"/>
        <charset val="128"/>
      </rPr>
      <t>ひらめ･かれい</t>
    </r>
  </si>
  <si>
    <r>
      <t>80</t>
    </r>
    <r>
      <rPr>
        <sz val="11"/>
        <rFont val="ＭＳ 明朝"/>
        <family val="1"/>
        <charset val="128"/>
      </rPr>
      <t>～</t>
    </r>
    <r>
      <rPr>
        <sz val="11"/>
        <rFont val="Century"/>
        <family val="1"/>
      </rPr>
      <t>230</t>
    </r>
  </si>
  <si>
    <r>
      <rPr>
        <sz val="11"/>
        <rFont val="ＭＳ 明朝"/>
        <family val="1"/>
        <charset val="128"/>
      </rPr>
      <t>うすめばる</t>
    </r>
  </si>
  <si>
    <r>
      <t>4</t>
    </r>
    <r>
      <rPr>
        <sz val="11"/>
        <rFont val="ＭＳ 明朝"/>
        <family val="1"/>
        <charset val="128"/>
      </rPr>
      <t>～</t>
    </r>
    <r>
      <rPr>
        <sz val="11"/>
        <rFont val="Century"/>
        <family val="1"/>
      </rPr>
      <t>10</t>
    </r>
    <r>
      <rPr>
        <sz val="11"/>
        <rFont val="ＭＳ 明朝"/>
        <family val="1"/>
        <charset val="128"/>
      </rPr>
      <t>月</t>
    </r>
  </si>
  <si>
    <r>
      <rPr>
        <sz val="11"/>
        <rFont val="ＭＳ 明朝"/>
        <family val="1"/>
        <charset val="128"/>
      </rPr>
      <t>飛島漁業権内</t>
    </r>
    <r>
      <rPr>
        <sz val="11"/>
        <rFont val="Century"/>
        <family val="1"/>
      </rPr>
      <t>120</t>
    </r>
    <r>
      <rPr>
        <sz val="11"/>
        <rFont val="ＭＳ 明朝"/>
        <family val="1"/>
        <charset val="128"/>
      </rPr>
      <t>～</t>
    </r>
    <r>
      <rPr>
        <sz val="11"/>
        <rFont val="Century"/>
        <family val="1"/>
      </rPr>
      <t>180</t>
    </r>
  </si>
  <si>
    <r>
      <t>2</t>
    </r>
    <r>
      <rPr>
        <sz val="11"/>
        <rFont val="ＭＳ 明朝"/>
        <family val="1"/>
        <charset val="128"/>
      </rPr>
      <t>～</t>
    </r>
    <r>
      <rPr>
        <sz val="11"/>
        <rFont val="Century"/>
        <family val="1"/>
      </rPr>
      <t>11</t>
    </r>
    <r>
      <rPr>
        <sz val="11"/>
        <rFont val="ＭＳ 明朝"/>
        <family val="1"/>
        <charset val="128"/>
      </rPr>
      <t>月</t>
    </r>
  </si>
  <si>
    <r>
      <t>20</t>
    </r>
    <r>
      <rPr>
        <sz val="11"/>
        <rFont val="ＭＳ 明朝"/>
        <family val="1"/>
        <charset val="128"/>
      </rPr>
      <t>～</t>
    </r>
    <r>
      <rPr>
        <sz val="11"/>
        <rFont val="Century"/>
        <family val="1"/>
      </rPr>
      <t>70</t>
    </r>
  </si>
  <si>
    <r>
      <t>2</t>
    </r>
    <r>
      <rPr>
        <sz val="11"/>
        <rFont val="ＭＳ 明朝"/>
        <family val="1"/>
        <charset val="128"/>
      </rPr>
      <t>～</t>
    </r>
    <r>
      <rPr>
        <sz val="11"/>
        <rFont val="Century"/>
        <family val="1"/>
      </rPr>
      <t>10</t>
    </r>
    <r>
      <rPr>
        <sz val="11"/>
        <rFont val="ＭＳ 明朝"/>
        <family val="1"/>
        <charset val="128"/>
      </rPr>
      <t>月</t>
    </r>
  </si>
  <si>
    <r>
      <rPr>
        <sz val="11"/>
        <rFont val="ＭＳ 明朝"/>
        <family val="1"/>
        <charset val="128"/>
      </rPr>
      <t>大瀬･沿岸天然礁･飛島周辺</t>
    </r>
  </si>
  <si>
    <r>
      <t>6</t>
    </r>
    <r>
      <rPr>
        <sz val="11"/>
        <rFont val="ＭＳ 明朝"/>
        <family val="1"/>
        <charset val="128"/>
      </rPr>
      <t>～</t>
    </r>
    <r>
      <rPr>
        <sz val="11"/>
        <rFont val="Century"/>
        <family val="1"/>
      </rPr>
      <t>9</t>
    </r>
    <r>
      <rPr>
        <sz val="11"/>
        <rFont val="ＭＳ 明朝"/>
        <family val="1"/>
        <charset val="128"/>
      </rPr>
      <t>月</t>
    </r>
  </si>
  <si>
    <r>
      <rPr>
        <sz val="11"/>
        <rFont val="ＭＳ 明朝"/>
        <family val="1"/>
        <charset val="128"/>
      </rPr>
      <t>とらふぐ</t>
    </r>
  </si>
  <si>
    <r>
      <t>9</t>
    </r>
    <r>
      <rPr>
        <sz val="11"/>
        <rFont val="ＭＳ 明朝"/>
        <family val="1"/>
        <charset val="128"/>
      </rPr>
      <t>～</t>
    </r>
    <r>
      <rPr>
        <sz val="11"/>
        <rFont val="Century"/>
        <family val="1"/>
      </rPr>
      <t>3</t>
    </r>
    <r>
      <rPr>
        <sz val="11"/>
        <rFont val="ＭＳ 明朝"/>
        <family val="1"/>
        <charset val="128"/>
      </rPr>
      <t>月</t>
    </r>
  </si>
  <si>
    <r>
      <t>30</t>
    </r>
    <r>
      <rPr>
        <sz val="11"/>
        <rFont val="ＭＳ 明朝"/>
        <family val="1"/>
        <charset val="128"/>
      </rPr>
      <t>～</t>
    </r>
    <r>
      <rPr>
        <sz val="11"/>
        <rFont val="Century"/>
        <family val="1"/>
      </rPr>
      <t>120</t>
    </r>
  </si>
  <si>
    <r>
      <rPr>
        <sz val="11"/>
        <rFont val="ＭＳ 明朝"/>
        <family val="1"/>
        <charset val="128"/>
      </rPr>
      <t>まだら</t>
    </r>
  </si>
  <si>
    <r>
      <t>180</t>
    </r>
    <r>
      <rPr>
        <sz val="11"/>
        <rFont val="ＭＳ 明朝"/>
        <family val="1"/>
        <charset val="128"/>
      </rPr>
      <t>～</t>
    </r>
    <r>
      <rPr>
        <sz val="11"/>
        <rFont val="Century"/>
        <family val="1"/>
      </rPr>
      <t>300</t>
    </r>
  </si>
  <si>
    <r>
      <rPr>
        <sz val="11"/>
        <rFont val="ＭＳ 明朝"/>
        <family val="1"/>
        <charset val="128"/>
      </rPr>
      <t>ほっこくあかえび</t>
    </r>
    <phoneticPr fontId="19"/>
  </si>
  <si>
    <r>
      <t>250</t>
    </r>
    <r>
      <rPr>
        <sz val="11"/>
        <rFont val="ＭＳ 明朝"/>
        <family val="1"/>
        <charset val="128"/>
      </rPr>
      <t>～</t>
    </r>
    <r>
      <rPr>
        <sz val="11"/>
        <rFont val="Century"/>
        <family val="1"/>
      </rPr>
      <t>600</t>
    </r>
  </si>
  <si>
    <r>
      <t>10</t>
    </r>
    <r>
      <rPr>
        <sz val="11"/>
        <rFont val="ＭＳ 明朝"/>
        <family val="1"/>
        <charset val="128"/>
      </rPr>
      <t>～</t>
    </r>
    <r>
      <rPr>
        <sz val="11"/>
        <rFont val="Century"/>
        <family val="1"/>
      </rPr>
      <t>1</t>
    </r>
    <r>
      <rPr>
        <sz val="11"/>
        <rFont val="ＭＳ 明朝"/>
        <family val="1"/>
        <charset val="128"/>
      </rPr>
      <t>月</t>
    </r>
  </si>
  <si>
    <r>
      <rPr>
        <sz val="11"/>
        <rFont val="ＭＳ 明朝"/>
        <family val="1"/>
        <charset val="128"/>
      </rPr>
      <t>沖合天然礁</t>
    </r>
  </si>
  <si>
    <r>
      <rPr>
        <sz val="11"/>
        <rFont val="ＭＳ 明朝"/>
        <family val="1"/>
        <charset val="128"/>
      </rPr>
      <t>くるまえび</t>
    </r>
  </si>
  <si>
    <r>
      <t>10</t>
    </r>
    <r>
      <rPr>
        <sz val="11"/>
        <rFont val="ＭＳ 明朝"/>
        <family val="1"/>
        <charset val="128"/>
      </rPr>
      <t>～</t>
    </r>
    <r>
      <rPr>
        <sz val="11"/>
        <rFont val="Century"/>
        <family val="1"/>
      </rPr>
      <t>50</t>
    </r>
  </si>
  <si>
    <r>
      <t>12</t>
    </r>
    <r>
      <rPr>
        <sz val="11"/>
        <rFont val="ＭＳ 明朝"/>
        <family val="1"/>
        <charset val="128"/>
      </rPr>
      <t>～</t>
    </r>
    <r>
      <rPr>
        <sz val="11"/>
        <rFont val="Century"/>
        <family val="1"/>
      </rPr>
      <t>2</t>
    </r>
    <r>
      <rPr>
        <sz val="11"/>
        <rFont val="ＭＳ 明朝"/>
        <family val="1"/>
        <charset val="128"/>
      </rPr>
      <t>月</t>
    </r>
  </si>
  <si>
    <r>
      <rPr>
        <sz val="11"/>
        <rFont val="ＭＳ 明朝"/>
        <family val="1"/>
        <charset val="128"/>
      </rPr>
      <t>ずわいがに</t>
    </r>
  </si>
  <si>
    <r>
      <rPr>
        <sz val="11"/>
        <rFont val="ＭＳ 明朝"/>
        <family val="1"/>
        <charset val="128"/>
      </rPr>
      <t>さわら</t>
    </r>
  </si>
  <si>
    <r>
      <t>9</t>
    </r>
    <r>
      <rPr>
        <sz val="11"/>
        <rFont val="ＭＳ 明朝"/>
        <family val="1"/>
        <charset val="128"/>
      </rPr>
      <t>～</t>
    </r>
    <r>
      <rPr>
        <sz val="11"/>
        <rFont val="Century"/>
        <family val="1"/>
      </rPr>
      <t>12</t>
    </r>
    <r>
      <rPr>
        <sz val="11"/>
        <rFont val="ＭＳ 明朝"/>
        <family val="1"/>
        <charset val="128"/>
      </rPr>
      <t>月</t>
    </r>
  </si>
  <si>
    <r>
      <t>30</t>
    </r>
    <r>
      <rPr>
        <sz val="11"/>
        <rFont val="ＭＳ 明朝"/>
        <family val="1"/>
        <charset val="128"/>
      </rPr>
      <t>～</t>
    </r>
    <r>
      <rPr>
        <sz val="11"/>
        <rFont val="Century"/>
        <family val="1"/>
      </rPr>
      <t>100</t>
    </r>
  </si>
  <si>
    <r>
      <rPr>
        <sz val="11"/>
        <rFont val="ＭＳ 明朝"/>
        <family val="1"/>
        <charset val="128"/>
      </rPr>
      <t>べにずわい</t>
    </r>
  </si>
  <si>
    <r>
      <t>4</t>
    </r>
    <r>
      <rPr>
        <sz val="11"/>
        <rFont val="ＭＳ 明朝"/>
        <family val="1"/>
        <charset val="128"/>
      </rPr>
      <t>～</t>
    </r>
    <r>
      <rPr>
        <sz val="11"/>
        <rFont val="Century"/>
        <family val="1"/>
      </rPr>
      <t>1</t>
    </r>
    <r>
      <rPr>
        <sz val="11"/>
        <rFont val="ＭＳ 明朝"/>
        <family val="1"/>
        <charset val="128"/>
      </rPr>
      <t>月</t>
    </r>
    <phoneticPr fontId="19"/>
  </si>
  <si>
    <r>
      <rPr>
        <sz val="11"/>
        <rFont val="ＭＳ 明朝"/>
        <family val="1"/>
        <charset val="128"/>
      </rPr>
      <t>かご</t>
    </r>
  </si>
  <si>
    <r>
      <t>800</t>
    </r>
    <r>
      <rPr>
        <sz val="11"/>
        <rFont val="ＭＳ 明朝"/>
        <family val="1"/>
        <charset val="128"/>
      </rPr>
      <t>以深</t>
    </r>
  </si>
  <si>
    <r>
      <t>4</t>
    </r>
    <r>
      <rPr>
        <sz val="11"/>
        <rFont val="ＭＳ 明朝"/>
        <family val="1"/>
        <charset val="128"/>
      </rPr>
      <t>～</t>
    </r>
    <r>
      <rPr>
        <sz val="11"/>
        <rFont val="Century"/>
        <family val="1"/>
      </rPr>
      <t>7</t>
    </r>
    <r>
      <rPr>
        <sz val="11"/>
        <rFont val="ＭＳ 明朝"/>
        <family val="1"/>
        <charset val="128"/>
      </rPr>
      <t xml:space="preserve">月
</t>
    </r>
    <r>
      <rPr>
        <sz val="11"/>
        <rFont val="Century"/>
        <family val="1"/>
      </rPr>
      <t>9</t>
    </r>
    <r>
      <rPr>
        <sz val="11"/>
        <rFont val="ＭＳ 明朝"/>
        <family val="1"/>
        <charset val="128"/>
      </rPr>
      <t>～</t>
    </r>
    <r>
      <rPr>
        <sz val="11"/>
        <rFont val="Century"/>
        <family val="1"/>
      </rPr>
      <t>12</t>
    </r>
    <r>
      <rPr>
        <sz val="11"/>
        <rFont val="ＭＳ 明朝"/>
        <family val="1"/>
        <charset val="128"/>
      </rPr>
      <t>月</t>
    </r>
  </si>
  <si>
    <r>
      <rPr>
        <sz val="11"/>
        <rFont val="ＭＳ 明朝"/>
        <family val="1"/>
        <charset val="128"/>
      </rPr>
      <t>地先</t>
    </r>
  </si>
  <si>
    <r>
      <rPr>
        <sz val="11"/>
        <rFont val="ＭＳ 明朝"/>
        <family val="1"/>
        <charset val="128"/>
      </rPr>
      <t>がざみ</t>
    </r>
  </si>
  <si>
    <r>
      <t>10</t>
    </r>
    <r>
      <rPr>
        <sz val="11"/>
        <rFont val="ＭＳ 明朝"/>
        <family val="1"/>
        <charset val="128"/>
      </rPr>
      <t>～</t>
    </r>
    <r>
      <rPr>
        <sz val="11"/>
        <rFont val="Century"/>
        <family val="1"/>
      </rPr>
      <t>30</t>
    </r>
  </si>
  <si>
    <r>
      <rPr>
        <sz val="11"/>
        <rFont val="ＭＳ 明朝"/>
        <family val="1"/>
        <charset val="128"/>
      </rPr>
      <t>ほっけ</t>
    </r>
  </si>
  <si>
    <r>
      <t>9</t>
    </r>
    <r>
      <rPr>
        <sz val="11"/>
        <rFont val="ＭＳ 明朝"/>
        <family val="1"/>
        <charset val="128"/>
      </rPr>
      <t>～</t>
    </r>
    <r>
      <rPr>
        <sz val="11"/>
        <rFont val="Century"/>
        <family val="1"/>
      </rPr>
      <t>11</t>
    </r>
    <r>
      <rPr>
        <sz val="11"/>
        <rFont val="ＭＳ 明朝"/>
        <family val="1"/>
        <charset val="128"/>
      </rPr>
      <t>月</t>
    </r>
  </si>
  <si>
    <r>
      <t>200</t>
    </r>
    <r>
      <rPr>
        <sz val="11"/>
        <rFont val="ＭＳ 明朝"/>
        <family val="1"/>
        <charset val="128"/>
      </rPr>
      <t>～</t>
    </r>
    <r>
      <rPr>
        <sz val="11"/>
        <rFont val="Century"/>
        <family val="1"/>
      </rPr>
      <t>300</t>
    </r>
  </si>
  <si>
    <r>
      <rPr>
        <sz val="11"/>
        <rFont val="ＭＳ 明朝"/>
        <family val="1"/>
        <charset val="128"/>
      </rPr>
      <t>深海性ばい</t>
    </r>
  </si>
  <si>
    <r>
      <t>6</t>
    </r>
    <r>
      <rPr>
        <sz val="11"/>
        <rFont val="ＭＳ 明朝"/>
        <family val="1"/>
        <charset val="128"/>
      </rPr>
      <t>～</t>
    </r>
    <r>
      <rPr>
        <sz val="11"/>
        <rFont val="Century"/>
        <family val="1"/>
      </rPr>
      <t>8</t>
    </r>
    <r>
      <rPr>
        <sz val="11"/>
        <rFont val="ＭＳ 明朝"/>
        <family val="1"/>
        <charset val="128"/>
      </rPr>
      <t>月</t>
    </r>
  </si>
  <si>
    <r>
      <t>400</t>
    </r>
    <r>
      <rPr>
        <sz val="11"/>
        <rFont val="ＭＳ 明朝"/>
        <family val="1"/>
        <charset val="128"/>
      </rPr>
      <t>以深</t>
    </r>
  </si>
  <si>
    <r>
      <t>1</t>
    </r>
    <r>
      <rPr>
        <sz val="11"/>
        <rFont val="ＭＳ 明朝"/>
        <family val="1"/>
        <charset val="128"/>
      </rPr>
      <t>～</t>
    </r>
    <r>
      <rPr>
        <sz val="11"/>
        <rFont val="Century"/>
        <family val="1"/>
      </rPr>
      <t>5</t>
    </r>
    <r>
      <rPr>
        <sz val="11"/>
        <rFont val="ＭＳ 明朝"/>
        <family val="1"/>
        <charset val="128"/>
      </rPr>
      <t>月</t>
    </r>
  </si>
  <si>
    <r>
      <rPr>
        <sz val="11"/>
        <rFont val="ＭＳ 明朝"/>
        <family val="1"/>
        <charset val="128"/>
      </rPr>
      <t>いわがき</t>
    </r>
  </si>
  <si>
    <r>
      <rPr>
        <sz val="11"/>
        <rFont val="ＭＳ 明朝"/>
        <family val="1"/>
        <charset val="128"/>
      </rPr>
      <t>採貝藻</t>
    </r>
  </si>
  <si>
    <r>
      <rPr>
        <sz val="11"/>
        <color indexed="8"/>
        <rFont val="ＭＳ 明朝"/>
        <family val="1"/>
        <charset val="128"/>
      </rPr>
      <t>６　漁業経営体数</t>
    </r>
    <phoneticPr fontId="19"/>
  </si>
  <si>
    <r>
      <rPr>
        <sz val="11"/>
        <color indexed="8"/>
        <rFont val="ＭＳ 明朝"/>
        <family val="1"/>
        <charset val="128"/>
      </rPr>
      <t>平成</t>
    </r>
    <r>
      <rPr>
        <sz val="11"/>
        <color indexed="8"/>
        <rFont val="Century"/>
        <family val="1"/>
      </rPr>
      <t>30</t>
    </r>
    <r>
      <rPr>
        <sz val="11"/>
        <color indexed="8"/>
        <rFont val="ＭＳ 明朝"/>
        <family val="1"/>
        <charset val="128"/>
      </rPr>
      <t>年</t>
    </r>
    <r>
      <rPr>
        <sz val="11"/>
        <color indexed="8"/>
        <rFont val="Century"/>
        <family val="1"/>
      </rPr>
      <t>11</t>
    </r>
    <r>
      <rPr>
        <sz val="11"/>
        <color indexed="8"/>
        <rFont val="ＭＳ 明朝"/>
        <family val="1"/>
        <charset val="128"/>
      </rPr>
      <t>月</t>
    </r>
    <r>
      <rPr>
        <sz val="11"/>
        <color indexed="8"/>
        <rFont val="Century"/>
        <family val="1"/>
      </rPr>
      <t>1</t>
    </r>
    <r>
      <rPr>
        <sz val="11"/>
        <color indexed="8"/>
        <rFont val="ＭＳ 明朝"/>
        <family val="1"/>
        <charset val="128"/>
      </rPr>
      <t>日現在</t>
    </r>
    <phoneticPr fontId="19"/>
  </si>
  <si>
    <r>
      <rPr>
        <sz val="11"/>
        <color indexed="8"/>
        <rFont val="ＭＳ 明朝"/>
        <family val="1"/>
        <charset val="128"/>
      </rPr>
      <t>漁業地区専兼別</t>
    </r>
  </si>
  <si>
    <r>
      <rPr>
        <sz val="11"/>
        <color indexed="8"/>
        <rFont val="ＭＳ 明朝"/>
        <family val="1"/>
        <charset val="128"/>
      </rPr>
      <t>総数</t>
    </r>
    <phoneticPr fontId="19"/>
  </si>
  <si>
    <r>
      <rPr>
        <sz val="11"/>
        <color indexed="8"/>
        <rFont val="ＭＳ 明朝"/>
        <family val="1"/>
        <charset val="128"/>
      </rPr>
      <t>漁</t>
    </r>
    <r>
      <rPr>
        <sz val="11"/>
        <color indexed="8"/>
        <rFont val="Century"/>
        <family val="1"/>
      </rPr>
      <t xml:space="preserve"> </t>
    </r>
    <r>
      <rPr>
        <sz val="11"/>
        <color indexed="8"/>
        <rFont val="ＭＳ 明朝"/>
        <family val="1"/>
        <charset val="128"/>
      </rPr>
      <t>船
非使用</t>
    </r>
  </si>
  <si>
    <r>
      <rPr>
        <sz val="11"/>
        <color indexed="8"/>
        <rFont val="ＭＳ 明朝"/>
        <family val="1"/>
        <charset val="128"/>
      </rPr>
      <t>無動力</t>
    </r>
  </si>
  <si>
    <r>
      <rPr>
        <sz val="11"/>
        <color indexed="8"/>
        <rFont val="ＭＳ 明朝"/>
        <family val="1"/>
        <charset val="128"/>
      </rPr>
      <t>動</t>
    </r>
    <r>
      <rPr>
        <sz val="11"/>
        <color indexed="8"/>
        <rFont val="Century"/>
        <family val="1"/>
      </rPr>
      <t xml:space="preserve">            </t>
    </r>
    <r>
      <rPr>
        <sz val="11"/>
        <color indexed="8"/>
        <rFont val="ＭＳ 明朝"/>
        <family val="1"/>
        <charset val="128"/>
      </rPr>
      <t>力</t>
    </r>
  </si>
  <si>
    <r>
      <rPr>
        <sz val="11"/>
        <color indexed="8"/>
        <rFont val="ＭＳ 明朝"/>
        <family val="1"/>
        <charset val="128"/>
      </rPr>
      <t>小型定置</t>
    </r>
    <phoneticPr fontId="19"/>
  </si>
  <si>
    <r>
      <rPr>
        <sz val="11"/>
        <color indexed="8"/>
        <rFont val="ＭＳ 明朝"/>
        <family val="1"/>
        <charset val="128"/>
      </rPr>
      <t>海面養殖</t>
    </r>
  </si>
  <si>
    <r>
      <t>1t</t>
    </r>
    <r>
      <rPr>
        <sz val="11"/>
        <color indexed="8"/>
        <rFont val="ＭＳ 明朝"/>
        <family val="1"/>
        <charset val="128"/>
      </rPr>
      <t>未満</t>
    </r>
  </si>
  <si>
    <r>
      <t>1</t>
    </r>
    <r>
      <rPr>
        <sz val="11"/>
        <color indexed="8"/>
        <rFont val="ＭＳ 明朝"/>
        <family val="1"/>
        <charset val="128"/>
      </rPr>
      <t>～</t>
    </r>
    <r>
      <rPr>
        <sz val="11"/>
        <color indexed="8"/>
        <rFont val="Century"/>
        <family val="1"/>
      </rPr>
      <t>3</t>
    </r>
  </si>
  <si>
    <r>
      <t>3</t>
    </r>
    <r>
      <rPr>
        <sz val="11"/>
        <color indexed="8"/>
        <rFont val="ＭＳ 明朝"/>
        <family val="1"/>
        <charset val="128"/>
      </rPr>
      <t>～</t>
    </r>
    <r>
      <rPr>
        <sz val="11"/>
        <color indexed="8"/>
        <rFont val="Century"/>
        <family val="1"/>
      </rPr>
      <t>5</t>
    </r>
  </si>
  <si>
    <r>
      <t>5</t>
    </r>
    <r>
      <rPr>
        <sz val="11"/>
        <color indexed="8"/>
        <rFont val="ＭＳ 明朝"/>
        <family val="1"/>
        <charset val="128"/>
      </rPr>
      <t>～</t>
    </r>
    <r>
      <rPr>
        <sz val="11"/>
        <color indexed="8"/>
        <rFont val="Century"/>
        <family val="1"/>
      </rPr>
      <t>10</t>
    </r>
  </si>
  <si>
    <r>
      <t>10</t>
    </r>
    <r>
      <rPr>
        <sz val="11"/>
        <color indexed="8"/>
        <rFont val="ＭＳ 明朝"/>
        <family val="1"/>
        <charset val="128"/>
      </rPr>
      <t>～</t>
    </r>
    <r>
      <rPr>
        <sz val="11"/>
        <color indexed="8"/>
        <rFont val="Century"/>
        <family val="1"/>
      </rPr>
      <t>20</t>
    </r>
  </si>
  <si>
    <r>
      <t>20</t>
    </r>
    <r>
      <rPr>
        <sz val="11"/>
        <color indexed="8"/>
        <rFont val="ＭＳ 明朝"/>
        <family val="1"/>
        <charset val="128"/>
      </rPr>
      <t>～</t>
    </r>
    <r>
      <rPr>
        <sz val="11"/>
        <color indexed="8"/>
        <rFont val="Century"/>
        <family val="1"/>
      </rPr>
      <t>30</t>
    </r>
  </si>
  <si>
    <r>
      <t>30</t>
    </r>
    <r>
      <rPr>
        <sz val="11"/>
        <color indexed="8"/>
        <rFont val="ＭＳ 明朝"/>
        <family val="1"/>
        <charset val="128"/>
      </rPr>
      <t>～</t>
    </r>
    <r>
      <rPr>
        <sz val="11"/>
        <color indexed="8"/>
        <rFont val="Century"/>
        <family val="1"/>
      </rPr>
      <t>50</t>
    </r>
  </si>
  <si>
    <r>
      <t>50</t>
    </r>
    <r>
      <rPr>
        <sz val="11"/>
        <color indexed="8"/>
        <rFont val="ＭＳ 明朝"/>
        <family val="1"/>
        <charset val="128"/>
      </rPr>
      <t>～</t>
    </r>
    <r>
      <rPr>
        <sz val="11"/>
        <color indexed="8"/>
        <rFont val="Century"/>
        <family val="1"/>
      </rPr>
      <t>100</t>
    </r>
  </si>
  <si>
    <r>
      <t>100</t>
    </r>
    <r>
      <rPr>
        <sz val="11"/>
        <color indexed="8"/>
        <rFont val="ＭＳ 明朝"/>
        <family val="1"/>
        <charset val="128"/>
      </rPr>
      <t>～</t>
    </r>
    <r>
      <rPr>
        <sz val="11"/>
        <color indexed="8"/>
        <rFont val="Century"/>
        <family val="1"/>
      </rPr>
      <t>200</t>
    </r>
  </si>
  <si>
    <r>
      <t>200</t>
    </r>
    <r>
      <rPr>
        <sz val="11"/>
        <color indexed="8"/>
        <rFont val="ＭＳ 明朝"/>
        <family val="1"/>
        <charset val="128"/>
      </rPr>
      <t>～</t>
    </r>
  </si>
  <si>
    <r>
      <rPr>
        <sz val="11"/>
        <color indexed="8"/>
        <rFont val="ＭＳ 明朝"/>
        <family val="1"/>
        <charset val="128"/>
      </rPr>
      <t>地区別経営体数</t>
    </r>
  </si>
  <si>
    <r>
      <rPr>
        <sz val="11"/>
        <color indexed="8"/>
        <rFont val="ＭＳ 明朝"/>
        <family val="1"/>
        <charset val="128"/>
      </rPr>
      <t>－</t>
    </r>
    <phoneticPr fontId="19"/>
  </si>
  <si>
    <r>
      <rPr>
        <sz val="11"/>
        <color indexed="8"/>
        <rFont val="ＭＳ 明朝"/>
        <family val="1"/>
        <charset val="128"/>
      </rPr>
      <t>遊佐</t>
    </r>
  </si>
  <si>
    <r>
      <rPr>
        <sz val="11"/>
        <color indexed="8"/>
        <rFont val="ＭＳ 明朝"/>
        <family val="1"/>
        <charset val="128"/>
      </rPr>
      <t>酒田</t>
    </r>
    <phoneticPr fontId="19"/>
  </si>
  <si>
    <r>
      <rPr>
        <sz val="11"/>
        <color indexed="8"/>
        <rFont val="ＭＳ 明朝"/>
        <family val="1"/>
        <charset val="128"/>
      </rPr>
      <t>－</t>
    </r>
  </si>
  <si>
    <r>
      <rPr>
        <sz val="11"/>
        <color indexed="8"/>
        <rFont val="ＭＳ 明朝"/>
        <family val="1"/>
        <charset val="128"/>
      </rPr>
      <t>飛島</t>
    </r>
  </si>
  <si>
    <r>
      <rPr>
        <sz val="11"/>
        <color indexed="8"/>
        <rFont val="ＭＳ 明朝"/>
        <family val="1"/>
        <charset val="128"/>
      </rPr>
      <t>加茂</t>
    </r>
  </si>
  <si>
    <r>
      <rPr>
        <sz val="11"/>
        <color indexed="8"/>
        <rFont val="ＭＳ 明朝"/>
        <family val="1"/>
        <charset val="128"/>
      </rPr>
      <t>由良</t>
    </r>
  </si>
  <si>
    <r>
      <rPr>
        <sz val="11"/>
        <color indexed="8"/>
        <rFont val="ＭＳ 明朝"/>
        <family val="1"/>
        <charset val="128"/>
      </rPr>
      <t>豊浦</t>
    </r>
  </si>
  <si>
    <r>
      <rPr>
        <sz val="11"/>
        <color indexed="8"/>
        <rFont val="ＭＳ 明朝"/>
        <family val="1"/>
        <charset val="128"/>
      </rPr>
      <t>温海</t>
    </r>
  </si>
  <si>
    <r>
      <rPr>
        <sz val="11"/>
        <color indexed="8"/>
        <rFont val="ＭＳ 明朝"/>
        <family val="1"/>
        <charset val="128"/>
      </rPr>
      <t>念珠関</t>
    </r>
  </si>
  <si>
    <r>
      <rPr>
        <sz val="11"/>
        <color indexed="8"/>
        <rFont val="ＭＳ 明朝"/>
        <family val="1"/>
        <charset val="128"/>
      </rPr>
      <t>７　海面漁業就業者数</t>
    </r>
  </si>
  <si>
    <r>
      <rPr>
        <sz val="11"/>
        <color indexed="8"/>
        <rFont val="ＭＳ 明朝"/>
        <family val="1"/>
        <charset val="128"/>
      </rPr>
      <t>区</t>
    </r>
    <r>
      <rPr>
        <sz val="11"/>
        <color indexed="8"/>
        <rFont val="Century"/>
        <family val="1"/>
      </rPr>
      <t xml:space="preserve">   </t>
    </r>
    <r>
      <rPr>
        <sz val="11"/>
        <color indexed="8"/>
        <rFont val="ＭＳ 明朝"/>
        <family val="1"/>
        <charset val="128"/>
      </rPr>
      <t>分</t>
    </r>
  </si>
  <si>
    <r>
      <rPr>
        <sz val="11"/>
        <color indexed="8"/>
        <rFont val="ＭＳ 明朝"/>
        <family val="1"/>
        <charset val="128"/>
      </rPr>
      <t>計</t>
    </r>
  </si>
  <si>
    <r>
      <rPr>
        <sz val="11"/>
        <color indexed="8"/>
        <rFont val="ＭＳ 明朝"/>
        <family val="1"/>
        <charset val="128"/>
      </rPr>
      <t>男　女　年　齢　別</t>
    </r>
    <phoneticPr fontId="19"/>
  </si>
  <si>
    <r>
      <rPr>
        <sz val="11"/>
        <color indexed="8"/>
        <rFont val="ＭＳ 明朝"/>
        <family val="1"/>
        <charset val="128"/>
      </rPr>
      <t>男</t>
    </r>
  </si>
  <si>
    <r>
      <rPr>
        <sz val="11"/>
        <color indexed="8"/>
        <rFont val="ＭＳ 明朝"/>
        <family val="1"/>
        <charset val="128"/>
      </rPr>
      <t>女</t>
    </r>
  </si>
  <si>
    <r>
      <rPr>
        <sz val="11"/>
        <color indexed="8"/>
        <rFont val="ＭＳ 明朝"/>
        <family val="1"/>
        <charset val="128"/>
      </rPr>
      <t>小計</t>
    </r>
  </si>
  <si>
    <r>
      <t>15</t>
    </r>
    <r>
      <rPr>
        <sz val="11"/>
        <color indexed="8"/>
        <rFont val="ＭＳ 明朝"/>
        <family val="1"/>
        <charset val="128"/>
      </rPr>
      <t>～</t>
    </r>
    <r>
      <rPr>
        <sz val="11"/>
        <color indexed="8"/>
        <rFont val="Century"/>
        <family val="1"/>
      </rPr>
      <t>24</t>
    </r>
  </si>
  <si>
    <r>
      <t>25</t>
    </r>
    <r>
      <rPr>
        <sz val="11"/>
        <color indexed="8"/>
        <rFont val="ＭＳ 明朝"/>
        <family val="1"/>
        <charset val="128"/>
      </rPr>
      <t>～</t>
    </r>
    <r>
      <rPr>
        <sz val="11"/>
        <color indexed="8"/>
        <rFont val="Century"/>
        <family val="1"/>
      </rPr>
      <t>39</t>
    </r>
  </si>
  <si>
    <r>
      <t>40</t>
    </r>
    <r>
      <rPr>
        <sz val="11"/>
        <color indexed="8"/>
        <rFont val="ＭＳ 明朝"/>
        <family val="1"/>
        <charset val="128"/>
      </rPr>
      <t>～</t>
    </r>
    <r>
      <rPr>
        <sz val="11"/>
        <color indexed="8"/>
        <rFont val="Century"/>
        <family val="1"/>
      </rPr>
      <t>59</t>
    </r>
  </si>
  <si>
    <r>
      <t>60</t>
    </r>
    <r>
      <rPr>
        <sz val="11"/>
        <color indexed="8"/>
        <rFont val="ＭＳ 明朝"/>
        <family val="1"/>
        <charset val="128"/>
      </rPr>
      <t>歳以上</t>
    </r>
  </si>
  <si>
    <r>
      <rPr>
        <sz val="11"/>
        <color indexed="8"/>
        <rFont val="ＭＳ 明朝"/>
        <family val="1"/>
        <charset val="128"/>
      </rPr>
      <t>　自営漁業就業者</t>
    </r>
    <phoneticPr fontId="19"/>
  </si>
  <si>
    <r>
      <rPr>
        <sz val="11"/>
        <color indexed="8"/>
        <rFont val="ＭＳ 明朝"/>
        <family val="1"/>
        <charset val="128"/>
      </rPr>
      <t>　及び</t>
    </r>
    <phoneticPr fontId="19"/>
  </si>
  <si>
    <r>
      <rPr>
        <sz val="11"/>
        <color indexed="8"/>
        <rFont val="ＭＳ 明朝"/>
        <family val="1"/>
        <charset val="128"/>
      </rPr>
      <t>　漁業雇われ就業者</t>
    </r>
    <phoneticPr fontId="19"/>
  </si>
  <si>
    <r>
      <rPr>
        <sz val="12"/>
        <rFont val="ＭＳ 明朝"/>
        <family val="1"/>
        <charset val="128"/>
      </rPr>
      <t>８　漁　船　勢　力</t>
    </r>
  </si>
  <si>
    <r>
      <t>&lt;</t>
    </r>
    <r>
      <rPr>
        <sz val="11"/>
        <rFont val="ＭＳ 明朝"/>
        <family val="1"/>
        <charset val="128"/>
      </rPr>
      <t>隻数</t>
    </r>
    <r>
      <rPr>
        <sz val="11"/>
        <rFont val="Century"/>
        <family val="1"/>
      </rPr>
      <t>&gt;</t>
    </r>
  </si>
  <si>
    <r>
      <t xml:space="preserve">  </t>
    </r>
    <r>
      <rPr>
        <sz val="11"/>
        <rFont val="ＭＳ 明朝"/>
        <family val="1"/>
        <charset val="128"/>
      </rPr>
      <t>海面漁船は</t>
    </r>
    <r>
      <rPr>
        <sz val="11"/>
        <rFont val="Century"/>
        <family val="1"/>
      </rPr>
      <t>546</t>
    </r>
    <r>
      <rPr>
        <sz val="11"/>
        <rFont val="ＭＳ 明朝"/>
        <family val="1"/>
        <charset val="128"/>
      </rPr>
      <t>隻で前年より</t>
    </r>
    <r>
      <rPr>
        <sz val="11"/>
        <rFont val="Century"/>
        <family val="1"/>
      </rPr>
      <t>29</t>
    </r>
    <r>
      <rPr>
        <sz val="11"/>
        <rFont val="ＭＳ 明朝"/>
        <family val="1"/>
        <charset val="128"/>
      </rPr>
      <t>隻減少した｡船質別にみると､鋼船が</t>
    </r>
    <r>
      <rPr>
        <sz val="11"/>
        <rFont val="Century"/>
        <family val="1"/>
      </rPr>
      <t>2</t>
    </r>
    <r>
      <rPr>
        <sz val="11"/>
        <rFont val="ＭＳ 明朝"/>
        <family val="1"/>
        <charset val="128"/>
      </rPr>
      <t>隻、</t>
    </r>
    <r>
      <rPr>
        <sz val="11"/>
        <rFont val="Century"/>
        <family val="1"/>
      </rPr>
      <t>FRP</t>
    </r>
    <r>
      <rPr>
        <sz val="11"/>
        <rFont val="ＭＳ 明朝"/>
        <family val="1"/>
        <charset val="128"/>
      </rPr>
      <t>船が</t>
    </r>
    <r>
      <rPr>
        <sz val="11"/>
        <rFont val="Century"/>
        <family val="1"/>
      </rPr>
      <t>27</t>
    </r>
    <r>
      <rPr>
        <sz val="11"/>
        <rFont val="ＭＳ 明朝"/>
        <family val="1"/>
        <charset val="128"/>
      </rPr>
      <t>隻減少し、木船に増減はなかった。ﾄﾝ数階層別にみると､</t>
    </r>
    <r>
      <rPr>
        <sz val="11"/>
        <rFont val="Century"/>
        <family val="1"/>
      </rPr>
      <t/>
    </r>
    <rPh sb="32" eb="34">
      <t>コウセン</t>
    </rPh>
    <rPh sb="50" eb="51">
      <t>キ</t>
    </rPh>
    <rPh sb="53" eb="55">
      <t>ゾウゲン</t>
    </rPh>
    <phoneticPr fontId="19"/>
  </si>
  <si>
    <r>
      <t>5</t>
    </r>
    <r>
      <rPr>
        <sz val="11"/>
        <rFont val="ＭＳ 明朝"/>
        <family val="1"/>
        <charset val="128"/>
      </rPr>
      <t>ﾄﾝ未満船が</t>
    </r>
    <r>
      <rPr>
        <sz val="11"/>
        <rFont val="Century"/>
        <family val="1"/>
      </rPr>
      <t>26</t>
    </r>
    <r>
      <rPr>
        <sz val="11"/>
        <rFont val="ＭＳ 明朝"/>
        <family val="1"/>
        <charset val="128"/>
      </rPr>
      <t>隻、</t>
    </r>
    <r>
      <rPr>
        <sz val="11"/>
        <rFont val="Century"/>
        <family val="1"/>
      </rPr>
      <t>5</t>
    </r>
    <r>
      <rPr>
        <sz val="11"/>
        <rFont val="ＭＳ 明朝"/>
        <family val="1"/>
        <charset val="128"/>
      </rPr>
      <t>ﾄﾝ以上船が</t>
    </r>
    <r>
      <rPr>
        <sz val="11"/>
        <rFont val="Century"/>
        <family val="1"/>
      </rPr>
      <t>3</t>
    </r>
    <r>
      <rPr>
        <sz val="11"/>
        <rFont val="ＭＳ 明朝"/>
        <family val="1"/>
        <charset val="128"/>
      </rPr>
      <t>隻減少した｡内水面漁船では動力船が</t>
    </r>
    <r>
      <rPr>
        <sz val="11"/>
        <rFont val="Century"/>
        <family val="1"/>
      </rPr>
      <t>1</t>
    </r>
    <r>
      <rPr>
        <sz val="11"/>
        <rFont val="ＭＳ 明朝"/>
        <family val="1"/>
        <charset val="128"/>
      </rPr>
      <t>隻減少し、無動力船は</t>
    </r>
    <r>
      <rPr>
        <sz val="11"/>
        <rFont val="Century"/>
        <family val="1"/>
      </rPr>
      <t>3</t>
    </r>
    <r>
      <rPr>
        <sz val="11"/>
        <rFont val="ＭＳ 明朝"/>
        <family val="1"/>
        <charset val="128"/>
      </rPr>
      <t>隻減少した。</t>
    </r>
    <rPh sb="9" eb="10">
      <t>セキ</t>
    </rPh>
    <rPh sb="14" eb="16">
      <t>イジョウ</t>
    </rPh>
    <rPh sb="16" eb="17">
      <t>セン</t>
    </rPh>
    <rPh sb="19" eb="20">
      <t>セキ</t>
    </rPh>
    <rPh sb="20" eb="22">
      <t>ゲンショウ</t>
    </rPh>
    <rPh sb="37" eb="38">
      <t>セキ</t>
    </rPh>
    <rPh sb="38" eb="40">
      <t>ゲンショウ</t>
    </rPh>
    <rPh sb="42" eb="43">
      <t>ム</t>
    </rPh>
    <rPh sb="43" eb="45">
      <t>ドウリョク</t>
    </rPh>
    <rPh sb="45" eb="46">
      <t>セン</t>
    </rPh>
    <phoneticPr fontId="19"/>
  </si>
  <si>
    <r>
      <t>&lt;</t>
    </r>
    <r>
      <rPr>
        <sz val="11"/>
        <rFont val="ＭＳ 明朝"/>
        <family val="1"/>
        <charset val="128"/>
      </rPr>
      <t>ﾄﾝ数､馬力数</t>
    </r>
    <r>
      <rPr>
        <sz val="11"/>
        <rFont val="Century"/>
        <family val="1"/>
      </rPr>
      <t>&gt;</t>
    </r>
  </si>
  <si>
    <r>
      <t xml:space="preserve">  </t>
    </r>
    <r>
      <rPr>
        <sz val="11"/>
        <rFont val="ＭＳ 明朝"/>
        <family val="1"/>
        <charset val="128"/>
      </rPr>
      <t>海面動力漁船の一隻当たりの平均ﾄﾝ数は</t>
    </r>
    <r>
      <rPr>
        <sz val="11"/>
        <rFont val="Century"/>
        <family val="1"/>
      </rPr>
      <t>3.16</t>
    </r>
    <r>
      <rPr>
        <sz val="11"/>
        <rFont val="ＭＳ 明朝"/>
        <family val="1"/>
        <charset val="128"/>
      </rPr>
      <t>ﾄﾝ､平均馬力数は</t>
    </r>
    <r>
      <rPr>
        <sz val="11"/>
        <rFont val="Century"/>
        <family val="1"/>
      </rPr>
      <t>104</t>
    </r>
    <r>
      <rPr>
        <sz val="11"/>
        <rFont val="ＭＳ 明朝"/>
        <family val="1"/>
        <charset val="128"/>
      </rPr>
      <t>馬力であった｡</t>
    </r>
    <rPh sb="32" eb="33">
      <t>スウ</t>
    </rPh>
    <rPh sb="37" eb="39">
      <t>バリキ</t>
    </rPh>
    <phoneticPr fontId="19"/>
  </si>
  <si>
    <r>
      <rPr>
        <sz val="11"/>
        <rFont val="ＭＳ 明朝"/>
        <family val="1"/>
        <charset val="128"/>
      </rPr>
      <t>令和</t>
    </r>
    <r>
      <rPr>
        <sz val="11"/>
        <rFont val="Century"/>
        <family val="1"/>
      </rPr>
      <t>5</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t>
    </r>
    <rPh sb="0" eb="2">
      <t>レイワ</t>
    </rPh>
    <phoneticPr fontId="19"/>
  </si>
  <si>
    <r>
      <rPr>
        <sz val="11"/>
        <rFont val="ＭＳ 明朝"/>
        <family val="1"/>
        <charset val="128"/>
      </rPr>
      <t>船質</t>
    </r>
    <phoneticPr fontId="19"/>
  </si>
  <si>
    <r>
      <rPr>
        <sz val="11"/>
        <rFont val="ＭＳ 明朝"/>
        <family val="1"/>
        <charset val="128"/>
      </rPr>
      <t>区</t>
    </r>
    <r>
      <rPr>
        <sz val="11"/>
        <rFont val="Century"/>
        <family val="1"/>
      </rPr>
      <t xml:space="preserve">  </t>
    </r>
    <r>
      <rPr>
        <sz val="11"/>
        <rFont val="ＭＳ 明朝"/>
        <family val="1"/>
        <charset val="128"/>
      </rPr>
      <t>分</t>
    </r>
    <phoneticPr fontId="19"/>
  </si>
  <si>
    <r>
      <rPr>
        <sz val="11"/>
        <rFont val="ＭＳ 明朝"/>
        <family val="1"/>
        <charset val="128"/>
      </rPr>
      <t>海</t>
    </r>
    <r>
      <rPr>
        <sz val="11"/>
        <rFont val="Century"/>
        <family val="1"/>
      </rPr>
      <t xml:space="preserve">                            </t>
    </r>
    <r>
      <rPr>
        <sz val="11"/>
        <rFont val="ＭＳ 明朝"/>
        <family val="1"/>
        <charset val="128"/>
      </rPr>
      <t>面</t>
    </r>
  </si>
  <si>
    <r>
      <rPr>
        <sz val="11"/>
        <rFont val="ＭＳ 明朝"/>
        <family val="1"/>
        <charset val="128"/>
      </rPr>
      <t>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</si>
  <si>
    <r>
      <rPr>
        <sz val="11"/>
        <rFont val="ＭＳ 明朝"/>
        <family val="1"/>
        <charset val="128"/>
      </rPr>
      <t>無動力</t>
    </r>
  </si>
  <si>
    <r>
      <t>1</t>
    </r>
    <r>
      <rPr>
        <sz val="11"/>
        <rFont val="ＭＳ 明朝"/>
        <family val="1"/>
        <charset val="128"/>
      </rPr>
      <t>トン　未満</t>
    </r>
    <phoneticPr fontId="19"/>
  </si>
  <si>
    <t>1~2.9</t>
  </si>
  <si>
    <t>3~4.9</t>
  </si>
  <si>
    <r>
      <t>5</t>
    </r>
    <r>
      <rPr>
        <sz val="11"/>
        <rFont val="ＭＳ 明朝"/>
        <family val="1"/>
        <charset val="128"/>
      </rPr>
      <t>トン　未満計</t>
    </r>
    <phoneticPr fontId="19"/>
  </si>
  <si>
    <t>5~9</t>
  </si>
  <si>
    <t>10~19</t>
  </si>
  <si>
    <t>20~29</t>
  </si>
  <si>
    <t>30~49</t>
  </si>
  <si>
    <t>50~99</t>
  </si>
  <si>
    <t>100~199</t>
  </si>
  <si>
    <r>
      <t>200</t>
    </r>
    <r>
      <rPr>
        <sz val="11"/>
        <rFont val="ＭＳ 明朝"/>
        <family val="1"/>
        <charset val="128"/>
      </rPr>
      <t>ﾄﾝ　以上</t>
    </r>
    <phoneticPr fontId="19"/>
  </si>
  <si>
    <r>
      <t>5</t>
    </r>
    <r>
      <rPr>
        <sz val="11"/>
        <rFont val="ＭＳ 明朝"/>
        <family val="1"/>
        <charset val="128"/>
      </rPr>
      <t>トン　以上計</t>
    </r>
    <phoneticPr fontId="19"/>
  </si>
  <si>
    <r>
      <rPr>
        <sz val="11"/>
        <rFont val="ＭＳ 明朝"/>
        <family val="1"/>
        <charset val="128"/>
      </rPr>
      <t>動力</t>
    </r>
  </si>
  <si>
    <r>
      <rPr>
        <sz val="11"/>
        <rFont val="ＭＳ 明朝"/>
        <family val="1"/>
        <charset val="128"/>
      </rPr>
      <t>木</t>
    </r>
    <phoneticPr fontId="19"/>
  </si>
  <si>
    <r>
      <rPr>
        <sz val="11"/>
        <rFont val="ＭＳ 明朝"/>
        <family val="1"/>
        <charset val="128"/>
      </rPr>
      <t>隻　数</t>
    </r>
    <phoneticPr fontId="19"/>
  </si>
  <si>
    <r>
      <rPr>
        <sz val="11"/>
        <rFont val="ＭＳ 明朝"/>
        <family val="1"/>
        <charset val="128"/>
      </rPr>
      <t>トン数</t>
    </r>
    <phoneticPr fontId="19"/>
  </si>
  <si>
    <r>
      <rPr>
        <sz val="11"/>
        <rFont val="ＭＳ 明朝"/>
        <family val="1"/>
        <charset val="128"/>
      </rPr>
      <t>馬力数</t>
    </r>
  </si>
  <si>
    <r>
      <rPr>
        <sz val="11"/>
        <rFont val="ＭＳ 明朝"/>
        <family val="1"/>
        <charset val="128"/>
      </rPr>
      <t>鋼</t>
    </r>
    <phoneticPr fontId="19"/>
  </si>
  <si>
    <t>FRP</t>
    <phoneticPr fontId="19"/>
  </si>
  <si>
    <r>
      <rPr>
        <sz val="11"/>
        <rFont val="ＭＳ 明朝"/>
        <family val="1"/>
        <charset val="128"/>
      </rPr>
      <t>計</t>
    </r>
    <phoneticPr fontId="19"/>
  </si>
  <si>
    <t xml:space="preserve"> なお､平成14年4月1日以降の馬力表示は、旧馬力と新馬力(kW)の2通りあるため表中の馬力数は、各々の数値をそのまま集計し表記している。</t>
    <rPh sb="41" eb="43">
      <t>ヒョウチュウ</t>
    </rPh>
    <rPh sb="44" eb="46">
      <t>バリキ</t>
    </rPh>
    <rPh sb="46" eb="47">
      <t>スウ</t>
    </rPh>
    <rPh sb="49" eb="51">
      <t>オノオノ</t>
    </rPh>
    <rPh sb="52" eb="54">
      <t>スウチ</t>
    </rPh>
    <rPh sb="59" eb="61">
      <t>シュウケイ</t>
    </rPh>
    <rPh sb="62" eb="64">
      <t>ヒョウキ</t>
    </rPh>
    <phoneticPr fontId="19"/>
  </si>
  <si>
    <r>
      <rPr>
        <sz val="12"/>
        <rFont val="ＭＳ 明朝"/>
        <family val="1"/>
        <charset val="128"/>
      </rPr>
      <t>　９　　生産高</t>
    </r>
    <rPh sb="4" eb="7">
      <t>セイサンダカ</t>
    </rPh>
    <phoneticPr fontId="19"/>
  </si>
  <si>
    <r>
      <rPr>
        <sz val="12"/>
        <rFont val="ＭＳ 明朝"/>
        <family val="1"/>
        <charset val="128"/>
      </rPr>
      <t>　　　　ア　魚種別漁獲量</t>
    </r>
    <rPh sb="6" eb="7">
      <t>ギョ</t>
    </rPh>
    <rPh sb="7" eb="9">
      <t>シュベツ</t>
    </rPh>
    <rPh sb="9" eb="11">
      <t>ギョカク</t>
    </rPh>
    <rPh sb="11" eb="12">
      <t>リョウ</t>
    </rPh>
    <phoneticPr fontId="19"/>
  </si>
  <si>
    <t>　県内の漁獲量は全体で前年より９２４トン減の２，８４２トン、前年比７５％となった。</t>
    <rPh sb="1" eb="3">
      <t>ケンナイ</t>
    </rPh>
    <rPh sb="4" eb="6">
      <t>ギョカク</t>
    </rPh>
    <rPh sb="6" eb="7">
      <t>リョウ</t>
    </rPh>
    <rPh sb="8" eb="10">
      <t>ゼンタイ</t>
    </rPh>
    <rPh sb="11" eb="13">
      <t>ゼンネン</t>
    </rPh>
    <rPh sb="20" eb="21">
      <t>ゲン</t>
    </rPh>
    <rPh sb="30" eb="33">
      <t>ゼンネンヒ</t>
    </rPh>
    <phoneticPr fontId="19"/>
  </si>
  <si>
    <r>
      <rPr>
        <sz val="11"/>
        <rFont val="ＭＳ 明朝"/>
        <family val="1"/>
        <charset val="128"/>
      </rPr>
      <t>令和</t>
    </r>
    <r>
      <rPr>
        <sz val="11"/>
        <rFont val="Century"/>
        <family val="1"/>
      </rPr>
      <t>5</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:kg</t>
    </r>
    <phoneticPr fontId="19"/>
  </si>
  <si>
    <t>魚種             月</t>
    <phoneticPr fontId="19"/>
  </si>
  <si>
    <r>
      <t xml:space="preserve">1  </t>
    </r>
    <r>
      <rPr>
        <sz val="11"/>
        <rFont val="ＭＳ 明朝"/>
        <family val="1"/>
        <charset val="128"/>
      </rPr>
      <t>月</t>
    </r>
    <phoneticPr fontId="19"/>
  </si>
  <si>
    <r>
      <t xml:space="preserve">2  </t>
    </r>
    <r>
      <rPr>
        <sz val="11"/>
        <rFont val="ＭＳ 明朝"/>
        <family val="1"/>
        <charset val="128"/>
      </rPr>
      <t>月</t>
    </r>
    <phoneticPr fontId="19"/>
  </si>
  <si>
    <r>
      <t xml:space="preserve">3  </t>
    </r>
    <r>
      <rPr>
        <sz val="11"/>
        <rFont val="ＭＳ 明朝"/>
        <family val="1"/>
        <charset val="128"/>
      </rPr>
      <t>月</t>
    </r>
    <phoneticPr fontId="19"/>
  </si>
  <si>
    <r>
      <t xml:space="preserve">4  </t>
    </r>
    <r>
      <rPr>
        <sz val="11"/>
        <rFont val="ＭＳ 明朝"/>
        <family val="1"/>
        <charset val="128"/>
      </rPr>
      <t>月</t>
    </r>
    <phoneticPr fontId="19"/>
  </si>
  <si>
    <r>
      <t xml:space="preserve">5  </t>
    </r>
    <r>
      <rPr>
        <sz val="11"/>
        <rFont val="ＭＳ 明朝"/>
        <family val="1"/>
        <charset val="128"/>
      </rPr>
      <t>月</t>
    </r>
    <phoneticPr fontId="19"/>
  </si>
  <si>
    <r>
      <t xml:space="preserve">6  </t>
    </r>
    <r>
      <rPr>
        <sz val="11"/>
        <rFont val="ＭＳ 明朝"/>
        <family val="1"/>
        <charset val="128"/>
      </rPr>
      <t>月</t>
    </r>
    <phoneticPr fontId="19"/>
  </si>
  <si>
    <r>
      <t xml:space="preserve">7  </t>
    </r>
    <r>
      <rPr>
        <sz val="11"/>
        <rFont val="ＭＳ 明朝"/>
        <family val="1"/>
        <charset val="128"/>
      </rPr>
      <t>月</t>
    </r>
    <phoneticPr fontId="19"/>
  </si>
  <si>
    <r>
      <t xml:space="preserve">8  </t>
    </r>
    <r>
      <rPr>
        <sz val="11"/>
        <rFont val="ＭＳ 明朝"/>
        <family val="1"/>
        <charset val="128"/>
      </rPr>
      <t>月</t>
    </r>
    <phoneticPr fontId="19"/>
  </si>
  <si>
    <r>
      <t xml:space="preserve">9  </t>
    </r>
    <r>
      <rPr>
        <sz val="11"/>
        <rFont val="ＭＳ 明朝"/>
        <family val="1"/>
        <charset val="128"/>
      </rPr>
      <t>月</t>
    </r>
    <phoneticPr fontId="19"/>
  </si>
  <si>
    <r>
      <t xml:space="preserve">10  </t>
    </r>
    <r>
      <rPr>
        <sz val="11"/>
        <rFont val="ＭＳ 明朝"/>
        <family val="1"/>
        <charset val="128"/>
      </rPr>
      <t>月</t>
    </r>
    <phoneticPr fontId="19"/>
  </si>
  <si>
    <r>
      <t xml:space="preserve">11  </t>
    </r>
    <r>
      <rPr>
        <sz val="11"/>
        <rFont val="ＭＳ 明朝"/>
        <family val="1"/>
        <charset val="128"/>
      </rPr>
      <t>月</t>
    </r>
    <phoneticPr fontId="19"/>
  </si>
  <si>
    <r>
      <t xml:space="preserve">12  </t>
    </r>
    <r>
      <rPr>
        <sz val="11"/>
        <rFont val="ＭＳ 明朝"/>
        <family val="1"/>
        <charset val="128"/>
      </rPr>
      <t>月</t>
    </r>
    <phoneticPr fontId="19"/>
  </si>
  <si>
    <r>
      <rPr>
        <sz val="11"/>
        <rFont val="ＭＳ 明朝"/>
        <family val="1"/>
        <charset val="128"/>
      </rPr>
      <t>合</t>
    </r>
    <r>
      <rPr>
        <sz val="11"/>
        <rFont val="Century"/>
        <family val="1"/>
      </rPr>
      <t xml:space="preserve">  </t>
    </r>
    <r>
      <rPr>
        <sz val="11"/>
        <rFont val="ＭＳ 明朝"/>
        <family val="1"/>
        <charset val="128"/>
      </rPr>
      <t>計</t>
    </r>
  </si>
  <si>
    <r>
      <t>4</t>
    </r>
    <r>
      <rPr>
        <sz val="11"/>
        <rFont val="Yu Gothic"/>
        <family val="1"/>
        <charset val="128"/>
      </rPr>
      <t>　</t>
    </r>
    <r>
      <rPr>
        <sz val="11"/>
        <rFont val="ＭＳ 明朝"/>
        <family val="1"/>
        <charset val="128"/>
      </rPr>
      <t>年</t>
    </r>
    <phoneticPr fontId="19"/>
  </si>
  <si>
    <r>
      <rPr>
        <sz val="11"/>
        <rFont val="ＭＳ 明朝"/>
        <family val="1"/>
        <charset val="128"/>
      </rPr>
      <t>前年比</t>
    </r>
  </si>
  <si>
    <t>1</t>
  </si>
  <si>
    <t>2</t>
  </si>
  <si>
    <t>3</t>
  </si>
  <si>
    <r>
      <rPr>
        <sz val="11"/>
        <rFont val="ＭＳ 明朝"/>
        <family val="1"/>
        <charset val="128"/>
      </rPr>
      <t>たい類</t>
    </r>
    <rPh sb="2" eb="3">
      <t>ルイ</t>
    </rPh>
    <phoneticPr fontId="26"/>
  </si>
  <si>
    <t>4</t>
  </si>
  <si>
    <r>
      <rPr>
        <sz val="11"/>
        <rFont val="ＭＳ 明朝"/>
        <family val="1"/>
        <charset val="128"/>
      </rPr>
      <t>まがれい</t>
    </r>
  </si>
  <si>
    <t>5</t>
  </si>
  <si>
    <r>
      <rPr>
        <sz val="11"/>
        <rFont val="ＭＳ 明朝"/>
        <family val="1"/>
        <charset val="128"/>
      </rPr>
      <t>その他のかれい類</t>
    </r>
    <rPh sb="2" eb="3">
      <t>ホカ</t>
    </rPh>
    <rPh sb="7" eb="8">
      <t>ルイ</t>
    </rPh>
    <phoneticPr fontId="26"/>
  </si>
  <si>
    <t>6</t>
  </si>
  <si>
    <r>
      <rPr>
        <sz val="11"/>
        <rFont val="ＭＳ 明朝"/>
        <family val="1"/>
        <charset val="128"/>
      </rPr>
      <t>ひらめ</t>
    </r>
  </si>
  <si>
    <t>7</t>
  </si>
  <si>
    <r>
      <rPr>
        <sz val="11"/>
        <rFont val="ＭＳ 明朝"/>
        <family val="1"/>
        <charset val="128"/>
      </rPr>
      <t>にぎす</t>
    </r>
  </si>
  <si>
    <t>8</t>
  </si>
  <si>
    <r>
      <rPr>
        <sz val="11"/>
        <rFont val="ＭＳ 明朝"/>
        <family val="1"/>
        <charset val="128"/>
      </rPr>
      <t>たら</t>
    </r>
  </si>
  <si>
    <t>9</t>
  </si>
  <si>
    <t>10</t>
  </si>
  <si>
    <t>11</t>
  </si>
  <si>
    <r>
      <rPr>
        <sz val="11"/>
        <rFont val="ＭＳ 明朝"/>
        <family val="1"/>
        <charset val="128"/>
      </rPr>
      <t>さめ</t>
    </r>
  </si>
  <si>
    <t>12</t>
  </si>
  <si>
    <t>13</t>
  </si>
  <si>
    <t>14</t>
  </si>
  <si>
    <r>
      <rPr>
        <sz val="11"/>
        <rFont val="ＭＳ 明朝"/>
        <family val="1"/>
        <charset val="128"/>
      </rPr>
      <t>いわし</t>
    </r>
  </si>
  <si>
    <t>15</t>
  </si>
  <si>
    <r>
      <rPr>
        <sz val="11"/>
        <rFont val="ＭＳ 明朝"/>
        <family val="1"/>
        <charset val="128"/>
      </rPr>
      <t>ぶり・いなだ</t>
    </r>
  </si>
  <si>
    <t>16</t>
  </si>
  <si>
    <r>
      <rPr>
        <sz val="11"/>
        <rFont val="ＭＳ 明朝"/>
        <family val="1"/>
        <charset val="128"/>
      </rPr>
      <t>めばる類</t>
    </r>
    <rPh sb="3" eb="4">
      <t>ルイ</t>
    </rPh>
    <phoneticPr fontId="26"/>
  </si>
  <si>
    <t>17</t>
  </si>
  <si>
    <t>18</t>
    <phoneticPr fontId="19"/>
  </si>
  <si>
    <r>
      <rPr>
        <sz val="11"/>
        <rFont val="ＭＳ 明朝"/>
        <family val="1"/>
        <charset val="128"/>
      </rPr>
      <t>かながしら</t>
    </r>
  </si>
  <si>
    <t>19</t>
  </si>
  <si>
    <r>
      <rPr>
        <sz val="11"/>
        <rFont val="ＭＳ 明朝"/>
        <family val="1"/>
        <charset val="128"/>
      </rPr>
      <t>あじ</t>
    </r>
  </si>
  <si>
    <t>20</t>
  </si>
  <si>
    <r>
      <rPr>
        <sz val="11"/>
        <rFont val="ＭＳ 明朝"/>
        <family val="1"/>
        <charset val="128"/>
      </rPr>
      <t>まぐろ類</t>
    </r>
    <rPh sb="3" eb="4">
      <t>ルイ</t>
    </rPh>
    <phoneticPr fontId="26"/>
  </si>
  <si>
    <t>21</t>
  </si>
  <si>
    <t>22</t>
  </si>
  <si>
    <r>
      <rPr>
        <sz val="11"/>
        <rFont val="ＭＳ 明朝"/>
        <family val="1"/>
        <charset val="128"/>
      </rPr>
      <t>その他の魚類</t>
    </r>
    <rPh sb="2" eb="3">
      <t>タ</t>
    </rPh>
    <rPh sb="4" eb="6">
      <t>ギョルイ</t>
    </rPh>
    <phoneticPr fontId="26"/>
  </si>
  <si>
    <t>23</t>
  </si>
  <si>
    <t>24</t>
  </si>
  <si>
    <t>25</t>
  </si>
  <si>
    <r>
      <rPr>
        <sz val="11"/>
        <rFont val="ＭＳ 明朝"/>
        <family val="1"/>
        <charset val="128"/>
      </rPr>
      <t>その他のいか類</t>
    </r>
    <rPh sb="2" eb="3">
      <t>タ</t>
    </rPh>
    <rPh sb="6" eb="7">
      <t>ルイ</t>
    </rPh>
    <phoneticPr fontId="26"/>
  </si>
  <si>
    <t>26</t>
  </si>
  <si>
    <t>27</t>
  </si>
  <si>
    <r>
      <rPr>
        <sz val="11"/>
        <rFont val="ＭＳ 明朝"/>
        <family val="1"/>
        <charset val="128"/>
      </rPr>
      <t>ほっこくあかえび</t>
    </r>
  </si>
  <si>
    <t>28</t>
  </si>
  <si>
    <r>
      <rPr>
        <sz val="11"/>
        <rFont val="ＭＳ 明朝"/>
        <family val="1"/>
        <charset val="128"/>
      </rPr>
      <t>その他のえび</t>
    </r>
    <rPh sb="2" eb="3">
      <t>タ</t>
    </rPh>
    <phoneticPr fontId="26"/>
  </si>
  <si>
    <t>29</t>
  </si>
  <si>
    <t>30</t>
  </si>
  <si>
    <t>31</t>
  </si>
  <si>
    <t>32</t>
  </si>
  <si>
    <r>
      <rPr>
        <sz val="11"/>
        <rFont val="ＭＳ 明朝"/>
        <family val="1"/>
        <charset val="128"/>
      </rPr>
      <t>その他の水産動物</t>
    </r>
    <rPh sb="2" eb="3">
      <t>タ</t>
    </rPh>
    <rPh sb="4" eb="6">
      <t>スイサン</t>
    </rPh>
    <rPh sb="6" eb="8">
      <t>ドウブツ</t>
    </rPh>
    <phoneticPr fontId="26"/>
  </si>
  <si>
    <t>33</t>
  </si>
  <si>
    <r>
      <rPr>
        <sz val="11"/>
        <rFont val="ＭＳ 明朝"/>
        <family val="1"/>
        <charset val="128"/>
      </rPr>
      <t>あわび</t>
    </r>
  </si>
  <si>
    <t>34</t>
  </si>
  <si>
    <r>
      <rPr>
        <sz val="11"/>
        <rFont val="ＭＳ 明朝"/>
        <family val="1"/>
        <charset val="128"/>
      </rPr>
      <t>さざえ</t>
    </r>
  </si>
  <si>
    <t>35</t>
  </si>
  <si>
    <t>36</t>
  </si>
  <si>
    <r>
      <rPr>
        <sz val="11"/>
        <rFont val="ＭＳ 明朝"/>
        <family val="1"/>
        <charset val="128"/>
      </rPr>
      <t>こだまがい</t>
    </r>
  </si>
  <si>
    <t>37</t>
  </si>
  <si>
    <r>
      <rPr>
        <sz val="11"/>
        <rFont val="ＭＳ 明朝"/>
        <family val="1"/>
        <charset val="128"/>
      </rPr>
      <t>その他の貝類</t>
    </r>
    <rPh sb="2" eb="3">
      <t>タ</t>
    </rPh>
    <rPh sb="4" eb="6">
      <t>カイルイ</t>
    </rPh>
    <phoneticPr fontId="26"/>
  </si>
  <si>
    <t>38</t>
  </si>
  <si>
    <r>
      <rPr>
        <sz val="11"/>
        <rFont val="ＭＳ 明朝"/>
        <family val="1"/>
        <charset val="128"/>
      </rPr>
      <t>わかめ</t>
    </r>
  </si>
  <si>
    <t>39</t>
  </si>
  <si>
    <r>
      <rPr>
        <sz val="11"/>
        <rFont val="ＭＳ 明朝"/>
        <family val="1"/>
        <charset val="128"/>
      </rPr>
      <t>のり</t>
    </r>
  </si>
  <si>
    <t>40</t>
  </si>
  <si>
    <r>
      <rPr>
        <sz val="11"/>
        <rFont val="ＭＳ 明朝"/>
        <family val="1"/>
        <charset val="128"/>
      </rPr>
      <t>その他の藻類</t>
    </r>
    <rPh sb="2" eb="3">
      <t>タ</t>
    </rPh>
    <rPh sb="4" eb="6">
      <t>ソウルイ</t>
    </rPh>
    <phoneticPr fontId="26"/>
  </si>
  <si>
    <t>合　　　計</t>
    <rPh sb="0" eb="1">
      <t>ゴウ</t>
    </rPh>
    <rPh sb="4" eb="5">
      <t>ケイ</t>
    </rPh>
    <phoneticPr fontId="26"/>
  </si>
  <si>
    <r>
      <t xml:space="preserve">4 </t>
    </r>
    <r>
      <rPr>
        <sz val="11"/>
        <rFont val="ＭＳ 明朝"/>
        <family val="1"/>
        <charset val="128"/>
      </rPr>
      <t>　　　年</t>
    </r>
    <phoneticPr fontId="19"/>
  </si>
  <si>
    <t>前　年　比</t>
    <rPh sb="0" eb="1">
      <t>マエ</t>
    </rPh>
    <rPh sb="2" eb="3">
      <t>トシ</t>
    </rPh>
    <rPh sb="4" eb="5">
      <t>ヒ</t>
    </rPh>
    <phoneticPr fontId="26"/>
  </si>
  <si>
    <r>
      <rPr>
        <sz val="12"/>
        <rFont val="ＭＳ 明朝"/>
        <family val="1"/>
        <charset val="128"/>
      </rPr>
      <t>イ　魚種別生産額</t>
    </r>
  </si>
  <si>
    <t>　県内の生産額は全体で前年より３億２４百万円減の２０億３９百万円、前年比８６％となった。</t>
    <rPh sb="1" eb="3">
      <t>ケンナイ</t>
    </rPh>
    <rPh sb="4" eb="7">
      <t>セイサンガク</t>
    </rPh>
    <rPh sb="8" eb="10">
      <t>ゼンタイ</t>
    </rPh>
    <rPh sb="11" eb="13">
      <t>ゼンネン</t>
    </rPh>
    <rPh sb="16" eb="17">
      <t>オク</t>
    </rPh>
    <rPh sb="19" eb="20">
      <t>ヒャク</t>
    </rPh>
    <rPh sb="20" eb="22">
      <t>マンエン</t>
    </rPh>
    <rPh sb="22" eb="23">
      <t>ゲン</t>
    </rPh>
    <rPh sb="26" eb="27">
      <t>オク</t>
    </rPh>
    <rPh sb="29" eb="31">
      <t>ヒャクマン</t>
    </rPh>
    <rPh sb="31" eb="32">
      <t>エン</t>
    </rPh>
    <rPh sb="33" eb="36">
      <t>ゼンネンヒ</t>
    </rPh>
    <phoneticPr fontId="19"/>
  </si>
  <si>
    <r>
      <rPr>
        <sz val="11"/>
        <rFont val="ＭＳ 明朝"/>
        <family val="1"/>
        <charset val="128"/>
      </rPr>
      <t>　令和</t>
    </r>
    <r>
      <rPr>
        <sz val="11"/>
        <rFont val="Century"/>
        <family val="1"/>
      </rPr>
      <t>5</t>
    </r>
    <r>
      <rPr>
        <sz val="11"/>
        <rFont val="ＭＳ 明朝"/>
        <family val="1"/>
        <charset val="128"/>
      </rPr>
      <t>年</t>
    </r>
    <r>
      <rPr>
        <sz val="11"/>
        <rFont val="Century"/>
        <family val="1"/>
      </rPr>
      <t xml:space="preserve"> </t>
    </r>
    <r>
      <rPr>
        <sz val="11"/>
        <rFont val="ＭＳ 明朝"/>
        <family val="1"/>
        <charset val="128"/>
      </rPr>
      <t>単位：千円</t>
    </r>
    <rPh sb="1" eb="3">
      <t>レイワ</t>
    </rPh>
    <rPh sb="6" eb="8">
      <t>タンイ</t>
    </rPh>
    <rPh sb="9" eb="11">
      <t>センエン</t>
    </rPh>
    <phoneticPr fontId="19"/>
  </si>
  <si>
    <r>
      <rPr>
        <sz val="11"/>
        <rFont val="ＭＳ 明朝"/>
        <family val="1"/>
        <charset val="128"/>
      </rPr>
      <t>合　　　計</t>
    </r>
    <rPh sb="0" eb="1">
      <t>ゴウ</t>
    </rPh>
    <rPh sb="4" eb="5">
      <t>ケイ</t>
    </rPh>
    <phoneticPr fontId="26"/>
  </si>
  <si>
    <r>
      <rPr>
        <sz val="11"/>
        <rFont val="ＭＳ 明朝"/>
        <family val="1"/>
        <charset val="128"/>
      </rPr>
      <t>前　年　比</t>
    </r>
    <rPh sb="0" eb="1">
      <t>マエ</t>
    </rPh>
    <rPh sb="2" eb="3">
      <t>トシ</t>
    </rPh>
    <rPh sb="4" eb="5">
      <t>ヒ</t>
    </rPh>
    <phoneticPr fontId="26"/>
  </si>
  <si>
    <r>
      <rPr>
        <sz val="12"/>
        <rFont val="ＭＳ 明朝"/>
        <family val="1"/>
        <charset val="128"/>
      </rPr>
      <t>ウ　漁業種類別漁獲量</t>
    </r>
    <rPh sb="2" eb="4">
      <t>ギョギョウ</t>
    </rPh>
    <rPh sb="4" eb="6">
      <t>シュルイ</t>
    </rPh>
    <rPh sb="6" eb="7">
      <t>ベツ</t>
    </rPh>
    <rPh sb="7" eb="9">
      <t>ギョカク</t>
    </rPh>
    <rPh sb="9" eb="10">
      <t>リョウ</t>
    </rPh>
    <phoneticPr fontId="19"/>
  </si>
  <si>
    <r>
      <rPr>
        <sz val="11"/>
        <rFont val="ＭＳ 明朝"/>
        <family val="1"/>
        <charset val="128"/>
      </rPr>
      <t>令和</t>
    </r>
    <r>
      <rPr>
        <sz val="11"/>
        <rFont val="Century"/>
        <family val="1"/>
      </rPr>
      <t>5</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:kg</t>
    </r>
  </si>
  <si>
    <t>漁業種別　　　　　　　月</t>
    <rPh sb="0" eb="2">
      <t>ギョギョウ</t>
    </rPh>
    <rPh sb="2" eb="4">
      <t>シュベツ</t>
    </rPh>
    <rPh sb="11" eb="12">
      <t>ツキ</t>
    </rPh>
    <phoneticPr fontId="19"/>
  </si>
  <si>
    <r>
      <rPr>
        <sz val="11"/>
        <rFont val="ＭＳ 明朝"/>
        <family val="1"/>
        <charset val="128"/>
      </rPr>
      <t>１月</t>
    </r>
    <rPh sb="1" eb="2">
      <t>ガツ</t>
    </rPh>
    <phoneticPr fontId="19"/>
  </si>
  <si>
    <r>
      <rPr>
        <sz val="11"/>
        <rFont val="ＭＳ 明朝"/>
        <family val="1"/>
        <charset val="128"/>
      </rPr>
      <t>２月</t>
    </r>
    <rPh sb="1" eb="2">
      <t>ガツ</t>
    </rPh>
    <phoneticPr fontId="19"/>
  </si>
  <si>
    <r>
      <rPr>
        <sz val="11"/>
        <rFont val="ＭＳ 明朝"/>
        <family val="1"/>
        <charset val="128"/>
      </rPr>
      <t>３月</t>
    </r>
    <rPh sb="1" eb="2">
      <t>ガツ</t>
    </rPh>
    <phoneticPr fontId="19"/>
  </si>
  <si>
    <r>
      <rPr>
        <sz val="11"/>
        <rFont val="ＭＳ 明朝"/>
        <family val="1"/>
        <charset val="128"/>
      </rPr>
      <t>４月</t>
    </r>
    <rPh sb="1" eb="2">
      <t>ガツ</t>
    </rPh>
    <phoneticPr fontId="19"/>
  </si>
  <si>
    <r>
      <rPr>
        <sz val="11"/>
        <rFont val="ＭＳ 明朝"/>
        <family val="1"/>
        <charset val="128"/>
      </rPr>
      <t>５月</t>
    </r>
    <rPh sb="1" eb="2">
      <t>ガツ</t>
    </rPh>
    <phoneticPr fontId="19"/>
  </si>
  <si>
    <r>
      <rPr>
        <sz val="11"/>
        <rFont val="ＭＳ 明朝"/>
        <family val="1"/>
        <charset val="128"/>
      </rPr>
      <t>６月</t>
    </r>
    <rPh sb="1" eb="2">
      <t>ガツ</t>
    </rPh>
    <phoneticPr fontId="19"/>
  </si>
  <si>
    <r>
      <rPr>
        <sz val="11"/>
        <rFont val="ＭＳ 明朝"/>
        <family val="1"/>
        <charset val="128"/>
      </rPr>
      <t>７月</t>
    </r>
    <rPh sb="1" eb="2">
      <t>ガツ</t>
    </rPh>
    <phoneticPr fontId="19"/>
  </si>
  <si>
    <r>
      <rPr>
        <sz val="11"/>
        <rFont val="ＭＳ 明朝"/>
        <family val="1"/>
        <charset val="128"/>
      </rPr>
      <t>８月</t>
    </r>
    <rPh sb="1" eb="2">
      <t>ガツ</t>
    </rPh>
    <phoneticPr fontId="19"/>
  </si>
  <si>
    <r>
      <rPr>
        <sz val="11"/>
        <rFont val="ＭＳ 明朝"/>
        <family val="1"/>
        <charset val="128"/>
      </rPr>
      <t>９月</t>
    </r>
    <rPh sb="1" eb="2">
      <t>ガツ</t>
    </rPh>
    <phoneticPr fontId="19"/>
  </si>
  <si>
    <r>
      <rPr>
        <sz val="11"/>
        <rFont val="ＭＳ 明朝"/>
        <family val="1"/>
        <charset val="128"/>
      </rPr>
      <t>１０月</t>
    </r>
    <rPh sb="2" eb="3">
      <t>ガツ</t>
    </rPh>
    <phoneticPr fontId="19"/>
  </si>
  <si>
    <r>
      <rPr>
        <sz val="11"/>
        <rFont val="ＭＳ 明朝"/>
        <family val="1"/>
        <charset val="128"/>
      </rPr>
      <t>１１月</t>
    </r>
    <rPh sb="2" eb="3">
      <t>ガツ</t>
    </rPh>
    <phoneticPr fontId="19"/>
  </si>
  <si>
    <r>
      <rPr>
        <sz val="11"/>
        <rFont val="ＭＳ 明朝"/>
        <family val="1"/>
        <charset val="128"/>
      </rPr>
      <t>１２月</t>
    </r>
    <rPh sb="2" eb="3">
      <t>ガツ</t>
    </rPh>
    <phoneticPr fontId="19"/>
  </si>
  <si>
    <r>
      <rPr>
        <sz val="11"/>
        <rFont val="ＭＳ 明朝"/>
        <family val="1"/>
        <charset val="128"/>
      </rPr>
      <t>合計</t>
    </r>
    <rPh sb="0" eb="1">
      <t>ゴウ</t>
    </rPh>
    <rPh sb="1" eb="2">
      <t>ケイ</t>
    </rPh>
    <phoneticPr fontId="19"/>
  </si>
  <si>
    <r>
      <rPr>
        <sz val="11"/>
        <rFont val="ＭＳ 明朝"/>
        <family val="1"/>
        <charset val="128"/>
      </rPr>
      <t>前年比</t>
    </r>
    <rPh sb="0" eb="3">
      <t>ゼンネンヒ</t>
    </rPh>
    <phoneticPr fontId="19"/>
  </si>
  <si>
    <r>
      <rPr>
        <sz val="11"/>
        <rFont val="ＭＳ 明朝"/>
        <family val="1"/>
        <charset val="128"/>
      </rPr>
      <t>１</t>
    </r>
    <phoneticPr fontId="19"/>
  </si>
  <si>
    <r>
      <rPr>
        <sz val="11"/>
        <rFont val="ＭＳ 明朝"/>
        <family val="1"/>
        <charset val="128"/>
      </rPr>
      <t>底びき網漁業</t>
    </r>
    <rPh sb="0" eb="1">
      <t>ソコ</t>
    </rPh>
    <rPh sb="3" eb="4">
      <t>アミ</t>
    </rPh>
    <rPh sb="4" eb="6">
      <t>ギョギョウ</t>
    </rPh>
    <phoneticPr fontId="19"/>
  </si>
  <si>
    <r>
      <rPr>
        <sz val="11"/>
        <rFont val="ＭＳ 明朝"/>
        <family val="1"/>
        <charset val="128"/>
      </rPr>
      <t>２</t>
    </r>
    <r>
      <rPr>
        <sz val="11"/>
        <color theme="1"/>
        <rFont val="游ゴシック"/>
        <family val="2"/>
        <scheme val="minor"/>
      </rPr>
      <t/>
    </r>
  </si>
  <si>
    <r>
      <rPr>
        <sz val="11"/>
        <rFont val="ＭＳ 明朝"/>
        <family val="1"/>
        <charset val="128"/>
      </rPr>
      <t>ごち網漁業</t>
    </r>
    <rPh sb="2" eb="3">
      <t>アミ</t>
    </rPh>
    <rPh sb="3" eb="5">
      <t>ギョギョウ</t>
    </rPh>
    <phoneticPr fontId="19"/>
  </si>
  <si>
    <r>
      <rPr>
        <sz val="11"/>
        <rFont val="ＭＳ 明朝"/>
        <family val="1"/>
        <charset val="128"/>
      </rPr>
      <t>３</t>
    </r>
    <r>
      <rPr>
        <sz val="11"/>
        <color theme="1"/>
        <rFont val="游ゴシック"/>
        <family val="2"/>
        <scheme val="minor"/>
      </rPr>
      <t/>
    </r>
  </si>
  <si>
    <r>
      <rPr>
        <sz val="11"/>
        <rFont val="ＭＳ 明朝"/>
        <family val="1"/>
        <charset val="128"/>
      </rPr>
      <t>さし網漁業</t>
    </r>
    <rPh sb="2" eb="3">
      <t>アミ</t>
    </rPh>
    <rPh sb="3" eb="5">
      <t>ギョギョウ</t>
    </rPh>
    <phoneticPr fontId="19"/>
  </si>
  <si>
    <r>
      <rPr>
        <sz val="11"/>
        <rFont val="ＭＳ 明朝"/>
        <family val="1"/>
        <charset val="128"/>
      </rPr>
      <t>４</t>
    </r>
    <r>
      <rPr>
        <sz val="11"/>
        <color theme="1"/>
        <rFont val="游ゴシック"/>
        <family val="2"/>
        <scheme val="minor"/>
      </rPr>
      <t/>
    </r>
  </si>
  <si>
    <r>
      <rPr>
        <sz val="11"/>
        <rFont val="ＭＳ 明朝"/>
        <family val="1"/>
        <charset val="128"/>
      </rPr>
      <t>はえなわ漁業</t>
    </r>
    <rPh sb="4" eb="6">
      <t>ギョギョウ</t>
    </rPh>
    <phoneticPr fontId="19"/>
  </si>
  <si>
    <r>
      <rPr>
        <sz val="11"/>
        <rFont val="ＭＳ 明朝"/>
        <family val="1"/>
        <charset val="128"/>
      </rPr>
      <t>５</t>
    </r>
    <r>
      <rPr>
        <sz val="11"/>
        <color theme="1"/>
        <rFont val="游ゴシック"/>
        <family val="2"/>
        <scheme val="minor"/>
      </rPr>
      <t/>
    </r>
  </si>
  <si>
    <r>
      <rPr>
        <sz val="11"/>
        <rFont val="ＭＳ 明朝"/>
        <family val="1"/>
        <charset val="128"/>
      </rPr>
      <t>いか一本釣漁業</t>
    </r>
    <rPh sb="2" eb="4">
      <t>イッポン</t>
    </rPh>
    <rPh sb="4" eb="5">
      <t>ツリ</t>
    </rPh>
    <rPh sb="5" eb="7">
      <t>ギョギョウ</t>
    </rPh>
    <phoneticPr fontId="19"/>
  </si>
  <si>
    <r>
      <rPr>
        <sz val="11"/>
        <rFont val="ＭＳ 明朝"/>
        <family val="1"/>
        <charset val="128"/>
      </rPr>
      <t>６</t>
    </r>
    <r>
      <rPr>
        <sz val="11"/>
        <color theme="1"/>
        <rFont val="游ゴシック"/>
        <family val="2"/>
        <scheme val="minor"/>
      </rPr>
      <t/>
    </r>
  </si>
  <si>
    <r>
      <rPr>
        <sz val="11"/>
        <rFont val="ＭＳ 明朝"/>
        <family val="1"/>
        <charset val="128"/>
      </rPr>
      <t>その他の一本釣漁業</t>
    </r>
    <rPh sb="2" eb="3">
      <t>ホカ</t>
    </rPh>
    <rPh sb="4" eb="6">
      <t>イッポン</t>
    </rPh>
    <rPh sb="6" eb="7">
      <t>ツリ</t>
    </rPh>
    <rPh sb="7" eb="9">
      <t>ギョギョウ</t>
    </rPh>
    <phoneticPr fontId="19"/>
  </si>
  <si>
    <r>
      <rPr>
        <sz val="11"/>
        <rFont val="ＭＳ 明朝"/>
        <family val="1"/>
        <charset val="128"/>
      </rPr>
      <t>７</t>
    </r>
    <r>
      <rPr>
        <sz val="11"/>
        <color theme="1"/>
        <rFont val="游ゴシック"/>
        <family val="2"/>
        <scheme val="minor"/>
      </rPr>
      <t/>
    </r>
  </si>
  <si>
    <r>
      <rPr>
        <sz val="11"/>
        <rFont val="ＭＳ 明朝"/>
        <family val="1"/>
        <charset val="128"/>
      </rPr>
      <t>かご漁業</t>
    </r>
    <rPh sb="2" eb="4">
      <t>ギョギョウ</t>
    </rPh>
    <phoneticPr fontId="19"/>
  </si>
  <si>
    <r>
      <rPr>
        <sz val="11"/>
        <rFont val="ＭＳ 明朝"/>
        <family val="1"/>
        <charset val="128"/>
      </rPr>
      <t>８</t>
    </r>
    <r>
      <rPr>
        <sz val="11"/>
        <color theme="1"/>
        <rFont val="游ゴシック"/>
        <family val="2"/>
        <scheme val="minor"/>
      </rPr>
      <t/>
    </r>
  </si>
  <si>
    <r>
      <rPr>
        <sz val="11"/>
        <rFont val="ＭＳ 明朝"/>
        <family val="1"/>
        <charset val="128"/>
      </rPr>
      <t>さけます定置網漁業</t>
    </r>
    <rPh sb="4" eb="6">
      <t>テイチ</t>
    </rPh>
    <rPh sb="6" eb="7">
      <t>アミ</t>
    </rPh>
    <rPh sb="7" eb="9">
      <t>ギョギョウ</t>
    </rPh>
    <phoneticPr fontId="19"/>
  </si>
  <si>
    <r>
      <rPr>
        <sz val="11"/>
        <rFont val="ＭＳ 明朝"/>
        <family val="1"/>
        <charset val="128"/>
      </rPr>
      <t>９</t>
    </r>
    <r>
      <rPr>
        <sz val="11"/>
        <color theme="1"/>
        <rFont val="游ゴシック"/>
        <family val="2"/>
        <scheme val="minor"/>
      </rPr>
      <t/>
    </r>
  </si>
  <si>
    <r>
      <rPr>
        <sz val="11"/>
        <rFont val="ＭＳ 明朝"/>
        <family val="1"/>
        <charset val="128"/>
      </rPr>
      <t>その他の定置網漁業</t>
    </r>
    <rPh sb="2" eb="3">
      <t>ホカ</t>
    </rPh>
    <rPh sb="4" eb="6">
      <t>テイチ</t>
    </rPh>
    <rPh sb="6" eb="7">
      <t>アミ</t>
    </rPh>
    <rPh sb="7" eb="9">
      <t>ギョギョウ</t>
    </rPh>
    <phoneticPr fontId="19"/>
  </si>
  <si>
    <r>
      <rPr>
        <sz val="11"/>
        <rFont val="ＭＳ 明朝"/>
        <family val="1"/>
        <charset val="128"/>
      </rPr>
      <t>１０</t>
    </r>
    <r>
      <rPr>
        <sz val="11"/>
        <color theme="1"/>
        <rFont val="游ゴシック"/>
        <family val="2"/>
        <scheme val="minor"/>
      </rPr>
      <t/>
    </r>
  </si>
  <si>
    <r>
      <rPr>
        <sz val="11"/>
        <rFont val="ＭＳ 明朝"/>
        <family val="1"/>
        <charset val="128"/>
      </rPr>
      <t>採貝藻漁業</t>
    </r>
    <rPh sb="0" eb="1">
      <t>サイ</t>
    </rPh>
    <rPh sb="1" eb="2">
      <t>カイ</t>
    </rPh>
    <rPh sb="2" eb="3">
      <t>ソウ</t>
    </rPh>
    <rPh sb="3" eb="5">
      <t>ギョギョウ</t>
    </rPh>
    <phoneticPr fontId="19"/>
  </si>
  <si>
    <r>
      <rPr>
        <sz val="11"/>
        <rFont val="ＭＳ 明朝"/>
        <family val="1"/>
        <charset val="128"/>
      </rPr>
      <t>１１</t>
    </r>
    <r>
      <rPr>
        <sz val="11"/>
        <color theme="1"/>
        <rFont val="游ゴシック"/>
        <family val="2"/>
        <scheme val="minor"/>
      </rPr>
      <t/>
    </r>
  </si>
  <si>
    <r>
      <rPr>
        <sz val="11"/>
        <rFont val="ＭＳ 明朝"/>
        <family val="1"/>
        <charset val="128"/>
      </rPr>
      <t>その他の漁業</t>
    </r>
    <rPh sb="2" eb="3">
      <t>ホカ</t>
    </rPh>
    <rPh sb="4" eb="6">
      <t>ギョギョウ</t>
    </rPh>
    <phoneticPr fontId="19"/>
  </si>
  <si>
    <r>
      <t xml:space="preserve">4 </t>
    </r>
    <r>
      <rPr>
        <sz val="11"/>
        <rFont val="ＭＳ 明朝"/>
        <family val="1"/>
        <charset val="128"/>
      </rPr>
      <t>　　　年</t>
    </r>
  </si>
  <si>
    <r>
      <rPr>
        <sz val="12"/>
        <rFont val="ＭＳ 明朝"/>
        <family val="1"/>
        <charset val="128"/>
      </rPr>
      <t>エ　漁業種類別漁獲額</t>
    </r>
    <rPh sb="2" eb="4">
      <t>ギョギョウ</t>
    </rPh>
    <rPh sb="4" eb="6">
      <t>シュルイ</t>
    </rPh>
    <rPh sb="6" eb="7">
      <t>ベツ</t>
    </rPh>
    <rPh sb="7" eb="9">
      <t>ギョカク</t>
    </rPh>
    <rPh sb="9" eb="10">
      <t>ガク</t>
    </rPh>
    <phoneticPr fontId="19"/>
  </si>
  <si>
    <r>
      <rPr>
        <sz val="11"/>
        <rFont val="ＭＳ 明朝"/>
        <family val="1"/>
        <charset val="128"/>
      </rPr>
      <t>　令和</t>
    </r>
    <r>
      <rPr>
        <sz val="11"/>
        <rFont val="Century"/>
        <family val="1"/>
      </rPr>
      <t>5</t>
    </r>
    <r>
      <rPr>
        <sz val="11"/>
        <rFont val="ＭＳ 明朝"/>
        <family val="1"/>
        <charset val="128"/>
      </rPr>
      <t>年</t>
    </r>
    <r>
      <rPr>
        <sz val="11"/>
        <rFont val="Century"/>
        <family val="1"/>
      </rPr>
      <t xml:space="preserve"> </t>
    </r>
    <r>
      <rPr>
        <sz val="11"/>
        <rFont val="ＭＳ 明朝"/>
        <family val="1"/>
        <charset val="128"/>
      </rPr>
      <t>単位：千円</t>
    </r>
  </si>
  <si>
    <r>
      <rPr>
        <sz val="11"/>
        <rFont val="ＭＳ 明朝"/>
        <family val="1"/>
        <charset val="128"/>
      </rPr>
      <t>オ　地区別漁獲量</t>
    </r>
    <rPh sb="2" eb="4">
      <t>チク</t>
    </rPh>
    <rPh sb="4" eb="5">
      <t>ベツ</t>
    </rPh>
    <rPh sb="5" eb="7">
      <t>ギョカク</t>
    </rPh>
    <rPh sb="7" eb="8">
      <t>リョウ</t>
    </rPh>
    <phoneticPr fontId="19"/>
  </si>
  <si>
    <t>月　  　地区</t>
    <rPh sb="0" eb="1">
      <t>ツキ</t>
    </rPh>
    <rPh sb="5" eb="7">
      <t>チク</t>
    </rPh>
    <phoneticPr fontId="19"/>
  </si>
  <si>
    <r>
      <rPr>
        <sz val="11"/>
        <rFont val="ＭＳ 明朝"/>
        <family val="1"/>
        <charset val="128"/>
      </rPr>
      <t>酒　　田</t>
    </r>
    <rPh sb="0" eb="1">
      <t>サケ</t>
    </rPh>
    <rPh sb="3" eb="4">
      <t>タ</t>
    </rPh>
    <phoneticPr fontId="19"/>
  </si>
  <si>
    <r>
      <rPr>
        <sz val="11"/>
        <rFont val="ＭＳ 明朝"/>
        <family val="1"/>
        <charset val="128"/>
      </rPr>
      <t>飛　　島</t>
    </r>
    <rPh sb="0" eb="1">
      <t>トビ</t>
    </rPh>
    <rPh sb="3" eb="4">
      <t>シマ</t>
    </rPh>
    <phoneticPr fontId="19"/>
  </si>
  <si>
    <r>
      <rPr>
        <sz val="11"/>
        <rFont val="ＭＳ 明朝"/>
        <family val="1"/>
        <charset val="128"/>
      </rPr>
      <t>吹　　浦</t>
    </r>
    <rPh sb="0" eb="1">
      <t>スイ</t>
    </rPh>
    <rPh sb="3" eb="4">
      <t>ウラ</t>
    </rPh>
    <phoneticPr fontId="19"/>
  </si>
  <si>
    <r>
      <rPr>
        <sz val="11"/>
        <rFont val="ＭＳ 明朝"/>
        <family val="1"/>
        <charset val="128"/>
      </rPr>
      <t>加　　茂</t>
    </r>
    <rPh sb="0" eb="1">
      <t>カ</t>
    </rPh>
    <rPh sb="3" eb="4">
      <t>シゲル</t>
    </rPh>
    <phoneticPr fontId="19"/>
  </si>
  <si>
    <r>
      <rPr>
        <sz val="11"/>
        <rFont val="ＭＳ 明朝"/>
        <family val="1"/>
        <charset val="128"/>
      </rPr>
      <t>由　　良</t>
    </r>
    <rPh sb="0" eb="1">
      <t>ヨシ</t>
    </rPh>
    <rPh sb="3" eb="4">
      <t>リョウ</t>
    </rPh>
    <phoneticPr fontId="19"/>
  </si>
  <si>
    <r>
      <rPr>
        <sz val="11"/>
        <rFont val="ＭＳ 明朝"/>
        <family val="1"/>
        <charset val="128"/>
      </rPr>
      <t>豊　　浦</t>
    </r>
    <rPh sb="0" eb="1">
      <t>ユタカ</t>
    </rPh>
    <rPh sb="3" eb="4">
      <t>ウラ</t>
    </rPh>
    <phoneticPr fontId="19"/>
  </si>
  <si>
    <r>
      <rPr>
        <sz val="11"/>
        <rFont val="ＭＳ 明朝"/>
        <family val="1"/>
        <charset val="128"/>
      </rPr>
      <t>温　　海</t>
    </r>
    <rPh sb="0" eb="1">
      <t>アツシ</t>
    </rPh>
    <rPh sb="3" eb="4">
      <t>ウミ</t>
    </rPh>
    <phoneticPr fontId="19"/>
  </si>
  <si>
    <r>
      <rPr>
        <sz val="11"/>
        <rFont val="ＭＳ 明朝"/>
        <family val="1"/>
        <charset val="128"/>
      </rPr>
      <t>念珠関</t>
    </r>
    <rPh sb="0" eb="1">
      <t>ネン</t>
    </rPh>
    <rPh sb="1" eb="2">
      <t>タマ</t>
    </rPh>
    <rPh sb="2" eb="3">
      <t>セキ</t>
    </rPh>
    <phoneticPr fontId="19"/>
  </si>
  <si>
    <r>
      <rPr>
        <sz val="11"/>
        <rFont val="ＭＳ 明朝"/>
        <family val="1"/>
        <charset val="128"/>
      </rPr>
      <t>合　計</t>
    </r>
    <rPh sb="0" eb="1">
      <t>ゴウ</t>
    </rPh>
    <rPh sb="2" eb="3">
      <t>ケイ</t>
    </rPh>
    <phoneticPr fontId="19"/>
  </si>
  <si>
    <r>
      <rPr>
        <sz val="11"/>
        <rFont val="ＭＳ 明朝"/>
        <family val="1"/>
        <charset val="128"/>
      </rPr>
      <t>２</t>
    </r>
    <phoneticPr fontId="19"/>
  </si>
  <si>
    <r>
      <rPr>
        <sz val="11"/>
        <rFont val="ＭＳ 明朝"/>
        <family val="1"/>
        <charset val="128"/>
      </rPr>
      <t>３</t>
    </r>
    <phoneticPr fontId="19"/>
  </si>
  <si>
    <r>
      <rPr>
        <sz val="11"/>
        <rFont val="ＭＳ 明朝"/>
        <family val="1"/>
        <charset val="128"/>
      </rPr>
      <t>４</t>
    </r>
    <phoneticPr fontId="19"/>
  </si>
  <si>
    <r>
      <rPr>
        <sz val="11"/>
        <rFont val="ＭＳ 明朝"/>
        <family val="1"/>
        <charset val="128"/>
      </rPr>
      <t>５</t>
    </r>
    <phoneticPr fontId="19"/>
  </si>
  <si>
    <r>
      <rPr>
        <sz val="11"/>
        <rFont val="ＭＳ 明朝"/>
        <family val="1"/>
        <charset val="128"/>
      </rPr>
      <t>６</t>
    </r>
    <phoneticPr fontId="19"/>
  </si>
  <si>
    <r>
      <rPr>
        <sz val="11"/>
        <rFont val="ＭＳ 明朝"/>
        <family val="1"/>
        <charset val="128"/>
      </rPr>
      <t>７</t>
    </r>
    <phoneticPr fontId="19"/>
  </si>
  <si>
    <r>
      <rPr>
        <sz val="11"/>
        <rFont val="ＭＳ 明朝"/>
        <family val="1"/>
        <charset val="128"/>
      </rPr>
      <t>８</t>
    </r>
    <phoneticPr fontId="19"/>
  </si>
  <si>
    <r>
      <rPr>
        <sz val="11"/>
        <rFont val="ＭＳ 明朝"/>
        <family val="1"/>
        <charset val="128"/>
      </rPr>
      <t>９</t>
    </r>
    <phoneticPr fontId="19"/>
  </si>
  <si>
    <r>
      <rPr>
        <sz val="11"/>
        <rFont val="ＭＳ 明朝"/>
        <family val="1"/>
        <charset val="128"/>
      </rPr>
      <t>１０</t>
    </r>
    <phoneticPr fontId="19"/>
  </si>
  <si>
    <r>
      <rPr>
        <sz val="11"/>
        <rFont val="ＭＳ 明朝"/>
        <family val="1"/>
        <charset val="128"/>
      </rPr>
      <t>１１</t>
    </r>
    <phoneticPr fontId="19"/>
  </si>
  <si>
    <r>
      <rPr>
        <sz val="11"/>
        <rFont val="ＭＳ 明朝"/>
        <family val="1"/>
        <charset val="128"/>
      </rPr>
      <t>１２</t>
    </r>
    <phoneticPr fontId="19"/>
  </si>
  <si>
    <r>
      <rPr>
        <sz val="11"/>
        <rFont val="ＭＳ 明朝"/>
        <family val="1"/>
        <charset val="128"/>
      </rPr>
      <t>前年比</t>
    </r>
    <rPh sb="0" eb="1">
      <t>マエ</t>
    </rPh>
    <rPh sb="1" eb="2">
      <t>ネン</t>
    </rPh>
    <rPh sb="2" eb="3">
      <t>ヒ</t>
    </rPh>
    <phoneticPr fontId="19"/>
  </si>
  <si>
    <r>
      <rPr>
        <sz val="11"/>
        <rFont val="ＭＳ 明朝"/>
        <family val="1"/>
        <charset val="128"/>
      </rPr>
      <t>カ　　地区別漁獲額</t>
    </r>
    <rPh sb="3" eb="5">
      <t>チク</t>
    </rPh>
    <rPh sb="5" eb="6">
      <t>ベツ</t>
    </rPh>
    <rPh sb="6" eb="8">
      <t>ギョカク</t>
    </rPh>
    <rPh sb="8" eb="9">
      <t>ガク</t>
    </rPh>
    <phoneticPr fontId="19"/>
  </si>
  <si>
    <r>
      <rPr>
        <sz val="11"/>
        <rFont val="ＭＳ 明朝"/>
        <family val="1"/>
        <charset val="128"/>
      </rPr>
      <t>合　　計</t>
    </r>
    <rPh sb="0" eb="1">
      <t>ゴウ</t>
    </rPh>
    <rPh sb="3" eb="4">
      <t>ケイ</t>
    </rPh>
    <phoneticPr fontId="19"/>
  </si>
  <si>
    <r>
      <rPr>
        <sz val="11"/>
        <rFont val="ＭＳ 明朝"/>
        <family val="1"/>
        <charset val="128"/>
      </rPr>
      <t>　ア　漁業協同組合別、河川別漁獲量</t>
    </r>
    <phoneticPr fontId="19"/>
  </si>
  <si>
    <r>
      <rPr>
        <sz val="11"/>
        <rFont val="ＭＳ 明朝"/>
        <family val="1"/>
        <charset val="128"/>
      </rPr>
      <t>令和５年　単位：</t>
    </r>
    <r>
      <rPr>
        <sz val="11"/>
        <rFont val="Century"/>
        <family val="1"/>
      </rPr>
      <t>kg</t>
    </r>
    <rPh sb="0" eb="2">
      <t>レイワ</t>
    </rPh>
    <rPh sb="3" eb="4">
      <t>ネン</t>
    </rPh>
    <phoneticPr fontId="19"/>
  </si>
  <si>
    <r>
      <rPr>
        <sz val="11"/>
        <rFont val="ＭＳ 明朝"/>
        <family val="1"/>
        <charset val="128"/>
      </rPr>
      <t>漁</t>
    </r>
    <r>
      <rPr>
        <sz val="11"/>
        <rFont val="Century"/>
        <family val="1"/>
      </rPr>
      <t xml:space="preserve"> </t>
    </r>
    <r>
      <rPr>
        <sz val="11"/>
        <rFont val="ＭＳ 明朝"/>
        <family val="1"/>
        <charset val="128"/>
      </rPr>
      <t>協</t>
    </r>
    <r>
      <rPr>
        <sz val="11"/>
        <rFont val="Century"/>
        <family val="1"/>
      </rPr>
      <t xml:space="preserve"> </t>
    </r>
    <r>
      <rPr>
        <sz val="11"/>
        <rFont val="ＭＳ 明朝"/>
        <family val="1"/>
        <charset val="128"/>
      </rPr>
      <t>名</t>
    </r>
  </si>
  <si>
    <r>
      <rPr>
        <sz val="11"/>
        <rFont val="ＭＳ 明朝"/>
        <family val="1"/>
        <charset val="128"/>
      </rPr>
      <t>　　　</t>
    </r>
    <r>
      <rPr>
        <sz val="11"/>
        <rFont val="Century"/>
        <family val="1"/>
      </rPr>
      <t xml:space="preserve">                  </t>
    </r>
    <r>
      <rPr>
        <sz val="11"/>
        <rFont val="ＭＳ 明朝"/>
        <family val="1"/>
        <charset val="128"/>
      </rPr>
      <t>魚種</t>
    </r>
    <r>
      <rPr>
        <sz val="11"/>
        <rFont val="Century"/>
        <family val="1"/>
      </rPr>
      <t xml:space="preserve">                                 </t>
    </r>
    <r>
      <rPr>
        <sz val="11"/>
        <rFont val="ＭＳ 明朝"/>
        <family val="1"/>
        <charset val="128"/>
      </rPr>
      <t>河川名</t>
    </r>
    <phoneticPr fontId="19"/>
  </si>
  <si>
    <r>
      <rPr>
        <sz val="11"/>
        <rFont val="ＭＳ 明朝"/>
        <family val="1"/>
        <charset val="128"/>
      </rPr>
      <t>さくらます</t>
    </r>
  </si>
  <si>
    <t>にじ ます</t>
    <phoneticPr fontId="19"/>
  </si>
  <si>
    <r>
      <rPr>
        <sz val="11"/>
        <rFont val="ＭＳ 明朝"/>
        <family val="1"/>
        <charset val="128"/>
      </rPr>
      <t>いわな</t>
    </r>
  </si>
  <si>
    <r>
      <rPr>
        <sz val="11"/>
        <rFont val="ＭＳ 明朝"/>
        <family val="1"/>
        <charset val="128"/>
      </rPr>
      <t>やまめ</t>
    </r>
  </si>
  <si>
    <t>ひめ　ます</t>
    <phoneticPr fontId="19"/>
  </si>
  <si>
    <r>
      <rPr>
        <sz val="11"/>
        <rFont val="ＭＳ 明朝"/>
        <family val="1"/>
        <charset val="128"/>
      </rPr>
      <t>あゆ</t>
    </r>
  </si>
  <si>
    <r>
      <rPr>
        <sz val="11"/>
        <rFont val="ＭＳ 明朝"/>
        <family val="1"/>
        <charset val="128"/>
      </rPr>
      <t>こい</t>
    </r>
  </si>
  <si>
    <r>
      <rPr>
        <sz val="11"/>
        <rFont val="ＭＳ 明朝"/>
        <family val="1"/>
        <charset val="128"/>
      </rPr>
      <t>ふな</t>
    </r>
  </si>
  <si>
    <r>
      <rPr>
        <sz val="11"/>
        <rFont val="ＭＳ 明朝"/>
        <family val="1"/>
        <charset val="128"/>
      </rPr>
      <t>うぐい
は</t>
    </r>
    <r>
      <rPr>
        <sz val="11"/>
        <rFont val="Century"/>
        <family val="1"/>
      </rPr>
      <t xml:space="preserve">  </t>
    </r>
    <r>
      <rPr>
        <sz val="11"/>
        <rFont val="ＭＳ 明朝"/>
        <family val="1"/>
        <charset val="128"/>
      </rPr>
      <t>や</t>
    </r>
  </si>
  <si>
    <r>
      <rPr>
        <sz val="11"/>
        <rFont val="ＭＳ 明朝"/>
        <family val="1"/>
        <charset val="128"/>
      </rPr>
      <t>うなぎ</t>
    </r>
  </si>
  <si>
    <r>
      <rPr>
        <sz val="11"/>
        <rFont val="ＭＳ 明朝"/>
        <family val="1"/>
        <charset val="128"/>
      </rPr>
      <t>やつめ
うなぎ</t>
    </r>
  </si>
  <si>
    <r>
      <rPr>
        <sz val="11"/>
        <rFont val="ＭＳ 明朝"/>
        <family val="1"/>
        <charset val="128"/>
      </rPr>
      <t>かじか</t>
    </r>
  </si>
  <si>
    <t>どじ ょう</t>
    <phoneticPr fontId="19"/>
  </si>
  <si>
    <t>わか さぎ</t>
    <phoneticPr fontId="19"/>
  </si>
  <si>
    <r>
      <rPr>
        <sz val="11"/>
        <rFont val="ＭＳ 明朝"/>
        <family val="1"/>
        <charset val="128"/>
      </rPr>
      <t>なまず</t>
    </r>
  </si>
  <si>
    <r>
      <rPr>
        <sz val="11"/>
        <rFont val="ＭＳ 明朝"/>
        <family val="1"/>
        <charset val="128"/>
      </rPr>
      <t>その他</t>
    </r>
  </si>
  <si>
    <r>
      <rPr>
        <sz val="11"/>
        <rFont val="ＭＳ 明朝"/>
        <family val="1"/>
        <charset val="128"/>
      </rPr>
      <t>魚</t>
    </r>
    <r>
      <rPr>
        <sz val="11"/>
        <rFont val="Century"/>
        <family val="1"/>
      </rPr>
      <t xml:space="preserve"> </t>
    </r>
    <r>
      <rPr>
        <sz val="11"/>
        <rFont val="ＭＳ 明朝"/>
        <family val="1"/>
        <charset val="128"/>
      </rPr>
      <t>類
合</t>
    </r>
    <r>
      <rPr>
        <sz val="11"/>
        <rFont val="Century"/>
        <family val="1"/>
      </rPr>
      <t xml:space="preserve"> </t>
    </r>
    <r>
      <rPr>
        <sz val="11"/>
        <rFont val="ＭＳ 明朝"/>
        <family val="1"/>
        <charset val="128"/>
      </rPr>
      <t>計</t>
    </r>
  </si>
  <si>
    <r>
      <rPr>
        <sz val="11"/>
        <rFont val="ＭＳ 明朝"/>
        <family val="1"/>
        <charset val="128"/>
      </rPr>
      <t>え</t>
    </r>
    <r>
      <rPr>
        <sz val="11"/>
        <rFont val="Century"/>
        <family val="1"/>
      </rPr>
      <t xml:space="preserve"> </t>
    </r>
    <r>
      <rPr>
        <sz val="11"/>
        <rFont val="ＭＳ 明朝"/>
        <family val="1"/>
        <charset val="128"/>
      </rPr>
      <t>び
か</t>
    </r>
    <r>
      <rPr>
        <sz val="11"/>
        <rFont val="Century"/>
        <family val="1"/>
      </rPr>
      <t xml:space="preserve"> </t>
    </r>
    <r>
      <rPr>
        <sz val="11"/>
        <rFont val="ＭＳ 明朝"/>
        <family val="1"/>
        <charset val="128"/>
      </rPr>
      <t>に</t>
    </r>
  </si>
  <si>
    <r>
      <rPr>
        <sz val="11"/>
        <rFont val="ＭＳ 明朝"/>
        <family val="1"/>
        <charset val="128"/>
      </rPr>
      <t>総</t>
    </r>
    <r>
      <rPr>
        <sz val="11"/>
        <rFont val="Century"/>
        <family val="1"/>
      </rPr>
      <t xml:space="preserve">  </t>
    </r>
    <r>
      <rPr>
        <sz val="11"/>
        <rFont val="ＭＳ 明朝"/>
        <family val="1"/>
        <charset val="128"/>
      </rPr>
      <t>計</t>
    </r>
  </si>
  <si>
    <r>
      <rPr>
        <sz val="11"/>
        <rFont val="ＭＳ 明朝"/>
        <family val="1"/>
        <charset val="128"/>
      </rPr>
      <t>県南</t>
    </r>
  </si>
  <si>
    <r>
      <rPr>
        <sz val="11"/>
        <rFont val="ＭＳ 明朝"/>
        <family val="1"/>
        <charset val="128"/>
      </rPr>
      <t>最上川</t>
    </r>
  </si>
  <si>
    <r>
      <rPr>
        <sz val="11"/>
        <rFont val="ＭＳ 明朝"/>
        <family val="1"/>
        <charset val="128"/>
      </rPr>
      <t>羽黒川</t>
    </r>
  </si>
  <si>
    <r>
      <rPr>
        <sz val="11"/>
        <rFont val="ＭＳ 明朝"/>
        <family val="1"/>
        <charset val="128"/>
      </rPr>
      <t>鬼面川</t>
    </r>
  </si>
  <si>
    <r>
      <rPr>
        <sz val="11"/>
        <rFont val="ＭＳ 明朝"/>
        <family val="1"/>
        <charset val="128"/>
      </rPr>
      <t>西置賜</t>
    </r>
  </si>
  <si>
    <r>
      <rPr>
        <sz val="11"/>
        <rFont val="ＭＳ 明朝"/>
        <family val="1"/>
        <charset val="128"/>
      </rPr>
      <t>置賜白川</t>
    </r>
  </si>
  <si>
    <r>
      <rPr>
        <sz val="11"/>
        <rFont val="ＭＳ 明朝"/>
        <family val="1"/>
        <charset val="128"/>
      </rPr>
      <t>最上川第一</t>
    </r>
  </si>
  <si>
    <r>
      <rPr>
        <sz val="11"/>
        <rFont val="ＭＳ 明朝"/>
        <family val="1"/>
        <charset val="128"/>
      </rPr>
      <t>朝日川</t>
    </r>
  </si>
  <si>
    <r>
      <rPr>
        <sz val="11"/>
        <rFont val="ＭＳ 明朝"/>
        <family val="1"/>
        <charset val="128"/>
      </rPr>
      <t>月布川</t>
    </r>
  </si>
  <si>
    <r>
      <rPr>
        <sz val="11"/>
        <rFont val="ＭＳ 明朝"/>
        <family val="1"/>
        <charset val="128"/>
      </rPr>
      <t>最上川第二</t>
    </r>
  </si>
  <si>
    <r>
      <rPr>
        <sz val="11"/>
        <rFont val="ＭＳ 明朝"/>
        <family val="1"/>
        <charset val="128"/>
      </rPr>
      <t>寒河江川</t>
    </r>
  </si>
  <si>
    <r>
      <rPr>
        <sz val="11"/>
        <rFont val="ＭＳ 明朝"/>
        <family val="1"/>
        <charset val="128"/>
      </rPr>
      <t>丹生川</t>
    </r>
  </si>
  <si>
    <r>
      <rPr>
        <sz val="11"/>
        <rFont val="ＭＳ 明朝"/>
        <family val="1"/>
        <charset val="128"/>
      </rPr>
      <t>朧気川・野尻川</t>
    </r>
  </si>
  <si>
    <r>
      <rPr>
        <sz val="11"/>
        <rFont val="ＭＳ 明朝"/>
        <family val="1"/>
        <charset val="128"/>
      </rPr>
      <t>小国川</t>
    </r>
  </si>
  <si>
    <r>
      <rPr>
        <sz val="11"/>
        <rFont val="ＭＳ 明朝"/>
        <family val="1"/>
        <charset val="128"/>
      </rPr>
      <t>最北中部</t>
    </r>
  </si>
  <si>
    <r>
      <rPr>
        <sz val="11"/>
        <rFont val="ＭＳ 明朝"/>
        <family val="1"/>
        <charset val="128"/>
      </rPr>
      <t>銅山川</t>
    </r>
  </si>
  <si>
    <r>
      <rPr>
        <sz val="11"/>
        <rFont val="ＭＳ 明朝"/>
        <family val="1"/>
        <charset val="128"/>
      </rPr>
      <t>角川</t>
    </r>
  </si>
  <si>
    <r>
      <rPr>
        <sz val="11"/>
        <rFont val="ＭＳ 明朝"/>
        <family val="1"/>
        <charset val="128"/>
      </rPr>
      <t>泉田川</t>
    </r>
    <phoneticPr fontId="19"/>
  </si>
  <si>
    <r>
      <rPr>
        <sz val="11"/>
        <rFont val="ＭＳ 明朝"/>
        <family val="1"/>
        <charset val="128"/>
      </rPr>
      <t>最上</t>
    </r>
  </si>
  <si>
    <r>
      <rPr>
        <sz val="11"/>
        <rFont val="ＭＳ 明朝"/>
        <family val="1"/>
        <charset val="128"/>
      </rPr>
      <t>鮭川</t>
    </r>
  </si>
  <si>
    <r>
      <rPr>
        <sz val="11"/>
        <rFont val="ＭＳ 明朝"/>
        <family val="1"/>
        <charset val="128"/>
      </rPr>
      <t>真室川</t>
    </r>
  </si>
  <si>
    <r>
      <rPr>
        <sz val="11"/>
        <rFont val="ＭＳ 明朝"/>
        <family val="1"/>
        <charset val="128"/>
      </rPr>
      <t>金山川</t>
    </r>
  </si>
  <si>
    <r>
      <rPr>
        <sz val="11"/>
        <rFont val="ＭＳ 明朝"/>
        <family val="1"/>
        <charset val="128"/>
      </rPr>
      <t>最上川第八</t>
    </r>
  </si>
  <si>
    <r>
      <rPr>
        <sz val="11"/>
        <rFont val="ＭＳ 明朝"/>
        <family val="1"/>
        <charset val="128"/>
      </rPr>
      <t>立谷沢川</t>
    </r>
  </si>
  <si>
    <r>
      <rPr>
        <sz val="11"/>
        <rFont val="ＭＳ 明朝"/>
        <family val="1"/>
        <charset val="128"/>
      </rPr>
      <t>相沢川</t>
    </r>
  </si>
  <si>
    <r>
      <rPr>
        <sz val="11"/>
        <rFont val="ＭＳ 明朝"/>
        <family val="1"/>
        <charset val="128"/>
      </rPr>
      <t>両羽</t>
    </r>
  </si>
  <si>
    <r>
      <rPr>
        <sz val="11"/>
        <rFont val="ＭＳ 明朝"/>
        <family val="1"/>
        <charset val="128"/>
      </rPr>
      <t>最上川水系　小計</t>
    </r>
  </si>
  <si>
    <r>
      <rPr>
        <sz val="11"/>
        <rFont val="ＭＳ 明朝"/>
        <family val="1"/>
        <charset val="128"/>
      </rPr>
      <t>赤川</t>
    </r>
  </si>
  <si>
    <r>
      <rPr>
        <sz val="11"/>
        <rFont val="ＭＳ 明朝"/>
        <family val="1"/>
        <charset val="128"/>
      </rPr>
      <t>赤川・京田川・大鳥池</t>
    </r>
    <rPh sb="3" eb="6">
      <t>キョウデンガワ</t>
    </rPh>
    <rPh sb="7" eb="9">
      <t>オオトリ</t>
    </rPh>
    <rPh sb="9" eb="10">
      <t>イケ</t>
    </rPh>
    <phoneticPr fontId="19"/>
  </si>
  <si>
    <r>
      <rPr>
        <sz val="11"/>
        <rFont val="ＭＳ 明朝"/>
        <family val="1"/>
        <charset val="128"/>
      </rPr>
      <t>日向荒瀬</t>
    </r>
  </si>
  <si>
    <r>
      <rPr>
        <sz val="11"/>
        <rFont val="ＭＳ 明朝"/>
        <family val="1"/>
        <charset val="128"/>
      </rPr>
      <t>日向川・荒瀬川</t>
    </r>
  </si>
  <si>
    <r>
      <rPr>
        <sz val="11"/>
        <rFont val="ＭＳ 明朝"/>
        <family val="1"/>
        <charset val="128"/>
      </rPr>
      <t>山戸</t>
    </r>
  </si>
  <si>
    <r>
      <rPr>
        <sz val="11"/>
        <rFont val="ＭＳ 明朝"/>
        <family val="1"/>
        <charset val="128"/>
      </rPr>
      <t>五十川</t>
    </r>
  </si>
  <si>
    <r>
      <rPr>
        <sz val="11"/>
        <rFont val="ＭＳ 明朝"/>
        <family val="1"/>
        <charset val="128"/>
      </rPr>
      <t>温海町</t>
    </r>
  </si>
  <si>
    <r>
      <rPr>
        <sz val="11"/>
        <rFont val="ＭＳ 明朝"/>
        <family val="1"/>
        <charset val="128"/>
      </rPr>
      <t>温海川</t>
    </r>
  </si>
  <si>
    <r>
      <rPr>
        <sz val="11"/>
        <rFont val="ＭＳ 明朝"/>
        <family val="1"/>
        <charset val="128"/>
      </rPr>
      <t>庄内小国川</t>
    </r>
  </si>
  <si>
    <r>
      <rPr>
        <sz val="11"/>
        <rFont val="ＭＳ 明朝"/>
        <family val="1"/>
        <charset val="128"/>
      </rPr>
      <t>鼠ヶ関川</t>
    </r>
    <phoneticPr fontId="19"/>
  </si>
  <si>
    <r>
      <rPr>
        <sz val="11"/>
        <rFont val="ＭＳ 明朝"/>
        <family val="1"/>
        <charset val="128"/>
      </rPr>
      <t>月光川養</t>
    </r>
  </si>
  <si>
    <r>
      <rPr>
        <sz val="11"/>
        <rFont val="ＭＳ 明朝"/>
        <family val="1"/>
        <charset val="128"/>
      </rPr>
      <t>月光川</t>
    </r>
    <phoneticPr fontId="19"/>
  </si>
  <si>
    <r>
      <rPr>
        <sz val="11"/>
        <rFont val="ＭＳ 明朝"/>
        <family val="1"/>
        <charset val="128"/>
      </rPr>
      <t>小国町</t>
    </r>
  </si>
  <si>
    <r>
      <rPr>
        <sz val="11"/>
        <rFont val="ＭＳ 明朝"/>
        <family val="1"/>
        <charset val="128"/>
      </rPr>
      <t>荒川</t>
    </r>
  </si>
  <si>
    <r>
      <rPr>
        <sz val="11"/>
        <rFont val="ＭＳ 明朝"/>
        <family val="1"/>
        <charset val="128"/>
      </rPr>
      <t>横川</t>
    </r>
  </si>
  <si>
    <r>
      <rPr>
        <sz val="11"/>
        <rFont val="ＭＳ 明朝"/>
        <family val="1"/>
        <charset val="128"/>
      </rPr>
      <t>玉川</t>
    </r>
  </si>
  <si>
    <r>
      <rPr>
        <sz val="11"/>
        <rFont val="ＭＳ 明朝"/>
        <family val="1"/>
        <charset val="128"/>
      </rPr>
      <t>作谷沢</t>
    </r>
  </si>
  <si>
    <r>
      <rPr>
        <sz val="11"/>
        <rFont val="ＭＳ 明朝"/>
        <family val="1"/>
        <charset val="128"/>
      </rPr>
      <t>大沼・荒沼</t>
    </r>
  </si>
  <si>
    <r>
      <rPr>
        <sz val="11"/>
        <rFont val="ＭＳ 明朝"/>
        <family val="1"/>
        <charset val="128"/>
      </rPr>
      <t>合　計</t>
    </r>
  </si>
  <si>
    <r>
      <t xml:space="preserve"> </t>
    </r>
    <r>
      <rPr>
        <sz val="11"/>
        <rFont val="ＭＳ 明朝"/>
        <family val="1"/>
        <charset val="128"/>
      </rPr>
      <t>イ　漁業協同組合別、河川別生産額</t>
    </r>
  </si>
  <si>
    <t>令和５年　単位：千円</t>
    <rPh sb="0" eb="2">
      <t>レイワ</t>
    </rPh>
    <phoneticPr fontId="19"/>
  </si>
  <si>
    <r>
      <rPr>
        <sz val="11"/>
        <rFont val="ＭＳ 明朝"/>
        <family val="1"/>
        <charset val="128"/>
      </rPr>
      <t>漁協名</t>
    </r>
  </si>
  <si>
    <t>にじ　ます</t>
    <phoneticPr fontId="19"/>
  </si>
  <si>
    <t>どじ　ょう</t>
    <phoneticPr fontId="19"/>
  </si>
  <si>
    <t>わか　さぎ</t>
    <phoneticPr fontId="19"/>
  </si>
  <si>
    <t>.</t>
    <phoneticPr fontId="19"/>
  </si>
  <si>
    <r>
      <rPr>
        <sz val="11"/>
        <rFont val="ＭＳ 明朝"/>
        <family val="1"/>
        <charset val="128"/>
      </rPr>
      <t>赤川・京田川・大鳥池</t>
    </r>
    <rPh sb="3" eb="6">
      <t>キョウデンカワ</t>
    </rPh>
    <rPh sb="7" eb="9">
      <t>オオトリ</t>
    </rPh>
    <rPh sb="9" eb="10">
      <t>イケ</t>
    </rPh>
    <phoneticPr fontId="19"/>
  </si>
  <si>
    <r>
      <rPr>
        <sz val="11"/>
        <rFont val="ＭＳ 明朝"/>
        <family val="1"/>
        <charset val="128"/>
      </rPr>
      <t>鼠ヶ関川</t>
    </r>
  </si>
  <si>
    <r>
      <rPr>
        <sz val="11"/>
        <rFont val="ＭＳ 明朝"/>
        <family val="1"/>
        <charset val="128"/>
      </rPr>
      <t>月光川</t>
    </r>
  </si>
  <si>
    <r>
      <rPr>
        <sz val="12"/>
        <rFont val="ＭＳ 明朝"/>
        <family val="1"/>
        <charset val="128"/>
      </rPr>
      <t>１０　免許・許可漁業</t>
    </r>
  </si>
  <si>
    <r>
      <rPr>
        <sz val="10"/>
        <rFont val="ＭＳ 明朝"/>
        <family val="1"/>
        <charset val="128"/>
      </rPr>
      <t>　知事許可漁業の県内船への許可件数は、漁業種類別で若干の増減があり、全体としては昨年度から</t>
    </r>
    <r>
      <rPr>
        <sz val="10"/>
        <rFont val="Century"/>
        <family val="1"/>
      </rPr>
      <t>10</t>
    </r>
    <r>
      <rPr>
        <sz val="10"/>
        <rFont val="ＭＳ 明朝"/>
        <family val="1"/>
        <charset val="128"/>
      </rPr>
      <t>件減少し</t>
    </r>
    <r>
      <rPr>
        <sz val="10"/>
        <rFont val="Century"/>
        <family val="1"/>
      </rPr>
      <t>192</t>
    </r>
    <r>
      <rPr>
        <sz val="10"/>
        <rFont val="ＭＳ 明朝"/>
        <family val="1"/>
        <charset val="128"/>
      </rPr>
      <t>件であった。また、県外船への許可件数は、</t>
    </r>
    <rPh sb="8" eb="10">
      <t>ケンナイ</t>
    </rPh>
    <rPh sb="10" eb="11">
      <t>セン</t>
    </rPh>
    <rPh sb="13" eb="15">
      <t>キョカ</t>
    </rPh>
    <rPh sb="15" eb="17">
      <t>ケンスウ</t>
    </rPh>
    <rPh sb="25" eb="27">
      <t>ジャッカン</t>
    </rPh>
    <rPh sb="28" eb="30">
      <t>ゾウゲン</t>
    </rPh>
    <rPh sb="34" eb="36">
      <t>ゼンタイ</t>
    </rPh>
    <rPh sb="40" eb="42">
      <t>サクネン</t>
    </rPh>
    <rPh sb="42" eb="43">
      <t>ド</t>
    </rPh>
    <rPh sb="47" eb="48">
      <t>ケン</t>
    </rPh>
    <rPh sb="48" eb="50">
      <t>ゲンショウ</t>
    </rPh>
    <rPh sb="54" eb="55">
      <t>ケン</t>
    </rPh>
    <rPh sb="63" eb="65">
      <t>ケンガイ</t>
    </rPh>
    <rPh sb="65" eb="66">
      <t>セン</t>
    </rPh>
    <rPh sb="68" eb="70">
      <t>キョカ</t>
    </rPh>
    <rPh sb="70" eb="72">
      <t>ケンスウ</t>
    </rPh>
    <phoneticPr fontId="2"/>
  </si>
  <si>
    <r>
      <rPr>
        <sz val="10"/>
        <rFont val="ＭＳ 明朝"/>
        <family val="1"/>
        <charset val="128"/>
      </rPr>
      <t>入会許可漁業は、手繰第一種漁業で山形県が新潟県から許可を受ける隻数が</t>
    </r>
    <r>
      <rPr>
        <sz val="10"/>
        <rFont val="Century"/>
        <family val="1"/>
      </rPr>
      <t>2</t>
    </r>
    <r>
      <rPr>
        <sz val="10"/>
        <rFont val="ＭＳ 明朝"/>
        <family val="1"/>
        <charset val="128"/>
      </rPr>
      <t>件減少して</t>
    </r>
    <r>
      <rPr>
        <sz val="10"/>
        <rFont val="Century"/>
        <family val="1"/>
      </rPr>
      <t>20</t>
    </r>
    <r>
      <rPr>
        <sz val="10"/>
        <rFont val="ＭＳ 明朝"/>
        <family val="1"/>
        <charset val="128"/>
      </rPr>
      <t>件となり、小型いか釣り漁業は、</t>
    </r>
    <r>
      <rPr>
        <sz val="10"/>
        <rFont val="Century"/>
        <family val="1"/>
      </rPr>
      <t>10</t>
    </r>
    <r>
      <rPr>
        <sz val="10"/>
        <rFont val="ＭＳ 明朝"/>
        <family val="1"/>
        <charset val="128"/>
      </rPr>
      <t>件減少し、</t>
    </r>
    <r>
      <rPr>
        <sz val="10"/>
        <rFont val="Century"/>
        <family val="1"/>
      </rPr>
      <t>233</t>
    </r>
    <r>
      <rPr>
        <sz val="10"/>
        <rFont val="ＭＳ 明朝"/>
        <family val="1"/>
        <charset val="128"/>
      </rPr>
      <t>件となった。</t>
    </r>
  </si>
  <si>
    <r>
      <rPr>
        <sz val="10"/>
        <rFont val="ＭＳ 明朝"/>
        <family val="1"/>
        <charset val="128"/>
      </rPr>
      <t>令和</t>
    </r>
    <r>
      <rPr>
        <sz val="10"/>
        <rFont val="Century"/>
        <family val="1"/>
      </rPr>
      <t>6</t>
    </r>
    <r>
      <rPr>
        <sz val="10"/>
        <rFont val="ＭＳ 明朝"/>
        <family val="1"/>
        <charset val="128"/>
      </rPr>
      <t>年</t>
    </r>
    <r>
      <rPr>
        <sz val="10"/>
        <rFont val="Century"/>
        <family val="1"/>
      </rPr>
      <t>3</t>
    </r>
    <r>
      <rPr>
        <sz val="10"/>
        <rFont val="ＭＳ 明朝"/>
        <family val="1"/>
        <charset val="128"/>
      </rPr>
      <t>月</t>
    </r>
    <r>
      <rPr>
        <sz val="10"/>
        <rFont val="Century"/>
        <family val="1"/>
      </rPr>
      <t>31</t>
    </r>
    <r>
      <rPr>
        <sz val="10"/>
        <rFont val="ＭＳ 明朝"/>
        <family val="1"/>
        <charset val="128"/>
      </rPr>
      <t>日現在</t>
    </r>
    <rPh sb="0" eb="2">
      <t>レイワ</t>
    </rPh>
    <rPh sb="3" eb="4">
      <t>ネン</t>
    </rPh>
    <phoneticPr fontId="2"/>
  </si>
  <si>
    <r>
      <rPr>
        <sz val="10"/>
        <rFont val="ＭＳ 明朝"/>
        <family val="1"/>
        <charset val="128"/>
      </rPr>
      <t>区</t>
    </r>
    <r>
      <rPr>
        <sz val="10"/>
        <rFont val="Century"/>
        <family val="1"/>
      </rPr>
      <t xml:space="preserve">   </t>
    </r>
    <r>
      <rPr>
        <sz val="10"/>
        <rFont val="Yu Gothic"/>
        <family val="1"/>
        <charset val="128"/>
      </rPr>
      <t xml:space="preserve">　　　　　 </t>
    </r>
    <r>
      <rPr>
        <sz val="10"/>
        <rFont val="Century"/>
        <family val="1"/>
      </rPr>
      <t xml:space="preserve">   </t>
    </r>
    <r>
      <rPr>
        <sz val="10"/>
        <rFont val="ＭＳ 明朝"/>
        <family val="1"/>
        <charset val="128"/>
      </rPr>
      <t>分</t>
    </r>
    <phoneticPr fontId="2"/>
  </si>
  <si>
    <r>
      <rPr>
        <sz val="10"/>
        <rFont val="ＭＳ 明朝"/>
        <family val="1"/>
        <charset val="128"/>
      </rPr>
      <t>海</t>
    </r>
    <r>
      <rPr>
        <sz val="10"/>
        <rFont val="Century"/>
        <family val="1"/>
      </rPr>
      <t xml:space="preserve">             </t>
    </r>
    <r>
      <rPr>
        <sz val="10"/>
        <rFont val="Yu Gothic"/>
        <family val="1"/>
        <charset val="128"/>
      </rPr>
      <t>　　</t>
    </r>
    <r>
      <rPr>
        <sz val="10"/>
        <rFont val="Century"/>
        <family val="1"/>
      </rPr>
      <t xml:space="preserve">     </t>
    </r>
    <r>
      <rPr>
        <sz val="10"/>
        <rFont val="ＭＳ 明朝"/>
        <family val="1"/>
        <charset val="128"/>
      </rPr>
      <t>面</t>
    </r>
    <phoneticPr fontId="2"/>
  </si>
  <si>
    <r>
      <rPr>
        <sz val="10"/>
        <rFont val="ＭＳ 明朝"/>
        <family val="1"/>
        <charset val="128"/>
      </rPr>
      <t>内</t>
    </r>
    <r>
      <rPr>
        <sz val="10"/>
        <rFont val="Century"/>
        <family val="1"/>
      </rPr>
      <t xml:space="preserve"> </t>
    </r>
    <r>
      <rPr>
        <sz val="10"/>
        <rFont val="Yu Gothic"/>
        <family val="1"/>
        <charset val="128"/>
      </rPr>
      <t>　　</t>
    </r>
    <r>
      <rPr>
        <sz val="10"/>
        <rFont val="Century"/>
        <family val="1"/>
      </rPr>
      <t xml:space="preserve">   </t>
    </r>
    <r>
      <rPr>
        <sz val="10"/>
        <rFont val="ＭＳ 明朝"/>
        <family val="1"/>
        <charset val="128"/>
      </rPr>
      <t>水</t>
    </r>
    <r>
      <rPr>
        <sz val="10"/>
        <rFont val="Century"/>
        <family val="1"/>
      </rPr>
      <t xml:space="preserve"> </t>
    </r>
    <r>
      <rPr>
        <sz val="10"/>
        <rFont val="Yu Gothic"/>
        <family val="1"/>
        <charset val="128"/>
      </rPr>
      <t>　　</t>
    </r>
    <r>
      <rPr>
        <sz val="10"/>
        <rFont val="Century"/>
        <family val="1"/>
      </rPr>
      <t xml:space="preserve">   </t>
    </r>
    <r>
      <rPr>
        <sz val="10"/>
        <rFont val="ＭＳ 明朝"/>
        <family val="1"/>
        <charset val="128"/>
      </rPr>
      <t>面</t>
    </r>
    <phoneticPr fontId="2"/>
  </si>
  <si>
    <t>免　許　の　種　類</t>
    <phoneticPr fontId="2"/>
  </si>
  <si>
    <r>
      <rPr>
        <sz val="10"/>
        <rFont val="ＭＳ 明朝"/>
        <family val="1"/>
        <charset val="128"/>
      </rPr>
      <t>共　同　漁　業　権</t>
    </r>
    <phoneticPr fontId="2"/>
  </si>
  <si>
    <r>
      <rPr>
        <sz val="10"/>
        <rFont val="ＭＳ 明朝"/>
        <family val="1"/>
        <charset val="128"/>
      </rPr>
      <t>定置漁業権</t>
    </r>
  </si>
  <si>
    <r>
      <rPr>
        <sz val="10"/>
        <rFont val="ＭＳ 明朝"/>
        <family val="1"/>
        <charset val="128"/>
      </rPr>
      <t>共同漁業権</t>
    </r>
  </si>
  <si>
    <r>
      <rPr>
        <sz val="10"/>
        <rFont val="ＭＳ 明朝"/>
        <family val="1"/>
        <charset val="128"/>
      </rPr>
      <t>区画漁業権</t>
    </r>
  </si>
  <si>
    <r>
      <rPr>
        <sz val="10"/>
        <rFont val="ＭＳ 明朝"/>
        <family val="1"/>
        <charset val="128"/>
      </rPr>
      <t>第</t>
    </r>
    <r>
      <rPr>
        <sz val="10"/>
        <rFont val="Century"/>
        <family val="1"/>
      </rPr>
      <t>1</t>
    </r>
    <r>
      <rPr>
        <sz val="10"/>
        <rFont val="ＭＳ 明朝"/>
        <family val="1"/>
        <charset val="128"/>
      </rPr>
      <t>種・第</t>
    </r>
    <r>
      <rPr>
        <sz val="10"/>
        <rFont val="Century"/>
        <family val="1"/>
      </rPr>
      <t>2</t>
    </r>
    <r>
      <rPr>
        <sz val="10"/>
        <rFont val="ＭＳ 明朝"/>
        <family val="1"/>
        <charset val="128"/>
      </rPr>
      <t>種</t>
    </r>
  </si>
  <si>
    <r>
      <rPr>
        <sz val="10"/>
        <rFont val="ＭＳ 明朝"/>
        <family val="1"/>
        <charset val="128"/>
      </rPr>
      <t>第</t>
    </r>
    <r>
      <rPr>
        <sz val="10"/>
        <rFont val="Century"/>
        <family val="1"/>
      </rPr>
      <t>3</t>
    </r>
    <r>
      <rPr>
        <sz val="10"/>
        <rFont val="ＭＳ 明朝"/>
        <family val="1"/>
        <charset val="128"/>
      </rPr>
      <t>種共同漁業</t>
    </r>
    <phoneticPr fontId="2"/>
  </si>
  <si>
    <r>
      <rPr>
        <sz val="10"/>
        <rFont val="ＭＳ 明朝"/>
        <family val="1"/>
        <charset val="128"/>
      </rPr>
      <t>第</t>
    </r>
    <r>
      <rPr>
        <sz val="10"/>
        <rFont val="Century"/>
        <family val="1"/>
      </rPr>
      <t>5</t>
    </r>
    <r>
      <rPr>
        <sz val="10"/>
        <rFont val="ＭＳ 明朝"/>
        <family val="1"/>
        <charset val="128"/>
      </rPr>
      <t>種共同漁業</t>
    </r>
  </si>
  <si>
    <r>
      <rPr>
        <sz val="10"/>
        <rFont val="ＭＳ 明朝"/>
        <family val="1"/>
        <charset val="128"/>
      </rPr>
      <t>第</t>
    </r>
    <r>
      <rPr>
        <sz val="10"/>
        <rFont val="Century"/>
        <family val="1"/>
      </rPr>
      <t>2</t>
    </r>
    <r>
      <rPr>
        <sz val="10"/>
        <rFont val="ＭＳ 明朝"/>
        <family val="1"/>
        <charset val="128"/>
      </rPr>
      <t>種区画漁業</t>
    </r>
  </si>
  <si>
    <r>
      <rPr>
        <sz val="10"/>
        <rFont val="ＭＳ 明朝"/>
        <family val="1"/>
        <charset val="128"/>
      </rPr>
      <t>共</t>
    </r>
    <r>
      <rPr>
        <sz val="10"/>
        <rFont val="Century"/>
        <family val="1"/>
      </rPr>
      <t xml:space="preserve">  </t>
    </r>
    <r>
      <rPr>
        <sz val="10"/>
        <rFont val="ＭＳ 明朝"/>
        <family val="1"/>
        <charset val="128"/>
      </rPr>
      <t>同</t>
    </r>
    <r>
      <rPr>
        <sz val="10"/>
        <rFont val="Century"/>
        <family val="1"/>
      </rPr>
      <t xml:space="preserve">  </t>
    </r>
    <r>
      <rPr>
        <sz val="10"/>
        <rFont val="ＭＳ 明朝"/>
        <family val="1"/>
        <charset val="128"/>
      </rPr>
      <t>漁</t>
    </r>
    <r>
      <rPr>
        <sz val="10"/>
        <rFont val="Century"/>
        <family val="1"/>
      </rPr>
      <t xml:space="preserve">  </t>
    </r>
    <r>
      <rPr>
        <sz val="10"/>
        <rFont val="ＭＳ 明朝"/>
        <family val="1"/>
        <charset val="128"/>
      </rPr>
      <t>業</t>
    </r>
  </si>
  <si>
    <t>対　 象 　魚 　種</t>
    <phoneticPr fontId="2"/>
  </si>
  <si>
    <t>―</t>
    <phoneticPr fontId="2"/>
  </si>
  <si>
    <t>―</t>
  </si>
  <si>
    <r>
      <rPr>
        <sz val="10"/>
        <rFont val="ＭＳ 明朝"/>
        <family val="1"/>
        <charset val="128"/>
      </rPr>
      <t>ぶ</t>
    </r>
    <r>
      <rPr>
        <sz val="10"/>
        <rFont val="Century"/>
        <family val="1"/>
      </rPr>
      <t xml:space="preserve"> </t>
    </r>
    <r>
      <rPr>
        <sz val="10"/>
        <rFont val="ＭＳ 明朝"/>
        <family val="1"/>
        <charset val="128"/>
      </rPr>
      <t>り</t>
    </r>
  </si>
  <si>
    <r>
      <rPr>
        <sz val="10"/>
        <rFont val="ＭＳ 明朝"/>
        <family val="1"/>
        <charset val="128"/>
      </rPr>
      <t>こ</t>
    </r>
    <r>
      <rPr>
        <sz val="10"/>
        <rFont val="Century"/>
        <family val="1"/>
      </rPr>
      <t xml:space="preserve"> </t>
    </r>
    <r>
      <rPr>
        <sz val="10"/>
        <rFont val="ＭＳ 明朝"/>
        <family val="1"/>
        <charset val="128"/>
      </rPr>
      <t>い</t>
    </r>
  </si>
  <si>
    <r>
      <rPr>
        <sz val="10"/>
        <rFont val="ＭＳ 明朝"/>
        <family val="1"/>
        <charset val="128"/>
      </rPr>
      <t>じゅんさい</t>
    </r>
  </si>
  <si>
    <t>件　　 　　　　数</t>
    <phoneticPr fontId="2"/>
  </si>
  <si>
    <r>
      <rPr>
        <sz val="10"/>
        <rFont val="ＭＳ 明朝"/>
        <family val="1"/>
        <charset val="128"/>
      </rPr>
      <t>漁業種類</t>
    </r>
  </si>
  <si>
    <r>
      <rPr>
        <sz val="10"/>
        <rFont val="ＭＳ 明朝"/>
        <family val="1"/>
        <charset val="128"/>
      </rPr>
      <t>許可の有効期間</t>
    </r>
  </si>
  <si>
    <r>
      <rPr>
        <sz val="10"/>
        <rFont val="ＭＳ 明朝"/>
        <family val="1"/>
        <charset val="128"/>
      </rPr>
      <t>漁業時期</t>
    </r>
    <rPh sb="0" eb="2">
      <t>ギョギョウ</t>
    </rPh>
    <rPh sb="2" eb="4">
      <t>ジキ</t>
    </rPh>
    <phoneticPr fontId="2"/>
  </si>
  <si>
    <r>
      <rPr>
        <sz val="10"/>
        <rFont val="ＭＳ 明朝"/>
        <family val="1"/>
        <charset val="128"/>
      </rPr>
      <t>地</t>
    </r>
    <r>
      <rPr>
        <sz val="10"/>
        <rFont val="Century"/>
        <family val="1"/>
      </rPr>
      <t xml:space="preserve"> </t>
    </r>
    <r>
      <rPr>
        <sz val="10"/>
        <rFont val="ＭＳ 明朝"/>
        <family val="1"/>
        <charset val="128"/>
      </rPr>
      <t>区</t>
    </r>
    <r>
      <rPr>
        <sz val="10"/>
        <rFont val="Century"/>
        <family val="1"/>
      </rPr>
      <t xml:space="preserve"> </t>
    </r>
    <r>
      <rPr>
        <sz val="10"/>
        <rFont val="ＭＳ 明朝"/>
        <family val="1"/>
        <charset val="128"/>
      </rPr>
      <t>別</t>
    </r>
    <r>
      <rPr>
        <sz val="10"/>
        <rFont val="Century"/>
        <family val="1"/>
      </rPr>
      <t xml:space="preserve"> </t>
    </r>
    <r>
      <rPr>
        <sz val="10"/>
        <rFont val="ＭＳ 明朝"/>
        <family val="1"/>
        <charset val="128"/>
      </rPr>
      <t>許</t>
    </r>
    <r>
      <rPr>
        <sz val="10"/>
        <rFont val="Century"/>
        <family val="1"/>
      </rPr>
      <t xml:space="preserve"> </t>
    </r>
    <r>
      <rPr>
        <sz val="10"/>
        <rFont val="ＭＳ 明朝"/>
        <family val="1"/>
        <charset val="128"/>
      </rPr>
      <t>可</t>
    </r>
    <r>
      <rPr>
        <sz val="10"/>
        <rFont val="Century"/>
        <family val="1"/>
      </rPr>
      <t xml:space="preserve"> </t>
    </r>
    <r>
      <rPr>
        <sz val="10"/>
        <rFont val="ＭＳ 明朝"/>
        <family val="1"/>
        <charset val="128"/>
      </rPr>
      <t>隻</t>
    </r>
    <r>
      <rPr>
        <sz val="10"/>
        <rFont val="Century"/>
        <family val="1"/>
      </rPr>
      <t xml:space="preserve"> </t>
    </r>
    <r>
      <rPr>
        <sz val="10"/>
        <rFont val="ＭＳ 明朝"/>
        <family val="1"/>
        <charset val="128"/>
      </rPr>
      <t>数</t>
    </r>
  </si>
  <si>
    <r>
      <rPr>
        <sz val="10"/>
        <rFont val="ＭＳ 明朝"/>
        <family val="1"/>
        <charset val="128"/>
      </rPr>
      <t>計</t>
    </r>
  </si>
  <si>
    <r>
      <rPr>
        <sz val="10"/>
        <rFont val="ＭＳ 明朝"/>
        <family val="1"/>
        <charset val="128"/>
      </rPr>
      <t>備</t>
    </r>
    <r>
      <rPr>
        <sz val="10"/>
        <rFont val="Century"/>
        <family val="1"/>
      </rPr>
      <t xml:space="preserve"> </t>
    </r>
    <r>
      <rPr>
        <sz val="10"/>
        <rFont val="ＭＳ 明朝"/>
        <family val="1"/>
        <charset val="128"/>
      </rPr>
      <t>考</t>
    </r>
  </si>
  <si>
    <r>
      <rPr>
        <sz val="10"/>
        <rFont val="ＭＳ 明朝"/>
        <family val="1"/>
        <charset val="128"/>
      </rPr>
      <t>飛島</t>
    </r>
  </si>
  <si>
    <r>
      <rPr>
        <sz val="10"/>
        <rFont val="ＭＳ 明朝"/>
        <family val="1"/>
        <charset val="128"/>
      </rPr>
      <t>吹浦</t>
    </r>
  </si>
  <si>
    <r>
      <rPr>
        <sz val="10"/>
        <rFont val="ＭＳ 明朝"/>
        <family val="1"/>
        <charset val="128"/>
      </rPr>
      <t>酒田</t>
    </r>
  </si>
  <si>
    <r>
      <rPr>
        <sz val="10"/>
        <rFont val="ＭＳ 明朝"/>
        <family val="1"/>
        <charset val="128"/>
      </rPr>
      <t>加茂</t>
    </r>
  </si>
  <si>
    <r>
      <rPr>
        <sz val="10"/>
        <rFont val="ＭＳ 明朝"/>
        <family val="1"/>
        <charset val="128"/>
      </rPr>
      <t>由良</t>
    </r>
  </si>
  <si>
    <r>
      <rPr>
        <sz val="10"/>
        <rFont val="ＭＳ 明朝"/>
        <family val="1"/>
        <charset val="128"/>
      </rPr>
      <t>豊浦</t>
    </r>
  </si>
  <si>
    <r>
      <rPr>
        <sz val="10"/>
        <rFont val="ＭＳ 明朝"/>
        <family val="1"/>
        <charset val="128"/>
      </rPr>
      <t>温海</t>
    </r>
  </si>
  <si>
    <r>
      <rPr>
        <sz val="10"/>
        <rFont val="ＭＳ 明朝"/>
        <family val="1"/>
        <charset val="128"/>
      </rPr>
      <t>念珠関</t>
    </r>
  </si>
  <si>
    <r>
      <rPr>
        <sz val="10"/>
        <rFont val="ＭＳ 明朝"/>
        <family val="1"/>
        <charset val="128"/>
      </rPr>
      <t>手繰第一種</t>
    </r>
  </si>
  <si>
    <t>R3.</t>
    <phoneticPr fontId="2"/>
  </si>
  <si>
    <t>7.</t>
    <phoneticPr fontId="2"/>
  </si>
  <si>
    <t>1</t>
    <phoneticPr fontId="2"/>
  </si>
  <si>
    <r>
      <rPr>
        <sz val="10"/>
        <rFont val="ＭＳ 明朝"/>
        <family val="1"/>
        <charset val="128"/>
      </rPr>
      <t>～</t>
    </r>
  </si>
  <si>
    <t>R6.</t>
    <phoneticPr fontId="2"/>
  </si>
  <si>
    <t>6.</t>
    <phoneticPr fontId="2"/>
  </si>
  <si>
    <t>30</t>
    <phoneticPr fontId="2"/>
  </si>
  <si>
    <t>9.</t>
    <phoneticPr fontId="2"/>
  </si>
  <si>
    <r>
      <rPr>
        <sz val="10"/>
        <rFont val="ＭＳ 明朝"/>
        <family val="1"/>
        <charset val="128"/>
      </rPr>
      <t>翌年</t>
    </r>
    <rPh sb="0" eb="2">
      <t>ヨクネン</t>
    </rPh>
    <phoneticPr fontId="2"/>
  </si>
  <si>
    <r>
      <rPr>
        <sz val="10"/>
        <rFont val="ＭＳ 明朝"/>
        <family val="1"/>
        <charset val="128"/>
      </rPr>
      <t>手繰第三種</t>
    </r>
  </si>
  <si>
    <t>R5.</t>
    <phoneticPr fontId="2"/>
  </si>
  <si>
    <t>4.</t>
    <phoneticPr fontId="2"/>
  </si>
  <si>
    <t>R8.</t>
    <phoneticPr fontId="2"/>
  </si>
  <si>
    <t>3.</t>
    <phoneticPr fontId="2"/>
  </si>
  <si>
    <t>31</t>
    <phoneticPr fontId="2"/>
  </si>
  <si>
    <t>12.</t>
    <phoneticPr fontId="2"/>
  </si>
  <si>
    <r>
      <rPr>
        <sz val="10"/>
        <rFont val="ＭＳ 明朝"/>
        <family val="1"/>
        <charset val="128"/>
      </rPr>
      <t>貝けた</t>
    </r>
  </si>
  <si>
    <r>
      <rPr>
        <sz val="10"/>
        <rFont val="ＭＳ 明朝"/>
        <family val="1"/>
        <charset val="128"/>
      </rPr>
      <t>その他の小型機船底びき網</t>
    </r>
  </si>
  <si>
    <t>2.</t>
    <phoneticPr fontId="2"/>
  </si>
  <si>
    <t>15</t>
    <phoneticPr fontId="2"/>
  </si>
  <si>
    <r>
      <rPr>
        <sz val="10"/>
        <rFont val="ＭＳ 明朝"/>
        <family val="1"/>
        <charset val="128"/>
      </rPr>
      <t>こあみ､くろえび</t>
    </r>
  </si>
  <si>
    <r>
      <rPr>
        <sz val="10"/>
        <rFont val="ＭＳ 明朝"/>
        <family val="1"/>
        <charset val="128"/>
      </rPr>
      <t>〃</t>
    </r>
  </si>
  <si>
    <t>5.</t>
    <phoneticPr fontId="2"/>
  </si>
  <si>
    <r>
      <rPr>
        <sz val="10"/>
        <rFont val="ＭＳ 明朝"/>
        <family val="1"/>
        <charset val="128"/>
      </rPr>
      <t>末</t>
    </r>
    <rPh sb="0" eb="1">
      <t>マツ</t>
    </rPh>
    <phoneticPr fontId="2"/>
  </si>
  <si>
    <r>
      <rPr>
        <sz val="10"/>
        <rFont val="ＭＳ 明朝"/>
        <family val="1"/>
        <charset val="128"/>
      </rPr>
      <t>餌料びき</t>
    </r>
  </si>
  <si>
    <r>
      <rPr>
        <sz val="10"/>
        <rFont val="ＭＳ 明朝"/>
        <family val="1"/>
        <charset val="128"/>
      </rPr>
      <t>ご</t>
    </r>
    <r>
      <rPr>
        <sz val="10"/>
        <rFont val="Century"/>
        <family val="1"/>
      </rPr>
      <t xml:space="preserve">  </t>
    </r>
    <r>
      <rPr>
        <sz val="10"/>
        <rFont val="ＭＳ 明朝"/>
        <family val="1"/>
        <charset val="128"/>
      </rPr>
      <t>ち</t>
    </r>
    <r>
      <rPr>
        <sz val="10"/>
        <rFont val="Century"/>
        <family val="1"/>
      </rPr>
      <t xml:space="preserve">  </t>
    </r>
    <r>
      <rPr>
        <sz val="10"/>
        <rFont val="ＭＳ 明朝"/>
        <family val="1"/>
        <charset val="128"/>
      </rPr>
      <t>網</t>
    </r>
  </si>
  <si>
    <t>14</t>
    <phoneticPr fontId="2"/>
  </si>
  <si>
    <t>11.</t>
    <phoneticPr fontId="2"/>
  </si>
  <si>
    <r>
      <rPr>
        <sz val="10"/>
        <rFont val="ＭＳ 明朝"/>
        <family val="1"/>
        <charset val="128"/>
      </rPr>
      <t>きす刺し網</t>
    </r>
    <rPh sb="2" eb="3">
      <t>サ</t>
    </rPh>
    <phoneticPr fontId="2"/>
  </si>
  <si>
    <t>8.</t>
    <phoneticPr fontId="2"/>
  </si>
  <si>
    <r>
      <rPr>
        <sz val="10"/>
        <rFont val="ＭＳ 明朝"/>
        <family val="1"/>
        <charset val="128"/>
      </rPr>
      <t>あまだい刺し網</t>
    </r>
    <rPh sb="4" eb="5">
      <t>サ</t>
    </rPh>
    <phoneticPr fontId="2"/>
  </si>
  <si>
    <t>R4.</t>
    <phoneticPr fontId="2"/>
  </si>
  <si>
    <t>R7.</t>
    <phoneticPr fontId="2"/>
  </si>
  <si>
    <t>10.</t>
    <phoneticPr fontId="2"/>
  </si>
  <si>
    <r>
      <rPr>
        <sz val="10"/>
        <rFont val="ＭＳ 明朝"/>
        <family val="1"/>
        <charset val="128"/>
      </rPr>
      <t>いわし流し網</t>
    </r>
  </si>
  <si>
    <r>
      <rPr>
        <sz val="10"/>
        <rFont val="ＭＳ 明朝"/>
        <family val="1"/>
        <charset val="128"/>
      </rPr>
      <t>たらはえ縄</t>
    </r>
    <rPh sb="4" eb="5">
      <t>ナワ</t>
    </rPh>
    <phoneticPr fontId="2"/>
  </si>
  <si>
    <r>
      <rPr>
        <sz val="10"/>
        <rFont val="ＭＳ 明朝"/>
        <family val="1"/>
        <charset val="128"/>
      </rPr>
      <t>ばいかご</t>
    </r>
  </si>
  <si>
    <r>
      <rPr>
        <sz val="10"/>
        <rFont val="ＭＳ 明朝"/>
        <family val="1"/>
        <charset val="128"/>
      </rPr>
      <t>べにずわいがにかご</t>
    </r>
  </si>
  <si>
    <t>1.</t>
    <phoneticPr fontId="2"/>
  </si>
  <si>
    <r>
      <rPr>
        <sz val="10"/>
        <rFont val="ＭＳ 明朝"/>
        <family val="1"/>
        <charset val="128"/>
      </rPr>
      <t>かれい刺し網</t>
    </r>
    <rPh sb="3" eb="4">
      <t>サ</t>
    </rPh>
    <phoneticPr fontId="2"/>
  </si>
  <si>
    <r>
      <rPr>
        <sz val="10"/>
        <rFont val="ＭＳ 明朝"/>
        <family val="1"/>
        <charset val="128"/>
      </rPr>
      <t>たら刺し網</t>
    </r>
    <rPh sb="2" eb="3">
      <t>サ</t>
    </rPh>
    <phoneticPr fontId="2"/>
  </si>
  <si>
    <t>20</t>
    <phoneticPr fontId="2"/>
  </si>
  <si>
    <r>
      <rPr>
        <sz val="10"/>
        <rFont val="ＭＳ 明朝"/>
        <family val="1"/>
        <charset val="128"/>
      </rPr>
      <t>さめ刺し網</t>
    </r>
    <rPh sb="2" eb="3">
      <t>サ</t>
    </rPh>
    <phoneticPr fontId="2"/>
  </si>
  <si>
    <t>19</t>
    <phoneticPr fontId="2"/>
  </si>
  <si>
    <r>
      <rPr>
        <sz val="10"/>
        <rFont val="ＭＳ 明朝"/>
        <family val="1"/>
        <charset val="128"/>
      </rPr>
      <t>めばる刺し網</t>
    </r>
    <rPh sb="3" eb="4">
      <t>サ</t>
    </rPh>
    <phoneticPr fontId="2"/>
  </si>
  <si>
    <t>16</t>
    <phoneticPr fontId="2"/>
  </si>
  <si>
    <r>
      <rPr>
        <sz val="10"/>
        <rFont val="ＭＳ 明朝"/>
        <family val="1"/>
        <charset val="128"/>
      </rPr>
      <t>雑魚刺し網</t>
    </r>
    <rPh sb="0" eb="1">
      <t>ザツ</t>
    </rPh>
    <rPh sb="1" eb="2">
      <t>ギョ</t>
    </rPh>
    <rPh sb="2" eb="3">
      <t>サ</t>
    </rPh>
    <rPh sb="4" eb="5">
      <t>アミ</t>
    </rPh>
    <phoneticPr fontId="2"/>
  </si>
  <si>
    <r>
      <rPr>
        <sz val="10"/>
        <rFont val="ＭＳ 明朝"/>
        <family val="1"/>
        <charset val="128"/>
      </rPr>
      <t>～</t>
    </r>
    <phoneticPr fontId="2"/>
  </si>
  <si>
    <r>
      <t>R4.2</t>
    </r>
    <r>
      <rPr>
        <sz val="10"/>
        <rFont val="ＭＳ 明朝"/>
        <family val="1"/>
        <charset val="128"/>
      </rPr>
      <t>新設</t>
    </r>
    <rPh sb="4" eb="6">
      <t>シンセツ</t>
    </rPh>
    <phoneticPr fontId="2"/>
  </si>
  <si>
    <r>
      <rPr>
        <sz val="10"/>
        <rFont val="ＭＳ 明朝"/>
        <family val="1"/>
        <charset val="128"/>
      </rPr>
      <t>小型いか釣り</t>
    </r>
    <rPh sb="4" eb="5">
      <t>ツ</t>
    </rPh>
    <phoneticPr fontId="2"/>
  </si>
  <si>
    <r>
      <rPr>
        <sz val="10"/>
        <rFont val="ＭＳ 明朝"/>
        <family val="1"/>
        <charset val="128"/>
      </rPr>
      <t>張網</t>
    </r>
  </si>
  <si>
    <r>
      <rPr>
        <sz val="12"/>
        <rFont val="ＭＳ 明朝"/>
        <family val="1"/>
        <charset val="128"/>
      </rPr>
      <t>令和</t>
    </r>
    <r>
      <rPr>
        <sz val="12"/>
        <rFont val="Century"/>
        <family val="1"/>
      </rPr>
      <t>6</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rPh sb="0" eb="2">
      <t>レイワ</t>
    </rPh>
    <rPh sb="3" eb="4">
      <t>ネン</t>
    </rPh>
    <rPh sb="5" eb="6">
      <t>ガツ</t>
    </rPh>
    <rPh sb="8" eb="9">
      <t>ニチ</t>
    </rPh>
    <rPh sb="9" eb="11">
      <t>ゲンザイ</t>
    </rPh>
    <phoneticPr fontId="2"/>
  </si>
  <si>
    <r>
      <rPr>
        <sz val="11"/>
        <rFont val="ＭＳ 明朝"/>
        <family val="1"/>
        <charset val="128"/>
      </rPr>
      <t>業種類</t>
    </r>
    <phoneticPr fontId="2"/>
  </si>
  <si>
    <r>
      <rPr>
        <sz val="11"/>
        <rFont val="ＭＳ 明朝"/>
        <family val="1"/>
        <charset val="128"/>
      </rPr>
      <t>許可の有効期間</t>
    </r>
    <phoneticPr fontId="2"/>
  </si>
  <si>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時</t>
    </r>
    <r>
      <rPr>
        <sz val="11"/>
        <rFont val="Century"/>
        <family val="1"/>
      </rPr>
      <t xml:space="preserve"> </t>
    </r>
    <r>
      <rPr>
        <sz val="11"/>
        <rFont val="ＭＳ 明朝"/>
        <family val="1"/>
        <charset val="128"/>
      </rPr>
      <t>期</t>
    </r>
    <phoneticPr fontId="2"/>
  </si>
  <si>
    <r>
      <rPr>
        <sz val="11"/>
        <rFont val="ＭＳ 明朝"/>
        <family val="1"/>
        <charset val="128"/>
      </rPr>
      <t>入　会　内　容</t>
    </r>
    <phoneticPr fontId="2"/>
  </si>
  <si>
    <r>
      <rPr>
        <sz val="11"/>
        <rFont val="ＭＳ 明朝"/>
        <family val="1"/>
        <charset val="128"/>
      </rPr>
      <t>許　可　隻　数</t>
    </r>
    <phoneticPr fontId="2"/>
  </si>
  <si>
    <r>
      <rPr>
        <sz val="11"/>
        <rFont val="ＭＳ 明朝"/>
        <family val="1"/>
        <charset val="128"/>
      </rPr>
      <t>手繰第一種</t>
    </r>
  </si>
  <si>
    <t>R5.9.1</t>
    <phoneticPr fontId="2"/>
  </si>
  <si>
    <r>
      <rPr>
        <sz val="11"/>
        <rFont val="ＭＳ 明朝"/>
        <family val="1"/>
        <charset val="128"/>
      </rPr>
      <t>～</t>
    </r>
  </si>
  <si>
    <t>R6.8.31</t>
    <phoneticPr fontId="2"/>
  </si>
  <si>
    <t>9. 1</t>
    <phoneticPr fontId="2"/>
  </si>
  <si>
    <r>
      <rPr>
        <sz val="11"/>
        <rFont val="ＭＳ 明朝"/>
        <family val="1"/>
        <charset val="128"/>
      </rPr>
      <t>翌年</t>
    </r>
    <r>
      <rPr>
        <sz val="11"/>
        <rFont val="Century"/>
        <family val="1"/>
      </rPr>
      <t>6.30</t>
    </r>
    <phoneticPr fontId="2"/>
  </si>
  <si>
    <r>
      <rPr>
        <sz val="11"/>
        <rFont val="ＭＳ 明朝"/>
        <family val="1"/>
        <charset val="128"/>
      </rPr>
      <t>新潟県との知事協定</t>
    </r>
    <phoneticPr fontId="2"/>
  </si>
  <si>
    <r>
      <rPr>
        <sz val="11"/>
        <rFont val="ＭＳ 明朝"/>
        <family val="1"/>
        <charset val="128"/>
      </rPr>
      <t>新潟</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山形</t>
    </r>
    <phoneticPr fontId="2"/>
  </si>
  <si>
    <t>9</t>
    <phoneticPr fontId="2"/>
  </si>
  <si>
    <r>
      <rPr>
        <sz val="11"/>
        <rFont val="ＭＳ 明朝"/>
        <family val="1"/>
        <charset val="128"/>
      </rPr>
      <t>山形</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新潟</t>
    </r>
    <phoneticPr fontId="2"/>
  </si>
  <si>
    <t>10</t>
    <phoneticPr fontId="2"/>
  </si>
  <si>
    <r>
      <rPr>
        <sz val="11"/>
        <rFont val="ＭＳ 明朝"/>
        <family val="1"/>
        <charset val="128"/>
      </rPr>
      <t>〃</t>
    </r>
    <phoneticPr fontId="2"/>
  </si>
  <si>
    <t xml:space="preserve">  1</t>
    <phoneticPr fontId="2"/>
  </si>
  <si>
    <t xml:space="preserve">  0</t>
    <phoneticPr fontId="2"/>
  </si>
  <si>
    <r>
      <rPr>
        <sz val="11"/>
        <rFont val="ＭＳ 明朝"/>
        <family val="1"/>
        <charset val="128"/>
      </rPr>
      <t>ごち網</t>
    </r>
    <phoneticPr fontId="2"/>
  </si>
  <si>
    <r>
      <rPr>
        <sz val="11"/>
        <rFont val="ＭＳ 明朝"/>
        <family val="1"/>
        <charset val="128"/>
      </rPr>
      <t>～</t>
    </r>
    <phoneticPr fontId="2"/>
  </si>
  <si>
    <t>6.1</t>
    <phoneticPr fontId="2"/>
  </si>
  <si>
    <t>10.31</t>
  </si>
  <si>
    <r>
      <rPr>
        <sz val="11"/>
        <rFont val="ＭＳ 明朝"/>
        <family val="1"/>
        <charset val="128"/>
      </rPr>
      <t>秋田海区との委員会協定</t>
    </r>
  </si>
  <si>
    <r>
      <rPr>
        <sz val="11"/>
        <rFont val="ＭＳ 明朝"/>
        <family val="1"/>
        <charset val="128"/>
      </rPr>
      <t>秋田</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山形</t>
    </r>
    <phoneticPr fontId="2"/>
  </si>
  <si>
    <r>
      <rPr>
        <sz val="11"/>
        <rFont val="ＭＳ 明朝"/>
        <family val="1"/>
        <charset val="128"/>
      </rPr>
      <t>山形</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秋田</t>
    </r>
    <rPh sb="5" eb="7">
      <t>アキタ</t>
    </rPh>
    <phoneticPr fontId="2"/>
  </si>
  <si>
    <r>
      <rPr>
        <sz val="11"/>
        <rFont val="ＭＳ 明朝"/>
        <family val="1"/>
        <charset val="128"/>
      </rPr>
      <t>県</t>
    </r>
    <r>
      <rPr>
        <sz val="11"/>
        <rFont val="Century"/>
        <family val="1"/>
      </rPr>
      <t xml:space="preserve">  </t>
    </r>
    <r>
      <rPr>
        <sz val="11"/>
        <rFont val="ＭＳ 明朝"/>
        <family val="1"/>
        <charset val="128"/>
      </rPr>
      <t>名</t>
    </r>
  </si>
  <si>
    <r>
      <rPr>
        <sz val="11"/>
        <rFont val="ＭＳ 明朝"/>
        <family val="1"/>
        <charset val="128"/>
      </rPr>
      <t>北海道</t>
    </r>
  </si>
  <si>
    <r>
      <rPr>
        <sz val="11"/>
        <rFont val="ＭＳ 明朝"/>
        <family val="1"/>
        <charset val="128"/>
      </rPr>
      <t>青森県</t>
    </r>
  </si>
  <si>
    <r>
      <rPr>
        <sz val="11"/>
        <rFont val="ＭＳ 明朝"/>
        <family val="1"/>
        <charset val="128"/>
      </rPr>
      <t>秋田県</t>
    </r>
  </si>
  <si>
    <r>
      <rPr>
        <sz val="11"/>
        <rFont val="ＭＳ 明朝"/>
        <family val="1"/>
        <charset val="128"/>
      </rPr>
      <t>岩手県</t>
    </r>
  </si>
  <si>
    <r>
      <rPr>
        <sz val="11"/>
        <rFont val="ＭＳ 明朝"/>
        <family val="1"/>
        <charset val="128"/>
      </rPr>
      <t>宮城県</t>
    </r>
  </si>
  <si>
    <r>
      <rPr>
        <sz val="11"/>
        <rFont val="ＭＳ 明朝"/>
        <family val="1"/>
        <charset val="128"/>
      </rPr>
      <t>新潟県</t>
    </r>
  </si>
  <si>
    <r>
      <rPr>
        <sz val="11"/>
        <rFont val="ＭＳ 明朝"/>
        <family val="1"/>
        <charset val="128"/>
      </rPr>
      <t>富山県</t>
    </r>
  </si>
  <si>
    <r>
      <rPr>
        <sz val="11"/>
        <rFont val="ＭＳ 明朝"/>
        <family val="1"/>
        <charset val="128"/>
      </rPr>
      <t>石川県</t>
    </r>
  </si>
  <si>
    <r>
      <rPr>
        <sz val="11"/>
        <rFont val="ＭＳ 明朝"/>
        <family val="1"/>
        <charset val="128"/>
      </rPr>
      <t>福井県</t>
    </r>
  </si>
  <si>
    <r>
      <rPr>
        <sz val="11"/>
        <rFont val="ＭＳ 明朝"/>
        <family val="1"/>
        <charset val="128"/>
      </rPr>
      <t>兵庫県</t>
    </r>
  </si>
  <si>
    <r>
      <rPr>
        <sz val="11"/>
        <rFont val="ＭＳ 明朝"/>
        <family val="1"/>
        <charset val="128"/>
      </rPr>
      <t>鳥取県</t>
    </r>
  </si>
  <si>
    <r>
      <rPr>
        <sz val="11"/>
        <rFont val="ＭＳ 明朝"/>
        <family val="1"/>
        <charset val="128"/>
      </rPr>
      <t>佐賀県</t>
    </r>
    <rPh sb="0" eb="1">
      <t>タスク</t>
    </rPh>
    <rPh sb="1" eb="2">
      <t>ガ</t>
    </rPh>
    <phoneticPr fontId="2"/>
  </si>
  <si>
    <r>
      <rPr>
        <sz val="11"/>
        <rFont val="ＭＳ 明朝"/>
        <family val="1"/>
        <charset val="128"/>
      </rPr>
      <t>長崎県</t>
    </r>
  </si>
  <si>
    <r>
      <rPr>
        <sz val="11"/>
        <rFont val="ＭＳ 明朝"/>
        <family val="1"/>
        <charset val="128"/>
      </rPr>
      <t>合計</t>
    </r>
  </si>
  <si>
    <r>
      <t>5</t>
    </r>
    <r>
      <rPr>
        <sz val="11"/>
        <rFont val="ＭＳ 明朝"/>
        <family val="1"/>
        <charset val="128"/>
      </rPr>
      <t>ﾄﾝ以上</t>
    </r>
    <r>
      <rPr>
        <sz val="11"/>
        <rFont val="Century"/>
        <family val="1"/>
      </rPr>
      <t>10</t>
    </r>
    <r>
      <rPr>
        <sz val="11"/>
        <rFont val="ＭＳ 明朝"/>
        <family val="1"/>
        <charset val="128"/>
      </rPr>
      <t>ﾄﾝ未満</t>
    </r>
  </si>
  <si>
    <t>28</t>
    <phoneticPr fontId="2"/>
  </si>
  <si>
    <t>42</t>
    <phoneticPr fontId="2"/>
  </si>
  <si>
    <t>5</t>
    <phoneticPr fontId="2"/>
  </si>
  <si>
    <r>
      <t>10</t>
    </r>
    <r>
      <rPr>
        <sz val="11"/>
        <rFont val="ＭＳ 明朝"/>
        <family val="1"/>
        <charset val="128"/>
      </rPr>
      <t>ﾄﾝ以上</t>
    </r>
    <r>
      <rPr>
        <sz val="11"/>
        <rFont val="Century"/>
        <family val="1"/>
      </rPr>
      <t>15</t>
    </r>
    <r>
      <rPr>
        <sz val="11"/>
        <rFont val="ＭＳ 明朝"/>
        <family val="1"/>
        <charset val="128"/>
      </rPr>
      <t>ﾄﾝ未満</t>
    </r>
  </si>
  <si>
    <t>11</t>
    <phoneticPr fontId="2"/>
  </si>
  <si>
    <t>24</t>
    <phoneticPr fontId="2"/>
  </si>
  <si>
    <r>
      <t>15</t>
    </r>
    <r>
      <rPr>
        <sz val="11"/>
        <rFont val="ＭＳ 明朝"/>
        <family val="1"/>
        <charset val="128"/>
      </rPr>
      <t>ﾄﾝ以上</t>
    </r>
    <r>
      <rPr>
        <sz val="11"/>
        <rFont val="Century"/>
        <family val="1"/>
      </rPr>
      <t>20</t>
    </r>
    <r>
      <rPr>
        <sz val="11"/>
        <rFont val="ＭＳ 明朝"/>
        <family val="1"/>
        <charset val="128"/>
      </rPr>
      <t>ﾄﾝ未満</t>
    </r>
  </si>
  <si>
    <t>40</t>
    <phoneticPr fontId="2"/>
  </si>
  <si>
    <t>45</t>
    <phoneticPr fontId="2"/>
  </si>
  <si>
    <t>4</t>
    <phoneticPr fontId="2"/>
  </si>
  <si>
    <t>2</t>
    <phoneticPr fontId="2"/>
  </si>
  <si>
    <t>6</t>
    <phoneticPr fontId="2"/>
  </si>
  <si>
    <t>3</t>
    <phoneticPr fontId="2"/>
  </si>
  <si>
    <r>
      <t>20</t>
    </r>
    <r>
      <rPr>
        <sz val="11"/>
        <rFont val="ＭＳ 明朝"/>
        <family val="1"/>
        <charset val="128"/>
      </rPr>
      <t>ﾄﾝ以上</t>
    </r>
    <r>
      <rPr>
        <sz val="11"/>
        <rFont val="Century"/>
        <family val="1"/>
      </rPr>
      <t>30</t>
    </r>
    <r>
      <rPr>
        <sz val="11"/>
        <rFont val="ＭＳ 明朝"/>
        <family val="1"/>
        <charset val="128"/>
      </rPr>
      <t>ﾄﾝ未満</t>
    </r>
  </si>
  <si>
    <r>
      <rPr>
        <sz val="11"/>
        <rFont val="ＭＳ 明朝"/>
        <family val="1"/>
        <charset val="128"/>
      </rPr>
      <t>合</t>
    </r>
    <r>
      <rPr>
        <sz val="11"/>
        <rFont val="Century"/>
        <family val="1"/>
      </rPr>
      <t xml:space="preserve"> </t>
    </r>
    <r>
      <rPr>
        <sz val="11"/>
        <rFont val="ＭＳ 明朝"/>
        <family val="1"/>
        <charset val="128"/>
      </rPr>
      <t>　　計</t>
    </r>
    <rPh sb="0" eb="1">
      <t>ア</t>
    </rPh>
    <rPh sb="4" eb="5">
      <t>ケイ</t>
    </rPh>
    <phoneticPr fontId="2"/>
  </si>
  <si>
    <t>79</t>
    <phoneticPr fontId="2"/>
  </si>
  <si>
    <t>111</t>
    <phoneticPr fontId="2"/>
  </si>
  <si>
    <t>7</t>
    <phoneticPr fontId="2"/>
  </si>
  <si>
    <r>
      <t xml:space="preserve"> </t>
    </r>
    <r>
      <rPr>
        <sz val="12"/>
        <rFont val="ＭＳ 明朝"/>
        <family val="1"/>
        <charset val="128"/>
      </rPr>
      <t>令和</t>
    </r>
    <r>
      <rPr>
        <sz val="12"/>
        <rFont val="Century"/>
        <family val="1"/>
      </rPr>
      <t>6</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rPh sb="1" eb="3">
      <t>レイワ</t>
    </rPh>
    <rPh sb="4" eb="5">
      <t>ネン</t>
    </rPh>
    <phoneticPr fontId="2"/>
  </si>
  <si>
    <r>
      <rPr>
        <sz val="11"/>
        <rFont val="ＭＳ 明朝"/>
        <family val="1"/>
        <charset val="128"/>
      </rPr>
      <t>漁　　業　　種　　類</t>
    </r>
    <rPh sb="0" eb="1">
      <t>リョウ</t>
    </rPh>
    <rPh sb="3" eb="4">
      <t>ギョウ</t>
    </rPh>
    <rPh sb="6" eb="7">
      <t>シュ</t>
    </rPh>
    <rPh sb="9" eb="10">
      <t>ルイ</t>
    </rPh>
    <phoneticPr fontId="2"/>
  </si>
  <si>
    <r>
      <rPr>
        <sz val="11"/>
        <rFont val="ＭＳ 明朝"/>
        <family val="1"/>
        <charset val="128"/>
      </rPr>
      <t>隻数</t>
    </r>
    <rPh sb="0" eb="1">
      <t>セキ</t>
    </rPh>
    <rPh sb="1" eb="2">
      <t>スウ</t>
    </rPh>
    <phoneticPr fontId="2"/>
  </si>
  <si>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時</t>
    </r>
    <r>
      <rPr>
        <sz val="11"/>
        <rFont val="Century"/>
        <family val="1"/>
      </rPr>
      <t xml:space="preserve"> </t>
    </r>
    <r>
      <rPr>
        <sz val="11"/>
        <rFont val="ＭＳ 明朝"/>
        <family val="1"/>
        <charset val="128"/>
      </rPr>
      <t>期</t>
    </r>
    <rPh sb="0" eb="1">
      <t>リョウ</t>
    </rPh>
    <rPh sb="2" eb="3">
      <t>ギョウ</t>
    </rPh>
    <rPh sb="4" eb="5">
      <t>トキ</t>
    </rPh>
    <rPh sb="6" eb="7">
      <t>キ</t>
    </rPh>
    <phoneticPr fontId="2"/>
  </si>
  <si>
    <r>
      <rPr>
        <sz val="11"/>
        <rFont val="ＭＳ 明朝"/>
        <family val="1"/>
        <charset val="128"/>
      </rPr>
      <t>漁</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海</t>
    </r>
    <r>
      <rPr>
        <sz val="11"/>
        <rFont val="Century"/>
        <family val="1"/>
      </rPr>
      <t xml:space="preserve">  </t>
    </r>
    <r>
      <rPr>
        <sz val="11"/>
        <rFont val="ＭＳ 明朝"/>
        <family val="1"/>
        <charset val="128"/>
      </rPr>
      <t>　域</t>
    </r>
    <phoneticPr fontId="2"/>
  </si>
  <si>
    <r>
      <rPr>
        <sz val="11"/>
        <rFont val="ＭＳ 明朝"/>
        <family val="1"/>
        <charset val="128"/>
      </rPr>
      <t>大臣許可漁業</t>
    </r>
    <rPh sb="0" eb="2">
      <t>ダイジン</t>
    </rPh>
    <rPh sb="2" eb="4">
      <t>キョカ</t>
    </rPh>
    <rPh sb="4" eb="5">
      <t>リョウ</t>
    </rPh>
    <rPh sb="5" eb="6">
      <t>ギョウ</t>
    </rPh>
    <phoneticPr fontId="2"/>
  </si>
  <si>
    <r>
      <rPr>
        <sz val="11"/>
        <rFont val="ＭＳ 明朝"/>
        <family val="1"/>
        <charset val="128"/>
      </rPr>
      <t>沖合底びき網</t>
    </r>
  </si>
  <si>
    <r>
      <rPr>
        <sz val="11"/>
        <rFont val="ＭＳ 明朝"/>
        <family val="1"/>
        <charset val="128"/>
      </rPr>
      <t>周年</t>
    </r>
    <rPh sb="0" eb="2">
      <t>シュウネン</t>
    </rPh>
    <phoneticPr fontId="2"/>
  </si>
  <si>
    <r>
      <rPr>
        <sz val="11"/>
        <rFont val="ＭＳ 明朝"/>
        <family val="1"/>
        <charset val="128"/>
      </rPr>
      <t>青森県から新潟県までの沖合</t>
    </r>
  </si>
  <si>
    <r>
      <rPr>
        <sz val="11"/>
        <rFont val="ＭＳ 明朝"/>
        <family val="1"/>
        <charset val="128"/>
      </rPr>
      <t>　　　　　　　区　分　　　　　漁業の方法</t>
    </r>
    <phoneticPr fontId="2"/>
  </si>
  <si>
    <r>
      <rPr>
        <sz val="11"/>
        <rFont val="ＭＳ 明朝"/>
        <family val="1"/>
        <charset val="128"/>
      </rPr>
      <t>地　　　　　　　　　　区</t>
    </r>
    <phoneticPr fontId="2"/>
  </si>
  <si>
    <r>
      <rPr>
        <sz val="11"/>
        <rFont val="ＭＳ 明朝"/>
        <family val="1"/>
        <charset val="128"/>
      </rPr>
      <t>飛　島</t>
    </r>
    <phoneticPr fontId="2"/>
  </si>
  <si>
    <r>
      <rPr>
        <sz val="11"/>
        <rFont val="ＭＳ 明朝"/>
        <family val="1"/>
        <charset val="128"/>
      </rPr>
      <t>吹　浦</t>
    </r>
    <rPh sb="0" eb="1">
      <t>スイ</t>
    </rPh>
    <rPh sb="2" eb="3">
      <t>ウラ</t>
    </rPh>
    <phoneticPr fontId="2"/>
  </si>
  <si>
    <r>
      <rPr>
        <sz val="11"/>
        <rFont val="ＭＳ 明朝"/>
        <family val="1"/>
        <charset val="128"/>
      </rPr>
      <t>酒　田</t>
    </r>
    <rPh sb="0" eb="1">
      <t>サケ</t>
    </rPh>
    <rPh sb="2" eb="3">
      <t>タ</t>
    </rPh>
    <phoneticPr fontId="2"/>
  </si>
  <si>
    <r>
      <rPr>
        <sz val="11"/>
        <rFont val="ＭＳ 明朝"/>
        <family val="1"/>
        <charset val="128"/>
      </rPr>
      <t>加　茂</t>
    </r>
    <rPh sb="0" eb="1">
      <t>カ</t>
    </rPh>
    <rPh sb="2" eb="3">
      <t>シゲル</t>
    </rPh>
    <phoneticPr fontId="2"/>
  </si>
  <si>
    <r>
      <rPr>
        <sz val="11"/>
        <rFont val="ＭＳ 明朝"/>
        <family val="1"/>
        <charset val="128"/>
      </rPr>
      <t>由　良</t>
    </r>
    <rPh sb="0" eb="1">
      <t>ヨシ</t>
    </rPh>
    <rPh sb="2" eb="3">
      <t>リョウ</t>
    </rPh>
    <phoneticPr fontId="2"/>
  </si>
  <si>
    <r>
      <rPr>
        <sz val="11"/>
        <rFont val="ＭＳ 明朝"/>
        <family val="1"/>
        <charset val="128"/>
      </rPr>
      <t>豊　浦</t>
    </r>
    <rPh sb="0" eb="1">
      <t>ホウ</t>
    </rPh>
    <rPh sb="2" eb="3">
      <t>ウラ</t>
    </rPh>
    <phoneticPr fontId="2"/>
  </si>
  <si>
    <r>
      <rPr>
        <sz val="11"/>
        <rFont val="ＭＳ 明朝"/>
        <family val="1"/>
        <charset val="128"/>
      </rPr>
      <t>温　海</t>
    </r>
    <rPh sb="0" eb="1">
      <t>オン</t>
    </rPh>
    <rPh sb="2" eb="3">
      <t>ウミ</t>
    </rPh>
    <phoneticPr fontId="2"/>
  </si>
  <si>
    <r>
      <rPr>
        <sz val="11"/>
        <rFont val="ＭＳ 明朝"/>
        <family val="1"/>
        <charset val="128"/>
      </rPr>
      <t>念珠関</t>
    </r>
    <rPh sb="0" eb="1">
      <t>ネン</t>
    </rPh>
    <rPh sb="1" eb="2">
      <t>タマ</t>
    </rPh>
    <rPh sb="2" eb="3">
      <t>セキ</t>
    </rPh>
    <phoneticPr fontId="2"/>
  </si>
  <si>
    <r>
      <rPr>
        <sz val="11"/>
        <rFont val="ＭＳ 明朝"/>
        <family val="1"/>
        <charset val="128"/>
      </rPr>
      <t>合　計</t>
    </r>
    <rPh sb="0" eb="1">
      <t>アイ</t>
    </rPh>
    <rPh sb="2" eb="3">
      <t>ケイ</t>
    </rPh>
    <phoneticPr fontId="2"/>
  </si>
  <si>
    <r>
      <rPr>
        <sz val="11"/>
        <rFont val="ＭＳ 明朝"/>
        <family val="1"/>
        <charset val="128"/>
      </rPr>
      <t>は　え　な　わ</t>
    </r>
    <phoneticPr fontId="2"/>
  </si>
  <si>
    <r>
      <rPr>
        <sz val="11"/>
        <rFont val="ＭＳ 明朝"/>
        <family val="1"/>
        <charset val="128"/>
      </rPr>
      <t>釣　　　　　り</t>
    </r>
    <rPh sb="0" eb="1">
      <t>ツ</t>
    </rPh>
    <phoneticPr fontId="2"/>
  </si>
  <si>
    <r>
      <rPr>
        <sz val="11"/>
        <rFont val="ＭＳ 明朝"/>
        <family val="1"/>
        <charset val="128"/>
      </rPr>
      <t>はえなわ・釣り</t>
    </r>
    <rPh sb="5" eb="6">
      <t>ツ</t>
    </rPh>
    <phoneticPr fontId="2"/>
  </si>
  <si>
    <r>
      <rPr>
        <sz val="11"/>
        <rFont val="ＭＳ 明朝"/>
        <family val="1"/>
        <charset val="128"/>
      </rPr>
      <t>合　　　　　計</t>
    </r>
    <rPh sb="0" eb="1">
      <t>アイ</t>
    </rPh>
    <rPh sb="6" eb="7">
      <t>ケイ</t>
    </rPh>
    <phoneticPr fontId="2"/>
  </si>
  <si>
    <r>
      <rPr>
        <sz val="11"/>
        <rFont val="ＭＳ 明朝"/>
        <family val="1"/>
        <charset val="128"/>
      </rPr>
      <t>　　　　　　　区　分　　　　　　　　件　数</t>
    </r>
    <rPh sb="18" eb="19">
      <t>ケン</t>
    </rPh>
    <rPh sb="20" eb="21">
      <t>スウ</t>
    </rPh>
    <phoneticPr fontId="2"/>
  </si>
  <si>
    <r>
      <rPr>
        <sz val="11"/>
        <rFont val="ＭＳ 明朝"/>
        <family val="1"/>
        <charset val="128"/>
      </rPr>
      <t>漁</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船</t>
    </r>
    <phoneticPr fontId="2"/>
  </si>
  <si>
    <r>
      <rPr>
        <sz val="11"/>
        <rFont val="ＭＳ 明朝"/>
        <family val="1"/>
        <charset val="128"/>
      </rPr>
      <t>一　般</t>
    </r>
    <rPh sb="0" eb="1">
      <t>イッ</t>
    </rPh>
    <rPh sb="2" eb="3">
      <t>ハン</t>
    </rPh>
    <phoneticPr fontId="2"/>
  </si>
  <si>
    <r>
      <rPr>
        <sz val="11"/>
        <rFont val="ＭＳ 明朝"/>
        <family val="1"/>
        <charset val="128"/>
      </rPr>
      <t>計</t>
    </r>
    <rPh sb="0" eb="1">
      <t>ケイ</t>
    </rPh>
    <phoneticPr fontId="2"/>
  </si>
  <si>
    <r>
      <rPr>
        <sz val="11"/>
        <rFont val="ＭＳ 明朝"/>
        <family val="1"/>
        <charset val="128"/>
      </rPr>
      <t>業　者　数</t>
    </r>
    <phoneticPr fontId="2"/>
  </si>
  <si>
    <r>
      <rPr>
        <sz val="11"/>
        <rFont val="ＭＳ 明朝"/>
        <family val="1"/>
        <charset val="128"/>
      </rPr>
      <t>隻　　　数</t>
    </r>
    <phoneticPr fontId="2"/>
  </si>
  <si>
    <r>
      <rPr>
        <sz val="14"/>
        <rFont val="ＭＳ 明朝"/>
        <family val="1"/>
        <charset val="128"/>
      </rPr>
      <t>１１　漁業取締・調査</t>
    </r>
    <rPh sb="3" eb="5">
      <t>ギョギョウ</t>
    </rPh>
    <rPh sb="5" eb="7">
      <t>トリシマリ</t>
    </rPh>
    <rPh sb="8" eb="10">
      <t>チョウサ</t>
    </rPh>
    <phoneticPr fontId="19"/>
  </si>
  <si>
    <r>
      <rPr>
        <sz val="11"/>
        <rFont val="ＭＳ 明朝"/>
        <family val="1"/>
        <charset val="128"/>
      </rPr>
      <t>　漁業違反件数は</t>
    </r>
    <r>
      <rPr>
        <sz val="11"/>
        <rFont val="Century"/>
        <family val="1"/>
      </rPr>
      <t>5</t>
    </r>
    <r>
      <rPr>
        <sz val="11"/>
        <rFont val="ＭＳ 明朝"/>
        <family val="1"/>
        <charset val="128"/>
      </rPr>
      <t>件で前年度より</t>
    </r>
    <r>
      <rPr>
        <sz val="11"/>
        <rFont val="Century"/>
        <family val="1"/>
      </rPr>
      <t>2</t>
    </r>
    <r>
      <rPr>
        <sz val="11"/>
        <rFont val="ＭＳ 明朝"/>
        <family val="1"/>
        <charset val="128"/>
      </rPr>
      <t>件増加となった。</t>
    </r>
    <rPh sb="1" eb="3">
      <t>ギョギョウ</t>
    </rPh>
    <rPh sb="3" eb="5">
      <t>イハン</t>
    </rPh>
    <rPh sb="5" eb="7">
      <t>ケンスウ</t>
    </rPh>
    <rPh sb="9" eb="10">
      <t>ケン</t>
    </rPh>
    <rPh sb="11" eb="14">
      <t>ゼンネンド</t>
    </rPh>
    <rPh sb="17" eb="18">
      <t>ケン</t>
    </rPh>
    <rPh sb="18" eb="20">
      <t>ゾウカ</t>
    </rPh>
    <phoneticPr fontId="19"/>
  </si>
  <si>
    <r>
      <rPr>
        <sz val="11"/>
        <rFont val="ＭＳ 明朝"/>
        <family val="1"/>
        <charset val="128"/>
      </rPr>
      <t>　調整規則違反が</t>
    </r>
    <r>
      <rPr>
        <sz val="11"/>
        <rFont val="Century"/>
        <family val="1"/>
      </rPr>
      <t>0</t>
    </r>
    <r>
      <rPr>
        <sz val="11"/>
        <rFont val="ＭＳ 明朝"/>
        <family val="1"/>
        <charset val="128"/>
      </rPr>
      <t>件、海区指示違反が</t>
    </r>
    <r>
      <rPr>
        <sz val="11"/>
        <rFont val="Century"/>
        <family val="1"/>
      </rPr>
      <t>3</t>
    </r>
    <r>
      <rPr>
        <sz val="11"/>
        <rFont val="ＭＳ 明朝"/>
        <family val="1"/>
        <charset val="128"/>
      </rPr>
      <t>件と前年度と同数となった。</t>
    </r>
    <rPh sb="1" eb="3">
      <t>チョウセイ</t>
    </rPh>
    <rPh sb="3" eb="5">
      <t>キソク</t>
    </rPh>
    <rPh sb="5" eb="7">
      <t>イハン</t>
    </rPh>
    <rPh sb="9" eb="10">
      <t>ケン</t>
    </rPh>
    <rPh sb="11" eb="12">
      <t>ウミ</t>
    </rPh>
    <rPh sb="12" eb="13">
      <t>ク</t>
    </rPh>
    <rPh sb="13" eb="15">
      <t>シジ</t>
    </rPh>
    <rPh sb="15" eb="17">
      <t>イハン</t>
    </rPh>
    <rPh sb="19" eb="20">
      <t>ケン</t>
    </rPh>
    <rPh sb="21" eb="24">
      <t>ゼンネンド</t>
    </rPh>
    <rPh sb="25" eb="27">
      <t>ドウスウ</t>
    </rPh>
    <phoneticPr fontId="19"/>
  </si>
  <si>
    <r>
      <rPr>
        <sz val="11"/>
        <rFont val="ＭＳ 明朝"/>
        <family val="1"/>
        <charset val="128"/>
      </rPr>
      <t>　海面の陸上取締では、漁業法違反が</t>
    </r>
    <r>
      <rPr>
        <sz val="11"/>
        <rFont val="Century"/>
        <family val="1"/>
      </rPr>
      <t>2</t>
    </r>
    <r>
      <rPr>
        <sz val="11"/>
        <rFont val="ＭＳ 明朝"/>
        <family val="1"/>
        <charset val="128"/>
      </rPr>
      <t>件で前年度より</t>
    </r>
    <r>
      <rPr>
        <sz val="11"/>
        <rFont val="Century"/>
        <family val="1"/>
      </rPr>
      <t>2</t>
    </r>
    <r>
      <rPr>
        <sz val="11"/>
        <rFont val="ＭＳ 明朝"/>
        <family val="1"/>
        <charset val="128"/>
      </rPr>
      <t>件増加した。</t>
    </r>
    <rPh sb="1" eb="3">
      <t>カイメン</t>
    </rPh>
    <rPh sb="4" eb="6">
      <t>リクジョウ</t>
    </rPh>
    <rPh sb="6" eb="8">
      <t>トリシマ</t>
    </rPh>
    <rPh sb="11" eb="13">
      <t>ギョギョウ</t>
    </rPh>
    <rPh sb="13" eb="14">
      <t>ホウ</t>
    </rPh>
    <rPh sb="14" eb="16">
      <t>イハン</t>
    </rPh>
    <rPh sb="20" eb="23">
      <t>ゼンネンド</t>
    </rPh>
    <rPh sb="26" eb="27">
      <t>ケン</t>
    </rPh>
    <rPh sb="27" eb="29">
      <t>ゾウカ</t>
    </rPh>
    <phoneticPr fontId="19"/>
  </si>
  <si>
    <r>
      <rPr>
        <sz val="11"/>
        <rFont val="ＭＳ 明朝"/>
        <family val="1"/>
        <charset val="128"/>
      </rPr>
      <t>　内水面の陸上取締では、違反が</t>
    </r>
    <r>
      <rPr>
        <sz val="11"/>
        <rFont val="Century"/>
        <family val="1"/>
      </rPr>
      <t>0</t>
    </r>
    <r>
      <rPr>
        <sz val="11"/>
        <rFont val="ＭＳ 明朝"/>
        <family val="1"/>
        <charset val="128"/>
      </rPr>
      <t>件で前年度と同数となった。</t>
    </r>
    <rPh sb="1" eb="4">
      <t>ナイスイメン</t>
    </rPh>
    <rPh sb="5" eb="7">
      <t>リクジョウ</t>
    </rPh>
    <rPh sb="7" eb="9">
      <t>トリシマ</t>
    </rPh>
    <rPh sb="12" eb="14">
      <t>イハン</t>
    </rPh>
    <rPh sb="16" eb="17">
      <t>ケン</t>
    </rPh>
    <rPh sb="18" eb="21">
      <t>ゼンネンド</t>
    </rPh>
    <rPh sb="22" eb="24">
      <t>ドウスウ</t>
    </rPh>
    <phoneticPr fontId="19"/>
  </si>
  <si>
    <r>
      <rPr>
        <sz val="11"/>
        <rFont val="ＭＳ 明朝"/>
        <family val="1"/>
        <charset val="128"/>
      </rPr>
      <t>海　面</t>
    </r>
    <rPh sb="0" eb="1">
      <t>ウミ</t>
    </rPh>
    <rPh sb="2" eb="3">
      <t>メン</t>
    </rPh>
    <phoneticPr fontId="19"/>
  </si>
  <si>
    <r>
      <rPr>
        <sz val="11"/>
        <rFont val="ＭＳ 明朝"/>
        <family val="1"/>
        <charset val="128"/>
      </rPr>
      <t>海上取締</t>
    </r>
    <rPh sb="0" eb="2">
      <t>カイジョウ</t>
    </rPh>
    <rPh sb="2" eb="4">
      <t>トリシマ</t>
    </rPh>
    <phoneticPr fontId="19"/>
  </si>
  <si>
    <r>
      <t>3</t>
    </r>
    <r>
      <rPr>
        <sz val="11"/>
        <rFont val="ＭＳ 明朝"/>
        <family val="1"/>
        <charset val="128"/>
      </rPr>
      <t>件</t>
    </r>
    <rPh sb="1" eb="2">
      <t>ケン</t>
    </rPh>
    <phoneticPr fontId="19"/>
  </si>
  <si>
    <t>(±0件)</t>
  </si>
  <si>
    <r>
      <rPr>
        <sz val="11"/>
        <rFont val="ＭＳ 明朝"/>
        <family val="1"/>
        <charset val="128"/>
      </rPr>
      <t>県　内　漁　船</t>
    </r>
    <rPh sb="0" eb="1">
      <t>ケン</t>
    </rPh>
    <rPh sb="2" eb="3">
      <t>ナイ</t>
    </rPh>
    <rPh sb="4" eb="5">
      <t>リョウ</t>
    </rPh>
    <rPh sb="6" eb="7">
      <t>セン</t>
    </rPh>
    <phoneticPr fontId="19"/>
  </si>
  <si>
    <r>
      <rPr>
        <sz val="11"/>
        <rFont val="ＭＳ 明朝"/>
        <family val="1"/>
        <charset val="128"/>
      </rPr>
      <t>そ　の　他</t>
    </r>
    <rPh sb="4" eb="5">
      <t>タ</t>
    </rPh>
    <phoneticPr fontId="19"/>
  </si>
  <si>
    <r>
      <rPr>
        <sz val="11"/>
        <rFont val="ＭＳ 明朝"/>
        <family val="1"/>
        <charset val="128"/>
      </rPr>
      <t>県　外　漁　船</t>
    </r>
    <phoneticPr fontId="19"/>
  </si>
  <si>
    <r>
      <t>0</t>
    </r>
    <r>
      <rPr>
        <sz val="11"/>
        <rFont val="ＭＳ 明朝"/>
        <family val="1"/>
        <charset val="128"/>
      </rPr>
      <t>件</t>
    </r>
    <phoneticPr fontId="19"/>
  </si>
  <si>
    <t>遊　漁</t>
    <phoneticPr fontId="19"/>
  </si>
  <si>
    <r>
      <rPr>
        <sz val="11"/>
        <rFont val="ＭＳ 明朝"/>
        <family val="1"/>
        <charset val="128"/>
      </rPr>
      <t>海区指示</t>
    </r>
    <r>
      <rPr>
        <sz val="11"/>
        <rFont val="Century"/>
        <family val="1"/>
      </rPr>
      <t xml:space="preserve"> </t>
    </r>
    <r>
      <rPr>
        <sz val="11"/>
        <rFont val="ＭＳ 明朝"/>
        <family val="1"/>
        <charset val="128"/>
      </rPr>
      <t>第</t>
    </r>
    <r>
      <rPr>
        <sz val="11"/>
        <rFont val="Century"/>
        <family val="1"/>
      </rPr>
      <t>34</t>
    </r>
    <r>
      <rPr>
        <sz val="11"/>
        <rFont val="ＭＳ 明朝"/>
        <family val="1"/>
        <charset val="128"/>
      </rPr>
      <t>号</t>
    </r>
    <phoneticPr fontId="19"/>
  </si>
  <si>
    <r>
      <t>0</t>
    </r>
    <r>
      <rPr>
        <sz val="11"/>
        <rFont val="ＭＳ 明朝"/>
        <family val="1"/>
        <charset val="128"/>
      </rPr>
      <t>件</t>
    </r>
    <rPh sb="1" eb="2">
      <t>ケン</t>
    </rPh>
    <phoneticPr fontId="19"/>
  </si>
  <si>
    <r>
      <rPr>
        <sz val="11"/>
        <rFont val="ＭＳ 明朝"/>
        <family val="1"/>
        <charset val="128"/>
      </rPr>
      <t>　</t>
    </r>
    <phoneticPr fontId="19"/>
  </si>
  <si>
    <r>
      <rPr>
        <sz val="11"/>
        <rFont val="ＭＳ 明朝"/>
        <family val="1"/>
        <charset val="128"/>
      </rPr>
      <t>陸上取締</t>
    </r>
    <rPh sb="0" eb="2">
      <t>リクジョウ</t>
    </rPh>
    <rPh sb="2" eb="4">
      <t>トリシマ</t>
    </rPh>
    <phoneticPr fontId="19"/>
  </si>
  <si>
    <r>
      <t>2</t>
    </r>
    <r>
      <rPr>
        <sz val="11"/>
        <rFont val="ＭＳ 明朝"/>
        <family val="1"/>
        <charset val="128"/>
      </rPr>
      <t>件</t>
    </r>
    <phoneticPr fontId="19"/>
  </si>
  <si>
    <t>(+2件)</t>
  </si>
  <si>
    <r>
      <rPr>
        <sz val="11"/>
        <rFont val="ＭＳ 明朝"/>
        <family val="1"/>
        <charset val="128"/>
      </rPr>
      <t>内水面</t>
    </r>
    <rPh sb="0" eb="1">
      <t>ウチ</t>
    </rPh>
    <rPh sb="1" eb="2">
      <t>ミズ</t>
    </rPh>
    <rPh sb="2" eb="3">
      <t>メン</t>
    </rPh>
    <phoneticPr fontId="19"/>
  </si>
  <si>
    <r>
      <t>5</t>
    </r>
    <r>
      <rPr>
        <sz val="11"/>
        <rFont val="ＭＳ 明朝"/>
        <family val="1"/>
        <charset val="128"/>
      </rPr>
      <t>件</t>
    </r>
    <phoneticPr fontId="19"/>
  </si>
  <si>
    <t>(※調整規則：山形県海面漁業調整規則、海区指示：山形海区漁業調整委員会指示)</t>
    <rPh sb="2" eb="4">
      <t>チョウセイ</t>
    </rPh>
    <rPh sb="4" eb="6">
      <t>キソク</t>
    </rPh>
    <rPh sb="7" eb="10">
      <t>ヤマガタケン</t>
    </rPh>
    <rPh sb="10" eb="12">
      <t>カイメン</t>
    </rPh>
    <rPh sb="12" eb="14">
      <t>ギョギョウ</t>
    </rPh>
    <rPh sb="14" eb="16">
      <t>チョウセイ</t>
    </rPh>
    <rPh sb="16" eb="18">
      <t>キソク</t>
    </rPh>
    <rPh sb="19" eb="21">
      <t>カイク</t>
    </rPh>
    <rPh sb="21" eb="23">
      <t>シジ</t>
    </rPh>
    <rPh sb="24" eb="26">
      <t>ヤマガタ</t>
    </rPh>
    <rPh sb="26" eb="28">
      <t>カイク</t>
    </rPh>
    <rPh sb="28" eb="30">
      <t>ギョギョウ</t>
    </rPh>
    <rPh sb="30" eb="32">
      <t>チョウセイ</t>
    </rPh>
    <rPh sb="32" eb="35">
      <t>イインカイ</t>
    </rPh>
    <rPh sb="35" eb="37">
      <t>シジ</t>
    </rPh>
    <phoneticPr fontId="19"/>
  </si>
  <si>
    <r>
      <rPr>
        <sz val="11"/>
        <rFont val="ＭＳ 明朝"/>
        <family val="1"/>
        <charset val="128"/>
      </rPr>
      <t>　　　調査業務実績</t>
    </r>
    <rPh sb="3" eb="5">
      <t>チョウサ</t>
    </rPh>
    <rPh sb="5" eb="7">
      <t>ギョウム</t>
    </rPh>
    <rPh sb="7" eb="9">
      <t>ジッセキ</t>
    </rPh>
    <phoneticPr fontId="19"/>
  </si>
  <si>
    <r>
      <rPr>
        <sz val="11"/>
        <rFont val="ＭＳ 明朝"/>
        <family val="1"/>
        <charset val="128"/>
      </rPr>
      <t>　　　沿岸海洋観測　</t>
    </r>
    <r>
      <rPr>
        <sz val="11"/>
        <rFont val="Century"/>
        <family val="1"/>
      </rPr>
      <t>6</t>
    </r>
    <r>
      <rPr>
        <sz val="11"/>
        <rFont val="ＭＳ 明朝"/>
        <family val="1"/>
        <charset val="128"/>
      </rPr>
      <t>日　　　　　　　大型クラゲ調査　</t>
    </r>
    <r>
      <rPr>
        <sz val="11"/>
        <rFont val="Century"/>
        <family val="1"/>
      </rPr>
      <t>4</t>
    </r>
    <r>
      <rPr>
        <sz val="11"/>
        <rFont val="ＭＳ 明朝"/>
        <family val="1"/>
        <charset val="128"/>
      </rPr>
      <t>日　　　　　そ</t>
    </r>
    <r>
      <rPr>
        <sz val="11"/>
        <rFont val="Century"/>
        <family val="1"/>
      </rPr>
      <t xml:space="preserve"> </t>
    </r>
    <r>
      <rPr>
        <sz val="11"/>
        <rFont val="ＭＳ 明朝"/>
        <family val="1"/>
        <charset val="128"/>
      </rPr>
      <t>の</t>
    </r>
    <r>
      <rPr>
        <sz val="11"/>
        <rFont val="Century"/>
        <family val="1"/>
      </rPr>
      <t xml:space="preserve"> </t>
    </r>
    <r>
      <rPr>
        <sz val="11"/>
        <rFont val="ＭＳ 明朝"/>
        <family val="1"/>
        <charset val="128"/>
      </rPr>
      <t>他</t>
    </r>
    <r>
      <rPr>
        <sz val="11"/>
        <rFont val="Century"/>
        <family val="1"/>
      </rPr>
      <t xml:space="preserve"> </t>
    </r>
    <r>
      <rPr>
        <sz val="11"/>
        <rFont val="ＭＳ 明朝"/>
        <family val="1"/>
        <charset val="128"/>
      </rPr>
      <t>　</t>
    </r>
    <r>
      <rPr>
        <sz val="11"/>
        <rFont val="Century"/>
        <family val="1"/>
      </rPr>
      <t>6</t>
    </r>
    <r>
      <rPr>
        <sz val="11"/>
        <rFont val="ＭＳ 明朝"/>
        <family val="1"/>
        <charset val="128"/>
      </rPr>
      <t>日</t>
    </r>
    <rPh sb="3" eb="5">
      <t>エンガン</t>
    </rPh>
    <rPh sb="5" eb="7">
      <t>カイヨウ</t>
    </rPh>
    <rPh sb="7" eb="9">
      <t>カンソク</t>
    </rPh>
    <rPh sb="11" eb="12">
      <t>ニチ</t>
    </rPh>
    <rPh sb="19" eb="21">
      <t>オオガタ</t>
    </rPh>
    <rPh sb="24" eb="26">
      <t>チョウサ</t>
    </rPh>
    <rPh sb="28" eb="29">
      <t>ニチ</t>
    </rPh>
    <rPh sb="38" eb="39">
      <t>タ</t>
    </rPh>
    <rPh sb="42" eb="43">
      <t>ニチ</t>
    </rPh>
    <phoneticPr fontId="19"/>
  </si>
  <si>
    <r>
      <rPr>
        <sz val="11"/>
        <rFont val="ＭＳ 明朝"/>
        <family val="1"/>
        <charset val="128"/>
      </rPr>
      <t>合　</t>
    </r>
    <r>
      <rPr>
        <sz val="11"/>
        <rFont val="Century"/>
        <family val="1"/>
      </rPr>
      <t xml:space="preserve"> </t>
    </r>
    <r>
      <rPr>
        <sz val="11"/>
        <rFont val="ＭＳ 明朝"/>
        <family val="1"/>
        <charset val="128"/>
      </rPr>
      <t>計　</t>
    </r>
    <r>
      <rPr>
        <sz val="11"/>
        <rFont val="Century"/>
        <family val="1"/>
      </rPr>
      <t>16</t>
    </r>
    <r>
      <rPr>
        <sz val="11"/>
        <rFont val="ＭＳ 明朝"/>
        <family val="1"/>
        <charset val="128"/>
      </rPr>
      <t>日　</t>
    </r>
    <rPh sb="0" eb="1">
      <t>ゴウ</t>
    </rPh>
    <rPh sb="3" eb="4">
      <t>ケイ</t>
    </rPh>
    <rPh sb="7" eb="8">
      <t>ニチ</t>
    </rPh>
    <phoneticPr fontId="19"/>
  </si>
  <si>
    <r>
      <rPr>
        <b/>
        <u/>
        <sz val="14"/>
        <rFont val="ＭＳ 明朝"/>
        <family val="1"/>
        <charset val="128"/>
      </rPr>
      <t>※</t>
    </r>
    <r>
      <rPr>
        <b/>
        <u/>
        <sz val="14"/>
        <rFont val="Century"/>
        <family val="1"/>
      </rPr>
      <t xml:space="preserve"> </t>
    </r>
    <r>
      <rPr>
        <b/>
        <u/>
        <sz val="14"/>
        <rFont val="ＭＳ 明朝"/>
        <family val="1"/>
        <charset val="128"/>
      </rPr>
      <t>山形県漁業監視調査船「月峯」</t>
    </r>
    <r>
      <rPr>
        <b/>
        <u/>
        <sz val="14"/>
        <rFont val="Century"/>
        <family val="1"/>
      </rPr>
      <t xml:space="preserve"> </t>
    </r>
    <r>
      <rPr>
        <b/>
        <u/>
        <sz val="14"/>
        <rFont val="ＭＳ 明朝"/>
        <family val="1"/>
        <charset val="128"/>
      </rPr>
      <t>主</t>
    </r>
    <r>
      <rPr>
        <b/>
        <u/>
        <sz val="14"/>
        <rFont val="Century"/>
        <family val="1"/>
      </rPr>
      <t xml:space="preserve"> </t>
    </r>
    <r>
      <rPr>
        <b/>
        <u/>
        <sz val="14"/>
        <rFont val="ＭＳ 明朝"/>
        <family val="1"/>
        <charset val="128"/>
      </rPr>
      <t>要</t>
    </r>
    <r>
      <rPr>
        <b/>
        <u/>
        <sz val="14"/>
        <rFont val="Century"/>
        <family val="1"/>
      </rPr>
      <t xml:space="preserve"> </t>
    </r>
    <r>
      <rPr>
        <b/>
        <u/>
        <sz val="14"/>
        <rFont val="ＭＳ 明朝"/>
        <family val="1"/>
        <charset val="128"/>
      </rPr>
      <t>目</t>
    </r>
  </si>
  <si>
    <r>
      <rPr>
        <sz val="11"/>
        <rFont val="ＭＳ 明朝"/>
        <family val="1"/>
        <charset val="128"/>
      </rPr>
      <t>船型</t>
    </r>
    <rPh sb="0" eb="1">
      <t>フネ</t>
    </rPh>
    <rPh sb="1" eb="2">
      <t>カタ</t>
    </rPh>
    <phoneticPr fontId="19"/>
  </si>
  <si>
    <r>
      <rPr>
        <sz val="11"/>
        <rFont val="ＭＳ 明朝"/>
        <family val="1"/>
        <charset val="128"/>
      </rPr>
      <t xml:space="preserve">　ディープ </t>
    </r>
    <r>
      <rPr>
        <sz val="11"/>
        <rFont val="Century"/>
        <family val="1"/>
      </rPr>
      <t>V</t>
    </r>
    <r>
      <rPr>
        <sz val="11"/>
        <rFont val="ＭＳ 明朝"/>
        <family val="1"/>
        <charset val="128"/>
      </rPr>
      <t>型性</t>
    </r>
    <phoneticPr fontId="19"/>
  </si>
  <si>
    <r>
      <rPr>
        <sz val="11"/>
        <rFont val="ＭＳ 明朝"/>
        <family val="1"/>
        <charset val="128"/>
      </rPr>
      <t>性能</t>
    </r>
    <rPh sb="0" eb="2">
      <t>セイノウ</t>
    </rPh>
    <phoneticPr fontId="19"/>
  </si>
  <si>
    <r>
      <rPr>
        <sz val="11"/>
        <rFont val="ＭＳ 明朝"/>
        <family val="1"/>
        <charset val="128"/>
      </rPr>
      <t>　航海速力　</t>
    </r>
    <r>
      <rPr>
        <sz val="11"/>
        <rFont val="Century"/>
        <family val="1"/>
      </rPr>
      <t xml:space="preserve">   35</t>
    </r>
    <r>
      <rPr>
        <sz val="11"/>
        <rFont val="ＭＳ 明朝"/>
        <family val="1"/>
        <charset val="128"/>
      </rPr>
      <t>ノット</t>
    </r>
    <phoneticPr fontId="19"/>
  </si>
  <si>
    <r>
      <rPr>
        <sz val="11"/>
        <rFont val="ＭＳ 明朝"/>
        <family val="1"/>
        <charset val="128"/>
      </rPr>
      <t>　</t>
    </r>
    <r>
      <rPr>
        <sz val="11"/>
        <rFont val="Century"/>
        <family val="1"/>
      </rPr>
      <t>C</t>
    </r>
    <r>
      <rPr>
        <sz val="11"/>
        <rFont val="ＭＳ 明朝"/>
        <family val="1"/>
        <charset val="128"/>
      </rPr>
      <t>．</t>
    </r>
    <r>
      <rPr>
        <sz val="11"/>
        <rFont val="Century"/>
        <family val="1"/>
      </rPr>
      <t>STD</t>
    </r>
    <phoneticPr fontId="19"/>
  </si>
  <si>
    <r>
      <rPr>
        <sz val="11"/>
        <rFont val="ＭＳ 明朝"/>
        <family val="1"/>
        <charset val="128"/>
      </rPr>
      <t>船質</t>
    </r>
    <rPh sb="0" eb="1">
      <t>フネ</t>
    </rPh>
    <rPh sb="1" eb="2">
      <t>シツ</t>
    </rPh>
    <phoneticPr fontId="19"/>
  </si>
  <si>
    <r>
      <rPr>
        <sz val="11"/>
        <rFont val="ＭＳ 明朝"/>
        <family val="1"/>
        <charset val="128"/>
      </rPr>
      <t>　軽合金製</t>
    </r>
    <phoneticPr fontId="19"/>
  </si>
  <si>
    <r>
      <rPr>
        <sz val="11"/>
        <rFont val="ＭＳ 明朝"/>
        <family val="1"/>
        <charset val="128"/>
      </rPr>
      <t>　航続距離　</t>
    </r>
    <r>
      <rPr>
        <sz val="11"/>
        <rFont val="Century"/>
        <family val="1"/>
      </rPr>
      <t xml:space="preserve"> 350</t>
    </r>
    <r>
      <rPr>
        <sz val="11"/>
        <rFont val="ＭＳ 明朝"/>
        <family val="1"/>
        <charset val="128"/>
      </rPr>
      <t>浬</t>
    </r>
    <phoneticPr fontId="19"/>
  </si>
  <si>
    <r>
      <rPr>
        <sz val="11"/>
        <rFont val="ＭＳ 明朝"/>
        <family val="1"/>
        <charset val="128"/>
      </rPr>
      <t>　潮流観測装置</t>
    </r>
    <phoneticPr fontId="19"/>
  </si>
  <si>
    <r>
      <rPr>
        <sz val="11"/>
        <rFont val="ＭＳ 明朝"/>
        <family val="1"/>
        <charset val="128"/>
      </rPr>
      <t>主要寸法</t>
    </r>
    <rPh sb="0" eb="2">
      <t>シュヨウ</t>
    </rPh>
    <rPh sb="2" eb="4">
      <t>スンポウ</t>
    </rPh>
    <phoneticPr fontId="19"/>
  </si>
  <si>
    <t>　長さ(全長) 25.90メートル</t>
  </si>
  <si>
    <r>
      <rPr>
        <sz val="11"/>
        <rFont val="ＭＳ 明朝"/>
        <family val="1"/>
        <charset val="128"/>
      </rPr>
      <t>設備</t>
    </r>
    <rPh sb="0" eb="2">
      <t>セツビ</t>
    </rPh>
    <phoneticPr fontId="19"/>
  </si>
  <si>
    <r>
      <rPr>
        <sz val="11"/>
        <rFont val="ＭＳ 明朝"/>
        <family val="1"/>
        <charset val="128"/>
      </rPr>
      <t>　</t>
    </r>
    <r>
      <rPr>
        <sz val="11"/>
        <rFont val="Century"/>
        <family val="1"/>
      </rPr>
      <t>GPS</t>
    </r>
    <r>
      <rPr>
        <sz val="11"/>
        <rFont val="ＭＳ 明朝"/>
        <family val="1"/>
        <charset val="128"/>
      </rPr>
      <t>航法装置</t>
    </r>
    <phoneticPr fontId="19"/>
  </si>
  <si>
    <t>　無線電話 (SSB 10W、DSB 1W、</t>
  </si>
  <si>
    <t xml:space="preserve"> 　〃 (登録)   25.45メートル</t>
  </si>
  <si>
    <r>
      <rPr>
        <sz val="11"/>
        <rFont val="ＭＳ 明朝"/>
        <family val="1"/>
        <charset val="128"/>
      </rPr>
      <t>　航海用電子海図表示装置</t>
    </r>
    <phoneticPr fontId="19"/>
  </si>
  <si>
    <t xml:space="preserve">    </t>
  </si>
  <si>
    <t xml:space="preserve"> ｱﾏﾁｭｱ無線受信機)</t>
  </si>
  <si>
    <r>
      <rPr>
        <sz val="11"/>
        <rFont val="ＭＳ 明朝"/>
        <family val="1"/>
        <charset val="128"/>
      </rPr>
      <t>　幅</t>
    </r>
    <r>
      <rPr>
        <sz val="11"/>
        <rFont val="Century"/>
        <family val="1"/>
      </rPr>
      <t xml:space="preserve">                 5.50</t>
    </r>
    <r>
      <rPr>
        <sz val="11"/>
        <rFont val="ＭＳ 明朝"/>
        <family val="1"/>
        <charset val="128"/>
      </rPr>
      <t>メートル</t>
    </r>
    <phoneticPr fontId="19"/>
  </si>
  <si>
    <t>　レーダー(ARPA付)</t>
  </si>
  <si>
    <r>
      <rPr>
        <sz val="11"/>
        <rFont val="ＭＳ 明朝"/>
        <family val="1"/>
        <charset val="128"/>
      </rPr>
      <t>定員</t>
    </r>
  </si>
  <si>
    <r>
      <rPr>
        <sz val="11"/>
        <rFont val="ＭＳ 明朝"/>
        <family val="1"/>
        <charset val="128"/>
      </rPr>
      <t>　乗組員</t>
    </r>
    <r>
      <rPr>
        <sz val="11"/>
        <rFont val="Century"/>
        <family val="1"/>
      </rPr>
      <t xml:space="preserve"> 5</t>
    </r>
    <r>
      <rPr>
        <sz val="11"/>
        <rFont val="ＭＳ 明朝"/>
        <family val="1"/>
        <charset val="128"/>
      </rPr>
      <t>名</t>
    </r>
    <phoneticPr fontId="19"/>
  </si>
  <si>
    <r>
      <rPr>
        <sz val="11"/>
        <rFont val="ＭＳ 明朝"/>
        <family val="1"/>
        <charset val="128"/>
      </rPr>
      <t>　深さ</t>
    </r>
    <r>
      <rPr>
        <sz val="11"/>
        <rFont val="Century"/>
        <family val="1"/>
      </rPr>
      <t xml:space="preserve">             2.73</t>
    </r>
    <r>
      <rPr>
        <sz val="11"/>
        <rFont val="ＭＳ 明朝"/>
        <family val="1"/>
        <charset val="128"/>
      </rPr>
      <t>メートル</t>
    </r>
    <phoneticPr fontId="19"/>
  </si>
  <si>
    <r>
      <rPr>
        <sz val="11"/>
        <rFont val="ＭＳ 明朝"/>
        <family val="1"/>
        <charset val="128"/>
      </rPr>
      <t>　減揺装置</t>
    </r>
    <phoneticPr fontId="19"/>
  </si>
  <si>
    <r>
      <rPr>
        <sz val="11"/>
        <rFont val="ＭＳ 明朝"/>
        <family val="1"/>
        <charset val="128"/>
      </rPr>
      <t>　その他</t>
    </r>
    <r>
      <rPr>
        <sz val="11"/>
        <rFont val="Century"/>
        <family val="1"/>
      </rPr>
      <t xml:space="preserve"> 6</t>
    </r>
    <r>
      <rPr>
        <sz val="11"/>
        <rFont val="ＭＳ 明朝"/>
        <family val="1"/>
        <charset val="128"/>
      </rPr>
      <t>名</t>
    </r>
    <phoneticPr fontId="19"/>
  </si>
  <si>
    <r>
      <rPr>
        <sz val="11"/>
        <rFont val="ＭＳ 明朝"/>
        <family val="1"/>
        <charset val="128"/>
      </rPr>
      <t>総トン数</t>
    </r>
    <rPh sb="0" eb="1">
      <t>ソウ</t>
    </rPh>
    <rPh sb="3" eb="4">
      <t>スウ</t>
    </rPh>
    <phoneticPr fontId="19"/>
  </si>
  <si>
    <r>
      <rPr>
        <sz val="11"/>
        <rFont val="ＭＳ 明朝"/>
        <family val="1"/>
        <charset val="128"/>
      </rPr>
      <t>　</t>
    </r>
    <r>
      <rPr>
        <sz val="11"/>
        <rFont val="Century"/>
        <family val="1"/>
      </rPr>
      <t>52</t>
    </r>
    <r>
      <rPr>
        <sz val="11"/>
        <rFont val="ＭＳ 明朝"/>
        <family val="1"/>
        <charset val="128"/>
      </rPr>
      <t>トン</t>
    </r>
    <phoneticPr fontId="19"/>
  </si>
  <si>
    <r>
      <rPr>
        <sz val="11"/>
        <rFont val="ＭＳ 明朝"/>
        <family val="1"/>
        <charset val="128"/>
      </rPr>
      <t>　カラー魚群探知機</t>
    </r>
    <phoneticPr fontId="19"/>
  </si>
  <si>
    <r>
      <rPr>
        <sz val="11"/>
        <rFont val="ＭＳ 明朝"/>
        <family val="1"/>
        <charset val="128"/>
      </rPr>
      <t>進水年月日</t>
    </r>
    <phoneticPr fontId="19"/>
  </si>
  <si>
    <r>
      <rPr>
        <sz val="11"/>
        <rFont val="ＭＳ 明朝"/>
        <family val="1"/>
        <charset val="128"/>
      </rPr>
      <t>　平成</t>
    </r>
    <r>
      <rPr>
        <sz val="11"/>
        <rFont val="Century"/>
        <family val="1"/>
      </rPr>
      <t>14</t>
    </r>
    <r>
      <rPr>
        <sz val="11"/>
        <rFont val="ＭＳ 明朝"/>
        <family val="1"/>
        <charset val="128"/>
      </rPr>
      <t>年</t>
    </r>
    <r>
      <rPr>
        <sz val="11"/>
        <rFont val="Century"/>
        <family val="1"/>
      </rPr>
      <t>9</t>
    </r>
    <r>
      <rPr>
        <sz val="11"/>
        <rFont val="ＭＳ 明朝"/>
        <family val="1"/>
        <charset val="128"/>
      </rPr>
      <t>月</t>
    </r>
    <r>
      <rPr>
        <sz val="11"/>
        <rFont val="Century"/>
        <family val="1"/>
      </rPr>
      <t>24</t>
    </r>
    <r>
      <rPr>
        <sz val="11"/>
        <rFont val="ＭＳ 明朝"/>
        <family val="1"/>
        <charset val="128"/>
      </rPr>
      <t>日</t>
    </r>
    <phoneticPr fontId="19"/>
  </si>
  <si>
    <r>
      <rPr>
        <sz val="11"/>
        <rFont val="ＭＳ 明朝"/>
        <family val="1"/>
        <charset val="128"/>
      </rPr>
      <t>主機関</t>
    </r>
  </si>
  <si>
    <r>
      <rPr>
        <sz val="11"/>
        <rFont val="ＭＳ 明朝"/>
        <family val="1"/>
        <charset val="128"/>
      </rPr>
      <t>　</t>
    </r>
    <r>
      <rPr>
        <sz val="11"/>
        <rFont val="Century"/>
        <family val="1"/>
      </rPr>
      <t>D</t>
    </r>
    <r>
      <rPr>
        <sz val="11"/>
        <rFont val="ＭＳ 明朝"/>
        <family val="1"/>
        <charset val="128"/>
      </rPr>
      <t>　</t>
    </r>
    <r>
      <rPr>
        <sz val="11"/>
        <rFont val="Century"/>
        <family val="1"/>
      </rPr>
      <t>1,854kW×2</t>
    </r>
    <phoneticPr fontId="19"/>
  </si>
  <si>
    <r>
      <rPr>
        <sz val="11"/>
        <rFont val="ＭＳ 明朝"/>
        <family val="1"/>
        <charset val="128"/>
      </rPr>
      <t>　記録式魚群探知機</t>
    </r>
    <phoneticPr fontId="19"/>
  </si>
  <si>
    <r>
      <rPr>
        <sz val="11"/>
        <rFont val="ＭＳ 明朝"/>
        <family val="1"/>
        <charset val="128"/>
      </rPr>
      <t>補機関</t>
    </r>
  </si>
  <si>
    <r>
      <rPr>
        <sz val="11"/>
        <rFont val="ＭＳ 明朝"/>
        <family val="1"/>
        <charset val="128"/>
      </rPr>
      <t>　</t>
    </r>
    <r>
      <rPr>
        <sz val="11"/>
        <rFont val="Century"/>
        <family val="1"/>
      </rPr>
      <t>D</t>
    </r>
    <r>
      <rPr>
        <sz val="11"/>
        <rFont val="ＭＳ 明朝"/>
        <family val="1"/>
        <charset val="128"/>
      </rPr>
      <t>　　</t>
    </r>
    <r>
      <rPr>
        <sz val="11"/>
        <rFont val="Century"/>
        <family val="1"/>
      </rPr>
      <t xml:space="preserve"> 55kW×1</t>
    </r>
    <phoneticPr fontId="19"/>
  </si>
  <si>
    <r>
      <rPr>
        <sz val="11"/>
        <rFont val="ＭＳ 明朝"/>
        <family val="1"/>
        <charset val="128"/>
      </rPr>
      <t>　電動測深機</t>
    </r>
    <phoneticPr fontId="19"/>
  </si>
  <si>
    <r>
      <rPr>
        <sz val="14"/>
        <color rgb="FF000000"/>
        <rFont val="ＭＳ 明朝"/>
        <family val="1"/>
        <charset val="128"/>
      </rPr>
      <t>１２　漁業無線</t>
    </r>
    <phoneticPr fontId="2"/>
  </si>
  <si>
    <t>(1)　山形県酒田漁業無線局</t>
  </si>
  <si>
    <r>
      <rPr>
        <sz val="12"/>
        <color rgb="FF000000"/>
        <rFont val="ＭＳ 明朝"/>
        <family val="1"/>
        <charset val="128"/>
      </rPr>
      <t>開局年月日</t>
    </r>
    <phoneticPr fontId="2"/>
  </si>
  <si>
    <r>
      <rPr>
        <sz val="12"/>
        <color rgb="FF000000"/>
        <rFont val="ＭＳ 明朝"/>
        <family val="1"/>
        <charset val="128"/>
      </rPr>
      <t>　昭和</t>
    </r>
    <r>
      <rPr>
        <sz val="12"/>
        <color rgb="FF000000"/>
        <rFont val="Century"/>
        <family val="1"/>
      </rPr>
      <t>26</t>
    </r>
    <r>
      <rPr>
        <sz val="12"/>
        <color rgb="FF000000"/>
        <rFont val="ＭＳ 明朝"/>
        <family val="1"/>
        <charset val="128"/>
      </rPr>
      <t>年</t>
    </r>
    <r>
      <rPr>
        <sz val="12"/>
        <color rgb="FF000000"/>
        <rFont val="Century"/>
        <family val="1"/>
      </rPr>
      <t>7</t>
    </r>
    <r>
      <rPr>
        <sz val="12"/>
        <color rgb="FF000000"/>
        <rFont val="ＭＳ 明朝"/>
        <family val="1"/>
        <charset val="128"/>
      </rPr>
      <t>月</t>
    </r>
    <r>
      <rPr>
        <sz val="12"/>
        <color rgb="FF000000"/>
        <rFont val="Century"/>
        <family val="1"/>
      </rPr>
      <t>3</t>
    </r>
    <r>
      <rPr>
        <sz val="12"/>
        <color rgb="FF000000"/>
        <rFont val="ＭＳ 明朝"/>
        <family val="1"/>
        <charset val="128"/>
      </rPr>
      <t>日</t>
    </r>
  </si>
  <si>
    <r>
      <rPr>
        <sz val="12"/>
        <color rgb="FF000000"/>
        <rFont val="ＭＳ 明朝"/>
        <family val="1"/>
        <charset val="128"/>
      </rPr>
      <t>呼出名称</t>
    </r>
    <phoneticPr fontId="2"/>
  </si>
  <si>
    <r>
      <t xml:space="preserve"> </t>
    </r>
    <r>
      <rPr>
        <sz val="12"/>
        <color rgb="FF000000"/>
        <rFont val="ＭＳ 明朝"/>
        <family val="1"/>
        <charset val="128"/>
      </rPr>
      <t>「さかたぎょぎょう」</t>
    </r>
  </si>
  <si>
    <r>
      <rPr>
        <sz val="12"/>
        <color rgb="FF000000"/>
        <rFont val="ＭＳ 明朝"/>
        <family val="1"/>
        <charset val="128"/>
      </rPr>
      <t>電波の型式</t>
    </r>
    <phoneticPr fontId="2"/>
  </si>
  <si>
    <r>
      <rPr>
        <sz val="12"/>
        <color rgb="FF000000"/>
        <rFont val="ＭＳ 明朝"/>
        <family val="1"/>
        <charset val="128"/>
      </rPr>
      <t>　周波数、空中線電力</t>
    </r>
  </si>
  <si>
    <r>
      <rPr>
        <sz val="12"/>
        <color rgb="FF000000"/>
        <rFont val="ＭＳ 明朝"/>
        <family val="1"/>
        <charset val="128"/>
      </rPr>
      <t>電波型式</t>
    </r>
  </si>
  <si>
    <t>周波数(kHz)</t>
  </si>
  <si>
    <r>
      <rPr>
        <sz val="12"/>
        <color rgb="FF000000"/>
        <rFont val="ＭＳ 明朝"/>
        <family val="1"/>
        <charset val="128"/>
      </rPr>
      <t>空中線電力</t>
    </r>
  </si>
  <si>
    <t>J3E</t>
    <phoneticPr fontId="2"/>
  </si>
  <si>
    <t>1738.5</t>
    <phoneticPr fontId="2"/>
  </si>
  <si>
    <t>2394.5</t>
    <phoneticPr fontId="2"/>
  </si>
  <si>
    <t>50W</t>
    <phoneticPr fontId="2"/>
  </si>
  <si>
    <r>
      <rPr>
        <sz val="12"/>
        <color rgb="FF000000"/>
        <rFont val="ＭＳ 明朝"/>
        <family val="1"/>
        <charset val="128"/>
      </rPr>
      <t>無線機器</t>
    </r>
    <phoneticPr fontId="2"/>
  </si>
  <si>
    <r>
      <rPr>
        <sz val="12"/>
        <color rgb="FF000000"/>
        <rFont val="ＭＳ 明朝"/>
        <family val="1"/>
        <charset val="128"/>
      </rPr>
      <t>送信機</t>
    </r>
  </si>
  <si>
    <t>　主送信機(J3E 50W)1台</t>
  </si>
  <si>
    <t>　送受信機(J3E 50W)  1台</t>
  </si>
  <si>
    <r>
      <rPr>
        <sz val="12"/>
        <color rgb="FF000000"/>
        <rFont val="ＭＳ 明朝"/>
        <family val="1"/>
        <charset val="128"/>
      </rPr>
      <t>受信機</t>
    </r>
  </si>
  <si>
    <r>
      <rPr>
        <sz val="12"/>
        <color rgb="FF000000"/>
        <rFont val="ＭＳ 明朝"/>
        <family val="1"/>
        <charset val="128"/>
      </rPr>
      <t>　シンセサイザー受信機</t>
    </r>
    <r>
      <rPr>
        <sz val="12"/>
        <color rgb="FF000000"/>
        <rFont val="Century"/>
        <family val="1"/>
      </rPr>
      <t xml:space="preserve">  3</t>
    </r>
    <r>
      <rPr>
        <sz val="12"/>
        <color rgb="FF000000"/>
        <rFont val="ＭＳ 明朝"/>
        <family val="1"/>
        <charset val="128"/>
      </rPr>
      <t>台</t>
    </r>
    <phoneticPr fontId="2"/>
  </si>
  <si>
    <t>　セルコール受信機(個別番号0030) 1台</t>
  </si>
  <si>
    <r>
      <rPr>
        <sz val="12"/>
        <color rgb="FF000000"/>
        <rFont val="ＭＳ 明朝"/>
        <family val="1"/>
        <charset val="128"/>
      </rPr>
      <t>選択呼出装置</t>
    </r>
  </si>
  <si>
    <r>
      <rPr>
        <sz val="12"/>
        <color rgb="FF000000"/>
        <rFont val="ＭＳ 明朝"/>
        <family val="1"/>
        <charset val="128"/>
      </rPr>
      <t>　セルコール信号発生器</t>
    </r>
    <r>
      <rPr>
        <sz val="12"/>
        <color rgb="FF000000"/>
        <rFont val="Century"/>
        <family val="1"/>
      </rPr>
      <t xml:space="preserve">   1</t>
    </r>
    <r>
      <rPr>
        <sz val="12"/>
        <color rgb="FF000000"/>
        <rFont val="ＭＳ 明朝"/>
        <family val="1"/>
        <charset val="128"/>
      </rPr>
      <t>台</t>
    </r>
    <phoneticPr fontId="2"/>
  </si>
  <si>
    <r>
      <rPr>
        <sz val="12"/>
        <color theme="1"/>
        <rFont val="ＭＳ 明朝"/>
        <family val="1"/>
        <charset val="128"/>
      </rPr>
      <t>所属船舶数</t>
    </r>
    <r>
      <rPr>
        <sz val="12"/>
        <color theme="1"/>
        <rFont val="Century"/>
        <family val="1"/>
      </rPr>
      <t>7</t>
    </r>
    <r>
      <rPr>
        <sz val="12"/>
        <color theme="1"/>
        <rFont val="ＭＳ 明朝"/>
        <family val="1"/>
        <charset val="128"/>
      </rPr>
      <t>隻</t>
    </r>
    <phoneticPr fontId="2"/>
  </si>
  <si>
    <r>
      <rPr>
        <sz val="12"/>
        <color theme="1"/>
        <rFont val="ＭＳ 明朝"/>
        <family val="1"/>
        <charset val="128"/>
      </rPr>
      <t>令和</t>
    </r>
    <r>
      <rPr>
        <sz val="12"/>
        <color theme="1"/>
        <rFont val="Century"/>
        <family val="1"/>
      </rPr>
      <t>5</t>
    </r>
    <r>
      <rPr>
        <sz val="12"/>
        <color theme="1"/>
        <rFont val="ＭＳ 明朝"/>
        <family val="1"/>
        <charset val="128"/>
      </rPr>
      <t>年度無線通信実績</t>
    </r>
    <rPh sb="0" eb="2">
      <t>レイワ</t>
    </rPh>
    <phoneticPr fontId="2"/>
  </si>
  <si>
    <r>
      <rPr>
        <sz val="12"/>
        <color theme="1"/>
        <rFont val="ＭＳ 明朝"/>
        <family val="1"/>
        <charset val="128"/>
      </rPr>
      <t>通信の種別</t>
    </r>
  </si>
  <si>
    <r>
      <rPr>
        <sz val="12"/>
        <color theme="1"/>
        <rFont val="ＭＳ 明朝"/>
        <family val="1"/>
        <charset val="128"/>
      </rPr>
      <t>通信回数</t>
    </r>
  </si>
  <si>
    <r>
      <rPr>
        <sz val="12"/>
        <color theme="1"/>
        <rFont val="ＭＳ 明朝"/>
        <family val="1"/>
        <charset val="128"/>
      </rPr>
      <t>通信時間</t>
    </r>
  </si>
  <si>
    <t>漁業指導監督通信</t>
    <phoneticPr fontId="2"/>
  </si>
  <si>
    <r>
      <rPr>
        <sz val="12"/>
        <color theme="1"/>
        <rFont val="ＭＳ 明朝"/>
        <family val="1"/>
        <charset val="128"/>
      </rPr>
      <t>漁業指導監督通信</t>
    </r>
  </si>
  <si>
    <r>
      <t xml:space="preserve">  14</t>
    </r>
    <r>
      <rPr>
        <sz val="12"/>
        <color theme="1"/>
        <rFont val="ＭＳ 明朝"/>
        <family val="1"/>
        <charset val="128"/>
      </rPr>
      <t>時間</t>
    </r>
    <r>
      <rPr>
        <sz val="12"/>
        <color theme="1"/>
        <rFont val="Century"/>
        <family val="1"/>
      </rPr>
      <t>44</t>
    </r>
    <r>
      <rPr>
        <sz val="12"/>
        <color theme="1"/>
        <rFont val="ＭＳ 明朝"/>
        <family val="1"/>
        <charset val="128"/>
      </rPr>
      <t>分</t>
    </r>
    <phoneticPr fontId="2"/>
  </si>
  <si>
    <r>
      <rPr>
        <sz val="12"/>
        <color theme="1"/>
        <rFont val="ＭＳ 明朝"/>
        <family val="1"/>
        <charset val="128"/>
      </rPr>
      <t>定時連絡通信</t>
    </r>
  </si>
  <si>
    <r>
      <t>115</t>
    </r>
    <r>
      <rPr>
        <sz val="12"/>
        <color theme="1"/>
        <rFont val="ＭＳ 明朝"/>
        <family val="1"/>
        <charset val="128"/>
      </rPr>
      <t>時間</t>
    </r>
    <r>
      <rPr>
        <sz val="12"/>
        <color theme="1"/>
        <rFont val="Century"/>
        <family val="1"/>
      </rPr>
      <t>19</t>
    </r>
    <r>
      <rPr>
        <sz val="12"/>
        <color theme="1"/>
        <rFont val="ＭＳ 明朝"/>
        <family val="1"/>
        <charset val="128"/>
      </rPr>
      <t>分</t>
    </r>
    <phoneticPr fontId="2"/>
  </si>
  <si>
    <r>
      <rPr>
        <sz val="12"/>
        <color theme="1"/>
        <rFont val="ＭＳ 明朝"/>
        <family val="1"/>
        <charset val="128"/>
      </rPr>
      <t>海上安全情報</t>
    </r>
  </si>
  <si>
    <r>
      <t xml:space="preserve">  37</t>
    </r>
    <r>
      <rPr>
        <sz val="12"/>
        <color theme="1"/>
        <rFont val="ＭＳ 明朝"/>
        <family val="1"/>
        <charset val="128"/>
      </rPr>
      <t>時間</t>
    </r>
    <r>
      <rPr>
        <sz val="12"/>
        <color theme="1"/>
        <rFont val="Century"/>
        <family val="1"/>
      </rPr>
      <t xml:space="preserve">  9</t>
    </r>
    <r>
      <rPr>
        <sz val="12"/>
        <color theme="1"/>
        <rFont val="ＭＳ 明朝"/>
        <family val="1"/>
        <charset val="128"/>
      </rPr>
      <t>分</t>
    </r>
    <phoneticPr fontId="2"/>
  </si>
  <si>
    <r>
      <rPr>
        <sz val="12"/>
        <color theme="1"/>
        <rFont val="ＭＳ 明朝"/>
        <family val="1"/>
        <charset val="128"/>
      </rPr>
      <t>海上気象周知通信</t>
    </r>
  </si>
  <si>
    <r>
      <t>114</t>
    </r>
    <r>
      <rPr>
        <sz val="12"/>
        <color theme="1"/>
        <rFont val="ＭＳ 明朝"/>
        <family val="1"/>
        <charset val="128"/>
      </rPr>
      <t>時間</t>
    </r>
    <r>
      <rPr>
        <sz val="12"/>
        <color theme="1"/>
        <rFont val="Century"/>
        <family val="1"/>
      </rPr>
      <t>20</t>
    </r>
    <r>
      <rPr>
        <sz val="12"/>
        <color theme="1"/>
        <rFont val="ＭＳ 明朝"/>
        <family val="1"/>
        <charset val="128"/>
      </rPr>
      <t>分</t>
    </r>
    <phoneticPr fontId="2"/>
  </si>
  <si>
    <r>
      <rPr>
        <sz val="12"/>
        <color theme="1"/>
        <rFont val="ＭＳ 明朝"/>
        <family val="1"/>
        <charset val="128"/>
      </rPr>
      <t>その他</t>
    </r>
  </si>
  <si>
    <r>
      <t>12</t>
    </r>
    <r>
      <rPr>
        <sz val="12"/>
        <color theme="1"/>
        <rFont val="ＭＳ 明朝"/>
        <family val="1"/>
        <charset val="128"/>
      </rPr>
      <t>分</t>
    </r>
    <phoneticPr fontId="2"/>
  </si>
  <si>
    <r>
      <rPr>
        <sz val="12"/>
        <color theme="1"/>
        <rFont val="ＭＳ 明朝"/>
        <family val="1"/>
        <charset val="128"/>
      </rPr>
      <t>計</t>
    </r>
  </si>
  <si>
    <r>
      <t>281</t>
    </r>
    <r>
      <rPr>
        <sz val="12"/>
        <color theme="1"/>
        <rFont val="ＭＳ 明朝"/>
        <family val="1"/>
        <charset val="128"/>
      </rPr>
      <t>時間</t>
    </r>
    <r>
      <rPr>
        <sz val="12"/>
        <color theme="1"/>
        <rFont val="Century"/>
        <family val="1"/>
      </rPr>
      <t>44</t>
    </r>
    <r>
      <rPr>
        <sz val="12"/>
        <color theme="1"/>
        <rFont val="ＭＳ 明朝"/>
        <family val="1"/>
        <charset val="128"/>
      </rPr>
      <t>分</t>
    </r>
    <phoneticPr fontId="2"/>
  </si>
  <si>
    <r>
      <rPr>
        <sz val="12"/>
        <color theme="1"/>
        <rFont val="ＭＳ 明朝"/>
        <family val="1"/>
        <charset val="128"/>
      </rPr>
      <t>漁　業　通　信</t>
    </r>
    <phoneticPr fontId="2"/>
  </si>
  <si>
    <r>
      <t>425</t>
    </r>
    <r>
      <rPr>
        <sz val="12"/>
        <color theme="1"/>
        <rFont val="ＭＳ 明朝"/>
        <family val="1"/>
        <charset val="128"/>
      </rPr>
      <t>時間</t>
    </r>
    <r>
      <rPr>
        <sz val="12"/>
        <color theme="1"/>
        <rFont val="Century"/>
        <family val="1"/>
      </rPr>
      <t>52</t>
    </r>
    <r>
      <rPr>
        <sz val="12"/>
        <color theme="1"/>
        <rFont val="ＭＳ 明朝"/>
        <family val="1"/>
        <charset val="128"/>
      </rPr>
      <t>分</t>
    </r>
    <phoneticPr fontId="2"/>
  </si>
  <si>
    <r>
      <rPr>
        <sz val="12"/>
        <color theme="1"/>
        <rFont val="ＭＳ 明朝"/>
        <family val="1"/>
        <charset val="128"/>
      </rPr>
      <t>総　　　　　計</t>
    </r>
    <phoneticPr fontId="2"/>
  </si>
  <si>
    <r>
      <t>707</t>
    </r>
    <r>
      <rPr>
        <sz val="12"/>
        <color theme="1"/>
        <rFont val="ＭＳ 明朝"/>
        <family val="1"/>
        <charset val="128"/>
      </rPr>
      <t>時間</t>
    </r>
    <r>
      <rPr>
        <sz val="12"/>
        <color theme="1"/>
        <rFont val="Century"/>
        <family val="1"/>
      </rPr>
      <t>36</t>
    </r>
    <r>
      <rPr>
        <sz val="12"/>
        <color theme="1"/>
        <rFont val="ＭＳ 明朝"/>
        <family val="1"/>
        <charset val="128"/>
      </rPr>
      <t>分</t>
    </r>
    <phoneticPr fontId="2"/>
  </si>
  <si>
    <r>
      <rPr>
        <sz val="11"/>
        <color theme="1"/>
        <rFont val="ＭＳ 明朝"/>
        <family val="1"/>
        <charset val="128"/>
      </rPr>
      <t>局</t>
    </r>
    <r>
      <rPr>
        <sz val="11"/>
        <color theme="1"/>
        <rFont val="Century"/>
        <family val="1"/>
      </rPr>
      <t xml:space="preserve">         </t>
    </r>
    <r>
      <rPr>
        <sz val="11"/>
        <color theme="1"/>
        <rFont val="ＭＳ 明朝"/>
        <family val="1"/>
        <charset val="128"/>
      </rPr>
      <t>名</t>
    </r>
    <phoneticPr fontId="2"/>
  </si>
  <si>
    <r>
      <rPr>
        <sz val="11"/>
        <color theme="1"/>
        <rFont val="ＭＳ 明朝"/>
        <family val="1"/>
        <charset val="128"/>
      </rPr>
      <t>鼠ヶ関漁業無線局</t>
    </r>
  </si>
  <si>
    <r>
      <rPr>
        <sz val="11"/>
        <color theme="1"/>
        <rFont val="ＭＳ 明朝"/>
        <family val="1"/>
        <charset val="128"/>
      </rPr>
      <t>由良漁業無線局</t>
    </r>
  </si>
  <si>
    <r>
      <rPr>
        <sz val="11"/>
        <color theme="1"/>
        <rFont val="ＭＳ 明朝"/>
        <family val="1"/>
        <charset val="128"/>
      </rPr>
      <t>飛島漁業無線局</t>
    </r>
  </si>
  <si>
    <r>
      <rPr>
        <sz val="11"/>
        <color theme="1"/>
        <rFont val="ＭＳ 明朝"/>
        <family val="1"/>
        <charset val="128"/>
      </rPr>
      <t>酒田漁業無線局</t>
    </r>
  </si>
  <si>
    <r>
      <rPr>
        <sz val="11"/>
        <color theme="1"/>
        <rFont val="ＭＳ 明朝"/>
        <family val="1"/>
        <charset val="128"/>
      </rPr>
      <t>吹浦漁業無線局</t>
    </r>
  </si>
  <si>
    <r>
      <rPr>
        <sz val="11"/>
        <color theme="1"/>
        <rFont val="ＭＳ 明朝"/>
        <family val="1"/>
        <charset val="128"/>
      </rPr>
      <t>開局年月日</t>
    </r>
    <phoneticPr fontId="2"/>
  </si>
  <si>
    <r>
      <rPr>
        <sz val="11"/>
        <color theme="1"/>
        <rFont val="ＭＳ 明朝"/>
        <family val="1"/>
        <charset val="128"/>
      </rPr>
      <t>呼</t>
    </r>
    <r>
      <rPr>
        <sz val="11"/>
        <color theme="1"/>
        <rFont val="Century"/>
        <family val="1"/>
      </rPr>
      <t xml:space="preserve"> </t>
    </r>
    <r>
      <rPr>
        <sz val="11"/>
        <color theme="1"/>
        <rFont val="ＭＳ 明朝"/>
        <family val="1"/>
        <charset val="128"/>
      </rPr>
      <t>出</t>
    </r>
    <r>
      <rPr>
        <sz val="11"/>
        <color theme="1"/>
        <rFont val="Century"/>
        <family val="1"/>
      </rPr>
      <t xml:space="preserve"> </t>
    </r>
    <r>
      <rPr>
        <sz val="11"/>
        <color theme="1"/>
        <rFont val="ＭＳ 明朝"/>
        <family val="1"/>
        <charset val="128"/>
      </rPr>
      <t>名</t>
    </r>
    <r>
      <rPr>
        <sz val="11"/>
        <color theme="1"/>
        <rFont val="Century"/>
        <family val="1"/>
      </rPr>
      <t xml:space="preserve"> </t>
    </r>
    <r>
      <rPr>
        <sz val="11"/>
        <color theme="1"/>
        <rFont val="ＭＳ 明朝"/>
        <family val="1"/>
        <charset val="128"/>
      </rPr>
      <t>称</t>
    </r>
    <phoneticPr fontId="2"/>
  </si>
  <si>
    <r>
      <rPr>
        <sz val="11"/>
        <color theme="1"/>
        <rFont val="ＭＳ 明朝"/>
        <family val="1"/>
        <charset val="128"/>
      </rPr>
      <t>ねずがせきぎょぎょう</t>
    </r>
  </si>
  <si>
    <r>
      <rPr>
        <sz val="11"/>
        <color theme="1"/>
        <rFont val="ＭＳ 明朝"/>
        <family val="1"/>
        <charset val="128"/>
      </rPr>
      <t>ゆらぎょぎょう</t>
    </r>
  </si>
  <si>
    <r>
      <rPr>
        <sz val="11"/>
        <color theme="1"/>
        <rFont val="ＭＳ 明朝"/>
        <family val="1"/>
        <charset val="128"/>
      </rPr>
      <t>とびしまぎょぎょう</t>
    </r>
  </si>
  <si>
    <r>
      <rPr>
        <sz val="11"/>
        <color theme="1"/>
        <rFont val="ＭＳ 明朝"/>
        <family val="1"/>
        <charset val="128"/>
      </rPr>
      <t>さかたぎょぎょう</t>
    </r>
  </si>
  <si>
    <r>
      <rPr>
        <sz val="11"/>
        <color theme="1"/>
        <rFont val="ＭＳ 明朝"/>
        <family val="1"/>
        <charset val="128"/>
      </rPr>
      <t>ふくらぎょぎょう</t>
    </r>
  </si>
  <si>
    <r>
      <rPr>
        <sz val="11"/>
        <color theme="1"/>
        <rFont val="ＭＳ 明朝"/>
        <family val="1"/>
        <charset val="128"/>
      </rPr>
      <t>電波の型式</t>
    </r>
    <phoneticPr fontId="2"/>
  </si>
  <si>
    <t>A3E</t>
  </si>
  <si>
    <t>27524  27892</t>
  </si>
  <si>
    <t>27524  27740</t>
  </si>
  <si>
    <t>27524  27932</t>
  </si>
  <si>
    <t>27524  27836</t>
  </si>
  <si>
    <r>
      <rPr>
        <sz val="11"/>
        <color theme="1"/>
        <rFont val="ＭＳ 明朝"/>
        <family val="1"/>
        <charset val="128"/>
      </rPr>
      <t>空中線電力</t>
    </r>
    <phoneticPr fontId="2"/>
  </si>
  <si>
    <t>1W</t>
  </si>
  <si>
    <r>
      <rPr>
        <sz val="11"/>
        <color theme="1"/>
        <rFont val="ＭＳ 明朝"/>
        <family val="1"/>
        <charset val="128"/>
      </rPr>
      <t>所属船舶数</t>
    </r>
    <phoneticPr fontId="2"/>
  </si>
  <si>
    <r>
      <rPr>
        <sz val="11"/>
        <color theme="1"/>
        <rFont val="ＭＳ 明朝"/>
        <family val="1"/>
        <charset val="128"/>
      </rPr>
      <t>所在地</t>
    </r>
    <phoneticPr fontId="2"/>
  </si>
  <si>
    <r>
      <rPr>
        <sz val="11"/>
        <color theme="1"/>
        <rFont val="ＭＳ 明朝"/>
        <family val="1"/>
        <charset val="128"/>
      </rPr>
      <t>鶴岡市鼠ヶ関乙</t>
    </r>
    <r>
      <rPr>
        <sz val="11"/>
        <color theme="1"/>
        <rFont val="Century"/>
        <family val="1"/>
      </rPr>
      <t>41</t>
    </r>
    <r>
      <rPr>
        <sz val="11"/>
        <color theme="1"/>
        <rFont val="ＭＳ 明朝"/>
        <family val="1"/>
        <charset val="128"/>
      </rPr>
      <t>の</t>
    </r>
    <r>
      <rPr>
        <sz val="11"/>
        <color theme="1"/>
        <rFont val="Century"/>
        <family val="1"/>
      </rPr>
      <t>6</t>
    </r>
    <phoneticPr fontId="2"/>
  </si>
  <si>
    <r>
      <rPr>
        <sz val="11"/>
        <color theme="1"/>
        <rFont val="ＭＳ 明朝"/>
        <family val="1"/>
        <charset val="128"/>
      </rPr>
      <t>鶴岡市由良一丁目</t>
    </r>
    <r>
      <rPr>
        <sz val="11"/>
        <color theme="1"/>
        <rFont val="Century"/>
        <family val="1"/>
      </rPr>
      <t>4</t>
    </r>
    <r>
      <rPr>
        <sz val="11"/>
        <color theme="1"/>
        <rFont val="ＭＳ 明朝"/>
        <family val="1"/>
        <charset val="128"/>
      </rPr>
      <t>番</t>
    </r>
    <r>
      <rPr>
        <sz val="11"/>
        <color theme="1"/>
        <rFont val="Century"/>
        <family val="1"/>
      </rPr>
      <t>53</t>
    </r>
    <r>
      <rPr>
        <sz val="11"/>
        <color theme="1"/>
        <rFont val="ＭＳ 明朝"/>
        <family val="1"/>
        <charset val="128"/>
      </rPr>
      <t>号</t>
    </r>
    <phoneticPr fontId="2"/>
  </si>
  <si>
    <r>
      <rPr>
        <sz val="11"/>
        <color theme="1"/>
        <rFont val="ＭＳ 明朝"/>
        <family val="1"/>
        <charset val="128"/>
      </rPr>
      <t>酒田市飛島字勝浦乙</t>
    </r>
    <r>
      <rPr>
        <sz val="11"/>
        <color theme="1"/>
        <rFont val="Century"/>
        <family val="1"/>
      </rPr>
      <t xml:space="preserve">7 </t>
    </r>
    <r>
      <rPr>
        <sz val="11"/>
        <color theme="1"/>
        <rFont val="ＭＳ 明朝"/>
        <family val="1"/>
        <charset val="128"/>
      </rPr>
      <t>の</t>
    </r>
    <r>
      <rPr>
        <sz val="11"/>
        <color theme="1"/>
        <rFont val="Century"/>
        <family val="1"/>
      </rPr>
      <t>4</t>
    </r>
  </si>
  <si>
    <r>
      <rPr>
        <sz val="11"/>
        <color theme="1"/>
        <rFont val="ＭＳ 明朝"/>
        <family val="1"/>
        <charset val="128"/>
      </rPr>
      <t>酒田市船場町二丁目</t>
    </r>
    <r>
      <rPr>
        <sz val="11"/>
        <color theme="1"/>
        <rFont val="Century"/>
        <family val="1"/>
      </rPr>
      <t xml:space="preserve"> 2</t>
    </r>
    <r>
      <rPr>
        <sz val="11"/>
        <color theme="1"/>
        <rFont val="ＭＳ 明朝"/>
        <family val="1"/>
        <charset val="128"/>
      </rPr>
      <t>の</t>
    </r>
    <r>
      <rPr>
        <sz val="11"/>
        <color theme="1"/>
        <rFont val="Century"/>
        <family val="1"/>
      </rPr>
      <t>1</t>
    </r>
  </si>
  <si>
    <r>
      <rPr>
        <sz val="11"/>
        <color theme="1"/>
        <rFont val="ＭＳ 明朝"/>
        <family val="1"/>
        <charset val="128"/>
      </rPr>
      <t>飽海郡遊佐町吹浦字西浜</t>
    </r>
    <r>
      <rPr>
        <sz val="11"/>
        <color theme="1"/>
        <rFont val="Century"/>
        <family val="1"/>
      </rPr>
      <t>2</t>
    </r>
    <r>
      <rPr>
        <sz val="11"/>
        <color theme="1"/>
        <rFont val="ＭＳ 明朝"/>
        <family val="1"/>
        <charset val="128"/>
      </rPr>
      <t>の</t>
    </r>
    <r>
      <rPr>
        <sz val="11"/>
        <color theme="1"/>
        <rFont val="Century"/>
        <family val="1"/>
      </rPr>
      <t>1</t>
    </r>
    <r>
      <rPr>
        <sz val="11"/>
        <color theme="1"/>
        <rFont val="ＭＳ 明朝"/>
        <family val="1"/>
        <charset val="128"/>
      </rPr>
      <t>の先</t>
    </r>
    <phoneticPr fontId="2"/>
  </si>
  <si>
    <r>
      <rPr>
        <sz val="11"/>
        <color theme="1"/>
        <rFont val="ＭＳ 明朝"/>
        <family val="1"/>
        <charset val="128"/>
      </rPr>
      <t>令和</t>
    </r>
    <r>
      <rPr>
        <sz val="11"/>
        <color theme="1"/>
        <rFont val="Century"/>
        <family val="1"/>
      </rPr>
      <t>5</t>
    </r>
    <r>
      <rPr>
        <sz val="11"/>
        <color theme="1"/>
        <rFont val="ＭＳ 明朝"/>
        <family val="1"/>
        <charset val="128"/>
      </rPr>
      <t>年度無線通信実績</t>
    </r>
    <rPh sb="0" eb="2">
      <t>レイワ</t>
    </rPh>
    <phoneticPr fontId="2"/>
  </si>
  <si>
    <r>
      <rPr>
        <sz val="11"/>
        <color theme="1"/>
        <rFont val="ＭＳ 明朝"/>
        <family val="1"/>
        <charset val="128"/>
      </rPr>
      <t>通信の種類</t>
    </r>
    <phoneticPr fontId="2"/>
  </si>
  <si>
    <r>
      <rPr>
        <sz val="11"/>
        <color theme="1"/>
        <rFont val="ＭＳ 明朝"/>
        <family val="1"/>
        <charset val="128"/>
      </rPr>
      <t>通信時間</t>
    </r>
  </si>
  <si>
    <r>
      <rPr>
        <sz val="11"/>
        <color theme="1"/>
        <rFont val="ＭＳ 明朝"/>
        <family val="1"/>
        <charset val="128"/>
      </rPr>
      <t>摘要</t>
    </r>
  </si>
  <si>
    <r>
      <rPr>
        <sz val="11"/>
        <color theme="1"/>
        <rFont val="ＭＳ 明朝"/>
        <family val="1"/>
        <charset val="128"/>
      </rPr>
      <t>漁業指導監督通信</t>
    </r>
    <phoneticPr fontId="2"/>
  </si>
  <si>
    <r>
      <t xml:space="preserve"> </t>
    </r>
    <r>
      <rPr>
        <sz val="11"/>
        <color theme="1"/>
        <rFont val="ＭＳ 明朝"/>
        <family val="1"/>
        <charset val="128"/>
      </rPr>
      <t>時間</t>
    </r>
    <phoneticPr fontId="2"/>
  </si>
  <si>
    <r>
      <rPr>
        <sz val="11"/>
        <color theme="1"/>
        <rFont val="ＭＳ 明朝"/>
        <family val="1"/>
        <charset val="128"/>
      </rPr>
      <t>漁　業　通　信</t>
    </r>
    <phoneticPr fontId="2"/>
  </si>
  <si>
    <r>
      <rPr>
        <sz val="11"/>
        <color theme="1"/>
        <rFont val="ＭＳ 明朝"/>
        <family val="1"/>
        <charset val="128"/>
      </rPr>
      <t>計</t>
    </r>
    <phoneticPr fontId="2"/>
  </si>
  <si>
    <r>
      <rPr>
        <sz val="14"/>
        <rFont val="ＭＳ 明朝"/>
        <family val="1"/>
        <charset val="128"/>
      </rPr>
      <t>１３　水産基盤整備事業</t>
    </r>
  </si>
  <si>
    <r>
      <t xml:space="preserve"> </t>
    </r>
    <r>
      <rPr>
        <sz val="12"/>
        <rFont val="ＭＳ 明朝"/>
        <family val="1"/>
        <charset val="128"/>
      </rPr>
      <t>　山形県が事業主体となり、漁港内の静穏度と安全な航路確保の他、耐震化・耐津波化を進めるため、飛島漁港、由良漁港を整備する。
　機能保全事業として、飛島漁港、吹浦漁港、由良漁港、堅苔沢漁港において施設の長寿命化を図る。
　機能増進事業として、吹浦漁港、由良漁港・小波渡漁港・堅苔沢漁港・米子漁港において安全対策施設の整備を行う。
　さらに、水産環境整備事業として、暮坪・堅苔沢沿岸において増殖礁設置等の漁場整備を行う。</t>
    </r>
    <rPh sb="30" eb="31">
      <t>ホカ</t>
    </rPh>
    <rPh sb="32" eb="35">
      <t>タイシンカ</t>
    </rPh>
    <rPh sb="36" eb="40">
      <t>タイツナミカ</t>
    </rPh>
    <rPh sb="41" eb="42">
      <t>スス</t>
    </rPh>
    <rPh sb="52" eb="54">
      <t>ユラ</t>
    </rPh>
    <rPh sb="54" eb="56">
      <t>ギョコウ</t>
    </rPh>
    <rPh sb="64" eb="70">
      <t>キノウホゼンジギョウ</t>
    </rPh>
    <rPh sb="74" eb="75">
      <t>ト</t>
    </rPh>
    <rPh sb="75" eb="78">
      <t>シマギョコウ</t>
    </rPh>
    <rPh sb="79" eb="81">
      <t>フクウラ</t>
    </rPh>
    <rPh sb="81" eb="83">
      <t>ギョコウ</t>
    </rPh>
    <rPh sb="84" eb="88">
      <t>ユラギョコウ</t>
    </rPh>
    <rPh sb="89" eb="92">
      <t>カタノリザワ</t>
    </rPh>
    <rPh sb="92" eb="94">
      <t>ギョコウ</t>
    </rPh>
    <rPh sb="98" eb="100">
      <t>シセツ</t>
    </rPh>
    <rPh sb="101" eb="103">
      <t>チョウジュ</t>
    </rPh>
    <rPh sb="103" eb="104">
      <t>イノチ</t>
    </rPh>
    <rPh sb="104" eb="105">
      <t>カ</t>
    </rPh>
    <rPh sb="106" eb="107">
      <t>ハカ</t>
    </rPh>
    <rPh sb="111" eb="115">
      <t>キノウゾウシン</t>
    </rPh>
    <rPh sb="115" eb="117">
      <t>ジギョウ</t>
    </rPh>
    <rPh sb="126" eb="130">
      <t>ユラギョコウ</t>
    </rPh>
    <rPh sb="131" eb="134">
      <t>コバト</t>
    </rPh>
    <rPh sb="134" eb="136">
      <t>ギョコウ</t>
    </rPh>
    <rPh sb="137" eb="140">
      <t>カタノリザワ</t>
    </rPh>
    <rPh sb="140" eb="142">
      <t>ギョコウ</t>
    </rPh>
    <rPh sb="143" eb="145">
      <t>ヨナゴ</t>
    </rPh>
    <rPh sb="145" eb="147">
      <t>ギョコウ</t>
    </rPh>
    <rPh sb="151" eb="157">
      <t>アンゼンタイサクシセツ</t>
    </rPh>
    <rPh sb="158" eb="160">
      <t>セイビ</t>
    </rPh>
    <rPh sb="161" eb="162">
      <t>オコナ</t>
    </rPh>
    <rPh sb="182" eb="184">
      <t>クレツボ</t>
    </rPh>
    <rPh sb="185" eb="190">
      <t>カタノリザワエンガン</t>
    </rPh>
    <rPh sb="194" eb="197">
      <t>ゾウショクショウ</t>
    </rPh>
    <rPh sb="197" eb="199">
      <t>セッチ</t>
    </rPh>
    <rPh sb="199" eb="200">
      <t>トウ</t>
    </rPh>
    <phoneticPr fontId="19"/>
  </si>
  <si>
    <r>
      <rPr>
        <sz val="11"/>
        <rFont val="ＭＳ 明朝"/>
        <family val="1"/>
        <charset val="128"/>
      </rPr>
      <t>単位</t>
    </r>
    <r>
      <rPr>
        <sz val="11"/>
        <rFont val="Century"/>
        <family val="1"/>
      </rPr>
      <t>:</t>
    </r>
    <r>
      <rPr>
        <sz val="11"/>
        <rFont val="ＭＳ 明朝"/>
        <family val="1"/>
        <charset val="128"/>
      </rPr>
      <t>千円</t>
    </r>
  </si>
  <si>
    <r>
      <rPr>
        <sz val="11"/>
        <rFont val="ＭＳ 明朝"/>
        <family val="1"/>
        <charset val="128"/>
      </rPr>
      <t>事業主体</t>
    </r>
    <phoneticPr fontId="19"/>
  </si>
  <si>
    <r>
      <rPr>
        <sz val="11"/>
        <rFont val="ＭＳ 明朝"/>
        <family val="1"/>
        <charset val="128"/>
      </rPr>
      <t>実施場所</t>
    </r>
    <phoneticPr fontId="19"/>
  </si>
  <si>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量</t>
    </r>
  </si>
  <si>
    <r>
      <rPr>
        <sz val="11"/>
        <rFont val="ＭＳ 明朝"/>
        <family val="1"/>
        <charset val="128"/>
      </rPr>
      <t>事業費</t>
    </r>
  </si>
  <si>
    <r>
      <rPr>
        <sz val="11"/>
        <rFont val="ＭＳ 明朝"/>
        <family val="1"/>
        <charset val="128"/>
      </rPr>
      <t>負</t>
    </r>
    <r>
      <rPr>
        <sz val="11"/>
        <rFont val="Century"/>
        <family val="1"/>
      </rPr>
      <t xml:space="preserve"> </t>
    </r>
    <r>
      <rPr>
        <sz val="11"/>
        <rFont val="ＭＳ 明朝"/>
        <family val="1"/>
        <charset val="128"/>
      </rPr>
      <t>担</t>
    </r>
    <r>
      <rPr>
        <sz val="11"/>
        <rFont val="Century"/>
        <family val="1"/>
      </rPr>
      <t xml:space="preserve"> </t>
    </r>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</si>
  <si>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備</t>
    </r>
    <r>
      <rPr>
        <sz val="11"/>
        <rFont val="Century"/>
        <family val="1"/>
      </rPr>
      <t xml:space="preserve">   </t>
    </r>
    <r>
      <rPr>
        <sz val="11"/>
        <rFont val="ＭＳ 明朝"/>
        <family val="1"/>
        <charset val="128"/>
      </rPr>
      <t>考</t>
    </r>
  </si>
  <si>
    <r>
      <rPr>
        <sz val="11"/>
        <rFont val="ＭＳ 明朝"/>
        <family val="1"/>
        <charset val="128"/>
      </rPr>
      <t>県･市町負担金</t>
    </r>
  </si>
  <si>
    <r>
      <rPr>
        <sz val="11"/>
        <rFont val="ＭＳ 明朝"/>
        <family val="1"/>
        <charset val="128"/>
      </rPr>
      <t>山形県</t>
    </r>
    <phoneticPr fontId="19"/>
  </si>
  <si>
    <r>
      <rPr>
        <sz val="11"/>
        <rFont val="ＭＳ 明朝"/>
        <family val="1"/>
        <charset val="128"/>
      </rPr>
      <t>飛島漁港</t>
    </r>
    <phoneticPr fontId="19"/>
  </si>
  <si>
    <r>
      <rPr>
        <sz val="11"/>
        <rFont val="ＭＳ 明朝"/>
        <family val="1"/>
        <charset val="128"/>
      </rPr>
      <t>機能強化事業</t>
    </r>
    <rPh sb="0" eb="4">
      <t>キノウキョウカ</t>
    </rPh>
    <rPh sb="4" eb="6">
      <t>ジギョウ</t>
    </rPh>
    <phoneticPr fontId="19"/>
  </si>
  <si>
    <r>
      <rPr>
        <sz val="11"/>
        <rFont val="ＭＳ 明朝"/>
        <family val="1"/>
        <charset val="128"/>
      </rPr>
      <t>勝浦地区</t>
    </r>
    <phoneticPr fontId="19"/>
  </si>
  <si>
    <t>L=120m</t>
    <phoneticPr fontId="19"/>
  </si>
  <si>
    <r>
      <rPr>
        <sz val="11"/>
        <rFont val="ＭＳ 明朝"/>
        <family val="1"/>
        <charset val="128"/>
      </rPr>
      <t>うち国補正　</t>
    </r>
    <r>
      <rPr>
        <sz val="11"/>
        <rFont val="Century"/>
        <family val="1"/>
      </rPr>
      <t>72,000</t>
    </r>
    <rPh sb="2" eb="3">
      <t>クニ</t>
    </rPh>
    <phoneticPr fontId="19"/>
  </si>
  <si>
    <r>
      <rPr>
        <sz val="11"/>
        <rFont val="ＭＳ 明朝"/>
        <family val="1"/>
        <charset val="128"/>
      </rPr>
      <t>耐震補強</t>
    </r>
    <r>
      <rPr>
        <sz val="11"/>
        <rFont val="Century"/>
        <family val="1"/>
      </rPr>
      <t xml:space="preserve"> </t>
    </r>
    <r>
      <rPr>
        <sz val="11"/>
        <rFont val="ＭＳ 明朝"/>
        <family val="1"/>
        <charset val="128"/>
      </rPr>
      <t>　</t>
    </r>
    <r>
      <rPr>
        <sz val="11"/>
        <rFont val="Century"/>
        <family val="1"/>
      </rPr>
      <t>-4.0m</t>
    </r>
    <r>
      <rPr>
        <sz val="11"/>
        <rFont val="ＭＳ 明朝"/>
        <family val="1"/>
        <charset val="128"/>
      </rPr>
      <t>岸壁</t>
    </r>
    <r>
      <rPr>
        <sz val="11"/>
        <rFont val="Century"/>
        <family val="1"/>
      </rPr>
      <t xml:space="preserve"> </t>
    </r>
    <r>
      <rPr>
        <sz val="11"/>
        <rFont val="ＭＳ 明朝"/>
        <family val="1"/>
        <charset val="128"/>
      </rPr>
      <t>改良</t>
    </r>
    <rPh sb="11" eb="13">
      <t>ガンペキ</t>
    </rPh>
    <rPh sb="14" eb="16">
      <t>カイリョウ</t>
    </rPh>
    <phoneticPr fontId="19"/>
  </si>
  <si>
    <t>L=80m</t>
    <phoneticPr fontId="19"/>
  </si>
  <si>
    <r>
      <rPr>
        <sz val="11"/>
        <rFont val="ＭＳ 明朝"/>
        <family val="1"/>
        <charset val="128"/>
      </rPr>
      <t>海岸メンテナンス事業</t>
    </r>
    <rPh sb="0" eb="2">
      <t>カイガン</t>
    </rPh>
    <rPh sb="8" eb="10">
      <t>ジギョウ</t>
    </rPh>
    <phoneticPr fontId="19"/>
  </si>
  <si>
    <r>
      <rPr>
        <sz val="11"/>
        <rFont val="ＭＳ 明朝"/>
        <family val="1"/>
        <charset val="128"/>
      </rPr>
      <t>長寿命化対策</t>
    </r>
    <rPh sb="0" eb="6">
      <t>チョウジュミョウカタイサク</t>
    </rPh>
    <phoneticPr fontId="19"/>
  </si>
  <si>
    <r>
      <t>1</t>
    </r>
    <r>
      <rPr>
        <sz val="11"/>
        <rFont val="ＭＳ 明朝"/>
        <family val="1"/>
        <charset val="128"/>
      </rPr>
      <t>式</t>
    </r>
    <rPh sb="1" eb="2">
      <t>シキ</t>
    </rPh>
    <phoneticPr fontId="19"/>
  </si>
  <si>
    <r>
      <rPr>
        <sz val="11"/>
        <rFont val="ＭＳ 明朝"/>
        <family val="1"/>
        <charset val="128"/>
      </rPr>
      <t>吹浦漁港</t>
    </r>
    <rPh sb="0" eb="2">
      <t>フクラ</t>
    </rPh>
    <phoneticPr fontId="19"/>
  </si>
  <si>
    <r>
      <rPr>
        <sz val="11"/>
        <rFont val="ＭＳ 明朝"/>
        <family val="1"/>
        <charset val="128"/>
      </rPr>
      <t>機能保全事業</t>
    </r>
    <rPh sb="0" eb="4">
      <t>キノウホゼン</t>
    </rPh>
    <rPh sb="4" eb="6">
      <t>ジギョウ</t>
    </rPh>
    <phoneticPr fontId="19"/>
  </si>
  <si>
    <r>
      <rPr>
        <sz val="11"/>
        <rFont val="ＭＳ 明朝"/>
        <family val="1"/>
        <charset val="128"/>
      </rPr>
      <t>うち国補正　</t>
    </r>
    <r>
      <rPr>
        <sz val="11"/>
        <rFont val="Century"/>
        <family val="1"/>
      </rPr>
      <t>327,000</t>
    </r>
    <rPh sb="2" eb="3">
      <t>クニ</t>
    </rPh>
    <rPh sb="3" eb="5">
      <t>ホセイ</t>
    </rPh>
    <phoneticPr fontId="19"/>
  </si>
  <si>
    <r>
      <rPr>
        <sz val="11"/>
        <rFont val="ＭＳ 明朝"/>
        <family val="1"/>
        <charset val="128"/>
      </rPr>
      <t>航路浚渫・サンドポケット</t>
    </r>
    <rPh sb="0" eb="2">
      <t>コウロ</t>
    </rPh>
    <phoneticPr fontId="19"/>
  </si>
  <si>
    <r>
      <rPr>
        <sz val="11"/>
        <rFont val="ＭＳ 明朝"/>
        <family val="1"/>
        <charset val="128"/>
      </rPr>
      <t>機能増進事業</t>
    </r>
    <rPh sb="0" eb="4">
      <t>キノウゾウシン</t>
    </rPh>
    <rPh sb="4" eb="6">
      <t>ジギョウ</t>
    </rPh>
    <phoneticPr fontId="19"/>
  </si>
  <si>
    <r>
      <rPr>
        <sz val="11"/>
        <rFont val="ＭＳ 明朝"/>
        <family val="1"/>
        <charset val="128"/>
      </rPr>
      <t>うち国補正　</t>
    </r>
    <r>
      <rPr>
        <sz val="11"/>
        <rFont val="Century"/>
        <family val="1"/>
      </rPr>
      <t>20,000</t>
    </r>
    <rPh sb="2" eb="3">
      <t>クニ</t>
    </rPh>
    <phoneticPr fontId="19"/>
  </si>
  <si>
    <r>
      <rPr>
        <sz val="11"/>
        <rFont val="ＭＳ 明朝"/>
        <family val="1"/>
        <charset val="128"/>
      </rPr>
      <t>安全対策施設整備　外４港</t>
    </r>
    <rPh sb="0" eb="6">
      <t>アンゼンタイサクシセツ</t>
    </rPh>
    <rPh sb="6" eb="8">
      <t>セイビ</t>
    </rPh>
    <rPh sb="9" eb="10">
      <t>ホカ</t>
    </rPh>
    <rPh sb="11" eb="12">
      <t>ミナト</t>
    </rPh>
    <phoneticPr fontId="19"/>
  </si>
  <si>
    <r>
      <rPr>
        <sz val="11"/>
        <rFont val="ＭＳ 明朝"/>
        <family val="1"/>
        <charset val="128"/>
      </rPr>
      <t>由良漁港</t>
    </r>
    <phoneticPr fontId="19"/>
  </si>
  <si>
    <r>
      <rPr>
        <sz val="11"/>
        <rFont val="ＭＳ 明朝"/>
        <family val="1"/>
        <charset val="128"/>
      </rPr>
      <t>耐震補強</t>
    </r>
    <r>
      <rPr>
        <sz val="11"/>
        <rFont val="Century"/>
        <family val="1"/>
      </rPr>
      <t xml:space="preserve">   </t>
    </r>
    <phoneticPr fontId="19"/>
  </si>
  <si>
    <r>
      <rPr>
        <sz val="11"/>
        <rFont val="ＭＳ 明朝"/>
        <family val="1"/>
        <charset val="128"/>
      </rPr>
      <t>機能増進事業</t>
    </r>
    <rPh sb="0" eb="2">
      <t>キノウ</t>
    </rPh>
    <rPh sb="2" eb="4">
      <t>ゾウシン</t>
    </rPh>
    <rPh sb="4" eb="6">
      <t>ジギョウ</t>
    </rPh>
    <phoneticPr fontId="19"/>
  </si>
  <si>
    <r>
      <rPr>
        <sz val="11"/>
        <rFont val="ＭＳ 明朝"/>
        <family val="1"/>
        <charset val="128"/>
      </rPr>
      <t>うち国補正　</t>
    </r>
    <r>
      <rPr>
        <sz val="11"/>
        <rFont val="Century"/>
        <family val="1"/>
      </rPr>
      <t>14,000</t>
    </r>
    <rPh sb="2" eb="3">
      <t>クニ</t>
    </rPh>
    <rPh sb="3" eb="5">
      <t>ホセイ</t>
    </rPh>
    <phoneticPr fontId="19"/>
  </si>
  <si>
    <r>
      <rPr>
        <sz val="11"/>
        <rFont val="ＭＳ 明朝"/>
        <family val="1"/>
        <charset val="128"/>
      </rPr>
      <t>係船施設付属設備整備</t>
    </r>
    <rPh sb="0" eb="4">
      <t>ケイセンシセツ</t>
    </rPh>
    <rPh sb="4" eb="6">
      <t>フゾク</t>
    </rPh>
    <rPh sb="6" eb="10">
      <t>セツビセイビ</t>
    </rPh>
    <phoneticPr fontId="19"/>
  </si>
  <si>
    <r>
      <rPr>
        <sz val="11"/>
        <rFont val="ＭＳ 明朝"/>
        <family val="1"/>
        <charset val="128"/>
      </rPr>
      <t>機能保全対策工詳細設計</t>
    </r>
    <rPh sb="0" eb="2">
      <t>キノウ</t>
    </rPh>
    <rPh sb="2" eb="4">
      <t>ホゼン</t>
    </rPh>
    <rPh sb="4" eb="6">
      <t>タイサク</t>
    </rPh>
    <rPh sb="6" eb="7">
      <t>コウ</t>
    </rPh>
    <rPh sb="7" eb="9">
      <t>ショウサイ</t>
    </rPh>
    <rPh sb="9" eb="11">
      <t>セッケイ</t>
    </rPh>
    <phoneticPr fontId="19"/>
  </si>
  <si>
    <r>
      <rPr>
        <sz val="11"/>
        <rFont val="ＭＳ 明朝"/>
        <family val="1"/>
        <charset val="128"/>
      </rPr>
      <t>堅苔沢漁港</t>
    </r>
    <rPh sb="0" eb="3">
      <t>カタノリザワ</t>
    </rPh>
    <rPh sb="3" eb="5">
      <t>ギョコウ</t>
    </rPh>
    <phoneticPr fontId="19"/>
  </si>
  <si>
    <r>
      <rPr>
        <sz val="11"/>
        <rFont val="ＭＳ 明朝"/>
        <family val="1"/>
        <charset val="128"/>
      </rPr>
      <t>うち国補正　</t>
    </r>
    <r>
      <rPr>
        <sz val="11"/>
        <rFont val="Century"/>
        <family val="1"/>
      </rPr>
      <t>60,000</t>
    </r>
    <rPh sb="2" eb="3">
      <t>クニ</t>
    </rPh>
    <rPh sb="3" eb="5">
      <t>ホセイ</t>
    </rPh>
    <phoneticPr fontId="19"/>
  </si>
  <si>
    <r>
      <rPr>
        <sz val="11"/>
        <rFont val="ＭＳ 明朝"/>
        <family val="1"/>
        <charset val="128"/>
      </rPr>
      <t>航路・泊地浚渫</t>
    </r>
    <rPh sb="0" eb="2">
      <t>コウロ</t>
    </rPh>
    <rPh sb="3" eb="5">
      <t>ハクチ</t>
    </rPh>
    <rPh sb="5" eb="7">
      <t>シュンセツ</t>
    </rPh>
    <phoneticPr fontId="19"/>
  </si>
  <si>
    <r>
      <rPr>
        <sz val="11"/>
        <rFont val="ＭＳ 明朝"/>
        <family val="1"/>
        <charset val="128"/>
      </rPr>
      <t>山形県沿岸</t>
    </r>
    <rPh sb="0" eb="3">
      <t>ヤマガタケン</t>
    </rPh>
    <rPh sb="3" eb="5">
      <t>エンガン</t>
    </rPh>
    <phoneticPr fontId="19"/>
  </si>
  <si>
    <r>
      <rPr>
        <sz val="11"/>
        <rFont val="ＭＳ 明朝"/>
        <family val="1"/>
        <charset val="128"/>
      </rPr>
      <t>水産環境整備事業</t>
    </r>
    <rPh sb="0" eb="4">
      <t>スイサンカンキョウ</t>
    </rPh>
    <rPh sb="4" eb="8">
      <t>セイビジギョウ</t>
    </rPh>
    <phoneticPr fontId="19"/>
  </si>
  <si>
    <r>
      <rPr>
        <sz val="11"/>
        <rFont val="ＭＳ 明朝"/>
        <family val="1"/>
        <charset val="128"/>
      </rPr>
      <t>増殖礁ブロック据付・製作</t>
    </r>
    <rPh sb="0" eb="2">
      <t>ゾウショク</t>
    </rPh>
    <rPh sb="7" eb="9">
      <t>スエツケ</t>
    </rPh>
    <rPh sb="10" eb="12">
      <t>セイサク</t>
    </rPh>
    <phoneticPr fontId="19"/>
  </si>
  <si>
    <r>
      <rPr>
        <sz val="16"/>
        <rFont val="ＭＳ 明朝"/>
        <family val="1"/>
        <charset val="128"/>
      </rPr>
      <t>１４　増　養　殖　事　業</t>
    </r>
  </si>
  <si>
    <t>(1)さけ人工ふ化放流事業</t>
  </si>
  <si>
    <t>　 沿岸漁獲数は13,343尾(前年比35％)、河川捕獲数は47,765尾(前年比56％)であった。沿岸漁獲の前期群は平年の22％、後期群は平年の28％、一方、河川捕獲は前期群は平年の29％、</t>
    <rPh sb="50" eb="52">
      <t>エンガン</t>
    </rPh>
    <rPh sb="52" eb="54">
      <t>ギョカク</t>
    </rPh>
    <rPh sb="55" eb="57">
      <t>ゼンキ</t>
    </rPh>
    <rPh sb="57" eb="58">
      <t>グン</t>
    </rPh>
    <rPh sb="59" eb="61">
      <t>ヘイネン</t>
    </rPh>
    <rPh sb="66" eb="68">
      <t>コウキ</t>
    </rPh>
    <rPh sb="68" eb="69">
      <t>グン</t>
    </rPh>
    <rPh sb="70" eb="72">
      <t>ヘイネン</t>
    </rPh>
    <rPh sb="77" eb="79">
      <t>イッポウ</t>
    </rPh>
    <rPh sb="80" eb="82">
      <t>カセン</t>
    </rPh>
    <rPh sb="82" eb="84">
      <t>ホカク</t>
    </rPh>
    <rPh sb="85" eb="87">
      <t>ゼンキ</t>
    </rPh>
    <rPh sb="87" eb="88">
      <t>グン</t>
    </rPh>
    <rPh sb="89" eb="91">
      <t>ヘイネン</t>
    </rPh>
    <phoneticPr fontId="19"/>
  </si>
  <si>
    <r>
      <rPr>
        <sz val="13"/>
        <color theme="1"/>
        <rFont val="ＭＳ 明朝"/>
        <family val="1"/>
        <charset val="128"/>
      </rPr>
      <t>後期群は平年の</t>
    </r>
    <r>
      <rPr>
        <sz val="13"/>
        <color theme="1"/>
        <rFont val="Century"/>
        <family val="1"/>
      </rPr>
      <t>64</t>
    </r>
    <r>
      <rPr>
        <sz val="13"/>
        <color theme="1"/>
        <rFont val="ＭＳ 明朝"/>
        <family val="1"/>
        <charset val="128"/>
      </rPr>
      <t>％。沿岸来遊の合計は</t>
    </r>
    <r>
      <rPr>
        <sz val="13"/>
        <color theme="1"/>
        <rFont val="Century"/>
        <family val="1"/>
      </rPr>
      <t>61,108</t>
    </r>
    <r>
      <rPr>
        <sz val="13"/>
        <color theme="1"/>
        <rFont val="ＭＳ 明朝"/>
        <family val="1"/>
        <charset val="128"/>
      </rPr>
      <t>尾、平年の</t>
    </r>
    <r>
      <rPr>
        <sz val="13"/>
        <color theme="1"/>
        <rFont val="Century"/>
        <family val="1"/>
      </rPr>
      <t>42</t>
    </r>
    <r>
      <rPr>
        <sz val="13"/>
        <color theme="1"/>
        <rFont val="ＭＳ 明朝"/>
        <family val="1"/>
        <charset val="128"/>
      </rPr>
      <t>％となった。</t>
    </r>
    <r>
      <rPr>
        <sz val="13"/>
        <rFont val="ＭＳ 明朝"/>
        <family val="1"/>
        <charset val="128"/>
      </rPr>
      <t>採卵数は前年比</t>
    </r>
    <r>
      <rPr>
        <sz val="13"/>
        <rFont val="Century"/>
        <family val="1"/>
      </rPr>
      <t>81</t>
    </r>
    <r>
      <rPr>
        <sz val="13"/>
        <rFont val="ＭＳ 明朝"/>
        <family val="1"/>
        <charset val="128"/>
      </rPr>
      <t>％にあたる</t>
    </r>
    <r>
      <rPr>
        <sz val="13"/>
        <rFont val="Century"/>
        <family val="1"/>
      </rPr>
      <t>30,254</t>
    </r>
    <r>
      <rPr>
        <sz val="13"/>
        <rFont val="ＭＳ 明朝"/>
        <family val="1"/>
        <charset val="128"/>
      </rPr>
      <t>千粒を確保した。稚魚は前年比</t>
    </r>
    <r>
      <rPr>
        <sz val="13"/>
        <rFont val="Century"/>
        <family val="1"/>
      </rPr>
      <t>89</t>
    </r>
    <r>
      <rPr>
        <sz val="13"/>
        <rFont val="ＭＳ 明朝"/>
        <family val="1"/>
        <charset val="128"/>
      </rPr>
      <t>％にあたる</t>
    </r>
    <r>
      <rPr>
        <sz val="13"/>
        <rFont val="Century"/>
        <family val="1"/>
      </rPr>
      <t>26,911</t>
    </r>
    <r>
      <rPr>
        <sz val="13"/>
        <rFont val="ＭＳ 明朝"/>
        <family val="1"/>
        <charset val="128"/>
      </rPr>
      <t>千尾を各河川に放流した。　</t>
    </r>
    <phoneticPr fontId="19"/>
  </si>
  <si>
    <r>
      <rPr>
        <sz val="11"/>
        <color theme="1"/>
        <rFont val="ＭＳ 明朝"/>
        <family val="1"/>
        <charset val="128"/>
      </rPr>
      <t>水系</t>
    </r>
  </si>
  <si>
    <r>
      <rPr>
        <sz val="11"/>
        <color theme="1"/>
        <rFont val="ＭＳ 明朝"/>
        <family val="1"/>
        <charset val="128"/>
      </rPr>
      <t>事業主体</t>
    </r>
  </si>
  <si>
    <t>捕獲尾数(尾)</t>
  </si>
  <si>
    <t xml:space="preserve"> 採卵数   (千粒)</t>
  </si>
  <si>
    <t>移殖卵数(千粒)</t>
  </si>
  <si>
    <r>
      <rPr>
        <sz val="11"/>
        <color theme="1"/>
        <rFont val="ＭＳ 明朝"/>
        <family val="1"/>
        <charset val="128"/>
      </rPr>
      <t>ふ化場名</t>
    </r>
  </si>
  <si>
    <t>移殖稚魚数(千尾)</t>
    <rPh sb="2" eb="4">
      <t>チギョ</t>
    </rPh>
    <rPh sb="7" eb="8">
      <t>ビ</t>
    </rPh>
    <phoneticPr fontId="19"/>
  </si>
  <si>
    <r>
      <rPr>
        <sz val="11"/>
        <color theme="1"/>
        <rFont val="ＭＳ 明朝"/>
        <family val="1"/>
        <charset val="128"/>
      </rPr>
      <t>備考</t>
    </r>
  </si>
  <si>
    <r>
      <rPr>
        <sz val="11"/>
        <color theme="1"/>
        <rFont val="ＭＳ 明朝"/>
        <family val="1"/>
        <charset val="128"/>
      </rPr>
      <t>本流</t>
    </r>
  </si>
  <si>
    <r>
      <rPr>
        <sz val="11"/>
        <color theme="1"/>
        <rFont val="ＭＳ 明朝"/>
        <family val="1"/>
        <charset val="128"/>
      </rPr>
      <t>支流</t>
    </r>
  </si>
  <si>
    <r>
      <rPr>
        <sz val="11"/>
        <color theme="1"/>
        <rFont val="ＭＳ 明朝"/>
        <family val="1"/>
        <charset val="128"/>
      </rPr>
      <t>雌</t>
    </r>
  </si>
  <si>
    <r>
      <rPr>
        <sz val="11"/>
        <color theme="1"/>
        <rFont val="ＭＳ 明朝"/>
        <family val="1"/>
        <charset val="128"/>
      </rPr>
      <t>雄</t>
    </r>
  </si>
  <si>
    <r>
      <rPr>
        <sz val="11"/>
        <color theme="1"/>
        <rFont val="ＭＳ 明朝"/>
        <family val="1"/>
        <charset val="128"/>
      </rPr>
      <t>計</t>
    </r>
  </si>
  <si>
    <r>
      <rPr>
        <sz val="11"/>
        <color theme="1"/>
        <rFont val="ＭＳ 明朝"/>
        <family val="1"/>
        <charset val="128"/>
      </rPr>
      <t>供給</t>
    </r>
  </si>
  <si>
    <r>
      <rPr>
        <sz val="11"/>
        <color theme="1"/>
        <rFont val="ＭＳ 明朝"/>
        <family val="1"/>
        <charset val="128"/>
      </rPr>
      <t>受給</t>
    </r>
  </si>
  <si>
    <r>
      <rPr>
        <sz val="11"/>
        <color theme="1"/>
        <rFont val="ＭＳ 明朝"/>
        <family val="1"/>
        <charset val="128"/>
      </rPr>
      <t>月
光
川</t>
    </r>
    <rPh sb="3" eb="5">
      <t>センツブ</t>
    </rPh>
    <rPh sb="6" eb="7">
      <t>ガワ</t>
    </rPh>
    <phoneticPr fontId="19"/>
  </si>
  <si>
    <r>
      <rPr>
        <sz val="11"/>
        <color theme="1"/>
        <rFont val="ＭＳ 明朝"/>
        <family val="1"/>
        <charset val="128"/>
      </rPr>
      <t>牛渡川</t>
    </r>
  </si>
  <si>
    <r>
      <rPr>
        <sz val="11"/>
        <color theme="1"/>
        <rFont val="ＭＳ 明朝"/>
        <family val="1"/>
        <charset val="128"/>
      </rPr>
      <t>箕輪鮭漁業生産組合</t>
    </r>
  </si>
  <si>
    <r>
      <rPr>
        <sz val="11"/>
        <color theme="1"/>
        <rFont val="ＭＳ 明朝"/>
        <family val="1"/>
        <charset val="128"/>
      </rPr>
      <t>箕輪</t>
    </r>
  </si>
  <si>
    <r>
      <t>300</t>
    </r>
    <r>
      <rPr>
        <sz val="11"/>
        <color theme="1"/>
        <rFont val="ＭＳ 明朝"/>
        <family val="1"/>
        <charset val="128"/>
      </rPr>
      <t>千粒の発眼卵を県内へ、</t>
    </r>
    <r>
      <rPr>
        <sz val="11"/>
        <color theme="1"/>
        <rFont val="Century"/>
        <family val="1"/>
      </rPr>
      <t>2,002</t>
    </r>
    <r>
      <rPr>
        <sz val="11"/>
        <color theme="1"/>
        <rFont val="ＭＳ 明朝"/>
        <family val="1"/>
        <charset val="128"/>
      </rPr>
      <t>千粒の受精卵を県内外へ供給。不漁対策事業で稚魚</t>
    </r>
    <r>
      <rPr>
        <sz val="11"/>
        <color theme="1"/>
        <rFont val="Century"/>
        <family val="1"/>
      </rPr>
      <t>313</t>
    </r>
    <r>
      <rPr>
        <sz val="11"/>
        <color theme="1"/>
        <rFont val="ＭＳ 明朝"/>
        <family val="1"/>
        <charset val="128"/>
      </rPr>
      <t>千尾を赤川ふ化場へ供給。放流体制緊急転換事業で稚魚</t>
    </r>
    <r>
      <rPr>
        <sz val="11"/>
        <color theme="1"/>
        <rFont val="Century"/>
        <family val="1"/>
      </rPr>
      <t>2,185</t>
    </r>
    <r>
      <rPr>
        <sz val="11"/>
        <color theme="1"/>
        <rFont val="ＭＳ 明朝"/>
        <family val="1"/>
        <charset val="128"/>
      </rPr>
      <t>千尾を放流。不漁対策事業で受精卵</t>
    </r>
    <r>
      <rPr>
        <sz val="11"/>
        <color theme="1"/>
        <rFont val="Century"/>
        <family val="1"/>
      </rPr>
      <t>329</t>
    </r>
    <r>
      <rPr>
        <sz val="11"/>
        <color theme="1"/>
        <rFont val="ＭＳ 明朝"/>
        <family val="1"/>
        <charset val="128"/>
      </rPr>
      <t>千粒を高瀬川鮭漁業生産組合へ供給。</t>
    </r>
    <rPh sb="3" eb="5">
      <t>センリュウ</t>
    </rPh>
    <rPh sb="6" eb="7">
      <t>ハツ</t>
    </rPh>
    <rPh sb="7" eb="8">
      <t>ガン</t>
    </rPh>
    <rPh sb="8" eb="9">
      <t>ラン</t>
    </rPh>
    <rPh sb="10" eb="12">
      <t>ケンナイ</t>
    </rPh>
    <rPh sb="19" eb="21">
      <t>センリュウ</t>
    </rPh>
    <rPh sb="22" eb="25">
      <t>ジュセイラン</t>
    </rPh>
    <rPh sb="26" eb="28">
      <t>ケンナイ</t>
    </rPh>
    <rPh sb="28" eb="29">
      <t>ガイ</t>
    </rPh>
    <rPh sb="30" eb="32">
      <t>キョウキュウ</t>
    </rPh>
    <rPh sb="33" eb="35">
      <t>フリョウ</t>
    </rPh>
    <rPh sb="35" eb="37">
      <t>タイサク</t>
    </rPh>
    <rPh sb="37" eb="39">
      <t>ジギョウ</t>
    </rPh>
    <rPh sb="40" eb="42">
      <t>チギョ</t>
    </rPh>
    <rPh sb="48" eb="50">
      <t>アカガワ</t>
    </rPh>
    <rPh sb="51" eb="53">
      <t>カジョウ</t>
    </rPh>
    <rPh sb="54" eb="56">
      <t>キョウキュウ</t>
    </rPh>
    <rPh sb="57" eb="67">
      <t>ホウリュウタイセイキンキュウテンカンジギョウ</t>
    </rPh>
    <rPh sb="68" eb="70">
      <t>チギョ</t>
    </rPh>
    <rPh sb="75" eb="77">
      <t>センビ</t>
    </rPh>
    <rPh sb="78" eb="80">
      <t>ホウリュウ</t>
    </rPh>
    <rPh sb="81" eb="83">
      <t>フリョウ</t>
    </rPh>
    <rPh sb="83" eb="85">
      <t>タイサク</t>
    </rPh>
    <rPh sb="85" eb="87">
      <t>ジギョウ</t>
    </rPh>
    <rPh sb="88" eb="91">
      <t>ジュセイラン</t>
    </rPh>
    <rPh sb="94" eb="95">
      <t>セン</t>
    </rPh>
    <rPh sb="95" eb="96">
      <t>ツブ</t>
    </rPh>
    <rPh sb="97" eb="100">
      <t>タカセガワ</t>
    </rPh>
    <rPh sb="100" eb="101">
      <t>サケ</t>
    </rPh>
    <rPh sb="101" eb="107">
      <t>ギョギョウセイサンクミアイ</t>
    </rPh>
    <rPh sb="108" eb="110">
      <t>キョウキュウ</t>
    </rPh>
    <phoneticPr fontId="19"/>
  </si>
  <si>
    <r>
      <rPr>
        <sz val="11"/>
        <color theme="1"/>
        <rFont val="ＭＳ 明朝"/>
        <family val="1"/>
        <charset val="128"/>
      </rPr>
      <t>滝渕川</t>
    </r>
  </si>
  <si>
    <r>
      <rPr>
        <sz val="11"/>
        <color theme="1"/>
        <rFont val="ＭＳ 明朝"/>
        <family val="1"/>
        <charset val="128"/>
      </rPr>
      <t>枡川鮭漁業生産組合</t>
    </r>
    <rPh sb="0" eb="1">
      <t>マス</t>
    </rPh>
    <phoneticPr fontId="19"/>
  </si>
  <si>
    <r>
      <rPr>
        <sz val="11"/>
        <color theme="1"/>
        <rFont val="ＭＳ 明朝"/>
        <family val="1"/>
        <charset val="128"/>
      </rPr>
      <t>枡川</t>
    </r>
    <rPh sb="0" eb="1">
      <t>マス</t>
    </rPh>
    <phoneticPr fontId="19"/>
  </si>
  <si>
    <r>
      <t>352</t>
    </r>
    <r>
      <rPr>
        <sz val="11"/>
        <color theme="1"/>
        <rFont val="ＭＳ 明朝"/>
        <family val="1"/>
        <charset val="128"/>
      </rPr>
      <t>千粒の発眼卵を徳志別ふ化場、</t>
    </r>
    <r>
      <rPr>
        <sz val="11"/>
        <color theme="1"/>
        <rFont val="Century"/>
        <family val="1"/>
      </rPr>
      <t>516</t>
    </r>
    <r>
      <rPr>
        <sz val="11"/>
        <color theme="1"/>
        <rFont val="ＭＳ 明朝"/>
        <family val="1"/>
        <charset val="128"/>
      </rPr>
      <t>千粒の発眼卵を千歳事業所より受給。</t>
    </r>
    <r>
      <rPr>
        <sz val="11"/>
        <color theme="1"/>
        <rFont val="Century"/>
        <family val="1"/>
      </rPr>
      <t>2,794</t>
    </r>
    <r>
      <rPr>
        <sz val="11"/>
        <color theme="1"/>
        <rFont val="ＭＳ 明朝"/>
        <family val="1"/>
        <charset val="128"/>
      </rPr>
      <t>千粒の受精卵を県内外へ供給。放流体制緊急転換事業で稚魚</t>
    </r>
    <r>
      <rPr>
        <sz val="11"/>
        <color theme="1"/>
        <rFont val="Century"/>
        <family val="1"/>
      </rPr>
      <t>2,219</t>
    </r>
    <r>
      <rPr>
        <sz val="11"/>
        <color theme="1"/>
        <rFont val="ＭＳ 明朝"/>
        <family val="1"/>
        <charset val="128"/>
      </rPr>
      <t>千尾を放流。不漁対策事業で発眼卵</t>
    </r>
    <r>
      <rPr>
        <sz val="11"/>
        <color theme="1"/>
        <rFont val="Century"/>
        <family val="1"/>
      </rPr>
      <t>321</t>
    </r>
    <r>
      <rPr>
        <sz val="11"/>
        <color theme="1"/>
        <rFont val="ＭＳ 明朝"/>
        <family val="1"/>
        <charset val="128"/>
      </rPr>
      <t>千粒を高瀬川鮭漁業生産組合より受給、施標後に赤川鮭漁業生産組合へ供給。</t>
    </r>
    <rPh sb="3" eb="5">
      <t>センリュウ</t>
    </rPh>
    <rPh sb="10" eb="13">
      <t>トクシベツ</t>
    </rPh>
    <rPh sb="14" eb="16">
      <t>カジョウ</t>
    </rPh>
    <rPh sb="20" eb="22">
      <t>センツブ</t>
    </rPh>
    <rPh sb="23" eb="26">
      <t>ハツガンラン</t>
    </rPh>
    <rPh sb="27" eb="29">
      <t>チトセ</t>
    </rPh>
    <rPh sb="29" eb="32">
      <t>ジギョウショ</t>
    </rPh>
    <rPh sb="42" eb="44">
      <t>センリュウ</t>
    </rPh>
    <rPh sb="50" eb="51">
      <t>ウチ</t>
    </rPh>
    <rPh sb="53" eb="55">
      <t>キョウキュウ</t>
    </rPh>
    <rPh sb="56" eb="58">
      <t>ホウリュウ</t>
    </rPh>
    <rPh sb="67" eb="69">
      <t>チギョ</t>
    </rPh>
    <rPh sb="80" eb="82">
      <t>フリョウ</t>
    </rPh>
    <rPh sb="82" eb="86">
      <t>タイサクジギョウ</t>
    </rPh>
    <rPh sb="87" eb="90">
      <t>ハツガンラン</t>
    </rPh>
    <rPh sb="93" eb="95">
      <t>センツブ</t>
    </rPh>
    <rPh sb="96" eb="99">
      <t>タカセガワ</t>
    </rPh>
    <rPh sb="99" eb="100">
      <t>サケ</t>
    </rPh>
    <rPh sb="100" eb="106">
      <t>ギョギョウセイサンクミアイ</t>
    </rPh>
    <rPh sb="108" eb="110">
      <t>ジュキュウ</t>
    </rPh>
    <rPh sb="111" eb="113">
      <t>セヒョウ</t>
    </rPh>
    <rPh sb="113" eb="114">
      <t>アト</t>
    </rPh>
    <rPh sb="115" eb="117">
      <t>アカガワ</t>
    </rPh>
    <rPh sb="117" eb="118">
      <t>サケ</t>
    </rPh>
    <rPh sb="118" eb="120">
      <t>ギョギョウ</t>
    </rPh>
    <rPh sb="120" eb="124">
      <t>セイサンクミアイ</t>
    </rPh>
    <rPh sb="125" eb="127">
      <t>キョウキュウ</t>
    </rPh>
    <phoneticPr fontId="19"/>
  </si>
  <si>
    <r>
      <rPr>
        <sz val="11"/>
        <rFont val="ＭＳ 明朝"/>
        <family val="1"/>
        <charset val="128"/>
      </rPr>
      <t>洗沢川</t>
    </r>
  </si>
  <si>
    <r>
      <rPr>
        <sz val="11"/>
        <rFont val="ＭＳ 明朝"/>
        <family val="1"/>
        <charset val="128"/>
      </rPr>
      <t>洗沢鮭漁業生産組合</t>
    </r>
  </si>
  <si>
    <r>
      <rPr>
        <sz val="11"/>
        <rFont val="ＭＳ 明朝"/>
        <family val="1"/>
        <charset val="128"/>
      </rPr>
      <t>洗沢</t>
    </r>
  </si>
  <si>
    <r>
      <rPr>
        <sz val="11"/>
        <rFont val="ＭＳ 明朝"/>
        <family val="1"/>
        <charset val="128"/>
      </rPr>
      <t>稚魚</t>
    </r>
    <r>
      <rPr>
        <sz val="11"/>
        <rFont val="Century"/>
        <family val="1"/>
      </rPr>
      <t>220</t>
    </r>
    <r>
      <rPr>
        <sz val="11"/>
        <rFont val="ＭＳ 明朝"/>
        <family val="1"/>
        <charset val="128"/>
      </rPr>
      <t>千尾を赤川へ供給。</t>
    </r>
    <rPh sb="0" eb="2">
      <t>チギョ</t>
    </rPh>
    <rPh sb="5" eb="6">
      <t>チ</t>
    </rPh>
    <rPh sb="6" eb="7">
      <t>ビ</t>
    </rPh>
    <rPh sb="8" eb="10">
      <t>アカガワ</t>
    </rPh>
    <rPh sb="11" eb="13">
      <t>キョウキュウ</t>
    </rPh>
    <phoneticPr fontId="19"/>
  </si>
  <si>
    <r>
      <rPr>
        <sz val="11"/>
        <color theme="1"/>
        <rFont val="ＭＳ 明朝"/>
        <family val="1"/>
        <charset val="128"/>
      </rPr>
      <t>高瀬川</t>
    </r>
  </si>
  <si>
    <r>
      <rPr>
        <sz val="11"/>
        <color theme="1"/>
        <rFont val="ＭＳ 明朝"/>
        <family val="1"/>
        <charset val="128"/>
      </rPr>
      <t>高瀬川鮭漁業生産組合</t>
    </r>
  </si>
  <si>
    <r>
      <t>252</t>
    </r>
    <r>
      <rPr>
        <sz val="11"/>
        <color theme="1"/>
        <rFont val="ＭＳ 明朝"/>
        <family val="1"/>
        <charset val="128"/>
      </rPr>
      <t>千粒の発眼卵を徳志別ふ化場より受給。不漁対策事業で受精卵</t>
    </r>
    <r>
      <rPr>
        <sz val="11"/>
        <color theme="1"/>
        <rFont val="Century"/>
        <family val="1"/>
      </rPr>
      <t>329</t>
    </r>
    <r>
      <rPr>
        <sz val="11"/>
        <color theme="1"/>
        <rFont val="ＭＳ 明朝"/>
        <family val="1"/>
        <charset val="128"/>
      </rPr>
      <t>千粒を箕輪鮭漁業生産組合より受給、発眼卵</t>
    </r>
    <r>
      <rPr>
        <sz val="11"/>
        <color theme="1"/>
        <rFont val="Century"/>
        <family val="1"/>
      </rPr>
      <t>312</t>
    </r>
    <r>
      <rPr>
        <sz val="11"/>
        <color theme="1"/>
        <rFont val="ＭＳ 明朝"/>
        <family val="1"/>
        <charset val="128"/>
      </rPr>
      <t>千粒を枡川鮭漁業生産組合へ供給。</t>
    </r>
    <rPh sb="3" eb="4">
      <t>セン</t>
    </rPh>
    <rPh sb="4" eb="5">
      <t>ツブ</t>
    </rPh>
    <rPh sb="6" eb="9">
      <t>ハツガンラン</t>
    </rPh>
    <rPh sb="10" eb="13">
      <t>トクシベツ</t>
    </rPh>
    <rPh sb="14" eb="16">
      <t>カジョウ</t>
    </rPh>
    <rPh sb="18" eb="20">
      <t>ジュキュウ</t>
    </rPh>
    <rPh sb="21" eb="23">
      <t>フリョウ</t>
    </rPh>
    <rPh sb="23" eb="25">
      <t>タイサク</t>
    </rPh>
    <rPh sb="25" eb="27">
      <t>ジギョウ</t>
    </rPh>
    <rPh sb="28" eb="31">
      <t>ジュセイラン</t>
    </rPh>
    <rPh sb="34" eb="36">
      <t>センツブ</t>
    </rPh>
    <rPh sb="37" eb="39">
      <t>ミノワ</t>
    </rPh>
    <rPh sb="39" eb="40">
      <t>サケ</t>
    </rPh>
    <rPh sb="40" eb="46">
      <t>ギョギョウセイサンクミアイ</t>
    </rPh>
    <rPh sb="48" eb="50">
      <t>ジュキュウ</t>
    </rPh>
    <rPh sb="51" eb="54">
      <t>ハツガンラン</t>
    </rPh>
    <rPh sb="57" eb="59">
      <t>センツブ</t>
    </rPh>
    <rPh sb="60" eb="62">
      <t>マスカワ</t>
    </rPh>
    <rPh sb="62" eb="63">
      <t>サケ</t>
    </rPh>
    <rPh sb="63" eb="67">
      <t>ギョギョウセイサン</t>
    </rPh>
    <rPh sb="67" eb="69">
      <t>クミアイ</t>
    </rPh>
    <rPh sb="70" eb="72">
      <t>キョウキュウ</t>
    </rPh>
    <phoneticPr fontId="19"/>
  </si>
  <si>
    <r>
      <rPr>
        <sz val="11"/>
        <color theme="1"/>
        <rFont val="ＭＳ 明朝"/>
        <family val="1"/>
        <charset val="128"/>
      </rPr>
      <t>小計</t>
    </r>
  </si>
  <si>
    <r>
      <rPr>
        <sz val="11"/>
        <color theme="1"/>
        <rFont val="ＭＳ 明朝"/>
        <family val="1"/>
        <charset val="128"/>
      </rPr>
      <t>日向川</t>
    </r>
  </si>
  <si>
    <r>
      <rPr>
        <sz val="11"/>
        <color theme="1"/>
        <rFont val="ＭＳ 明朝"/>
        <family val="1"/>
        <charset val="128"/>
      </rPr>
      <t>日向川鮭漁業生産組合</t>
    </r>
  </si>
  <si>
    <r>
      <t>252</t>
    </r>
    <r>
      <rPr>
        <sz val="11"/>
        <rFont val="ＭＳ 明朝"/>
        <family val="1"/>
        <charset val="128"/>
      </rPr>
      <t>千粒の発眼卵を徳志別ふ化場より受給。</t>
    </r>
    <r>
      <rPr>
        <sz val="11"/>
        <rFont val="Century"/>
        <family val="1"/>
      </rPr>
      <t>484</t>
    </r>
    <r>
      <rPr>
        <sz val="11"/>
        <rFont val="ＭＳ 明朝"/>
        <family val="1"/>
        <charset val="128"/>
      </rPr>
      <t>千粒の受精卵を県内より受給。</t>
    </r>
    <rPh sb="3" eb="5">
      <t>センツブ</t>
    </rPh>
    <rPh sb="6" eb="8">
      <t>ハツガン</t>
    </rPh>
    <rPh sb="8" eb="9">
      <t>ラン</t>
    </rPh>
    <rPh sb="10" eb="13">
      <t>トクシベツ</t>
    </rPh>
    <rPh sb="14" eb="16">
      <t>カジョウ</t>
    </rPh>
    <rPh sb="18" eb="20">
      <t>ジュキュウ</t>
    </rPh>
    <rPh sb="24" eb="26">
      <t>センツブ</t>
    </rPh>
    <rPh sb="27" eb="30">
      <t>ジュセイラン</t>
    </rPh>
    <rPh sb="31" eb="33">
      <t>ケンナイ</t>
    </rPh>
    <rPh sb="35" eb="37">
      <t>ジュキュウ</t>
    </rPh>
    <phoneticPr fontId="19"/>
  </si>
  <si>
    <r>
      <rPr>
        <sz val="11"/>
        <rFont val="ＭＳ 明朝"/>
        <family val="1"/>
        <charset val="128"/>
      </rPr>
      <t>最
上
川</t>
    </r>
  </si>
  <si>
    <r>
      <rPr>
        <sz val="11"/>
        <rFont val="ＭＳ 明朝"/>
        <family val="1"/>
        <charset val="128"/>
      </rPr>
      <t>清川鮭増殖漁業生産組合</t>
    </r>
  </si>
  <si>
    <r>
      <rPr>
        <sz val="11"/>
        <rFont val="ＭＳ 明朝"/>
        <family val="1"/>
        <charset val="128"/>
      </rPr>
      <t>清川</t>
    </r>
  </si>
  <si>
    <r>
      <t>300</t>
    </r>
    <r>
      <rPr>
        <sz val="11"/>
        <rFont val="ＭＳ 明朝"/>
        <family val="1"/>
        <charset val="128"/>
      </rPr>
      <t>千粒の発眼卵を箕輪より受給。</t>
    </r>
    <rPh sb="10" eb="12">
      <t>ミノワ</t>
    </rPh>
    <rPh sb="14" eb="16">
      <t>ジュキュウ</t>
    </rPh>
    <phoneticPr fontId="19"/>
  </si>
  <si>
    <r>
      <rPr>
        <sz val="11"/>
        <rFont val="ＭＳ 明朝"/>
        <family val="1"/>
        <charset val="128"/>
      </rPr>
      <t>角川流域鮭人工ふ化組合</t>
    </r>
  </si>
  <si>
    <r>
      <rPr>
        <sz val="11"/>
        <rFont val="ＭＳ 明朝"/>
        <family val="1"/>
        <charset val="128"/>
      </rPr>
      <t>角川</t>
    </r>
    <rPh sb="0" eb="2">
      <t>ツノカワ</t>
    </rPh>
    <phoneticPr fontId="19"/>
  </si>
  <si>
    <r>
      <t>90</t>
    </r>
    <r>
      <rPr>
        <sz val="11"/>
        <rFont val="ＭＳ 明朝"/>
        <family val="1"/>
        <charset val="128"/>
      </rPr>
      <t>千粒の発眼卵を最上より受給。</t>
    </r>
    <rPh sb="2" eb="4">
      <t>センツブ</t>
    </rPh>
    <rPh sb="5" eb="8">
      <t>ハツガンラン</t>
    </rPh>
    <rPh sb="9" eb="11">
      <t>モガミ</t>
    </rPh>
    <rPh sb="13" eb="15">
      <t>ジュキュウ</t>
    </rPh>
    <phoneticPr fontId="19"/>
  </si>
  <si>
    <r>
      <rPr>
        <sz val="11"/>
        <rFont val="ＭＳ 明朝"/>
        <family val="1"/>
        <charset val="128"/>
      </rPr>
      <t>最上漁業協同組合</t>
    </r>
  </si>
  <si>
    <r>
      <t>90</t>
    </r>
    <r>
      <rPr>
        <sz val="11"/>
        <rFont val="ＭＳ 明朝"/>
        <family val="1"/>
        <charset val="128"/>
      </rPr>
      <t>千粒の発眼卵を角川へ供給。</t>
    </r>
    <rPh sb="2" eb="4">
      <t>センツブ</t>
    </rPh>
    <rPh sb="5" eb="6">
      <t>ハツ</t>
    </rPh>
    <rPh sb="6" eb="7">
      <t>ガン</t>
    </rPh>
    <rPh sb="7" eb="8">
      <t>ラン</t>
    </rPh>
    <rPh sb="9" eb="11">
      <t>ツノカワ</t>
    </rPh>
    <rPh sb="12" eb="14">
      <t>キョウキュウ</t>
    </rPh>
    <phoneticPr fontId="19"/>
  </si>
  <si>
    <r>
      <rPr>
        <sz val="11"/>
        <rFont val="ＭＳ 明朝"/>
        <family val="1"/>
        <charset val="128"/>
      </rPr>
      <t>小国川漁業協同組合</t>
    </r>
  </si>
  <si>
    <r>
      <rPr>
        <sz val="11"/>
        <rFont val="ＭＳ 明朝"/>
        <family val="1"/>
        <charset val="128"/>
      </rPr>
      <t>舟形</t>
    </r>
    <rPh sb="0" eb="2">
      <t>フナガタ</t>
    </rPh>
    <phoneticPr fontId="19"/>
  </si>
  <si>
    <r>
      <rPr>
        <sz val="11"/>
        <rFont val="ＭＳ 明朝"/>
        <family val="1"/>
        <charset val="128"/>
      </rPr>
      <t>丹生川漁業協同組合</t>
    </r>
    <rPh sb="0" eb="3">
      <t>ニュウガワ</t>
    </rPh>
    <phoneticPr fontId="19"/>
  </si>
  <si>
    <r>
      <t>402</t>
    </r>
    <r>
      <rPr>
        <sz val="11"/>
        <rFont val="ＭＳ 明朝"/>
        <family val="1"/>
        <charset val="128"/>
      </rPr>
      <t>千粒の発眼卵を北海道より受給。</t>
    </r>
    <rPh sb="3" eb="5">
      <t>センツブ</t>
    </rPh>
    <rPh sb="6" eb="9">
      <t>ハツガンラン</t>
    </rPh>
    <rPh sb="10" eb="13">
      <t>ホッカイドウ</t>
    </rPh>
    <rPh sb="15" eb="17">
      <t>ジュキュウ</t>
    </rPh>
    <phoneticPr fontId="19"/>
  </si>
  <si>
    <r>
      <rPr>
        <sz val="11"/>
        <rFont val="ＭＳ 明朝"/>
        <family val="1"/>
        <charset val="128"/>
      </rPr>
      <t>富並川</t>
    </r>
  </si>
  <si>
    <r>
      <rPr>
        <sz val="11"/>
        <rFont val="ＭＳ 明朝"/>
        <family val="1"/>
        <charset val="128"/>
      </rPr>
      <t>村山市富並川鮭鱒増殖組合</t>
    </r>
  </si>
  <si>
    <r>
      <t>105</t>
    </r>
    <r>
      <rPr>
        <sz val="11"/>
        <rFont val="ＭＳ 明朝"/>
        <family val="1"/>
        <charset val="128"/>
      </rPr>
      <t>千粒の発眼卵を北海道より受給。</t>
    </r>
    <rPh sb="3" eb="5">
      <t>センツブ</t>
    </rPh>
    <rPh sb="6" eb="9">
      <t>ハツガンラン</t>
    </rPh>
    <rPh sb="10" eb="13">
      <t>ホッカイドウ</t>
    </rPh>
    <rPh sb="15" eb="17">
      <t>ジュキュウ</t>
    </rPh>
    <phoneticPr fontId="19"/>
  </si>
  <si>
    <r>
      <rPr>
        <sz val="11"/>
        <rFont val="ＭＳ 明朝"/>
        <family val="1"/>
        <charset val="128"/>
      </rPr>
      <t>小見川</t>
    </r>
  </si>
  <si>
    <r>
      <rPr>
        <sz val="11"/>
        <rFont val="ＭＳ 明朝"/>
        <family val="1"/>
        <charset val="128"/>
      </rPr>
      <t>最上川第二漁業協同組合</t>
    </r>
  </si>
  <si>
    <r>
      <rPr>
        <sz val="11"/>
        <rFont val="ＭＳ 明朝"/>
        <family val="1"/>
        <charset val="128"/>
      </rPr>
      <t>乱川</t>
    </r>
  </si>
  <si>
    <r>
      <rPr>
        <sz val="11"/>
        <rFont val="ＭＳ 明朝"/>
        <family val="1"/>
        <charset val="128"/>
      </rPr>
      <t>小計</t>
    </r>
  </si>
  <si>
    <r>
      <rPr>
        <sz val="11"/>
        <color theme="1"/>
        <rFont val="ＭＳ 明朝"/>
        <family val="1"/>
        <charset val="128"/>
      </rPr>
      <t>赤川</t>
    </r>
  </si>
  <si>
    <r>
      <rPr>
        <sz val="11"/>
        <color theme="1"/>
        <rFont val="ＭＳ 明朝"/>
        <family val="1"/>
        <charset val="128"/>
      </rPr>
      <t>赤川鮭漁業生産組合</t>
    </r>
  </si>
  <si>
    <r>
      <rPr>
        <sz val="11"/>
        <color theme="1"/>
        <rFont val="ＭＳ 明朝"/>
        <family val="1"/>
        <charset val="128"/>
      </rPr>
      <t>不漁対策事業で</t>
    </r>
    <r>
      <rPr>
        <sz val="11"/>
        <color theme="1"/>
        <rFont val="Century"/>
        <family val="1"/>
      </rPr>
      <t>312</t>
    </r>
    <r>
      <rPr>
        <sz val="11"/>
        <color theme="1"/>
        <rFont val="ＭＳ 明朝"/>
        <family val="1"/>
        <charset val="128"/>
      </rPr>
      <t>千粒の発眼卵を高瀬川ふ化場より受給、箕輪より稚魚</t>
    </r>
    <r>
      <rPr>
        <sz val="11"/>
        <color theme="1"/>
        <rFont val="Century"/>
        <family val="1"/>
      </rPr>
      <t>307</t>
    </r>
    <r>
      <rPr>
        <sz val="11"/>
        <color theme="1"/>
        <rFont val="ＭＳ 明朝"/>
        <family val="1"/>
        <charset val="128"/>
      </rPr>
      <t>千尾を受給。飼育後、</t>
    </r>
    <r>
      <rPr>
        <sz val="11"/>
        <color theme="1"/>
        <rFont val="Century"/>
        <family val="1"/>
      </rPr>
      <t>615</t>
    </r>
    <r>
      <rPr>
        <sz val="11"/>
        <color theme="1"/>
        <rFont val="ＭＳ 明朝"/>
        <family val="1"/>
        <charset val="128"/>
      </rPr>
      <t>千尾を赤川に放流。</t>
    </r>
    <rPh sb="0" eb="4">
      <t>フリョウタイサク</t>
    </rPh>
    <rPh sb="4" eb="6">
      <t>ジギョウ</t>
    </rPh>
    <rPh sb="10" eb="12">
      <t>センツブ</t>
    </rPh>
    <rPh sb="13" eb="16">
      <t>ハツガンラン</t>
    </rPh>
    <rPh sb="17" eb="20">
      <t>タカセガワ</t>
    </rPh>
    <rPh sb="21" eb="22">
      <t>カ</t>
    </rPh>
    <rPh sb="22" eb="23">
      <t>ジョウ</t>
    </rPh>
    <rPh sb="25" eb="27">
      <t>ジュキュウ</t>
    </rPh>
    <rPh sb="28" eb="30">
      <t>ミノワ</t>
    </rPh>
    <rPh sb="32" eb="34">
      <t>チギョ</t>
    </rPh>
    <rPh sb="37" eb="39">
      <t>センビ</t>
    </rPh>
    <rPh sb="40" eb="42">
      <t>ジュキュウ</t>
    </rPh>
    <rPh sb="43" eb="46">
      <t>シイクゴ</t>
    </rPh>
    <rPh sb="50" eb="52">
      <t>センビ</t>
    </rPh>
    <rPh sb="53" eb="55">
      <t>アカガワ</t>
    </rPh>
    <rPh sb="56" eb="58">
      <t>ホウリュウ</t>
    </rPh>
    <phoneticPr fontId="19"/>
  </si>
  <si>
    <r>
      <rPr>
        <sz val="11"/>
        <color theme="1"/>
        <rFont val="ＭＳ 明朝"/>
        <family val="1"/>
        <charset val="128"/>
      </rPr>
      <t>五十川</t>
    </r>
  </si>
  <si>
    <r>
      <rPr>
        <sz val="11"/>
        <color theme="1"/>
        <rFont val="ＭＳ 明朝"/>
        <family val="1"/>
        <charset val="128"/>
      </rPr>
      <t>山戸漁業協同組合</t>
    </r>
  </si>
  <si>
    <r>
      <rPr>
        <sz val="11"/>
        <color theme="1"/>
        <rFont val="ＭＳ 明朝"/>
        <family val="1"/>
        <charset val="128"/>
      </rPr>
      <t>山戸</t>
    </r>
  </si>
  <si>
    <r>
      <t>301</t>
    </r>
    <r>
      <rPr>
        <sz val="11"/>
        <color theme="1"/>
        <rFont val="ＭＳ 明朝"/>
        <family val="1"/>
        <charset val="128"/>
      </rPr>
      <t>千粒の発眼卵を徳志別ふ化場より受給。</t>
    </r>
    <rPh sb="3" eb="5">
      <t>センツブ</t>
    </rPh>
    <rPh sb="6" eb="9">
      <t>ハツガンラン</t>
    </rPh>
    <rPh sb="10" eb="11">
      <t>ムネノリ</t>
    </rPh>
    <rPh sb="11" eb="12">
      <t>シ</t>
    </rPh>
    <rPh sb="12" eb="13">
      <t>ベツ</t>
    </rPh>
    <rPh sb="14" eb="15">
      <t>カ</t>
    </rPh>
    <rPh sb="15" eb="16">
      <t>ジョウ</t>
    </rPh>
    <rPh sb="18" eb="20">
      <t>ジュキュウ</t>
    </rPh>
    <phoneticPr fontId="19"/>
  </si>
  <si>
    <r>
      <rPr>
        <sz val="11"/>
        <color theme="1"/>
        <rFont val="ＭＳ 明朝"/>
        <family val="1"/>
        <charset val="128"/>
      </rPr>
      <t>温海川</t>
    </r>
  </si>
  <si>
    <r>
      <rPr>
        <sz val="11"/>
        <color theme="1"/>
        <rFont val="ＭＳ 明朝"/>
        <family val="1"/>
        <charset val="128"/>
      </rPr>
      <t>庄内小国川漁業生産組合</t>
    </r>
  </si>
  <si>
    <r>
      <rPr>
        <sz val="11"/>
        <color theme="1"/>
        <rFont val="ＭＳ 明朝"/>
        <family val="1"/>
        <charset val="128"/>
      </rPr>
      <t>庄内小国</t>
    </r>
    <phoneticPr fontId="19"/>
  </si>
  <si>
    <r>
      <t>100</t>
    </r>
    <r>
      <rPr>
        <sz val="11"/>
        <color theme="1"/>
        <rFont val="ＭＳ 明朝"/>
        <family val="1"/>
        <charset val="128"/>
      </rPr>
      <t>千粒の発眼卵を徳志別ふ化場より受給。</t>
    </r>
    <rPh sb="3" eb="5">
      <t>センツブ</t>
    </rPh>
    <rPh sb="6" eb="9">
      <t>ハツガンラン</t>
    </rPh>
    <phoneticPr fontId="19"/>
  </si>
  <si>
    <r>
      <rPr>
        <sz val="11"/>
        <color theme="1"/>
        <rFont val="ＭＳ 明朝"/>
        <family val="1"/>
        <charset val="128"/>
      </rPr>
      <t>庄内小国川</t>
    </r>
  </si>
  <si>
    <r>
      <rPr>
        <sz val="11"/>
        <color theme="1"/>
        <rFont val="ＭＳ 明朝"/>
        <family val="1"/>
        <charset val="128"/>
      </rPr>
      <t>〃</t>
    </r>
  </si>
  <si>
    <r>
      <rPr>
        <sz val="11"/>
        <color theme="1"/>
        <rFont val="ＭＳ 明朝"/>
        <family val="1"/>
        <charset val="128"/>
      </rPr>
      <t>合計</t>
    </r>
  </si>
  <si>
    <t>あわび放流事業</t>
  </si>
  <si>
    <r>
      <rPr>
        <sz val="12"/>
        <rFont val="ＭＳ 明朝"/>
        <family val="1"/>
        <charset val="128"/>
      </rPr>
      <t>単位：千個　</t>
    </r>
  </si>
  <si>
    <r>
      <rPr>
        <sz val="10"/>
        <rFont val="ＭＳ 明朝"/>
        <family val="1"/>
        <charset val="128"/>
      </rPr>
      <t>地区名</t>
    </r>
  </si>
  <si>
    <r>
      <rPr>
        <sz val="11"/>
        <rFont val="ＭＳ 明朝"/>
        <family val="1"/>
        <charset val="128"/>
      </rPr>
      <t>遊佐町
吹浦</t>
    </r>
  </si>
  <si>
    <r>
      <rPr>
        <sz val="11"/>
        <rFont val="ＭＳ 明朝"/>
        <family val="1"/>
        <charset val="128"/>
      </rPr>
      <t>酒田市
飛島</t>
    </r>
  </si>
  <si>
    <r>
      <rPr>
        <sz val="11"/>
        <rFont val="ＭＳ 明朝"/>
        <family val="1"/>
        <charset val="128"/>
      </rPr>
      <t>鶴　　　岡　　　市</t>
    </r>
  </si>
  <si>
    <r>
      <rPr>
        <sz val="11"/>
        <rFont val="ＭＳ 明朝"/>
        <family val="1"/>
        <charset val="128"/>
      </rPr>
      <t>合　　計</t>
    </r>
  </si>
  <si>
    <r>
      <rPr>
        <sz val="11"/>
        <rFont val="ＭＳ 明朝"/>
        <family val="1"/>
        <charset val="128"/>
      </rPr>
      <t>備　　　　　　　　　　考</t>
    </r>
  </si>
  <si>
    <r>
      <rPr>
        <sz val="11"/>
        <rFont val="ＭＳ 明朝"/>
        <family val="1"/>
        <charset val="128"/>
      </rPr>
      <t>年度</t>
    </r>
  </si>
  <si>
    <r>
      <rPr>
        <sz val="11"/>
        <rFont val="ＭＳ 明朝"/>
        <family val="1"/>
        <charset val="128"/>
      </rPr>
      <t>加　茂</t>
    </r>
    <phoneticPr fontId="19"/>
  </si>
  <si>
    <r>
      <rPr>
        <sz val="11"/>
        <rFont val="ＭＳ 明朝"/>
        <family val="1"/>
        <charset val="128"/>
      </rPr>
      <t>由　良</t>
    </r>
    <phoneticPr fontId="19"/>
  </si>
  <si>
    <r>
      <rPr>
        <sz val="11"/>
        <rFont val="ＭＳ 明朝"/>
        <family val="1"/>
        <charset val="128"/>
      </rPr>
      <t>豊　浦</t>
    </r>
    <phoneticPr fontId="19"/>
  </si>
  <si>
    <r>
      <rPr>
        <sz val="11"/>
        <rFont val="ＭＳ 明朝"/>
        <family val="1"/>
        <charset val="128"/>
      </rPr>
      <t>温　海</t>
    </r>
    <phoneticPr fontId="19"/>
  </si>
  <si>
    <r>
      <rPr>
        <sz val="11"/>
        <rFont val="ＭＳ 明朝"/>
        <family val="1"/>
        <charset val="128"/>
      </rPr>
      <t>念珠関</t>
    </r>
    <phoneticPr fontId="19"/>
  </si>
  <si>
    <r>
      <t xml:space="preserve">  </t>
    </r>
    <r>
      <rPr>
        <sz val="12"/>
        <rFont val="ＭＳ Ｐ明朝"/>
        <family val="1"/>
        <charset val="128"/>
      </rPr>
      <t>ひらめ放流事業</t>
    </r>
  </si>
  <si>
    <r>
      <rPr>
        <sz val="12"/>
        <rFont val="ＭＳ 明朝"/>
        <family val="1"/>
        <charset val="128"/>
      </rPr>
      <t>単位：千尾　</t>
    </r>
  </si>
  <si>
    <r>
      <rPr>
        <sz val="10"/>
        <rFont val="ＭＳ 明朝"/>
        <family val="1"/>
        <charset val="128"/>
      </rPr>
      <t>市町名</t>
    </r>
  </si>
  <si>
    <r>
      <rPr>
        <sz val="11"/>
        <rFont val="ＭＳ 明朝"/>
        <family val="1"/>
        <charset val="128"/>
      </rPr>
      <t>遊佐町</t>
    </r>
  </si>
  <si>
    <r>
      <rPr>
        <sz val="11"/>
        <rFont val="ＭＳ 明朝"/>
        <family val="1"/>
        <charset val="128"/>
      </rPr>
      <t>酒田市</t>
    </r>
  </si>
  <si>
    <r>
      <rPr>
        <sz val="11"/>
        <rFont val="ＭＳ 明朝"/>
        <family val="1"/>
        <charset val="128"/>
      </rPr>
      <t>鶴岡市</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</si>
  <si>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</si>
  <si>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備　　　　考</t>
    </r>
    <phoneticPr fontId="19"/>
  </si>
  <si>
    <r>
      <rPr>
        <sz val="10"/>
        <rFont val="ＭＳ 明朝"/>
        <family val="1"/>
        <charset val="128"/>
      </rPr>
      <t>年度</t>
    </r>
    <phoneticPr fontId="19"/>
  </si>
  <si>
    <r>
      <rPr>
        <sz val="11"/>
        <rFont val="ＭＳ 明朝"/>
        <family val="1"/>
        <charset val="128"/>
      </rPr>
      <t>　全長</t>
    </r>
    <r>
      <rPr>
        <sz val="11"/>
        <rFont val="Century"/>
        <family val="1"/>
      </rPr>
      <t xml:space="preserve"> 60</t>
    </r>
    <r>
      <rPr>
        <sz val="11"/>
        <rFont val="ＭＳ 明朝"/>
        <family val="1"/>
        <charset val="128"/>
      </rPr>
      <t>、</t>
    </r>
    <r>
      <rPr>
        <sz val="11"/>
        <rFont val="Century"/>
        <family val="1"/>
      </rPr>
      <t>80</t>
    </r>
    <r>
      <rPr>
        <sz val="11"/>
        <rFont val="ＭＳ 明朝"/>
        <family val="1"/>
        <charset val="128"/>
      </rPr>
      <t>㎜</t>
    </r>
    <phoneticPr fontId="19"/>
  </si>
  <si>
    <r>
      <t xml:space="preserve">  </t>
    </r>
    <r>
      <rPr>
        <sz val="12"/>
        <rFont val="ＭＳ Ｐ明朝"/>
        <family val="1"/>
        <charset val="128"/>
      </rPr>
      <t>とらふぐ放流事業</t>
    </r>
  </si>
  <si>
    <r>
      <rPr>
        <sz val="11"/>
        <rFont val="ＭＳ 明朝"/>
        <family val="1"/>
        <charset val="128"/>
      </rPr>
      <t>遊佐町</t>
    </r>
    <phoneticPr fontId="19"/>
  </si>
  <si>
    <r>
      <rPr>
        <sz val="11"/>
        <rFont val="ＭＳ 明朝"/>
        <family val="1"/>
        <charset val="128"/>
      </rPr>
      <t>　平均体長</t>
    </r>
    <r>
      <rPr>
        <sz val="11"/>
        <rFont val="Century"/>
        <family val="1"/>
      </rPr>
      <t xml:space="preserve"> 40.0</t>
    </r>
    <r>
      <rPr>
        <sz val="11"/>
        <rFont val="ＭＳ 明朝"/>
        <family val="1"/>
        <charset val="128"/>
      </rPr>
      <t>㎜</t>
    </r>
    <rPh sb="3" eb="5">
      <t>タイチョウ</t>
    </rPh>
    <phoneticPr fontId="19"/>
  </si>
  <si>
    <r>
      <rPr>
        <sz val="12"/>
        <rFont val="ＭＳ 明朝"/>
        <family val="1"/>
        <charset val="128"/>
      </rPr>
      <t>１５　漁　業　後　継　者　育　成</t>
    </r>
    <phoneticPr fontId="19"/>
  </si>
  <si>
    <r>
      <rPr>
        <sz val="12"/>
        <rFont val="ＭＳ 明朝"/>
        <family val="1"/>
        <charset val="128"/>
      </rPr>
      <t>単位：人</t>
    </r>
  </si>
  <si>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種</t>
    </r>
    <r>
      <rPr>
        <sz val="11"/>
        <rFont val="Century"/>
        <family val="1"/>
      </rPr>
      <t xml:space="preserve"> </t>
    </r>
    <r>
      <rPr>
        <sz val="11"/>
        <rFont val="ＭＳ 明朝"/>
        <family val="1"/>
        <charset val="128"/>
      </rPr>
      <t>類</t>
    </r>
    <phoneticPr fontId="19"/>
  </si>
  <si>
    <r>
      <rPr>
        <sz val="11"/>
        <rFont val="ＭＳ 明朝"/>
        <family val="1"/>
        <charset val="128"/>
      </rPr>
      <t>底びき網</t>
    </r>
    <phoneticPr fontId="19"/>
  </si>
  <si>
    <r>
      <rPr>
        <sz val="11"/>
        <rFont val="ＭＳ 明朝"/>
        <family val="1"/>
        <charset val="128"/>
      </rPr>
      <t>定置</t>
    </r>
    <phoneticPr fontId="19"/>
  </si>
  <si>
    <r>
      <rPr>
        <sz val="11"/>
        <rFont val="ＭＳ 明朝"/>
        <family val="1"/>
        <charset val="128"/>
      </rPr>
      <t>いか釣</t>
    </r>
  </si>
  <si>
    <r>
      <rPr>
        <sz val="11"/>
        <rFont val="ＭＳ 明朝"/>
        <family val="1"/>
        <charset val="128"/>
      </rPr>
      <t>かに篭</t>
    </r>
  </si>
  <si>
    <r>
      <rPr>
        <sz val="11"/>
        <rFont val="ＭＳ 明朝"/>
        <family val="1"/>
        <charset val="128"/>
      </rPr>
      <t>一本釣</t>
    </r>
  </si>
  <si>
    <r>
      <rPr>
        <sz val="11"/>
        <rFont val="ＭＳ 明朝"/>
        <family val="1"/>
        <charset val="128"/>
      </rPr>
      <t>刺網</t>
    </r>
    <phoneticPr fontId="19"/>
  </si>
  <si>
    <r>
      <rPr>
        <sz val="11"/>
        <rFont val="ＭＳ 明朝"/>
        <family val="1"/>
        <charset val="128"/>
      </rPr>
      <t>磯見</t>
    </r>
    <phoneticPr fontId="19"/>
  </si>
  <si>
    <r>
      <rPr>
        <sz val="11"/>
        <rFont val="ＭＳ 明朝"/>
        <family val="1"/>
        <charset val="128"/>
      </rPr>
      <t>素潜り</t>
    </r>
    <phoneticPr fontId="19"/>
  </si>
  <si>
    <r>
      <rPr>
        <sz val="11"/>
        <rFont val="ＭＳ 明朝"/>
        <family val="1"/>
        <charset val="128"/>
      </rPr>
      <t>乗</t>
    </r>
    <r>
      <rPr>
        <sz val="11"/>
        <rFont val="Century"/>
        <family val="1"/>
      </rPr>
      <t xml:space="preserve">  </t>
    </r>
    <r>
      <rPr>
        <sz val="11"/>
        <rFont val="ＭＳ 明朝"/>
        <family val="1"/>
        <charset val="128"/>
      </rPr>
      <t>組</t>
    </r>
    <r>
      <rPr>
        <sz val="11"/>
        <rFont val="Century"/>
        <family val="1"/>
      </rPr>
      <t xml:space="preserve">  </t>
    </r>
    <r>
      <rPr>
        <sz val="11"/>
        <rFont val="ＭＳ 明朝"/>
        <family val="1"/>
        <charset val="128"/>
      </rPr>
      <t>員</t>
    </r>
    <phoneticPr fontId="19"/>
  </si>
  <si>
    <r>
      <rPr>
        <sz val="11"/>
        <rFont val="ＭＳ 明朝"/>
        <family val="1"/>
        <charset val="128"/>
      </rPr>
      <t>独立漁業者</t>
    </r>
  </si>
  <si>
    <r>
      <rPr>
        <sz val="10"/>
        <rFont val="ＭＳ 明朝"/>
        <family val="1"/>
        <charset val="128"/>
      </rPr>
      <t>※承継による新規就業者は含まない。</t>
    </r>
    <rPh sb="1" eb="3">
      <t>ショウケイ</t>
    </rPh>
    <rPh sb="6" eb="8">
      <t>シンキ</t>
    </rPh>
    <rPh sb="8" eb="11">
      <t>シュウギョウシャ</t>
    </rPh>
    <rPh sb="12" eb="13">
      <t>フク</t>
    </rPh>
    <phoneticPr fontId="19"/>
  </si>
  <si>
    <r>
      <rPr>
        <sz val="11"/>
        <rFont val="ＭＳ 明朝"/>
        <family val="1"/>
        <charset val="128"/>
      </rPr>
      <t>　受講者なし</t>
    </r>
    <rPh sb="1" eb="4">
      <t>ジュコウシャ</t>
    </rPh>
    <phoneticPr fontId="19"/>
  </si>
  <si>
    <r>
      <rPr>
        <sz val="11"/>
        <rFont val="ＭＳ 明朝"/>
        <family val="1"/>
        <charset val="128"/>
      </rPr>
      <t>研修者年齢</t>
    </r>
    <r>
      <rPr>
        <sz val="11"/>
        <rFont val="Century"/>
        <family val="1"/>
      </rPr>
      <t xml:space="preserve"> </t>
    </r>
  </si>
  <si>
    <r>
      <rPr>
        <sz val="11"/>
        <rFont val="ＭＳ 明朝"/>
        <family val="1"/>
        <charset val="128"/>
      </rPr>
      <t>実　施　日</t>
    </r>
  </si>
  <si>
    <r>
      <rPr>
        <sz val="11"/>
        <rFont val="ＭＳ 明朝"/>
        <family val="1"/>
        <charset val="128"/>
      </rPr>
      <t>実施場所</t>
    </r>
  </si>
  <si>
    <r>
      <rPr>
        <sz val="11"/>
        <rFont val="ＭＳ 明朝"/>
        <family val="1"/>
        <charset val="128"/>
      </rPr>
      <t>受入先</t>
    </r>
  </si>
  <si>
    <r>
      <t>4</t>
    </r>
    <r>
      <rPr>
        <sz val="11"/>
        <rFont val="ＭＳ 明朝"/>
        <family val="1"/>
        <charset val="128"/>
      </rPr>
      <t>月</t>
    </r>
    <r>
      <rPr>
        <sz val="11"/>
        <rFont val="Century"/>
        <family val="1"/>
      </rPr>
      <t>1</t>
    </r>
    <r>
      <rPr>
        <sz val="11"/>
        <rFont val="ＭＳ 明朝"/>
        <family val="1"/>
        <charset val="128"/>
      </rPr>
      <t>日～</t>
    </r>
    <r>
      <rPr>
        <sz val="11"/>
        <rFont val="Century"/>
        <family val="1"/>
      </rPr>
      <t>1</t>
    </r>
    <r>
      <rPr>
        <sz val="11"/>
        <rFont val="ＭＳ 明朝"/>
        <family val="1"/>
        <charset val="128"/>
      </rPr>
      <t>月</t>
    </r>
    <r>
      <rPr>
        <sz val="11"/>
        <rFont val="Century"/>
        <family val="1"/>
      </rPr>
      <t>31</t>
    </r>
    <r>
      <rPr>
        <sz val="11"/>
        <rFont val="ＭＳ 明朝"/>
        <family val="1"/>
        <charset val="128"/>
      </rPr>
      <t>日</t>
    </r>
    <rPh sb="1" eb="2">
      <t>ガツ</t>
    </rPh>
    <rPh sb="3" eb="4">
      <t>ニチ</t>
    </rPh>
    <rPh sb="6" eb="7">
      <t>ガツ</t>
    </rPh>
    <rPh sb="9" eb="10">
      <t>ニチ</t>
    </rPh>
    <phoneticPr fontId="19"/>
  </si>
  <si>
    <r>
      <rPr>
        <sz val="11"/>
        <rFont val="ＭＳ 明朝"/>
        <family val="1"/>
        <charset val="128"/>
      </rPr>
      <t>酒田地区</t>
    </r>
    <rPh sb="0" eb="2">
      <t>サカタ</t>
    </rPh>
    <rPh sb="2" eb="4">
      <t>チク</t>
    </rPh>
    <phoneticPr fontId="19"/>
  </si>
  <si>
    <r>
      <rPr>
        <sz val="11"/>
        <rFont val="ＭＳ 明朝"/>
        <family val="1"/>
        <charset val="128"/>
      </rPr>
      <t>底びき網</t>
    </r>
    <r>
      <rPr>
        <sz val="11"/>
        <rFont val="Century"/>
        <family val="1"/>
      </rPr>
      <t>/</t>
    </r>
    <r>
      <rPr>
        <sz val="11"/>
        <rFont val="ＭＳ 明朝"/>
        <family val="1"/>
        <charset val="128"/>
      </rPr>
      <t>ごち網漁船</t>
    </r>
    <rPh sb="7" eb="8">
      <t>アミ</t>
    </rPh>
    <rPh sb="8" eb="10">
      <t>ギョセン</t>
    </rPh>
    <phoneticPr fontId="19"/>
  </si>
  <si>
    <r>
      <t>6</t>
    </r>
    <r>
      <rPr>
        <sz val="11"/>
        <rFont val="ＭＳ 明朝"/>
        <family val="1"/>
        <charset val="128"/>
      </rPr>
      <t>月</t>
    </r>
    <r>
      <rPr>
        <sz val="11"/>
        <rFont val="Century"/>
        <family val="1"/>
      </rPr>
      <t>1</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1" eb="2">
      <t>ガツ</t>
    </rPh>
    <phoneticPr fontId="19"/>
  </si>
  <si>
    <r>
      <rPr>
        <sz val="11"/>
        <rFont val="ＭＳ 明朝"/>
        <family val="1"/>
        <charset val="128"/>
      </rPr>
      <t>吹浦地区</t>
    </r>
    <rPh sb="0" eb="2">
      <t>フクラ</t>
    </rPh>
    <rPh sb="2" eb="4">
      <t>チク</t>
    </rPh>
    <phoneticPr fontId="19"/>
  </si>
  <si>
    <r>
      <rPr>
        <sz val="11"/>
        <rFont val="ＭＳ 明朝"/>
        <family val="1"/>
        <charset val="128"/>
      </rPr>
      <t>はえ縄漁船</t>
    </r>
    <rPh sb="2" eb="3">
      <t>ナワ</t>
    </rPh>
    <rPh sb="3" eb="5">
      <t>ギョセン</t>
    </rPh>
    <phoneticPr fontId="19"/>
  </si>
  <si>
    <r>
      <rPr>
        <sz val="11"/>
        <rFont val="ＭＳ 明朝"/>
        <family val="1"/>
        <charset val="128"/>
      </rPr>
      <t>出身地</t>
    </r>
    <rPh sb="0" eb="3">
      <t>シュッシンチ</t>
    </rPh>
    <phoneticPr fontId="19"/>
  </si>
  <si>
    <r>
      <rPr>
        <sz val="11"/>
        <rFont val="ＭＳ 明朝"/>
        <family val="1"/>
        <charset val="128"/>
      </rPr>
      <t>受入先</t>
    </r>
    <rPh sb="0" eb="1">
      <t>ウ</t>
    </rPh>
    <rPh sb="1" eb="2">
      <t>イ</t>
    </rPh>
    <rPh sb="2" eb="3">
      <t>サキ</t>
    </rPh>
    <phoneticPr fontId="19"/>
  </si>
  <si>
    <r>
      <rPr>
        <sz val="11"/>
        <rFont val="ＭＳ 明朝"/>
        <family val="1"/>
        <charset val="128"/>
      </rPr>
      <t>実施主体</t>
    </r>
    <rPh sb="0" eb="2">
      <t>ジッシ</t>
    </rPh>
    <rPh sb="2" eb="4">
      <t>シュタイ</t>
    </rPh>
    <phoneticPr fontId="19"/>
  </si>
  <si>
    <r>
      <rPr>
        <sz val="11"/>
        <rFont val="ＭＳ 明朝"/>
        <family val="1"/>
        <charset val="128"/>
      </rPr>
      <t>備　考</t>
    </r>
    <rPh sb="0" eb="1">
      <t>ソノウ</t>
    </rPh>
    <rPh sb="2" eb="3">
      <t>コウ</t>
    </rPh>
    <phoneticPr fontId="19"/>
  </si>
  <si>
    <r>
      <t>4</t>
    </r>
    <r>
      <rPr>
        <sz val="11"/>
        <rFont val="ＭＳ 明朝"/>
        <family val="1"/>
        <charset val="128"/>
      </rPr>
      <t>月</t>
    </r>
    <r>
      <rPr>
        <sz val="11"/>
        <rFont val="Century"/>
        <family val="1"/>
      </rPr>
      <t>1</t>
    </r>
    <r>
      <rPr>
        <sz val="11"/>
        <rFont val="ＭＳ 明朝"/>
        <family val="1"/>
        <charset val="128"/>
      </rPr>
      <t>日～</t>
    </r>
    <r>
      <rPr>
        <sz val="11"/>
        <rFont val="Century"/>
        <family val="1"/>
      </rPr>
      <t>7</t>
    </r>
    <r>
      <rPr>
        <sz val="11"/>
        <rFont val="ＭＳ 明朝"/>
        <family val="1"/>
        <charset val="128"/>
      </rPr>
      <t>月</t>
    </r>
    <r>
      <rPr>
        <sz val="11"/>
        <rFont val="Century"/>
        <family val="1"/>
      </rPr>
      <t>31</t>
    </r>
    <r>
      <rPr>
        <sz val="11"/>
        <rFont val="ＭＳ 明朝"/>
        <family val="1"/>
        <charset val="128"/>
      </rPr>
      <t>日</t>
    </r>
    <rPh sb="1" eb="2">
      <t>ガツ</t>
    </rPh>
    <rPh sb="3" eb="4">
      <t>ニチ</t>
    </rPh>
    <rPh sb="6" eb="7">
      <t>ガツ</t>
    </rPh>
    <rPh sb="9" eb="10">
      <t>ニチ</t>
    </rPh>
    <phoneticPr fontId="19"/>
  </si>
  <si>
    <r>
      <rPr>
        <sz val="11"/>
        <rFont val="ＭＳ 明朝"/>
        <family val="1"/>
        <charset val="128"/>
      </rPr>
      <t>酒田市</t>
    </r>
    <rPh sb="0" eb="3">
      <t>サカタシ</t>
    </rPh>
    <phoneticPr fontId="19"/>
  </si>
  <si>
    <r>
      <rPr>
        <sz val="9"/>
        <rFont val="ＭＳ 明朝"/>
        <family val="1"/>
        <charset val="128"/>
      </rPr>
      <t>底びき網漁船</t>
    </r>
    <rPh sb="0" eb="1">
      <t>ソコ</t>
    </rPh>
    <rPh sb="3" eb="4">
      <t>アミ</t>
    </rPh>
    <rPh sb="4" eb="6">
      <t>ギョセン</t>
    </rPh>
    <phoneticPr fontId="19"/>
  </si>
  <si>
    <r>
      <rPr>
        <sz val="11"/>
        <rFont val="ＭＳ 明朝"/>
        <family val="1"/>
        <charset val="128"/>
      </rPr>
      <t>山形県漁業協同組合</t>
    </r>
    <rPh sb="0" eb="3">
      <t>ヤマガタケン</t>
    </rPh>
    <rPh sb="3" eb="5">
      <t>ギョギョウ</t>
    </rPh>
    <rPh sb="5" eb="7">
      <t>キョウドウ</t>
    </rPh>
    <rPh sb="7" eb="9">
      <t>クミアイ</t>
    </rPh>
    <phoneticPr fontId="19"/>
  </si>
  <si>
    <r>
      <rPr>
        <sz val="11"/>
        <rFont val="ＭＳ 明朝"/>
        <family val="1"/>
        <charset val="128"/>
      </rPr>
      <t>雇用型研修</t>
    </r>
    <phoneticPr fontId="19"/>
  </si>
  <si>
    <r>
      <rPr>
        <sz val="11"/>
        <rFont val="ＭＳ 明朝"/>
        <family val="1"/>
        <charset val="128"/>
      </rPr>
      <t>１６　魚　食　普　及　・　流　通　対　策</t>
    </r>
    <phoneticPr fontId="19"/>
  </si>
  <si>
    <r>
      <rPr>
        <sz val="11"/>
        <rFont val="ＭＳ 明朝"/>
        <family val="1"/>
        <charset val="128"/>
      </rPr>
      <t>回数</t>
    </r>
    <phoneticPr fontId="19"/>
  </si>
  <si>
    <r>
      <rPr>
        <sz val="11"/>
        <rFont val="ＭＳ 明朝"/>
        <family val="1"/>
        <charset val="128"/>
      </rPr>
      <t>月　日</t>
    </r>
  </si>
  <si>
    <r>
      <rPr>
        <sz val="11"/>
        <rFont val="ＭＳ 明朝"/>
        <family val="1"/>
        <charset val="128"/>
      </rPr>
      <t>団体名等</t>
    </r>
    <rPh sb="0" eb="2">
      <t>ダンタイ</t>
    </rPh>
    <rPh sb="2" eb="3">
      <t>メイ</t>
    </rPh>
    <rPh sb="3" eb="4">
      <t>トウ</t>
    </rPh>
    <phoneticPr fontId="59"/>
  </si>
  <si>
    <r>
      <rPr>
        <sz val="11"/>
        <rFont val="ＭＳ 明朝"/>
        <family val="1"/>
        <charset val="128"/>
      </rPr>
      <t>参加者</t>
    </r>
    <phoneticPr fontId="19"/>
  </si>
  <si>
    <r>
      <rPr>
        <sz val="11"/>
        <rFont val="ＭＳ 明朝"/>
        <family val="1"/>
        <charset val="128"/>
      </rPr>
      <t>講　　師</t>
    </r>
  </si>
  <si>
    <r>
      <rPr>
        <sz val="11"/>
        <rFont val="ＭＳ 明朝"/>
        <family val="1"/>
        <charset val="128"/>
      </rPr>
      <t>参加者</t>
    </r>
  </si>
  <si>
    <r>
      <rPr>
        <sz val="11"/>
        <rFont val="ＭＳ 明朝"/>
        <family val="1"/>
        <charset val="128"/>
      </rPr>
      <t>メ　ニ　ュ　ー</t>
    </r>
  </si>
  <si>
    <r>
      <rPr>
        <sz val="11"/>
        <rFont val="ＭＳ 明朝"/>
        <family val="1"/>
        <charset val="128"/>
      </rPr>
      <t>羽黒高等学校</t>
    </r>
    <phoneticPr fontId="59"/>
  </si>
  <si>
    <r>
      <rPr>
        <sz val="11"/>
        <rFont val="ＭＳ 明朝"/>
        <family val="1"/>
        <charset val="128"/>
      </rPr>
      <t>高校生</t>
    </r>
    <rPh sb="0" eb="3">
      <t>コウコウセイ</t>
    </rPh>
    <phoneticPr fontId="59"/>
  </si>
  <si>
    <r>
      <rPr>
        <sz val="11"/>
        <rFont val="ＭＳ 明朝"/>
        <family val="1"/>
        <charset val="128"/>
      </rPr>
      <t>岡崎雅也、石博博明、　　　佐藤剛</t>
    </r>
    <rPh sb="1" eb="2">
      <t>ザキ</t>
    </rPh>
    <rPh sb="7" eb="8">
      <t>ヒロ</t>
    </rPh>
    <rPh sb="13" eb="15">
      <t>サトウ</t>
    </rPh>
    <rPh sb="15" eb="16">
      <t>ツヨシ</t>
    </rPh>
    <phoneticPr fontId="26"/>
  </si>
  <si>
    <r>
      <rPr>
        <sz val="11"/>
        <rFont val="ＭＳ 明朝"/>
        <family val="1"/>
        <charset val="128"/>
      </rPr>
      <t>鯵のなめろう</t>
    </r>
    <rPh sb="0" eb="1">
      <t>アジ</t>
    </rPh>
    <phoneticPr fontId="19"/>
  </si>
  <si>
    <r>
      <rPr>
        <sz val="11"/>
        <rFont val="ＭＳ 明朝"/>
        <family val="1"/>
        <charset val="128"/>
      </rPr>
      <t>山形市村木沢地区食生活改善推進協議会</t>
    </r>
    <rPh sb="8" eb="11">
      <t>ショクセイカツ</t>
    </rPh>
    <rPh sb="11" eb="13">
      <t>カイゼン</t>
    </rPh>
    <rPh sb="13" eb="15">
      <t>スイシン</t>
    </rPh>
    <rPh sb="15" eb="18">
      <t>キョウギカイ</t>
    </rPh>
    <phoneticPr fontId="19"/>
  </si>
  <si>
    <r>
      <rPr>
        <sz val="11"/>
        <rFont val="ＭＳ 明朝"/>
        <family val="1"/>
        <charset val="128"/>
      </rPr>
      <t>食改</t>
    </r>
    <rPh sb="0" eb="2">
      <t>ショッカイ</t>
    </rPh>
    <phoneticPr fontId="19"/>
  </si>
  <si>
    <r>
      <rPr>
        <sz val="11"/>
        <rFont val="ＭＳ 明朝"/>
        <family val="1"/>
        <charset val="128"/>
      </rPr>
      <t>阿部幸雄、佐藤剛</t>
    </r>
    <rPh sb="5" eb="7">
      <t>サトウ</t>
    </rPh>
    <rPh sb="7" eb="8">
      <t>ツヨシ</t>
    </rPh>
    <phoneticPr fontId="26"/>
  </si>
  <si>
    <r>
      <rPr>
        <sz val="11"/>
        <rFont val="ＭＳ 明朝"/>
        <family val="1"/>
        <charset val="128"/>
      </rPr>
      <t>イカの</t>
    </r>
    <r>
      <rPr>
        <sz val="11"/>
        <rFont val="Century"/>
        <family val="1"/>
      </rPr>
      <t>1</t>
    </r>
    <r>
      <rPr>
        <sz val="11"/>
        <rFont val="ＭＳ 明朝"/>
        <family val="1"/>
        <charset val="128"/>
      </rPr>
      <t>本まるごと料理：刺身、天ぷら、塩辛</t>
    </r>
    <rPh sb="12" eb="14">
      <t>サシミ</t>
    </rPh>
    <rPh sb="15" eb="16">
      <t>テン</t>
    </rPh>
    <rPh sb="19" eb="21">
      <t>シオカラ</t>
    </rPh>
    <phoneticPr fontId="19"/>
  </si>
  <si>
    <r>
      <rPr>
        <sz val="11"/>
        <rFont val="ＭＳ 明朝"/>
        <family val="1"/>
        <charset val="128"/>
      </rPr>
      <t>庄内町立余目中学校</t>
    </r>
    <rPh sb="0" eb="4">
      <t>ショウナイチョウリツ</t>
    </rPh>
    <rPh sb="4" eb="6">
      <t>アマルメ</t>
    </rPh>
    <rPh sb="6" eb="9">
      <t>チュウガッコウ</t>
    </rPh>
    <phoneticPr fontId="26"/>
  </si>
  <si>
    <r>
      <t>2</t>
    </r>
    <r>
      <rPr>
        <sz val="11"/>
        <rFont val="ＭＳ 明朝"/>
        <family val="1"/>
        <charset val="128"/>
      </rPr>
      <t>年生</t>
    </r>
    <rPh sb="1" eb="3">
      <t>ネンセイ</t>
    </rPh>
    <phoneticPr fontId="19"/>
  </si>
  <si>
    <r>
      <rPr>
        <sz val="11"/>
        <rFont val="ＭＳ 明朝"/>
        <family val="1"/>
        <charset val="128"/>
      </rPr>
      <t>阿部幸雄、五十嵐徹、　　　　　齋藤勝三、佐藤剛</t>
    </r>
    <rPh sb="0" eb="4">
      <t>アベユキオ</t>
    </rPh>
    <rPh sb="5" eb="9">
      <t>イガラシトオル</t>
    </rPh>
    <rPh sb="20" eb="22">
      <t>サトウ</t>
    </rPh>
    <rPh sb="22" eb="23">
      <t>ツヨシ</t>
    </rPh>
    <phoneticPr fontId="26"/>
  </si>
  <si>
    <r>
      <rPr>
        <sz val="11"/>
        <rFont val="ＭＳ 明朝"/>
        <family val="1"/>
        <charset val="128"/>
      </rPr>
      <t>カレイの煮つけ</t>
    </r>
    <rPh sb="4" eb="5">
      <t>ニ</t>
    </rPh>
    <phoneticPr fontId="19"/>
  </si>
  <si>
    <r>
      <rPr>
        <sz val="11"/>
        <rFont val="ＭＳ 明朝"/>
        <family val="1"/>
        <charset val="128"/>
      </rPr>
      <t>阿部幸雄、五十嵐徹、　　　　　齋藤勝三、佐藤剛</t>
    </r>
    <rPh sb="0" eb="4">
      <t>アベユキオ</t>
    </rPh>
    <rPh sb="5" eb="9">
      <t>イガラシトオル</t>
    </rPh>
    <rPh sb="15" eb="17">
      <t>サイトウ</t>
    </rPh>
    <rPh sb="17" eb="19">
      <t>カツゾウ</t>
    </rPh>
    <rPh sb="20" eb="22">
      <t>サトウ</t>
    </rPh>
    <rPh sb="22" eb="23">
      <t>ツヨシ</t>
    </rPh>
    <phoneticPr fontId="26"/>
  </si>
  <si>
    <r>
      <rPr>
        <sz val="11"/>
        <rFont val="ＭＳ 明朝"/>
        <family val="1"/>
        <charset val="128"/>
      </rPr>
      <t>阿部幸雄、五十嵐徹、　　　齋藤勝三、佐藤剛</t>
    </r>
    <rPh sb="0" eb="4">
      <t>アベユキオ</t>
    </rPh>
    <rPh sb="5" eb="9">
      <t>イガラシトオル</t>
    </rPh>
    <rPh sb="13" eb="15">
      <t>サイトウ</t>
    </rPh>
    <rPh sb="15" eb="17">
      <t>カツゾウ</t>
    </rPh>
    <rPh sb="18" eb="20">
      <t>サトウ</t>
    </rPh>
    <rPh sb="20" eb="21">
      <t>ツヨシ</t>
    </rPh>
    <phoneticPr fontId="26"/>
  </si>
  <si>
    <r>
      <rPr>
        <sz val="11"/>
        <rFont val="ＭＳ 明朝"/>
        <family val="1"/>
        <charset val="128"/>
      </rPr>
      <t>酒田南高等学校</t>
    </r>
  </si>
  <si>
    <r>
      <rPr>
        <sz val="11"/>
        <rFont val="ＭＳ 明朝"/>
        <family val="1"/>
        <charset val="128"/>
      </rPr>
      <t>食育調理コース</t>
    </r>
    <r>
      <rPr>
        <sz val="11"/>
        <rFont val="Century"/>
        <family val="1"/>
      </rPr>
      <t>2</t>
    </r>
    <r>
      <rPr>
        <sz val="11"/>
        <rFont val="ＭＳ 明朝"/>
        <family val="1"/>
        <charset val="128"/>
      </rPr>
      <t>年生</t>
    </r>
  </si>
  <si>
    <r>
      <rPr>
        <sz val="11"/>
        <rFont val="ＭＳ 明朝"/>
        <family val="1"/>
        <charset val="128"/>
      </rPr>
      <t>齋藤亮一、佐藤剛</t>
    </r>
    <rPh sb="5" eb="7">
      <t>サトウ</t>
    </rPh>
    <rPh sb="7" eb="8">
      <t>ツヨシ</t>
    </rPh>
    <phoneticPr fontId="26"/>
  </si>
  <si>
    <r>
      <rPr>
        <sz val="11"/>
        <rFont val="ＭＳ 明朝"/>
        <family val="1"/>
        <charset val="128"/>
      </rPr>
      <t>日本料理入門編：鯵のなめろう</t>
    </r>
    <rPh sb="8" eb="9">
      <t>アジ</t>
    </rPh>
    <phoneticPr fontId="19"/>
  </si>
  <si>
    <r>
      <rPr>
        <sz val="11"/>
        <rFont val="ＭＳ 明朝"/>
        <family val="1"/>
        <charset val="128"/>
      </rPr>
      <t>県立酒田東高等学校</t>
    </r>
    <rPh sb="0" eb="2">
      <t>ケンリツ</t>
    </rPh>
    <rPh sb="2" eb="4">
      <t>サカタ</t>
    </rPh>
    <rPh sb="4" eb="5">
      <t>ヒガシ</t>
    </rPh>
    <rPh sb="5" eb="9">
      <t>コウトウガッコウ</t>
    </rPh>
    <phoneticPr fontId="26"/>
  </si>
  <si>
    <r>
      <t>1</t>
    </r>
    <r>
      <rPr>
        <sz val="11"/>
        <rFont val="ＭＳ 明朝"/>
        <family val="1"/>
        <charset val="128"/>
      </rPr>
      <t>年生</t>
    </r>
    <rPh sb="1" eb="3">
      <t>ネンセイ</t>
    </rPh>
    <phoneticPr fontId="19"/>
  </si>
  <si>
    <r>
      <rPr>
        <sz val="11"/>
        <rFont val="ＭＳ 明朝"/>
        <family val="1"/>
        <charset val="128"/>
      </rPr>
      <t>五十嵐安治、佐藤久嘉、　　　渡辺匡志、佐藤剛</t>
    </r>
    <phoneticPr fontId="19"/>
  </si>
  <si>
    <r>
      <rPr>
        <sz val="11"/>
        <rFont val="ＭＳ 明朝"/>
        <family val="1"/>
        <charset val="128"/>
      </rPr>
      <t>フライパンで小鯛の塩ふり焼き</t>
    </r>
    <rPh sb="6" eb="8">
      <t>コダイ</t>
    </rPh>
    <rPh sb="9" eb="10">
      <t>シオ</t>
    </rPh>
    <rPh sb="12" eb="13">
      <t>ヤ</t>
    </rPh>
    <phoneticPr fontId="19"/>
  </si>
  <si>
    <r>
      <rPr>
        <sz val="11"/>
        <rFont val="ＭＳ 明朝"/>
        <family val="1"/>
        <charset val="128"/>
      </rPr>
      <t>佐藤久嘉、五十嵐安治、　　　渡辺匡志、佐藤剛</t>
    </r>
    <phoneticPr fontId="19"/>
  </si>
  <si>
    <r>
      <rPr>
        <sz val="11"/>
        <rFont val="ＭＳ 明朝"/>
        <family val="1"/>
        <charset val="128"/>
      </rPr>
      <t>寒河江市食生活改善推進協議会</t>
    </r>
  </si>
  <si>
    <r>
      <rPr>
        <sz val="11"/>
        <rFont val="ＭＳ 明朝"/>
        <family val="1"/>
        <charset val="128"/>
      </rPr>
      <t>板坂竜彦、髙橋美代子、　　佐藤剛</t>
    </r>
    <rPh sb="7" eb="10">
      <t>ミヨコ</t>
    </rPh>
    <rPh sb="13" eb="15">
      <t>サトウ</t>
    </rPh>
    <rPh sb="15" eb="16">
      <t>ツヨシ</t>
    </rPh>
    <phoneticPr fontId="26"/>
  </si>
  <si>
    <r>
      <rPr>
        <sz val="11"/>
        <rFont val="ＭＳ 明朝"/>
        <family val="1"/>
        <charset val="128"/>
      </rPr>
      <t>イナダを使って「刺身＆照り焼き」</t>
    </r>
    <phoneticPr fontId="19"/>
  </si>
  <si>
    <r>
      <rPr>
        <sz val="11"/>
        <rFont val="ＭＳ 明朝"/>
        <family val="1"/>
        <charset val="128"/>
      </rPr>
      <t>渡辺匡志、齊藤健一、　　　　佐藤剛</t>
    </r>
    <rPh sb="5" eb="6">
      <t>ヒトシク</t>
    </rPh>
    <rPh sb="6" eb="7">
      <t>フジ</t>
    </rPh>
    <rPh sb="7" eb="9">
      <t>ケンイチ</t>
    </rPh>
    <phoneticPr fontId="19"/>
  </si>
  <si>
    <r>
      <rPr>
        <sz val="10"/>
        <rFont val="ＭＳ 明朝"/>
        <family val="1"/>
        <charset val="128"/>
      </rPr>
      <t>上山市食生活改善推進協議会</t>
    </r>
  </si>
  <si>
    <r>
      <rPr>
        <sz val="11"/>
        <rFont val="ＭＳ 明朝"/>
        <family val="1"/>
        <charset val="128"/>
      </rPr>
      <t>齋藤亮一、髙橋美代子、　　　　佐藤剛</t>
    </r>
    <rPh sb="15" eb="17">
      <t>サトウ</t>
    </rPh>
    <rPh sb="17" eb="18">
      <t>ツヨシ</t>
    </rPh>
    <phoneticPr fontId="26"/>
  </si>
  <si>
    <r>
      <rPr>
        <sz val="11"/>
        <rFont val="ＭＳ 明朝"/>
        <family val="1"/>
        <charset val="128"/>
      </rPr>
      <t>秋鮭のきのこ和マリネとけんちん蒸し</t>
    </r>
    <phoneticPr fontId="19"/>
  </si>
  <si>
    <r>
      <rPr>
        <sz val="11"/>
        <rFont val="ＭＳ 明朝"/>
        <family val="1"/>
        <charset val="128"/>
      </rPr>
      <t>大石田町食生活改善推進員連絡協議会</t>
    </r>
  </si>
  <si>
    <r>
      <rPr>
        <sz val="11"/>
        <rFont val="ＭＳ 明朝"/>
        <family val="1"/>
        <charset val="128"/>
      </rPr>
      <t>齊藤健一、髙橋美代子、　　佐藤剛</t>
    </r>
    <rPh sb="2" eb="4">
      <t>ケンイチ</t>
    </rPh>
    <rPh sb="13" eb="15">
      <t>サトウ</t>
    </rPh>
    <rPh sb="15" eb="16">
      <t>ツヨシ</t>
    </rPh>
    <phoneticPr fontId="26"/>
  </si>
  <si>
    <r>
      <t xml:space="preserve"> </t>
    </r>
    <r>
      <rPr>
        <sz val="11"/>
        <rFont val="ＭＳ 明朝"/>
        <family val="1"/>
        <charset val="128"/>
      </rPr>
      <t>たらのバタームニエル、秋鮭のごま甘酢照り焼き</t>
    </r>
    <phoneticPr fontId="19"/>
  </si>
  <si>
    <r>
      <rPr>
        <sz val="11"/>
        <rFont val="ＭＳ 明朝"/>
        <family val="1"/>
        <charset val="128"/>
      </rPr>
      <t>山形大学農学部</t>
    </r>
  </si>
  <si>
    <r>
      <rPr>
        <sz val="11"/>
        <rFont val="ＭＳ 明朝"/>
        <family val="1"/>
        <charset val="128"/>
      </rPr>
      <t>留学生</t>
    </r>
    <rPh sb="0" eb="1">
      <t>リュウ</t>
    </rPh>
    <rPh sb="1" eb="3">
      <t>ガクセイ</t>
    </rPh>
    <phoneticPr fontId="19"/>
  </si>
  <si>
    <r>
      <rPr>
        <sz val="11"/>
        <rFont val="ＭＳ 明朝"/>
        <family val="1"/>
        <charset val="128"/>
      </rPr>
      <t>片倉忠直、佐藤剛</t>
    </r>
    <rPh sb="5" eb="7">
      <t>サトウ</t>
    </rPh>
    <rPh sb="7" eb="8">
      <t>ツヨシ</t>
    </rPh>
    <phoneticPr fontId="26"/>
  </si>
  <si>
    <r>
      <rPr>
        <sz val="11"/>
        <rFont val="ＭＳ 明朝"/>
        <family val="1"/>
        <charset val="128"/>
      </rPr>
      <t>サケ、温海カブときのこのちゃんちゃん焼き丼、　　　　ズワイガニ、小松菜とネギのロワイヤルスープ</t>
    </r>
    <phoneticPr fontId="19"/>
  </si>
  <si>
    <r>
      <rPr>
        <sz val="11"/>
        <rFont val="ＭＳ 明朝"/>
        <family val="1"/>
        <charset val="128"/>
      </rPr>
      <t>長井市食生活改善推進協議会</t>
    </r>
    <phoneticPr fontId="59"/>
  </si>
  <si>
    <r>
      <rPr>
        <sz val="11"/>
        <rFont val="ＭＳ 明朝"/>
        <family val="1"/>
        <charset val="128"/>
      </rPr>
      <t>岡崎雅也、髙橋美代子、　　佐藤剛</t>
    </r>
    <rPh sb="1" eb="2">
      <t>ザキ</t>
    </rPh>
    <rPh sb="13" eb="15">
      <t>サトウ</t>
    </rPh>
    <rPh sb="15" eb="16">
      <t>ツヨシ</t>
    </rPh>
    <phoneticPr fontId="26"/>
  </si>
  <si>
    <r>
      <rPr>
        <sz val="11"/>
        <rFont val="ＭＳ 明朝"/>
        <family val="1"/>
        <charset val="128"/>
      </rPr>
      <t>イナダのゴマだれ丼、南蛮漬け、刺身</t>
    </r>
    <phoneticPr fontId="59"/>
  </si>
  <si>
    <r>
      <rPr>
        <sz val="11"/>
        <rFont val="ＭＳ 明朝"/>
        <family val="1"/>
        <charset val="128"/>
      </rPr>
      <t>勧進代中部公民館</t>
    </r>
  </si>
  <si>
    <r>
      <rPr>
        <sz val="11"/>
        <rFont val="ＭＳ 明朝"/>
        <family val="1"/>
        <charset val="128"/>
      </rPr>
      <t>一般</t>
    </r>
    <rPh sb="0" eb="2">
      <t>イッパン</t>
    </rPh>
    <phoneticPr fontId="19"/>
  </si>
  <si>
    <r>
      <rPr>
        <sz val="11"/>
        <rFont val="ＭＳ 明朝"/>
        <family val="1"/>
        <charset val="128"/>
      </rPr>
      <t>齊藤高弘、佐藤剛</t>
    </r>
    <rPh sb="5" eb="7">
      <t>サトウ</t>
    </rPh>
    <rPh sb="7" eb="8">
      <t>ツヨシ</t>
    </rPh>
    <phoneticPr fontId="26"/>
  </si>
  <si>
    <r>
      <rPr>
        <sz val="11"/>
        <rFont val="ＭＳ 明朝"/>
        <family val="1"/>
        <charset val="128"/>
      </rPr>
      <t>サワラの炙り棒寿司、イナダの刺身＆照り焼き、たら汁</t>
    </r>
    <rPh sb="24" eb="25">
      <t>ジル</t>
    </rPh>
    <phoneticPr fontId="59"/>
  </si>
  <si>
    <r>
      <rPr>
        <sz val="11"/>
        <rFont val="ＭＳ 明朝"/>
        <family val="1"/>
        <charset val="128"/>
      </rPr>
      <t>酒田調理師専門学校</t>
    </r>
    <rPh sb="0" eb="2">
      <t>サカタ</t>
    </rPh>
    <rPh sb="2" eb="5">
      <t>チョウリシ</t>
    </rPh>
    <rPh sb="5" eb="7">
      <t>センモン</t>
    </rPh>
    <rPh sb="7" eb="9">
      <t>ガッコウ</t>
    </rPh>
    <phoneticPr fontId="26"/>
  </si>
  <si>
    <r>
      <rPr>
        <sz val="11"/>
        <rFont val="ＭＳ 明朝"/>
        <family val="1"/>
        <charset val="128"/>
      </rPr>
      <t>専門学校生</t>
    </r>
    <rPh sb="0" eb="2">
      <t>センモン</t>
    </rPh>
    <rPh sb="2" eb="4">
      <t>ガッコウ</t>
    </rPh>
    <rPh sb="4" eb="5">
      <t>セイ</t>
    </rPh>
    <phoneticPr fontId="19"/>
  </si>
  <si>
    <r>
      <rPr>
        <sz val="11"/>
        <rFont val="ＭＳ 明朝"/>
        <family val="1"/>
        <charset val="128"/>
      </rPr>
      <t>太田舟二、佐藤剛</t>
    </r>
    <rPh sb="5" eb="7">
      <t>サトウ</t>
    </rPh>
    <rPh sb="7" eb="8">
      <t>ツヨシ</t>
    </rPh>
    <phoneticPr fontId="26"/>
  </si>
  <si>
    <r>
      <rPr>
        <sz val="11"/>
        <rFont val="ＭＳ 明朝"/>
        <family val="1"/>
        <charset val="128"/>
      </rPr>
      <t>おばこサワラのロースト、春菊とズイキ芋のソース、たたきシャインマスカット、フィンガーライム香</t>
    </r>
    <rPh sb="45" eb="46">
      <t>コウ</t>
    </rPh>
    <phoneticPr fontId="19"/>
  </si>
  <si>
    <r>
      <rPr>
        <sz val="11"/>
        <rFont val="ＭＳ 明朝"/>
        <family val="1"/>
        <charset val="128"/>
      </rPr>
      <t>金山町食生活改善推進協議会</t>
    </r>
    <phoneticPr fontId="59"/>
  </si>
  <si>
    <r>
      <rPr>
        <sz val="11"/>
        <rFont val="ＭＳ 明朝"/>
        <family val="1"/>
        <charset val="128"/>
      </rPr>
      <t>岡崎雅也、佐藤剛</t>
    </r>
    <rPh sb="5" eb="7">
      <t>サトウ</t>
    </rPh>
    <rPh sb="7" eb="8">
      <t>ツヨシ</t>
    </rPh>
    <phoneticPr fontId="26"/>
  </si>
  <si>
    <r>
      <rPr>
        <sz val="11"/>
        <rFont val="ＭＳ 明朝"/>
        <family val="1"/>
        <charset val="128"/>
      </rPr>
      <t>サケの和風アクアパッツァ</t>
    </r>
    <phoneticPr fontId="19"/>
  </si>
  <si>
    <r>
      <t>JA</t>
    </r>
    <r>
      <rPr>
        <sz val="11"/>
        <rFont val="ＭＳ 明朝"/>
        <family val="1"/>
        <charset val="128"/>
      </rPr>
      <t>山形女性部ゆめたね支部</t>
    </r>
    <phoneticPr fontId="59"/>
  </si>
  <si>
    <r>
      <rPr>
        <sz val="11"/>
        <rFont val="ＭＳ 明朝"/>
        <family val="1"/>
        <charset val="128"/>
      </rPr>
      <t>ニジサクラでアクアパッツァ、小鯛の松皮造でカルパッチョ　セルクル仕立て、手まり寿司</t>
    </r>
    <phoneticPr fontId="59"/>
  </si>
  <si>
    <r>
      <rPr>
        <sz val="11"/>
        <rFont val="ＭＳ 明朝"/>
        <family val="1"/>
        <charset val="128"/>
      </rPr>
      <t>鶴岡市立朝暘第四小学校</t>
    </r>
    <rPh sb="0" eb="3">
      <t>ツルオカシ</t>
    </rPh>
    <rPh sb="3" eb="4">
      <t>リツ</t>
    </rPh>
    <rPh sb="4" eb="6">
      <t>チョウヨウ</t>
    </rPh>
    <rPh sb="6" eb="7">
      <t>ダイ</t>
    </rPh>
    <rPh sb="7" eb="8">
      <t>ヨン</t>
    </rPh>
    <rPh sb="8" eb="11">
      <t>ショウガッコウ</t>
    </rPh>
    <phoneticPr fontId="26"/>
  </si>
  <si>
    <r>
      <t>5</t>
    </r>
    <r>
      <rPr>
        <sz val="11"/>
        <rFont val="ＭＳ 明朝"/>
        <family val="1"/>
        <charset val="128"/>
      </rPr>
      <t>年生</t>
    </r>
    <rPh sb="1" eb="3">
      <t>ネンセイ</t>
    </rPh>
    <phoneticPr fontId="19"/>
  </si>
  <si>
    <r>
      <rPr>
        <sz val="11"/>
        <rFont val="ＭＳ 明朝"/>
        <family val="1"/>
        <charset val="128"/>
      </rPr>
      <t>五十嵐督敬、五十嵐徹、　　五十嵐美恵子、佐藤剛</t>
    </r>
    <rPh sb="0" eb="3">
      <t>イガラシ</t>
    </rPh>
    <rPh sb="3" eb="5">
      <t>トクケイ</t>
    </rPh>
    <rPh sb="13" eb="16">
      <t>イガラシ</t>
    </rPh>
    <rPh sb="16" eb="19">
      <t>ミエコ</t>
    </rPh>
    <rPh sb="20" eb="22">
      <t>サトウ</t>
    </rPh>
    <rPh sb="22" eb="23">
      <t>ツヨシ</t>
    </rPh>
    <phoneticPr fontId="26"/>
  </si>
  <si>
    <r>
      <rPr>
        <sz val="11"/>
        <rFont val="ＭＳ 明朝"/>
        <family val="1"/>
        <charset val="128"/>
      </rPr>
      <t>魚の解体実演、寒鱈のどんがら汁</t>
    </r>
    <rPh sb="0" eb="1">
      <t>サカナ</t>
    </rPh>
    <rPh sb="2" eb="4">
      <t>カイタイ</t>
    </rPh>
    <rPh sb="4" eb="6">
      <t>ジツエン</t>
    </rPh>
    <rPh sb="7" eb="8">
      <t>カン</t>
    </rPh>
    <rPh sb="8" eb="9">
      <t>タラ</t>
    </rPh>
    <rPh sb="14" eb="15">
      <t>ジル</t>
    </rPh>
    <phoneticPr fontId="19"/>
  </si>
  <si>
    <r>
      <rPr>
        <sz val="11"/>
        <rFont val="ＭＳ 明朝"/>
        <family val="1"/>
        <charset val="128"/>
      </rPr>
      <t>川西町食生活改善推進協議会大塚地区</t>
    </r>
    <phoneticPr fontId="59"/>
  </si>
  <si>
    <r>
      <rPr>
        <sz val="11"/>
        <rFont val="ＭＳ 明朝"/>
        <family val="1"/>
        <charset val="128"/>
      </rPr>
      <t>髙橋美代子、佐藤剛</t>
    </r>
    <rPh sb="6" eb="8">
      <t>サトウ</t>
    </rPh>
    <rPh sb="8" eb="9">
      <t>ツヨシ</t>
    </rPh>
    <phoneticPr fontId="26"/>
  </si>
  <si>
    <r>
      <rPr>
        <sz val="11"/>
        <rFont val="ＭＳ 明朝"/>
        <family val="1"/>
        <charset val="128"/>
      </rPr>
      <t>寒鱈のどんがら汁、イナダの照焼きと刺身</t>
    </r>
    <rPh sb="1" eb="2">
      <t>タラ</t>
    </rPh>
    <rPh sb="13" eb="15">
      <t>テリヤ</t>
    </rPh>
    <rPh sb="17" eb="19">
      <t>サシミ</t>
    </rPh>
    <phoneticPr fontId="19"/>
  </si>
  <si>
    <r>
      <rPr>
        <sz val="11"/>
        <rFont val="ＭＳ 明朝"/>
        <family val="1"/>
        <charset val="128"/>
      </rPr>
      <t>鶴岡市立豊浦小学校</t>
    </r>
    <rPh sb="0" eb="4">
      <t>ツルオカシリツ</t>
    </rPh>
    <rPh sb="4" eb="9">
      <t>トヨウラショウガッコウ</t>
    </rPh>
    <phoneticPr fontId="26"/>
  </si>
  <si>
    <r>
      <rPr>
        <sz val="11"/>
        <rFont val="ＭＳ 明朝"/>
        <family val="1"/>
        <charset val="128"/>
      </rPr>
      <t>佐藤剛、五十嵐徹、　　　　　　　五十嵐美恵子</t>
    </r>
    <phoneticPr fontId="59"/>
  </si>
  <si>
    <r>
      <rPr>
        <sz val="11"/>
        <rFont val="ＭＳ 明朝"/>
        <family val="1"/>
        <charset val="128"/>
      </rPr>
      <t>寒鱈のどんがら汁、煮付け</t>
    </r>
    <rPh sb="1" eb="2">
      <t>タラ</t>
    </rPh>
    <rPh sb="9" eb="11">
      <t>ニツ</t>
    </rPh>
    <phoneticPr fontId="19"/>
  </si>
  <si>
    <r>
      <rPr>
        <sz val="11"/>
        <rFont val="ＭＳ 明朝"/>
        <family val="1"/>
        <charset val="128"/>
      </rPr>
      <t>鶴岡市立櫛引中学校</t>
    </r>
    <phoneticPr fontId="59"/>
  </si>
  <si>
    <t>佐藤剛、石塚博明、　　　　　　　五十嵐徹、五十嵐美恵子</t>
    <rPh sb="4" eb="6">
      <t>イシヅカ</t>
    </rPh>
    <rPh sb="6" eb="8">
      <t>ヒロアキ</t>
    </rPh>
    <rPh sb="21" eb="24">
      <t>イガラシ</t>
    </rPh>
    <rPh sb="24" eb="27">
      <t>ミエコ</t>
    </rPh>
    <phoneticPr fontId="26"/>
  </si>
  <si>
    <r>
      <rPr>
        <sz val="11"/>
        <rFont val="ＭＳ 明朝"/>
        <family val="1"/>
        <charset val="128"/>
      </rPr>
      <t>寒鱈の甘酢あんかけ、どんがら汁</t>
    </r>
    <rPh sb="0" eb="2">
      <t>カンダラ</t>
    </rPh>
    <rPh sb="3" eb="5">
      <t>アマズ</t>
    </rPh>
    <rPh sb="14" eb="15">
      <t>ジル</t>
    </rPh>
    <phoneticPr fontId="19"/>
  </si>
  <si>
    <r>
      <rPr>
        <sz val="11"/>
        <rFont val="ＭＳ 明朝"/>
        <family val="1"/>
        <charset val="128"/>
      </rPr>
      <t>東沢コミュニティセンター</t>
    </r>
    <phoneticPr fontId="59"/>
  </si>
  <si>
    <r>
      <rPr>
        <sz val="11"/>
        <rFont val="ＭＳ 明朝"/>
        <family val="1"/>
        <charset val="128"/>
      </rPr>
      <t>板坂竜彦、髙橋美代子、　　　　　佐藤剛</t>
    </r>
    <rPh sb="0" eb="2">
      <t>イタサカ</t>
    </rPh>
    <rPh sb="2" eb="4">
      <t>タツヒコ</t>
    </rPh>
    <rPh sb="5" eb="10">
      <t>タカハシミヨコ</t>
    </rPh>
    <rPh sb="16" eb="18">
      <t>サトウ</t>
    </rPh>
    <rPh sb="18" eb="19">
      <t>ツヨシ</t>
    </rPh>
    <phoneticPr fontId="19"/>
  </si>
  <si>
    <r>
      <rPr>
        <sz val="11"/>
        <rFont val="ＭＳ 明朝"/>
        <family val="1"/>
        <charset val="128"/>
      </rPr>
      <t>寒鱈の甘酢あんかけ、どんがら汁、鯛めし</t>
    </r>
    <rPh sb="0" eb="2">
      <t>カンダラ</t>
    </rPh>
    <rPh sb="3" eb="5">
      <t>アマズ</t>
    </rPh>
    <rPh sb="14" eb="15">
      <t>ジル</t>
    </rPh>
    <rPh sb="16" eb="17">
      <t>タイ</t>
    </rPh>
    <phoneticPr fontId="19"/>
  </si>
  <si>
    <r>
      <rPr>
        <sz val="11"/>
        <rFont val="ＭＳ 明朝"/>
        <family val="1"/>
        <charset val="128"/>
      </rPr>
      <t>県立鶴岡中央高等学校</t>
    </r>
    <rPh sb="0" eb="2">
      <t>ケンリツ</t>
    </rPh>
    <rPh sb="2" eb="4">
      <t>ツルオカ</t>
    </rPh>
    <rPh sb="4" eb="6">
      <t>チュウオウ</t>
    </rPh>
    <rPh sb="6" eb="8">
      <t>コウトウ</t>
    </rPh>
    <rPh sb="8" eb="10">
      <t>ガッコウ</t>
    </rPh>
    <phoneticPr fontId="26"/>
  </si>
  <si>
    <r>
      <rPr>
        <sz val="11"/>
        <rFont val="ＭＳ 明朝"/>
        <family val="1"/>
        <charset val="128"/>
      </rPr>
      <t>滝川義朗</t>
    </r>
    <rPh sb="0" eb="2">
      <t>タキガワ</t>
    </rPh>
    <rPh sb="2" eb="3">
      <t>ヨシ</t>
    </rPh>
    <rPh sb="3" eb="4">
      <t>ロウ</t>
    </rPh>
    <phoneticPr fontId="26"/>
  </si>
  <si>
    <r>
      <rPr>
        <sz val="11"/>
        <rFont val="ＭＳ 明朝"/>
        <family val="1"/>
        <charset val="128"/>
      </rPr>
      <t>かまぼこ製作実習</t>
    </r>
    <rPh sb="4" eb="6">
      <t>セイサク</t>
    </rPh>
    <rPh sb="6" eb="8">
      <t>ジッシュウ</t>
    </rPh>
    <phoneticPr fontId="19"/>
  </si>
  <si>
    <t>(２)庄内浜の魚消費拡大事業</t>
    <rPh sb="5" eb="6">
      <t>ハマ</t>
    </rPh>
    <phoneticPr fontId="2"/>
  </si>
  <si>
    <r>
      <rPr>
        <sz val="11"/>
        <rFont val="ＭＳ 明朝"/>
        <family val="1"/>
        <charset val="128"/>
      </rPr>
      <t>○　県内陸部における庄内浜産水産物のプロモーション</t>
    </r>
  </si>
  <si>
    <r>
      <rPr>
        <sz val="11"/>
        <rFont val="ＭＳ 明朝"/>
        <family val="1"/>
        <charset val="128"/>
      </rPr>
      <t>日　　時</t>
    </r>
  </si>
  <si>
    <r>
      <rPr>
        <sz val="11"/>
        <rFont val="ＭＳ 明朝"/>
        <family val="1"/>
        <charset val="128"/>
      </rPr>
      <t>場　　所</t>
    </r>
  </si>
  <si>
    <r>
      <rPr>
        <sz val="11"/>
        <rFont val="ＭＳ 明朝"/>
        <family val="1"/>
        <charset val="128"/>
      </rPr>
      <t>概　　　要</t>
    </r>
  </si>
  <si>
    <r>
      <rPr>
        <sz val="11"/>
        <rFont val="ＭＳ 明朝"/>
        <family val="1"/>
        <charset val="128"/>
      </rPr>
      <t>おいしい山形</t>
    </r>
    <phoneticPr fontId="2"/>
  </si>
  <si>
    <r>
      <rPr>
        <sz val="11"/>
        <rFont val="ＭＳ 明朝"/>
        <family val="1"/>
        <charset val="128"/>
      </rPr>
      <t>令和</t>
    </r>
    <r>
      <rPr>
        <sz val="11"/>
        <rFont val="Century"/>
        <family val="1"/>
      </rPr>
      <t>5</t>
    </r>
    <r>
      <rPr>
        <sz val="11"/>
        <rFont val="ＭＳ 明朝"/>
        <family val="1"/>
        <charset val="128"/>
      </rPr>
      <t>年</t>
    </r>
    <rPh sb="3" eb="4">
      <t>ネン</t>
    </rPh>
    <phoneticPr fontId="19"/>
  </si>
  <si>
    <r>
      <t>5</t>
    </r>
    <r>
      <rPr>
        <sz val="11"/>
        <rFont val="ＭＳ 明朝"/>
        <family val="1"/>
        <charset val="128"/>
      </rPr>
      <t>月</t>
    </r>
    <phoneticPr fontId="2"/>
  </si>
  <si>
    <r>
      <t>15</t>
    </r>
    <r>
      <rPr>
        <sz val="11"/>
        <rFont val="ＭＳ 明朝"/>
        <family val="1"/>
        <charset val="128"/>
      </rPr>
      <t>日</t>
    </r>
  </si>
  <si>
    <r>
      <rPr>
        <sz val="11"/>
        <rFont val="ＭＳ 明朝"/>
        <family val="1"/>
        <charset val="128"/>
      </rPr>
      <t>内陸地区量販店</t>
    </r>
  </si>
  <si>
    <r>
      <rPr>
        <sz val="11"/>
        <rFont val="ＭＳ 明朝"/>
        <family val="1"/>
        <charset val="128"/>
      </rPr>
      <t>旬の水産物の販売による庄内浜産水産物の</t>
    </r>
    <r>
      <rPr>
        <sz val="11"/>
        <rFont val="Century"/>
        <family val="1"/>
      </rPr>
      <t>PR</t>
    </r>
    <r>
      <rPr>
        <sz val="11"/>
        <rFont val="ＭＳ 明朝"/>
        <family val="1"/>
        <charset val="128"/>
      </rPr>
      <t>、レシピ配布、抽選で水産加工品をプレゼント</t>
    </r>
    <rPh sb="25" eb="27">
      <t>ハイフ</t>
    </rPh>
    <rPh sb="28" eb="30">
      <t>チュウセン</t>
    </rPh>
    <rPh sb="31" eb="33">
      <t>スイサン</t>
    </rPh>
    <rPh sb="33" eb="36">
      <t>カコウヒン</t>
    </rPh>
    <phoneticPr fontId="2"/>
  </si>
  <si>
    <r>
      <rPr>
        <sz val="11"/>
        <rFont val="ＭＳ 明朝"/>
        <family val="1"/>
        <charset val="128"/>
      </rPr>
      <t>春の旬の魚キャンペーン</t>
    </r>
    <rPh sb="0" eb="1">
      <t>ハル</t>
    </rPh>
    <phoneticPr fontId="2"/>
  </si>
  <si>
    <r>
      <t>6</t>
    </r>
    <r>
      <rPr>
        <sz val="11"/>
        <rFont val="ＭＳ 明朝"/>
        <family val="1"/>
        <charset val="128"/>
      </rPr>
      <t>月</t>
    </r>
    <phoneticPr fontId="2"/>
  </si>
  <si>
    <r>
      <t>30</t>
    </r>
    <r>
      <rPr>
        <sz val="11"/>
        <rFont val="ＭＳ 明朝"/>
        <family val="1"/>
        <charset val="128"/>
      </rPr>
      <t>日</t>
    </r>
    <phoneticPr fontId="2"/>
  </si>
  <si>
    <t>(5企業)</t>
  </si>
  <si>
    <r>
      <t>10</t>
    </r>
    <r>
      <rPr>
        <sz val="11"/>
        <rFont val="ＭＳ 明朝"/>
        <family val="1"/>
        <charset val="128"/>
      </rPr>
      <t>月</t>
    </r>
    <rPh sb="2" eb="3">
      <t>ガツ</t>
    </rPh>
    <phoneticPr fontId="2"/>
  </si>
  <si>
    <r>
      <t>2</t>
    </r>
    <r>
      <rPr>
        <sz val="11"/>
        <rFont val="ＭＳ 明朝"/>
        <family val="1"/>
        <charset val="128"/>
      </rPr>
      <t>日</t>
    </r>
    <rPh sb="1" eb="2">
      <t>ニチ</t>
    </rPh>
    <phoneticPr fontId="2"/>
  </si>
  <si>
    <r>
      <rPr>
        <sz val="11"/>
        <rFont val="ＭＳ 明朝"/>
        <family val="1"/>
        <charset val="128"/>
      </rPr>
      <t>旬の水産物の販売による庄内浜産水産物の</t>
    </r>
    <r>
      <rPr>
        <sz val="11"/>
        <rFont val="Century"/>
        <family val="1"/>
      </rPr>
      <t>PR</t>
    </r>
    <r>
      <rPr>
        <sz val="11"/>
        <rFont val="ＭＳ 明朝"/>
        <family val="1"/>
        <charset val="128"/>
      </rPr>
      <t>、レシピ配布</t>
    </r>
    <rPh sb="25" eb="27">
      <t>ハイフ</t>
    </rPh>
    <phoneticPr fontId="2"/>
  </si>
  <si>
    <r>
      <t>11</t>
    </r>
    <r>
      <rPr>
        <sz val="11"/>
        <rFont val="ＭＳ 明朝"/>
        <family val="1"/>
        <charset val="128"/>
      </rPr>
      <t>月</t>
    </r>
    <rPh sb="2" eb="3">
      <t>ガツ</t>
    </rPh>
    <phoneticPr fontId="2"/>
  </si>
  <si>
    <r>
      <t>30</t>
    </r>
    <r>
      <rPr>
        <sz val="11"/>
        <rFont val="ＭＳ 明朝"/>
        <family val="1"/>
        <charset val="128"/>
      </rPr>
      <t>日</t>
    </r>
    <rPh sb="2" eb="3">
      <t>ニチ</t>
    </rPh>
    <phoneticPr fontId="2"/>
  </si>
  <si>
    <r>
      <rPr>
        <sz val="11"/>
        <rFont val="ＭＳ 明朝"/>
        <family val="1"/>
        <charset val="128"/>
      </rPr>
      <t>秋の旬の魚キャンペーン</t>
    </r>
    <phoneticPr fontId="2"/>
  </si>
  <si>
    <r>
      <rPr>
        <sz val="11"/>
        <rFont val="ＭＳ 明朝"/>
        <family val="1"/>
        <charset val="128"/>
      </rPr>
      <t>やまがた庄内浜の魚応援店</t>
    </r>
  </si>
  <si>
    <r>
      <rPr>
        <sz val="11"/>
        <rFont val="ＭＳ 明朝"/>
        <family val="1"/>
        <charset val="128"/>
      </rPr>
      <t>応援店によるテーマ食材の提供及びスタンプラリーによる利用促進</t>
    </r>
    <phoneticPr fontId="2"/>
  </si>
  <si>
    <t>(参加店舗：94店舗)</t>
    <rPh sb="1" eb="3">
      <t>サンカ</t>
    </rPh>
    <rPh sb="3" eb="5">
      <t>テンポ</t>
    </rPh>
    <phoneticPr fontId="2"/>
  </si>
  <si>
    <r>
      <rPr>
        <sz val="11"/>
        <rFont val="ＭＳ 明朝"/>
        <family val="1"/>
        <charset val="128"/>
      </rPr>
      <t>○「やまがた庄内浜の魚応援店」の加入件数　　　　　　　　　　　　　　　　　　　　　　　　　　　　　　　　　　　　　　</t>
    </r>
    <phoneticPr fontId="2"/>
  </si>
  <si>
    <r>
      <rPr>
        <sz val="11"/>
        <rFont val="ＭＳ 明朝"/>
        <family val="1"/>
        <charset val="128"/>
      </rPr>
      <t>地区別</t>
    </r>
  </si>
  <si>
    <r>
      <rPr>
        <sz val="11"/>
        <rFont val="ＭＳ 明朝"/>
        <family val="1"/>
        <charset val="128"/>
      </rPr>
      <t>東南村山地区</t>
    </r>
  </si>
  <si>
    <r>
      <rPr>
        <sz val="11"/>
        <rFont val="ＭＳ 明朝"/>
        <family val="1"/>
        <charset val="128"/>
      </rPr>
      <t>西村山地区</t>
    </r>
  </si>
  <si>
    <r>
      <rPr>
        <sz val="11"/>
        <rFont val="ＭＳ 明朝"/>
        <family val="1"/>
        <charset val="128"/>
      </rPr>
      <t>北村山地区</t>
    </r>
  </si>
  <si>
    <r>
      <rPr>
        <sz val="11"/>
        <rFont val="ＭＳ 明朝"/>
        <family val="1"/>
        <charset val="128"/>
      </rPr>
      <t>最上地区</t>
    </r>
  </si>
  <si>
    <r>
      <rPr>
        <sz val="11"/>
        <rFont val="ＭＳ 明朝"/>
        <family val="1"/>
        <charset val="128"/>
      </rPr>
      <t>置賜地区</t>
    </r>
  </si>
  <si>
    <r>
      <rPr>
        <sz val="11"/>
        <rFont val="ＭＳ 明朝"/>
        <family val="1"/>
        <charset val="128"/>
      </rPr>
      <t>ジャンル別</t>
    </r>
  </si>
  <si>
    <r>
      <rPr>
        <sz val="11"/>
        <rFont val="ＭＳ 明朝"/>
        <family val="1"/>
        <charset val="128"/>
      </rPr>
      <t>和　食</t>
    </r>
  </si>
  <si>
    <r>
      <rPr>
        <sz val="11"/>
        <rFont val="ＭＳ 明朝"/>
        <family val="1"/>
        <charset val="128"/>
      </rPr>
      <t>洋　食</t>
    </r>
  </si>
  <si>
    <r>
      <rPr>
        <sz val="11"/>
        <rFont val="ＭＳ 明朝"/>
        <family val="1"/>
        <charset val="128"/>
      </rPr>
      <t>中　華</t>
    </r>
  </si>
  <si>
    <r>
      <rPr>
        <sz val="11"/>
        <rFont val="ＭＳ 明朝"/>
        <family val="1"/>
        <charset val="128"/>
      </rPr>
      <t>※和食　寿司屋・居酒屋を含む、※洋食　フレンチ、イタリアンを含む</t>
    </r>
    <rPh sb="8" eb="11">
      <t>イザカヤ</t>
    </rPh>
    <phoneticPr fontId="2"/>
  </si>
  <si>
    <r>
      <rPr>
        <sz val="11"/>
        <rFont val="ＭＳ 明朝"/>
        <family val="1"/>
        <charset val="128"/>
      </rPr>
      <t>〇　情報発信</t>
    </r>
    <rPh sb="2" eb="4">
      <t>ジョウホウ</t>
    </rPh>
    <rPh sb="4" eb="6">
      <t>ハッシン</t>
    </rPh>
    <phoneticPr fontId="2"/>
  </si>
  <si>
    <r>
      <rPr>
        <sz val="11"/>
        <rFont val="ＭＳ 明朝"/>
        <family val="1"/>
        <charset val="128"/>
      </rPr>
      <t>・レシピサイトクックパッド　やまがたさかナビのキッチン</t>
    </r>
  </si>
  <si>
    <t>https://cookpad.com/kitchen/34067761</t>
  </si>
  <si>
    <r>
      <rPr>
        <sz val="11"/>
        <rFont val="ＭＳ 明朝"/>
        <family val="1"/>
        <charset val="128"/>
      </rPr>
      <t>・フェイスブック　やまがたさかナビ</t>
    </r>
  </si>
  <si>
    <t>https://www.facebook.com/yamagatasakanavi/</t>
  </si>
  <si>
    <r>
      <rPr>
        <sz val="11"/>
        <rFont val="ＭＳ 明朝"/>
        <family val="1"/>
        <charset val="128"/>
      </rPr>
      <t>・インスタグラム　やまがたさかナビ</t>
    </r>
  </si>
  <si>
    <t>https://www.instagram.com/yamagatasakanavi/</t>
  </si>
  <si>
    <t>(３)庄内浜ブランド創出協議会</t>
    <rPh sb="3" eb="6">
      <t>ショウナイハマ</t>
    </rPh>
    <rPh sb="10" eb="15">
      <t>ソウシュツキョウギカイ</t>
    </rPh>
    <phoneticPr fontId="2"/>
  </si>
  <si>
    <t>　庄内浜の魅力ある水産物を発掘し、魚種の特徴に合わせた様々な戦略を関係者が一体となって推進し、効果的にブランド化を進めていくことを目的として、平成29年5月12日に設立　傘下にサワラ、トラフグ、ブランド化検討、ズワイガニ(H30～)、イカ(R5～)の各部会を設置　事務局は庄内総合支庁水産振興課</t>
    <rPh sb="125" eb="126">
      <t>カク</t>
    </rPh>
    <rPh sb="126" eb="128">
      <t>ブカイ</t>
    </rPh>
    <phoneticPr fontId="2"/>
  </si>
  <si>
    <r>
      <rPr>
        <sz val="11"/>
        <rFont val="ＭＳ 明朝"/>
        <family val="1"/>
        <charset val="128"/>
      </rPr>
      <t>各部会の活動内容</t>
    </r>
  </si>
  <si>
    <r>
      <rPr>
        <sz val="11"/>
        <rFont val="ＭＳ 明朝"/>
        <family val="1"/>
        <charset val="128"/>
      </rPr>
      <t>部　会</t>
    </r>
  </si>
  <si>
    <r>
      <rPr>
        <sz val="11"/>
        <rFont val="ＭＳ 明朝"/>
        <family val="1"/>
        <charset val="128"/>
      </rPr>
      <t>項　目</t>
    </r>
  </si>
  <si>
    <r>
      <rPr>
        <sz val="11"/>
        <rFont val="ＭＳ 明朝"/>
        <family val="1"/>
        <charset val="128"/>
      </rPr>
      <t>期　日</t>
    </r>
  </si>
  <si>
    <r>
      <rPr>
        <sz val="11"/>
        <rFont val="ＭＳ 明朝"/>
        <family val="1"/>
        <charset val="128"/>
      </rPr>
      <t>場　所</t>
    </r>
  </si>
  <si>
    <r>
      <rPr>
        <sz val="11"/>
        <rFont val="ＭＳ 明朝"/>
        <family val="1"/>
        <charset val="128"/>
      </rPr>
      <t>概　要</t>
    </r>
  </si>
  <si>
    <r>
      <rPr>
        <sz val="11"/>
        <rFont val="ＭＳ 明朝"/>
        <family val="1"/>
        <charset val="128"/>
      </rPr>
      <t>サワラ部会</t>
    </r>
  </si>
  <si>
    <r>
      <rPr>
        <sz val="11"/>
        <rFont val="ＭＳ 明朝"/>
        <family val="1"/>
        <charset val="128"/>
      </rPr>
      <t>「庄内おばこサワラキャンペーン」</t>
    </r>
    <phoneticPr fontId="2"/>
  </si>
  <si>
    <r>
      <rPr>
        <sz val="11"/>
        <rFont val="ＭＳ 明朝"/>
        <family val="1"/>
        <charset val="128"/>
      </rPr>
      <t>令和</t>
    </r>
    <r>
      <rPr>
        <sz val="11"/>
        <rFont val="Century"/>
        <family val="1"/>
      </rPr>
      <t>5</t>
    </r>
    <r>
      <rPr>
        <sz val="11"/>
        <rFont val="ＭＳ 明朝"/>
        <family val="1"/>
        <charset val="128"/>
      </rPr>
      <t>年</t>
    </r>
    <rPh sb="0" eb="2">
      <t>レイワ</t>
    </rPh>
    <phoneticPr fontId="2"/>
  </si>
  <si>
    <r>
      <t>10</t>
    </r>
    <r>
      <rPr>
        <sz val="11"/>
        <rFont val="ＭＳ 明朝"/>
        <family val="1"/>
        <charset val="128"/>
      </rPr>
      <t>日</t>
    </r>
  </si>
  <si>
    <r>
      <rPr>
        <sz val="11"/>
        <rFont val="ＭＳ 明朝"/>
        <family val="1"/>
        <charset val="128"/>
      </rPr>
      <t>庄内の飲食店</t>
    </r>
    <r>
      <rPr>
        <sz val="11"/>
        <rFont val="Century"/>
        <family val="1"/>
      </rPr>
      <t>18</t>
    </r>
    <r>
      <rPr>
        <sz val="11"/>
        <rFont val="ＭＳ 明朝"/>
        <family val="1"/>
        <charset val="128"/>
      </rPr>
      <t>店舗</t>
    </r>
    <phoneticPr fontId="2"/>
  </si>
  <si>
    <r>
      <rPr>
        <sz val="11"/>
        <rFont val="ＭＳ 明朝"/>
        <family val="1"/>
        <charset val="128"/>
      </rPr>
      <t>料理提供数</t>
    </r>
    <r>
      <rPr>
        <sz val="11"/>
        <rFont val="Century"/>
        <family val="1"/>
      </rPr>
      <t>1,417</t>
    </r>
    <r>
      <rPr>
        <sz val="11"/>
        <rFont val="ＭＳ 明朝"/>
        <family val="1"/>
        <charset val="128"/>
      </rPr>
      <t>食</t>
    </r>
    <rPh sb="0" eb="2">
      <t>リョウリ</t>
    </rPh>
    <rPh sb="2" eb="4">
      <t>テイキョウ</t>
    </rPh>
    <rPh sb="10" eb="11">
      <t>ショク</t>
    </rPh>
    <phoneticPr fontId="2"/>
  </si>
  <si>
    <r>
      <t>12</t>
    </r>
    <r>
      <rPr>
        <sz val="11"/>
        <rFont val="ＭＳ 明朝"/>
        <family val="1"/>
        <charset val="128"/>
      </rPr>
      <t>月</t>
    </r>
    <rPh sb="2" eb="3">
      <t>ガツ</t>
    </rPh>
    <phoneticPr fontId="2"/>
  </si>
  <si>
    <r>
      <t>8</t>
    </r>
    <r>
      <rPr>
        <sz val="11"/>
        <rFont val="ＭＳ 明朝"/>
        <family val="1"/>
        <charset val="128"/>
      </rPr>
      <t>日</t>
    </r>
    <rPh sb="1" eb="2">
      <t>ニチ</t>
    </rPh>
    <phoneticPr fontId="2"/>
  </si>
  <si>
    <r>
      <rPr>
        <sz val="11"/>
        <rFont val="ＭＳ 明朝"/>
        <family val="1"/>
        <charset val="128"/>
      </rPr>
      <t>庄内おばこサワラ講習会</t>
    </r>
    <rPh sb="0" eb="2">
      <t>ショウナイ</t>
    </rPh>
    <rPh sb="8" eb="11">
      <t>コウシュウカイ</t>
    </rPh>
    <phoneticPr fontId="2"/>
  </si>
  <si>
    <r>
      <t>20</t>
    </r>
    <r>
      <rPr>
        <sz val="11"/>
        <rFont val="ＭＳ 明朝"/>
        <family val="1"/>
        <charset val="128"/>
      </rPr>
      <t>日</t>
    </r>
    <rPh sb="2" eb="3">
      <t>ニチ</t>
    </rPh>
    <phoneticPr fontId="2"/>
  </si>
  <si>
    <r>
      <rPr>
        <sz val="11"/>
        <rFont val="ＭＳ 明朝"/>
        <family val="1"/>
        <charset val="128"/>
      </rPr>
      <t>酒田調理師専門学校</t>
    </r>
    <rPh sb="0" eb="9">
      <t>サカタチョウリシセンモンガッコウ</t>
    </rPh>
    <phoneticPr fontId="2"/>
  </si>
  <si>
    <r>
      <rPr>
        <sz val="11"/>
        <rFont val="ＭＳ 明朝"/>
        <family val="1"/>
        <charset val="128"/>
      </rPr>
      <t>学生</t>
    </r>
    <r>
      <rPr>
        <sz val="11"/>
        <rFont val="Century"/>
        <family val="1"/>
      </rPr>
      <t>27</t>
    </r>
    <r>
      <rPr>
        <sz val="11"/>
        <rFont val="ＭＳ 明朝"/>
        <family val="1"/>
        <charset val="128"/>
      </rPr>
      <t>名を対象に庄内おばこサワラの講義と調理実習を行った</t>
    </r>
    <rPh sb="9" eb="11">
      <t>ショウナイ</t>
    </rPh>
    <rPh sb="18" eb="20">
      <t>コウギ</t>
    </rPh>
    <rPh sb="21" eb="23">
      <t>チョウリ</t>
    </rPh>
    <rPh sb="23" eb="25">
      <t>ジッシュウ</t>
    </rPh>
    <rPh sb="26" eb="27">
      <t>オコナ</t>
    </rPh>
    <phoneticPr fontId="2"/>
  </si>
  <si>
    <r>
      <rPr>
        <sz val="11"/>
        <rFont val="ＭＳ 明朝"/>
        <family val="1"/>
        <charset val="128"/>
      </rPr>
      <t>第１回全国ブランドさわらサミット参加</t>
    </r>
    <rPh sb="0" eb="1">
      <t>ダイ</t>
    </rPh>
    <rPh sb="2" eb="3">
      <t>カイ</t>
    </rPh>
    <rPh sb="3" eb="5">
      <t>ゼンコク</t>
    </rPh>
    <rPh sb="16" eb="18">
      <t>サンカ</t>
    </rPh>
    <phoneticPr fontId="2"/>
  </si>
  <si>
    <r>
      <t>2</t>
    </r>
    <r>
      <rPr>
        <sz val="11"/>
        <rFont val="ＭＳ 明朝"/>
        <family val="1"/>
        <charset val="128"/>
      </rPr>
      <t>月</t>
    </r>
    <rPh sb="1" eb="2">
      <t>ガツ</t>
    </rPh>
    <phoneticPr fontId="2"/>
  </si>
  <si>
    <r>
      <t>6</t>
    </r>
    <r>
      <rPr>
        <sz val="11"/>
        <rFont val="ＭＳ 明朝"/>
        <family val="1"/>
        <charset val="128"/>
      </rPr>
      <t>日</t>
    </r>
    <rPh sb="1" eb="2">
      <t>ニチ</t>
    </rPh>
    <phoneticPr fontId="2"/>
  </si>
  <si>
    <r>
      <rPr>
        <sz val="11"/>
        <rFont val="ＭＳ 明朝"/>
        <family val="1"/>
        <charset val="128"/>
      </rPr>
      <t>三重県鳥羽市鳥羽商工会議所</t>
    </r>
    <rPh sb="0" eb="3">
      <t>ミエケン</t>
    </rPh>
    <rPh sb="3" eb="6">
      <t>トバシ</t>
    </rPh>
    <rPh sb="6" eb="8">
      <t>トバ</t>
    </rPh>
    <rPh sb="8" eb="10">
      <t>ショウコウ</t>
    </rPh>
    <rPh sb="10" eb="13">
      <t>カイギショ</t>
    </rPh>
    <phoneticPr fontId="2"/>
  </si>
  <si>
    <r>
      <rPr>
        <sz val="11"/>
        <rFont val="ＭＳ 明朝"/>
        <family val="1"/>
        <charset val="128"/>
      </rPr>
      <t>第</t>
    </r>
    <r>
      <rPr>
        <sz val="11"/>
        <rFont val="Century"/>
        <family val="1"/>
      </rPr>
      <t>1</t>
    </r>
    <r>
      <rPr>
        <sz val="11"/>
        <rFont val="ＭＳ 明朝"/>
        <family val="1"/>
        <charset val="128"/>
      </rPr>
      <t>回全国ブランドさわらサミットにおいてブランド化の取組を報告</t>
    </r>
    <rPh sb="24" eb="25">
      <t>カ</t>
    </rPh>
    <phoneticPr fontId="2"/>
  </si>
  <si>
    <r>
      <rPr>
        <sz val="11"/>
        <rFont val="ＭＳ 明朝"/>
        <family val="1"/>
        <charset val="128"/>
      </rPr>
      <t>トラフグ部会</t>
    </r>
  </si>
  <si>
    <t>調理技術講習会(第1回)</t>
    <rPh sb="2" eb="4">
      <t>ギジュツ</t>
    </rPh>
    <phoneticPr fontId="2"/>
  </si>
  <si>
    <r>
      <t>11</t>
    </r>
    <r>
      <rPr>
        <sz val="11"/>
        <rFont val="ＭＳ 明朝"/>
        <family val="1"/>
        <charset val="128"/>
      </rPr>
      <t>日</t>
    </r>
    <rPh sb="2" eb="3">
      <t>ニチ</t>
    </rPh>
    <phoneticPr fontId="2"/>
  </si>
  <si>
    <r>
      <rPr>
        <sz val="11"/>
        <rFont val="ＭＳ 明朝"/>
        <family val="1"/>
        <charset val="128"/>
      </rPr>
      <t>加茂水族館レストラン沖海月</t>
    </r>
    <rPh sb="0" eb="2">
      <t>カモ</t>
    </rPh>
    <rPh sb="2" eb="5">
      <t>スイゾクカン</t>
    </rPh>
    <rPh sb="10" eb="11">
      <t>オキ</t>
    </rPh>
    <rPh sb="11" eb="12">
      <t>ウミ</t>
    </rPh>
    <rPh sb="12" eb="13">
      <t>ツキ</t>
    </rPh>
    <phoneticPr fontId="2"/>
  </si>
  <si>
    <r>
      <rPr>
        <sz val="11"/>
        <rFont val="ＭＳ 明朝"/>
        <family val="1"/>
        <charset val="128"/>
      </rPr>
      <t>参加者</t>
    </r>
    <r>
      <rPr>
        <sz val="11"/>
        <rFont val="Century"/>
        <family val="1"/>
      </rPr>
      <t>5</t>
    </r>
    <r>
      <rPr>
        <sz val="11"/>
        <rFont val="ＭＳ 明朝"/>
        <family val="1"/>
        <charset val="128"/>
      </rPr>
      <t>名、ふぐの識別方法、ふぐの調理前の扱い方、身欠き処理の仕方、</t>
    </r>
    <rPh sb="0" eb="3">
      <t>サンカシャ</t>
    </rPh>
    <rPh sb="4" eb="5">
      <t>メイ</t>
    </rPh>
    <rPh sb="9" eb="13">
      <t>シキベツホウホウ</t>
    </rPh>
    <phoneticPr fontId="2"/>
  </si>
  <si>
    <r>
      <rPr>
        <sz val="11"/>
        <rFont val="ＭＳ 明朝"/>
        <family val="1"/>
        <charset val="128"/>
      </rPr>
      <t>てっさの引き方</t>
    </r>
    <phoneticPr fontId="2"/>
  </si>
  <si>
    <t>調理技術講習会(第2回)</t>
    <rPh sb="2" eb="4">
      <t>ギジュツ</t>
    </rPh>
    <rPh sb="8" eb="9">
      <t>ダイ</t>
    </rPh>
    <rPh sb="10" eb="11">
      <t>カイ</t>
    </rPh>
    <phoneticPr fontId="2"/>
  </si>
  <si>
    <r>
      <t>15</t>
    </r>
    <r>
      <rPr>
        <sz val="11"/>
        <rFont val="ＭＳ 明朝"/>
        <family val="1"/>
        <charset val="128"/>
      </rPr>
      <t>日</t>
    </r>
    <rPh sb="2" eb="3">
      <t>ニチ</t>
    </rPh>
    <phoneticPr fontId="2"/>
  </si>
  <si>
    <r>
      <rPr>
        <sz val="11"/>
        <rFont val="ＭＳ 明朝"/>
        <family val="1"/>
        <charset val="128"/>
      </rPr>
      <t>参加者</t>
    </r>
    <r>
      <rPr>
        <sz val="11"/>
        <rFont val="Century"/>
        <family val="1"/>
      </rPr>
      <t>6</t>
    </r>
    <r>
      <rPr>
        <sz val="11"/>
        <rFont val="ＭＳ 明朝"/>
        <family val="1"/>
        <charset val="128"/>
      </rPr>
      <t>名、ふぐの調理前の扱い方、身欠き処理の仕方、てっさの引き方</t>
    </r>
    <rPh sb="9" eb="11">
      <t>チョウリ</t>
    </rPh>
    <rPh sb="11" eb="12">
      <t>マエ</t>
    </rPh>
    <rPh sb="13" eb="14">
      <t>アツカ</t>
    </rPh>
    <rPh sb="15" eb="16">
      <t>カタ</t>
    </rPh>
    <rPh sb="17" eb="19">
      <t>ミガ</t>
    </rPh>
    <rPh sb="20" eb="22">
      <t>ショリ</t>
    </rPh>
    <rPh sb="23" eb="25">
      <t>シカタ</t>
    </rPh>
    <phoneticPr fontId="2"/>
  </si>
  <si>
    <t>調理技術講習会(第3回)</t>
    <rPh sb="2" eb="4">
      <t>ギジュツ</t>
    </rPh>
    <rPh sb="8" eb="9">
      <t>ダイ</t>
    </rPh>
    <rPh sb="10" eb="11">
      <t>カイ</t>
    </rPh>
    <phoneticPr fontId="2"/>
  </si>
  <si>
    <r>
      <rPr>
        <sz val="11"/>
        <rFont val="ＭＳ 明朝"/>
        <family val="1"/>
        <charset val="128"/>
      </rPr>
      <t>令和</t>
    </r>
    <r>
      <rPr>
        <sz val="11"/>
        <rFont val="Century"/>
        <family val="1"/>
      </rPr>
      <t>6</t>
    </r>
    <r>
      <rPr>
        <sz val="11"/>
        <rFont val="ＭＳ 明朝"/>
        <family val="1"/>
        <charset val="128"/>
      </rPr>
      <t>年</t>
    </r>
    <rPh sb="0" eb="2">
      <t>レイワ</t>
    </rPh>
    <phoneticPr fontId="2"/>
  </si>
  <si>
    <r>
      <t>1</t>
    </r>
    <r>
      <rPr>
        <sz val="11"/>
        <rFont val="ＭＳ 明朝"/>
        <family val="1"/>
        <charset val="128"/>
      </rPr>
      <t>月</t>
    </r>
    <rPh sb="1" eb="2">
      <t>ガツ</t>
    </rPh>
    <phoneticPr fontId="2"/>
  </si>
  <si>
    <r>
      <t>24</t>
    </r>
    <r>
      <rPr>
        <sz val="11"/>
        <rFont val="ＭＳ 明朝"/>
        <family val="1"/>
        <charset val="128"/>
      </rPr>
      <t>日</t>
    </r>
    <rPh sb="2" eb="3">
      <t>ニチ</t>
    </rPh>
    <phoneticPr fontId="2"/>
  </si>
  <si>
    <r>
      <rPr>
        <sz val="11"/>
        <rFont val="ＭＳ 明朝"/>
        <family val="1"/>
        <charset val="128"/>
      </rPr>
      <t>「食の都庄内天然とらふぐキャンペーン」</t>
    </r>
    <phoneticPr fontId="2"/>
  </si>
  <si>
    <r>
      <rPr>
        <sz val="11"/>
        <rFont val="ＭＳ 明朝"/>
        <family val="1"/>
        <charset val="128"/>
      </rPr>
      <t>庄内の飲食店</t>
    </r>
    <r>
      <rPr>
        <sz val="11"/>
        <rFont val="Century"/>
        <family val="1"/>
      </rPr>
      <t>20</t>
    </r>
    <r>
      <rPr>
        <sz val="11"/>
        <rFont val="ＭＳ 明朝"/>
        <family val="1"/>
        <charset val="128"/>
      </rPr>
      <t>店舗</t>
    </r>
    <phoneticPr fontId="2"/>
  </si>
  <si>
    <t>料理提供数10,995食(トラフグ以外のフグ料理も含む)　</t>
    <rPh sb="0" eb="2">
      <t>リョウリ</t>
    </rPh>
    <rPh sb="2" eb="4">
      <t>テイキョウ</t>
    </rPh>
    <rPh sb="4" eb="5">
      <t>スウ</t>
    </rPh>
    <rPh sb="11" eb="12">
      <t>ショク</t>
    </rPh>
    <rPh sb="17" eb="19">
      <t>イガイ</t>
    </rPh>
    <rPh sb="22" eb="24">
      <t>リョウリ</t>
    </rPh>
    <rPh sb="25" eb="26">
      <t>フク</t>
    </rPh>
    <phoneticPr fontId="2"/>
  </si>
  <si>
    <r>
      <rPr>
        <sz val="11"/>
        <rFont val="ＭＳ 明朝"/>
        <family val="1"/>
        <charset val="128"/>
      </rPr>
      <t>～</t>
    </r>
    <r>
      <rPr>
        <sz val="11"/>
        <rFont val="Century"/>
        <family val="1"/>
      </rPr>
      <t>6</t>
    </r>
    <r>
      <rPr>
        <sz val="11"/>
        <rFont val="ＭＳ 明朝"/>
        <family val="1"/>
        <charset val="128"/>
      </rPr>
      <t>年</t>
    </r>
    <phoneticPr fontId="2"/>
  </si>
  <si>
    <r>
      <rPr>
        <sz val="11"/>
        <rFont val="ＭＳ 明朝"/>
        <family val="1"/>
        <charset val="128"/>
      </rPr>
      <t>ズワイガニ
部会</t>
    </r>
    <rPh sb="6" eb="8">
      <t>ブカイ</t>
    </rPh>
    <phoneticPr fontId="2"/>
  </si>
  <si>
    <r>
      <rPr>
        <sz val="11"/>
        <rFont val="ＭＳ 明朝"/>
        <family val="1"/>
        <charset val="128"/>
      </rPr>
      <t>「庄内北前ガニキャンペーン」</t>
    </r>
    <rPh sb="1" eb="3">
      <t>ショウナイ</t>
    </rPh>
    <rPh sb="3" eb="5">
      <t>キタマエ</t>
    </rPh>
    <phoneticPr fontId="2"/>
  </si>
  <si>
    <r>
      <rPr>
        <sz val="11"/>
        <rFont val="ＭＳ 明朝"/>
        <family val="1"/>
        <charset val="128"/>
      </rPr>
      <t>庄内の飲食店</t>
    </r>
    <r>
      <rPr>
        <sz val="11"/>
        <rFont val="Century"/>
        <family val="1"/>
      </rPr>
      <t>22</t>
    </r>
    <r>
      <rPr>
        <sz val="11"/>
        <rFont val="ＭＳ 明朝"/>
        <family val="1"/>
        <charset val="128"/>
      </rPr>
      <t>店舗</t>
    </r>
    <rPh sb="8" eb="10">
      <t>テンポ</t>
    </rPh>
    <phoneticPr fontId="2"/>
  </si>
  <si>
    <r>
      <rPr>
        <sz val="11"/>
        <rFont val="ＭＳ 明朝"/>
        <family val="1"/>
        <charset val="128"/>
      </rPr>
      <t>料理提供数</t>
    </r>
    <r>
      <rPr>
        <sz val="11"/>
        <rFont val="Century"/>
        <family val="1"/>
      </rPr>
      <t>3,375</t>
    </r>
    <r>
      <rPr>
        <sz val="11"/>
        <rFont val="ＭＳ 明朝"/>
        <family val="1"/>
        <charset val="128"/>
      </rPr>
      <t>食</t>
    </r>
    <phoneticPr fontId="2"/>
  </si>
  <si>
    <r>
      <t>9</t>
    </r>
    <r>
      <rPr>
        <sz val="11"/>
        <rFont val="ＭＳ 明朝"/>
        <family val="1"/>
        <charset val="128"/>
      </rPr>
      <t>日</t>
    </r>
    <rPh sb="1" eb="2">
      <t>ニチ</t>
    </rPh>
    <phoneticPr fontId="2"/>
  </si>
  <si>
    <r>
      <rPr>
        <sz val="11"/>
        <rFont val="ＭＳ 明朝"/>
        <family val="1"/>
        <charset val="128"/>
      </rPr>
      <t>目揃え会の開催</t>
    </r>
    <rPh sb="0" eb="2">
      <t>メゾロ</t>
    </rPh>
    <rPh sb="3" eb="4">
      <t>カイ</t>
    </rPh>
    <rPh sb="5" eb="7">
      <t>カイサイ</t>
    </rPh>
    <phoneticPr fontId="2"/>
  </si>
  <si>
    <r>
      <t>9</t>
    </r>
    <r>
      <rPr>
        <sz val="11"/>
        <rFont val="ＭＳ 明朝"/>
        <family val="1"/>
        <charset val="128"/>
      </rPr>
      <t>月</t>
    </r>
    <rPh sb="1" eb="2">
      <t>ガツ</t>
    </rPh>
    <phoneticPr fontId="2"/>
  </si>
  <si>
    <r>
      <t>22</t>
    </r>
    <r>
      <rPr>
        <sz val="11"/>
        <rFont val="ＭＳ 明朝"/>
        <family val="1"/>
        <charset val="128"/>
      </rPr>
      <t>日</t>
    </r>
    <rPh sb="2" eb="3">
      <t>ニチ</t>
    </rPh>
    <phoneticPr fontId="2"/>
  </si>
  <si>
    <r>
      <rPr>
        <sz val="11"/>
        <rFont val="ＭＳ 明朝"/>
        <family val="1"/>
        <charset val="128"/>
      </rPr>
      <t>県漁協念珠関総括支所</t>
    </r>
    <rPh sb="0" eb="1">
      <t>ケン</t>
    </rPh>
    <rPh sb="1" eb="3">
      <t>ギョキョウ</t>
    </rPh>
    <rPh sb="3" eb="6">
      <t>ネンジュガセキ</t>
    </rPh>
    <rPh sb="6" eb="8">
      <t>ソウカツ</t>
    </rPh>
    <rPh sb="8" eb="10">
      <t>シショ</t>
    </rPh>
    <phoneticPr fontId="2"/>
  </si>
  <si>
    <r>
      <rPr>
        <sz val="11"/>
        <rFont val="ＭＳ 明朝"/>
        <family val="1"/>
        <charset val="128"/>
      </rPr>
      <t>参加者</t>
    </r>
    <r>
      <rPr>
        <sz val="11"/>
        <rFont val="Century"/>
        <family val="1"/>
      </rPr>
      <t>50</t>
    </r>
    <r>
      <rPr>
        <sz val="11"/>
        <rFont val="ＭＳ 明朝"/>
        <family val="1"/>
        <charset val="128"/>
      </rPr>
      <t>名、庄内北前ガニの基準を関係者間で再確認した</t>
    </r>
    <rPh sb="0" eb="2">
      <t>サンカ</t>
    </rPh>
    <rPh sb="2" eb="3">
      <t>シャ</t>
    </rPh>
    <rPh sb="5" eb="6">
      <t>メイ</t>
    </rPh>
    <rPh sb="7" eb="9">
      <t>ショウナイ</t>
    </rPh>
    <rPh sb="9" eb="11">
      <t>キタマエ</t>
    </rPh>
    <rPh sb="14" eb="16">
      <t>キジュン</t>
    </rPh>
    <rPh sb="17" eb="20">
      <t>カンケイシャ</t>
    </rPh>
    <rPh sb="20" eb="21">
      <t>カン</t>
    </rPh>
    <rPh sb="22" eb="25">
      <t>サイカクニン</t>
    </rPh>
    <phoneticPr fontId="2"/>
  </si>
  <si>
    <r>
      <rPr>
        <sz val="11"/>
        <rFont val="ＭＳ 明朝"/>
        <family val="1"/>
        <charset val="128"/>
      </rPr>
      <t>イカ部会</t>
    </r>
  </si>
  <si>
    <r>
      <rPr>
        <sz val="11"/>
        <rFont val="ＭＳ 明朝"/>
        <family val="1"/>
        <charset val="128"/>
      </rPr>
      <t>応援店等における活イカ利用チャレンジ事業</t>
    </r>
    <rPh sb="0" eb="3">
      <t>オウエンテン</t>
    </rPh>
    <rPh sb="3" eb="4">
      <t>トウ</t>
    </rPh>
    <rPh sb="8" eb="9">
      <t>カツ</t>
    </rPh>
    <rPh sb="11" eb="13">
      <t>リヨウ</t>
    </rPh>
    <rPh sb="18" eb="20">
      <t>ジギョウ</t>
    </rPh>
    <phoneticPr fontId="2"/>
  </si>
  <si>
    <r>
      <t>26</t>
    </r>
    <r>
      <rPr>
        <sz val="11"/>
        <rFont val="ＭＳ 明朝"/>
        <family val="1"/>
        <charset val="128"/>
      </rPr>
      <t>日</t>
    </r>
    <rPh sb="2" eb="3">
      <t>ニチ</t>
    </rPh>
    <phoneticPr fontId="2"/>
  </si>
  <si>
    <r>
      <rPr>
        <sz val="11"/>
        <rFont val="ＭＳ 明朝"/>
        <family val="1"/>
        <charset val="128"/>
      </rPr>
      <t>県内の飲食店及び宿泊施設</t>
    </r>
    <rPh sb="0" eb="2">
      <t>ケンナイ</t>
    </rPh>
    <rPh sb="3" eb="5">
      <t>インショク</t>
    </rPh>
    <rPh sb="5" eb="6">
      <t>テン</t>
    </rPh>
    <rPh sb="6" eb="7">
      <t>オヨ</t>
    </rPh>
    <rPh sb="8" eb="10">
      <t>シュクハク</t>
    </rPh>
    <rPh sb="10" eb="12">
      <t>シセツ</t>
    </rPh>
    <phoneticPr fontId="2"/>
  </si>
  <si>
    <r>
      <rPr>
        <sz val="11"/>
        <rFont val="ＭＳ 明朝"/>
        <family val="1"/>
        <charset val="128"/>
      </rPr>
      <t>活イカや活魚を使った料理を提供する店舗に支援を行い</t>
    </r>
    <r>
      <rPr>
        <sz val="11"/>
        <rFont val="Century"/>
        <family val="1"/>
      </rPr>
      <t>11</t>
    </r>
    <r>
      <rPr>
        <sz val="11"/>
        <rFont val="ＭＳ 明朝"/>
        <family val="1"/>
        <charset val="128"/>
      </rPr>
      <t>店舗が参加</t>
    </r>
    <rPh sb="0" eb="1">
      <t>カツ</t>
    </rPh>
    <rPh sb="4" eb="6">
      <t>カツギョ</t>
    </rPh>
    <rPh sb="7" eb="8">
      <t>ツカ</t>
    </rPh>
    <rPh sb="10" eb="12">
      <t>リョウリ</t>
    </rPh>
    <rPh sb="13" eb="15">
      <t>テイキョウ</t>
    </rPh>
    <rPh sb="17" eb="19">
      <t>テンポ</t>
    </rPh>
    <rPh sb="20" eb="22">
      <t>シエン</t>
    </rPh>
    <rPh sb="23" eb="24">
      <t>オコナ</t>
    </rPh>
    <rPh sb="27" eb="29">
      <t>テンポ</t>
    </rPh>
    <rPh sb="30" eb="32">
      <t>サンカ</t>
    </rPh>
    <phoneticPr fontId="2"/>
  </si>
  <si>
    <r>
      <rPr>
        <sz val="11"/>
        <rFont val="ＭＳ 明朝"/>
        <family val="1"/>
        <charset val="128"/>
      </rPr>
      <t>先進地視察</t>
    </r>
    <rPh sb="0" eb="5">
      <t>センシンチシサツ</t>
    </rPh>
    <phoneticPr fontId="2"/>
  </si>
  <si>
    <r>
      <t>19</t>
    </r>
    <r>
      <rPr>
        <sz val="11"/>
        <rFont val="ＭＳ 明朝"/>
        <family val="1"/>
        <charset val="128"/>
      </rPr>
      <t>日</t>
    </r>
    <rPh sb="2" eb="3">
      <t>ニチ</t>
    </rPh>
    <phoneticPr fontId="2"/>
  </si>
  <si>
    <r>
      <rPr>
        <sz val="11"/>
        <rFont val="ＭＳ 明朝"/>
        <family val="1"/>
        <charset val="128"/>
      </rPr>
      <t>佐賀県玄海漁業協同組合呼子町総括支所及び福岡県宗像漁業協同組合</t>
    </r>
    <rPh sb="0" eb="3">
      <t>サガケン</t>
    </rPh>
    <rPh sb="3" eb="11">
      <t>ゲンカイギョギョウキョウドウクミアイ</t>
    </rPh>
    <rPh sb="11" eb="14">
      <t>ヨブコマチ</t>
    </rPh>
    <rPh sb="14" eb="16">
      <t>ソウカツ</t>
    </rPh>
    <rPh sb="16" eb="18">
      <t>シショ</t>
    </rPh>
    <rPh sb="18" eb="19">
      <t>オヨ</t>
    </rPh>
    <rPh sb="20" eb="23">
      <t>フクオカケン</t>
    </rPh>
    <rPh sb="23" eb="25">
      <t>ムナカタ</t>
    </rPh>
    <rPh sb="25" eb="31">
      <t>ギョギョウキョウドウクミアイ</t>
    </rPh>
    <phoneticPr fontId="2"/>
  </si>
  <si>
    <t>参加者8名(イカ部会から5名分の旅費支出)、活イカブランド化の先進地である呼子及び宗像の取組みを視察、庄内浜での活イカ流通の課題やブランド化の方策を検討した</t>
    <rPh sb="0" eb="3">
      <t>サンカシャ</t>
    </rPh>
    <rPh sb="4" eb="5">
      <t>メイ</t>
    </rPh>
    <rPh sb="8" eb="10">
      <t>ブカイ</t>
    </rPh>
    <rPh sb="13" eb="15">
      <t>メイブン</t>
    </rPh>
    <rPh sb="16" eb="18">
      <t>リョヒ</t>
    </rPh>
    <rPh sb="18" eb="20">
      <t>シシュツ</t>
    </rPh>
    <rPh sb="22" eb="23">
      <t>カツ</t>
    </rPh>
    <rPh sb="29" eb="30">
      <t>カ</t>
    </rPh>
    <rPh sb="31" eb="34">
      <t>センシンチ</t>
    </rPh>
    <rPh sb="37" eb="39">
      <t>ヨブコ</t>
    </rPh>
    <rPh sb="39" eb="40">
      <t>オヨ</t>
    </rPh>
    <rPh sb="41" eb="43">
      <t>ムナカタ</t>
    </rPh>
    <rPh sb="44" eb="46">
      <t>トリク</t>
    </rPh>
    <rPh sb="48" eb="50">
      <t>シサツ</t>
    </rPh>
    <rPh sb="51" eb="53">
      <t>ショウナイ</t>
    </rPh>
    <rPh sb="53" eb="54">
      <t>ハマ</t>
    </rPh>
    <rPh sb="56" eb="57">
      <t>カツ</t>
    </rPh>
    <rPh sb="59" eb="61">
      <t>リュウツウ</t>
    </rPh>
    <rPh sb="62" eb="64">
      <t>カダイ</t>
    </rPh>
    <rPh sb="69" eb="70">
      <t>カ</t>
    </rPh>
    <rPh sb="71" eb="73">
      <t>ホウサク</t>
    </rPh>
    <rPh sb="74" eb="76">
      <t>ケントウ</t>
    </rPh>
    <phoneticPr fontId="2"/>
  </si>
  <si>
    <r>
      <t>21</t>
    </r>
    <r>
      <rPr>
        <sz val="11"/>
        <rFont val="ＭＳ 明朝"/>
        <family val="1"/>
        <charset val="128"/>
      </rPr>
      <t>日</t>
    </r>
    <rPh sb="2" eb="3">
      <t>ニチ</t>
    </rPh>
    <phoneticPr fontId="2"/>
  </si>
  <si>
    <r>
      <rPr>
        <sz val="11"/>
        <rFont val="ＭＳ 明朝"/>
        <family val="1"/>
        <charset val="128"/>
      </rPr>
      <t>活魚水槽及び活魚シーラーの導入</t>
    </r>
    <rPh sb="0" eb="2">
      <t>カツギョ</t>
    </rPh>
    <rPh sb="2" eb="4">
      <t>スイソウ</t>
    </rPh>
    <rPh sb="4" eb="5">
      <t>オヨ</t>
    </rPh>
    <rPh sb="6" eb="8">
      <t>カツギョ</t>
    </rPh>
    <rPh sb="13" eb="15">
      <t>ドウニュウ</t>
    </rPh>
    <phoneticPr fontId="2"/>
  </si>
  <si>
    <r>
      <t>2</t>
    </r>
    <r>
      <rPr>
        <sz val="11"/>
        <rFont val="ＭＳ 明朝"/>
        <family val="1"/>
        <charset val="128"/>
      </rPr>
      <t>月～</t>
    </r>
    <r>
      <rPr>
        <sz val="11"/>
        <rFont val="Century"/>
        <family val="1"/>
      </rPr>
      <t>3</t>
    </r>
    <r>
      <rPr>
        <sz val="11"/>
        <rFont val="ＭＳ 明朝"/>
        <family val="1"/>
        <charset val="128"/>
      </rPr>
      <t>月</t>
    </r>
    <rPh sb="1" eb="2">
      <t>ガツ</t>
    </rPh>
    <rPh sb="4" eb="5">
      <t>ガツ</t>
    </rPh>
    <phoneticPr fontId="2"/>
  </si>
  <si>
    <r>
      <rPr>
        <sz val="11"/>
        <rFont val="ＭＳ 明朝"/>
        <family val="1"/>
        <charset val="128"/>
      </rPr>
      <t>さかた総合市場、由良総括支所、念珠関総括支所</t>
    </r>
    <rPh sb="3" eb="5">
      <t>ソウゴウ</t>
    </rPh>
    <rPh sb="5" eb="7">
      <t>シジョウ</t>
    </rPh>
    <rPh sb="8" eb="10">
      <t>ユラ</t>
    </rPh>
    <rPh sb="10" eb="14">
      <t>ソウカツシショ</t>
    </rPh>
    <rPh sb="15" eb="18">
      <t>ネンジュセキ</t>
    </rPh>
    <rPh sb="18" eb="22">
      <t>ソウカツシショ</t>
    </rPh>
    <phoneticPr fontId="2"/>
  </si>
  <si>
    <r>
      <rPr>
        <sz val="11"/>
        <rFont val="ＭＳ 明朝"/>
        <family val="1"/>
        <charset val="128"/>
      </rPr>
      <t>第</t>
    </r>
    <r>
      <rPr>
        <sz val="11"/>
        <rFont val="Century"/>
        <family val="1"/>
      </rPr>
      <t>29</t>
    </r>
    <r>
      <rPr>
        <sz val="11"/>
        <rFont val="ＭＳ 明朝"/>
        <family val="1"/>
        <charset val="128"/>
      </rPr>
      <t>回全国青年・女性漁業者交流大会参加</t>
    </r>
    <rPh sb="0" eb="1">
      <t>ダイ</t>
    </rPh>
    <rPh sb="3" eb="4">
      <t>カイ</t>
    </rPh>
    <rPh sb="4" eb="6">
      <t>ゼンコク</t>
    </rPh>
    <rPh sb="6" eb="8">
      <t>セイネン</t>
    </rPh>
    <rPh sb="9" eb="11">
      <t>ジョセイ</t>
    </rPh>
    <rPh sb="11" eb="14">
      <t>ギョギョウシャ</t>
    </rPh>
    <rPh sb="14" eb="16">
      <t>コウリュウ</t>
    </rPh>
    <rPh sb="16" eb="18">
      <t>タイカイ</t>
    </rPh>
    <rPh sb="18" eb="20">
      <t>サンカ</t>
    </rPh>
    <phoneticPr fontId="2"/>
  </si>
  <si>
    <r>
      <t>3</t>
    </r>
    <r>
      <rPr>
        <sz val="11"/>
        <rFont val="ＭＳ 明朝"/>
        <family val="1"/>
        <charset val="128"/>
      </rPr>
      <t>月</t>
    </r>
    <rPh sb="1" eb="2">
      <t>ガツ</t>
    </rPh>
    <phoneticPr fontId="2"/>
  </si>
  <si>
    <r>
      <rPr>
        <sz val="11"/>
        <rFont val="ＭＳ 明朝"/>
        <family val="1"/>
        <charset val="128"/>
      </rPr>
      <t>ホテルグランドアーク半蔵門</t>
    </r>
    <rPh sb="10" eb="13">
      <t>ハンゾウモン</t>
    </rPh>
    <phoneticPr fontId="2"/>
  </si>
  <si>
    <r>
      <rPr>
        <sz val="11"/>
        <rFont val="ＭＳ 明朝"/>
        <family val="1"/>
        <charset val="128"/>
      </rPr>
      <t>第</t>
    </r>
    <r>
      <rPr>
        <sz val="11"/>
        <rFont val="Century"/>
        <family val="1"/>
      </rPr>
      <t>29</t>
    </r>
    <r>
      <rPr>
        <sz val="11"/>
        <rFont val="ＭＳ 明朝"/>
        <family val="1"/>
        <charset val="128"/>
      </rPr>
      <t>回全国青年・女性漁業者交流大会において第</t>
    </r>
    <r>
      <rPr>
        <sz val="11"/>
        <rFont val="Century"/>
        <family val="1"/>
      </rPr>
      <t>21</t>
    </r>
    <r>
      <rPr>
        <sz val="11"/>
        <rFont val="ＭＳ 明朝"/>
        <family val="1"/>
        <charset val="128"/>
      </rPr>
      <t>清栄丸の活イカ出荷に向けた取組みを大場龍汰氏が発表し、水産庁長官賞を受賞した</t>
    </r>
    <rPh sb="0" eb="1">
      <t>ダイ</t>
    </rPh>
    <rPh sb="3" eb="4">
      <t>カイ</t>
    </rPh>
    <rPh sb="4" eb="6">
      <t>ゼンコク</t>
    </rPh>
    <rPh sb="6" eb="8">
      <t>セイネン</t>
    </rPh>
    <rPh sb="9" eb="11">
      <t>ジョセイ</t>
    </rPh>
    <rPh sb="11" eb="14">
      <t>ギョギョウシャ</t>
    </rPh>
    <rPh sb="14" eb="16">
      <t>コウリュウ</t>
    </rPh>
    <rPh sb="16" eb="18">
      <t>タイカイ</t>
    </rPh>
    <rPh sb="22" eb="23">
      <t>ダイ</t>
    </rPh>
    <rPh sb="25" eb="27">
      <t>セイエイ</t>
    </rPh>
    <rPh sb="27" eb="28">
      <t>マル</t>
    </rPh>
    <rPh sb="29" eb="30">
      <t>カツ</t>
    </rPh>
    <rPh sb="32" eb="34">
      <t>シュッカ</t>
    </rPh>
    <rPh sb="35" eb="36">
      <t>ム</t>
    </rPh>
    <rPh sb="38" eb="40">
      <t>トリク</t>
    </rPh>
    <rPh sb="42" eb="44">
      <t>オオバ</t>
    </rPh>
    <rPh sb="44" eb="45">
      <t>リュウ</t>
    </rPh>
    <rPh sb="45" eb="46">
      <t>タ</t>
    </rPh>
    <rPh sb="46" eb="47">
      <t>シ</t>
    </rPh>
    <rPh sb="48" eb="50">
      <t>ハッピョウ</t>
    </rPh>
    <rPh sb="52" eb="55">
      <t>スイサンチョウ</t>
    </rPh>
    <rPh sb="55" eb="57">
      <t>チョウカン</t>
    </rPh>
    <rPh sb="57" eb="58">
      <t>ショウ</t>
    </rPh>
    <rPh sb="59" eb="61">
      <t>ジュショウ</t>
    </rPh>
    <phoneticPr fontId="2"/>
  </si>
  <si>
    <r>
      <t>7</t>
    </r>
    <r>
      <rPr>
        <sz val="11"/>
        <rFont val="ＭＳ 明朝"/>
        <family val="1"/>
        <charset val="128"/>
      </rPr>
      <t>日</t>
    </r>
    <rPh sb="1" eb="2">
      <t>ニチ</t>
    </rPh>
    <phoneticPr fontId="2"/>
  </si>
  <si>
    <r>
      <rPr>
        <sz val="11"/>
        <rFont val="ＭＳ 明朝"/>
        <family val="1"/>
        <charset val="128"/>
      </rPr>
      <t>ブランド化
検討部会</t>
    </r>
  </si>
  <si>
    <r>
      <rPr>
        <sz val="11"/>
        <rFont val="ＭＳ 明朝"/>
        <family val="1"/>
        <charset val="128"/>
      </rPr>
      <t>ブランド化検討部会</t>
    </r>
    <rPh sb="4" eb="5">
      <t>カ</t>
    </rPh>
    <rPh sb="5" eb="7">
      <t>ケントウ</t>
    </rPh>
    <rPh sb="7" eb="9">
      <t>ブカイ</t>
    </rPh>
    <phoneticPr fontId="2"/>
  </si>
  <si>
    <r>
      <t>5</t>
    </r>
    <r>
      <rPr>
        <sz val="11"/>
        <rFont val="ＭＳ 明朝"/>
        <family val="1"/>
        <charset val="128"/>
      </rPr>
      <t>月</t>
    </r>
    <rPh sb="1" eb="2">
      <t>ガツ</t>
    </rPh>
    <phoneticPr fontId="2"/>
  </si>
  <si>
    <r>
      <t>12</t>
    </r>
    <r>
      <rPr>
        <sz val="11"/>
        <rFont val="ＭＳ 明朝"/>
        <family val="1"/>
        <charset val="128"/>
      </rPr>
      <t>日</t>
    </r>
    <rPh sb="2" eb="3">
      <t>ニチ</t>
    </rPh>
    <phoneticPr fontId="2"/>
  </si>
  <si>
    <r>
      <rPr>
        <sz val="11"/>
        <rFont val="ＭＳ 明朝"/>
        <family val="1"/>
        <charset val="128"/>
      </rPr>
      <t>山形県漁業協同組合講堂</t>
    </r>
    <rPh sb="0" eb="3">
      <t>ヤマガタケン</t>
    </rPh>
    <rPh sb="3" eb="9">
      <t>ギョギョウキョウドウクミアイ</t>
    </rPh>
    <rPh sb="9" eb="11">
      <t>コウドウ</t>
    </rPh>
    <phoneticPr fontId="2"/>
  </si>
  <si>
    <r>
      <rPr>
        <sz val="11"/>
        <rFont val="ＭＳ 明朝"/>
        <family val="1"/>
        <charset val="128"/>
      </rPr>
      <t>令和</t>
    </r>
    <r>
      <rPr>
        <sz val="11"/>
        <rFont val="Century"/>
        <family val="1"/>
      </rPr>
      <t>4</t>
    </r>
    <r>
      <rPr>
        <sz val="11"/>
        <rFont val="ＭＳ 明朝"/>
        <family val="1"/>
        <charset val="128"/>
      </rPr>
      <t>年度の活動報告と令和</t>
    </r>
    <r>
      <rPr>
        <sz val="11"/>
        <rFont val="Century"/>
        <family val="1"/>
      </rPr>
      <t>5</t>
    </r>
    <r>
      <rPr>
        <sz val="11"/>
        <rFont val="ＭＳ 明朝"/>
        <family val="1"/>
        <charset val="128"/>
      </rPr>
      <t>年度の活動計画、イカ部会の立上げについて決議</t>
    </r>
    <rPh sb="0" eb="2">
      <t>レイワ</t>
    </rPh>
    <rPh sb="3" eb="5">
      <t>ネンド</t>
    </rPh>
    <rPh sb="6" eb="8">
      <t>カツドウ</t>
    </rPh>
    <rPh sb="8" eb="10">
      <t>ホウコク</t>
    </rPh>
    <rPh sb="11" eb="13">
      <t>レイワ</t>
    </rPh>
    <rPh sb="14" eb="16">
      <t>ネンド</t>
    </rPh>
    <rPh sb="17" eb="19">
      <t>カツドウ</t>
    </rPh>
    <rPh sb="19" eb="21">
      <t>ケイカク</t>
    </rPh>
    <phoneticPr fontId="2"/>
  </si>
  <si>
    <r>
      <rPr>
        <sz val="11"/>
        <rFont val="ＭＳ 明朝"/>
        <family val="1"/>
        <charset val="128"/>
      </rPr>
      <t>活イカ出荷に向けて活魚水槽をさかた総合市場、由良総括支所に設置、また、酸素パックを作成するための活魚シーラーを</t>
    </r>
    <r>
      <rPr>
        <sz val="11"/>
        <rFont val="Century"/>
        <family val="1"/>
      </rPr>
      <t>3</t>
    </r>
    <r>
      <rPr>
        <sz val="11"/>
        <rFont val="ＭＳ 明朝"/>
        <family val="1"/>
        <charset val="128"/>
      </rPr>
      <t>カ所の市場及び総括支所に設置した</t>
    </r>
    <rPh sb="0" eb="1">
      <t>カツ</t>
    </rPh>
    <rPh sb="3" eb="5">
      <t>シュッカ</t>
    </rPh>
    <rPh sb="6" eb="7">
      <t>ム</t>
    </rPh>
    <rPh sb="9" eb="13">
      <t>カツギョスイソウ</t>
    </rPh>
    <rPh sb="29" eb="31">
      <t>セッチ</t>
    </rPh>
    <rPh sb="35" eb="37">
      <t>サンソ</t>
    </rPh>
    <rPh sb="41" eb="43">
      <t>サクセイ</t>
    </rPh>
    <rPh sb="48" eb="50">
      <t>カツギョ</t>
    </rPh>
    <rPh sb="57" eb="58">
      <t>ショ</t>
    </rPh>
    <rPh sb="59" eb="61">
      <t>シジョウ</t>
    </rPh>
    <rPh sb="61" eb="62">
      <t>オヨ</t>
    </rPh>
    <rPh sb="63" eb="65">
      <t>ソウカツ</t>
    </rPh>
    <rPh sb="65" eb="67">
      <t>シショ</t>
    </rPh>
    <rPh sb="68" eb="70">
      <t>セッチ</t>
    </rPh>
    <phoneticPr fontId="2"/>
  </si>
  <si>
    <r>
      <t>17</t>
    </r>
    <r>
      <rPr>
        <sz val="11"/>
        <rFont val="ＭＳ 明朝"/>
        <family val="1"/>
        <charset val="128"/>
      </rPr>
      <t>日</t>
    </r>
    <rPh sb="2" eb="3">
      <t>ニチ</t>
    </rPh>
    <phoneticPr fontId="2"/>
  </si>
  <si>
    <r>
      <t xml:space="preserve">17 </t>
    </r>
    <r>
      <rPr>
        <sz val="12"/>
        <rFont val="ＭＳ 明朝"/>
        <family val="1"/>
        <charset val="128"/>
      </rPr>
      <t>水</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業</t>
    </r>
    <r>
      <rPr>
        <sz val="12"/>
        <rFont val="Century"/>
        <family val="1"/>
      </rPr>
      <t xml:space="preserve"> </t>
    </r>
    <r>
      <rPr>
        <sz val="12"/>
        <rFont val="ＭＳ 明朝"/>
        <family val="1"/>
        <charset val="128"/>
      </rPr>
      <t>団</t>
    </r>
    <r>
      <rPr>
        <sz val="12"/>
        <rFont val="Century"/>
        <family val="1"/>
      </rPr>
      <t xml:space="preserve"> </t>
    </r>
    <r>
      <rPr>
        <sz val="12"/>
        <rFont val="ＭＳ 明朝"/>
        <family val="1"/>
        <charset val="128"/>
      </rPr>
      <t>体</t>
    </r>
    <phoneticPr fontId="19"/>
  </si>
  <si>
    <t xml:space="preserve"> (1) 山形県漁業協同組合</t>
  </si>
  <si>
    <r>
      <rPr>
        <sz val="11"/>
        <rFont val="ＭＳ 明朝"/>
        <family val="1"/>
        <charset val="128"/>
      </rPr>
      <t>令和</t>
    </r>
    <r>
      <rPr>
        <sz val="11"/>
        <rFont val="Century"/>
        <family val="1"/>
      </rPr>
      <t>6</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rPh sb="0" eb="2">
      <t>レイワ</t>
    </rPh>
    <phoneticPr fontId="19"/>
  </si>
  <si>
    <t>組合名
(設立年月日)</t>
  </si>
  <si>
    <r>
      <rPr>
        <sz val="11"/>
        <rFont val="ＭＳ 明朝"/>
        <family val="1"/>
        <charset val="128"/>
      </rPr>
      <t>事務所所在地
及び代表者氏名</t>
    </r>
  </si>
  <si>
    <r>
      <rPr>
        <sz val="11"/>
        <rFont val="ＭＳ 明朝"/>
        <family val="1"/>
        <charset val="128"/>
      </rPr>
      <t>組合地区</t>
    </r>
  </si>
  <si>
    <t>組合員数(人)</t>
  </si>
  <si>
    <t>役職員(人)</t>
  </si>
  <si>
    <r>
      <rPr>
        <sz val="11"/>
        <rFont val="ＭＳ 明朝"/>
        <family val="1"/>
        <charset val="128"/>
      </rPr>
      <t>払込済
出資口数</t>
    </r>
  </si>
  <si>
    <r>
      <rPr>
        <sz val="11"/>
        <rFont val="ＭＳ 明朝"/>
        <family val="1"/>
        <charset val="128"/>
      </rPr>
      <t>固定資産</t>
    </r>
  </si>
  <si>
    <r>
      <rPr>
        <sz val="11"/>
        <rFont val="ＭＳ 明朝"/>
        <family val="1"/>
        <charset val="128"/>
      </rPr>
      <t>事業の概要</t>
    </r>
  </si>
  <si>
    <r>
      <rPr>
        <sz val="11"/>
        <rFont val="ＭＳ 明朝"/>
        <family val="1"/>
        <charset val="128"/>
      </rPr>
      <t>正</t>
    </r>
  </si>
  <si>
    <r>
      <rPr>
        <sz val="11"/>
        <rFont val="ＭＳ 明朝"/>
        <family val="1"/>
        <charset val="128"/>
      </rPr>
      <t>准</t>
    </r>
  </si>
  <si>
    <r>
      <rPr>
        <sz val="11"/>
        <rFont val="ＭＳ 明朝"/>
        <family val="1"/>
        <charset val="128"/>
      </rPr>
      <t>理事</t>
    </r>
  </si>
  <si>
    <r>
      <rPr>
        <sz val="11"/>
        <rFont val="ＭＳ 明朝"/>
        <family val="1"/>
        <charset val="128"/>
      </rPr>
      <t>監事</t>
    </r>
  </si>
  <si>
    <r>
      <rPr>
        <sz val="11"/>
        <rFont val="ＭＳ 明朝"/>
        <family val="1"/>
        <charset val="128"/>
      </rPr>
      <t>職員</t>
    </r>
    <rPh sb="0" eb="1">
      <t>ショク</t>
    </rPh>
    <rPh sb="1" eb="2">
      <t>イン</t>
    </rPh>
    <phoneticPr fontId="19"/>
  </si>
  <si>
    <r>
      <rPr>
        <sz val="11"/>
        <rFont val="ＭＳ 明朝"/>
        <family val="1"/>
        <charset val="128"/>
      </rPr>
      <t>貯金</t>
    </r>
  </si>
  <si>
    <r>
      <rPr>
        <sz val="11"/>
        <rFont val="ＭＳ 明朝"/>
        <family val="1"/>
        <charset val="128"/>
      </rPr>
      <t>貸付金</t>
    </r>
  </si>
  <si>
    <r>
      <rPr>
        <sz val="11"/>
        <rFont val="ＭＳ 明朝"/>
        <family val="1"/>
        <charset val="128"/>
      </rPr>
      <t>購買</t>
    </r>
  </si>
  <si>
    <r>
      <rPr>
        <sz val="11"/>
        <rFont val="ＭＳ 明朝"/>
        <family val="1"/>
        <charset val="128"/>
      </rPr>
      <t>販売</t>
    </r>
  </si>
  <si>
    <r>
      <rPr>
        <sz val="11"/>
        <rFont val="ＭＳ 明朝"/>
        <family val="1"/>
        <charset val="128"/>
      </rPr>
      <t>加工</t>
    </r>
  </si>
  <si>
    <r>
      <rPr>
        <sz val="11"/>
        <rFont val="ＭＳ 明朝"/>
        <family val="1"/>
        <charset val="128"/>
      </rPr>
      <t>製</t>
    </r>
    <r>
      <rPr>
        <sz val="11"/>
        <rFont val="Century"/>
        <family val="1"/>
      </rPr>
      <t xml:space="preserve"> </t>
    </r>
    <r>
      <rPr>
        <sz val="11"/>
        <rFont val="ＭＳ 明朝"/>
        <family val="1"/>
        <charset val="128"/>
      </rPr>
      <t>氷
冷</t>
    </r>
    <r>
      <rPr>
        <sz val="11"/>
        <rFont val="Century"/>
        <family val="1"/>
      </rPr>
      <t xml:space="preserve"> </t>
    </r>
    <r>
      <rPr>
        <sz val="11"/>
        <rFont val="ＭＳ 明朝"/>
        <family val="1"/>
        <charset val="128"/>
      </rPr>
      <t>蔵</t>
    </r>
  </si>
  <si>
    <r>
      <rPr>
        <sz val="11"/>
        <rFont val="ＭＳ 明朝"/>
        <family val="1"/>
        <charset val="128"/>
      </rPr>
      <t>利用</t>
    </r>
  </si>
  <si>
    <t>山形県漁業
協同組合
(昭40.7.1)</t>
  </si>
  <si>
    <r>
      <rPr>
        <sz val="11"/>
        <rFont val="ＭＳ 明朝"/>
        <family val="1"/>
        <charset val="128"/>
      </rPr>
      <t>酒田市船場町
二丁目</t>
    </r>
    <r>
      <rPr>
        <sz val="11"/>
        <rFont val="Century"/>
        <family val="1"/>
      </rPr>
      <t>2</t>
    </r>
    <r>
      <rPr>
        <sz val="11"/>
        <rFont val="ＭＳ 明朝"/>
        <family val="1"/>
        <charset val="128"/>
      </rPr>
      <t>の</t>
    </r>
    <r>
      <rPr>
        <sz val="11"/>
        <rFont val="Century"/>
        <family val="1"/>
      </rPr>
      <t xml:space="preserve">1
</t>
    </r>
    <r>
      <rPr>
        <sz val="11"/>
        <rFont val="ＭＳ 明朝"/>
        <family val="1"/>
        <charset val="128"/>
      </rPr>
      <t>代表理事組合長
本間昭志</t>
    </r>
    <rPh sb="22" eb="24">
      <t>ホンマ</t>
    </rPh>
    <rPh sb="24" eb="26">
      <t>ショウシ</t>
    </rPh>
    <phoneticPr fontId="19"/>
  </si>
  <si>
    <r>
      <rPr>
        <sz val="11"/>
        <rFont val="ＭＳ 明朝"/>
        <family val="1"/>
        <charset val="128"/>
      </rPr>
      <t>遊佐町　酒田市
鶴岡市</t>
    </r>
    <phoneticPr fontId="19"/>
  </si>
  <si>
    <r>
      <rPr>
        <sz val="11"/>
        <rFont val="ＭＳ 明朝"/>
        <family val="1"/>
        <charset val="128"/>
      </rPr>
      <t>受託販売
品売上高</t>
    </r>
  </si>
  <si>
    <r>
      <rPr>
        <sz val="11"/>
        <rFont val="ＭＳ 明朝"/>
        <family val="1"/>
        <charset val="128"/>
      </rPr>
      <t>立体冷蔵庫</t>
    </r>
  </si>
  <si>
    <r>
      <rPr>
        <sz val="9"/>
        <rFont val="ＭＳ 明朝"/>
        <family val="1"/>
        <charset val="128"/>
      </rPr>
      <t xml:space="preserve">うち
嘱託職員
</t>
    </r>
    <r>
      <rPr>
        <sz val="9"/>
        <rFont val="Century"/>
        <family val="1"/>
      </rPr>
      <t>13</t>
    </r>
    <r>
      <rPr>
        <sz val="9"/>
        <rFont val="ＭＳ 明朝"/>
        <family val="1"/>
        <charset val="128"/>
      </rPr>
      <t>名</t>
    </r>
    <phoneticPr fontId="19"/>
  </si>
  <si>
    <r>
      <rPr>
        <sz val="11"/>
        <rFont val="ＭＳ 明朝"/>
        <family val="1"/>
        <charset val="128"/>
      </rPr>
      <t>買取販売</t>
    </r>
  </si>
  <si>
    <t>(県漁協)</t>
  </si>
  <si>
    <r>
      <t xml:space="preserve"> </t>
    </r>
    <r>
      <rPr>
        <sz val="12"/>
        <rFont val="ＭＳ 明朝"/>
        <family val="1"/>
        <charset val="128"/>
      </rPr>
      <t>本所･支所所在地､地区､組合員数､職員数</t>
    </r>
  </si>
  <si>
    <r>
      <rPr>
        <sz val="11"/>
        <rFont val="ＭＳ 明朝"/>
        <family val="1"/>
        <charset val="128"/>
      </rPr>
      <t>令和</t>
    </r>
    <r>
      <rPr>
        <sz val="11"/>
        <rFont val="Century"/>
        <family val="1"/>
      </rPr>
      <t>6</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rPh sb="0" eb="2">
      <t>レイワ</t>
    </rPh>
    <phoneticPr fontId="19"/>
  </si>
  <si>
    <r>
      <rPr>
        <sz val="11"/>
        <rFont val="ＭＳ 明朝"/>
        <family val="1"/>
        <charset val="128"/>
      </rPr>
      <t>令和</t>
    </r>
    <r>
      <rPr>
        <sz val="11"/>
        <rFont val="Century"/>
        <family val="1"/>
      </rPr>
      <t>6</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日現在</t>
    </r>
    <rPh sb="0" eb="2">
      <t>レイワ</t>
    </rPh>
    <phoneticPr fontId="19"/>
  </si>
  <si>
    <r>
      <rPr>
        <sz val="11"/>
        <rFont val="ＭＳ 明朝"/>
        <family val="1"/>
        <charset val="128"/>
      </rPr>
      <t>所</t>
    </r>
    <r>
      <rPr>
        <sz val="11"/>
        <rFont val="Century"/>
        <family val="1"/>
      </rPr>
      <t xml:space="preserve">  </t>
    </r>
    <r>
      <rPr>
        <sz val="11"/>
        <rFont val="ＭＳ 明朝"/>
        <family val="1"/>
        <charset val="128"/>
      </rPr>
      <t>在</t>
    </r>
    <r>
      <rPr>
        <sz val="11"/>
        <rFont val="Century"/>
        <family val="1"/>
      </rPr>
      <t xml:space="preserve">  </t>
    </r>
    <r>
      <rPr>
        <sz val="11"/>
        <rFont val="ＭＳ 明朝"/>
        <family val="1"/>
        <charset val="128"/>
      </rPr>
      <t>地</t>
    </r>
  </si>
  <si>
    <r>
      <rPr>
        <sz val="11"/>
        <rFont val="ＭＳ 明朝"/>
        <family val="1"/>
        <charset val="128"/>
      </rPr>
      <t>地</t>
    </r>
    <r>
      <rPr>
        <sz val="11"/>
        <rFont val="Century"/>
        <family val="1"/>
      </rPr>
      <t xml:space="preserve">     </t>
    </r>
    <r>
      <rPr>
        <sz val="11"/>
        <rFont val="ＭＳ 明朝"/>
        <family val="1"/>
        <charset val="128"/>
      </rPr>
      <t>区</t>
    </r>
    <phoneticPr fontId="19"/>
  </si>
  <si>
    <r>
      <rPr>
        <sz val="11"/>
        <rFont val="ＭＳ 明朝"/>
        <family val="1"/>
        <charset val="128"/>
      </rPr>
      <t>組</t>
    </r>
    <r>
      <rPr>
        <sz val="11"/>
        <rFont val="Century"/>
        <family val="1"/>
      </rPr>
      <t xml:space="preserve"> </t>
    </r>
    <r>
      <rPr>
        <sz val="11"/>
        <rFont val="ＭＳ 明朝"/>
        <family val="1"/>
        <charset val="128"/>
      </rPr>
      <t>合</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</si>
  <si>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職</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</si>
  <si>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本所</t>
    </r>
  </si>
  <si>
    <r>
      <rPr>
        <sz val="11"/>
        <rFont val="ＭＳ 明朝"/>
        <family val="1"/>
        <charset val="128"/>
      </rPr>
      <t>酒田市船場町二丁目</t>
    </r>
    <r>
      <rPr>
        <sz val="11"/>
        <rFont val="Century"/>
        <family val="1"/>
      </rPr>
      <t>2</t>
    </r>
    <r>
      <rPr>
        <sz val="11"/>
        <rFont val="ＭＳ 明朝"/>
        <family val="1"/>
        <charset val="128"/>
      </rPr>
      <t>の</t>
    </r>
    <r>
      <rPr>
        <sz val="11"/>
        <rFont val="Century"/>
        <family val="1"/>
      </rPr>
      <t>1</t>
    </r>
    <phoneticPr fontId="19"/>
  </si>
  <si>
    <r>
      <rPr>
        <sz val="9"/>
        <rFont val="ＭＳ 明朝"/>
        <family val="1"/>
        <charset val="128"/>
      </rPr>
      <t>人</t>
    </r>
  </si>
  <si>
    <r>
      <rPr>
        <sz val="11"/>
        <rFont val="ＭＳ 明朝"/>
        <family val="1"/>
        <charset val="128"/>
      </rPr>
      <t>さかた総合市場</t>
    </r>
  </si>
  <si>
    <r>
      <t xml:space="preserve">           </t>
    </r>
    <r>
      <rPr>
        <sz val="11"/>
        <rFont val="ＭＳ 明朝"/>
        <family val="1"/>
        <charset val="128"/>
      </rPr>
      <t>〃</t>
    </r>
    <r>
      <rPr>
        <sz val="11"/>
        <rFont val="Century"/>
        <family val="1"/>
      </rPr>
      <t xml:space="preserve"> </t>
    </r>
    <phoneticPr fontId="19"/>
  </si>
  <si>
    <t>酒田市(飛島を除く)</t>
  </si>
  <si>
    <r>
      <rPr>
        <sz val="11"/>
        <rFont val="ＭＳ 明朝"/>
        <family val="1"/>
        <charset val="128"/>
      </rPr>
      <t>吹浦支所</t>
    </r>
  </si>
  <si>
    <r>
      <rPr>
        <sz val="11"/>
        <rFont val="ＭＳ 明朝"/>
        <family val="1"/>
        <charset val="128"/>
      </rPr>
      <t>飽海郡遊佐町吹浦字西浜</t>
    </r>
    <r>
      <rPr>
        <sz val="11"/>
        <rFont val="Century"/>
        <family val="1"/>
      </rPr>
      <t>2</t>
    </r>
    <r>
      <rPr>
        <sz val="11"/>
        <rFont val="ＭＳ 明朝"/>
        <family val="1"/>
        <charset val="128"/>
      </rPr>
      <t>番地の</t>
    </r>
    <r>
      <rPr>
        <sz val="11"/>
        <rFont val="Century"/>
        <family val="1"/>
      </rPr>
      <t>1</t>
    </r>
    <r>
      <rPr>
        <sz val="11"/>
        <rFont val="ＭＳ 明朝"/>
        <family val="1"/>
        <charset val="128"/>
      </rPr>
      <t>の先</t>
    </r>
    <phoneticPr fontId="19"/>
  </si>
  <si>
    <r>
      <rPr>
        <sz val="11"/>
        <rFont val="ＭＳ 明朝"/>
        <family val="1"/>
        <charset val="128"/>
      </rPr>
      <t>遊佐町</t>
    </r>
    <r>
      <rPr>
        <sz val="11"/>
        <rFont val="Century"/>
        <family val="1"/>
      </rPr>
      <t xml:space="preserve"> </t>
    </r>
    <r>
      <rPr>
        <sz val="11"/>
        <rFont val="ＭＳ 明朝"/>
        <family val="1"/>
        <charset val="128"/>
      </rPr>
      <t>吹浦､菅里､比子</t>
    </r>
  </si>
  <si>
    <r>
      <rPr>
        <sz val="11"/>
        <rFont val="ＭＳ 明朝"/>
        <family val="1"/>
        <charset val="128"/>
      </rPr>
      <t>飛島支所</t>
    </r>
  </si>
  <si>
    <r>
      <rPr>
        <sz val="11"/>
        <rFont val="ＭＳ 明朝"/>
        <family val="1"/>
        <charset val="128"/>
      </rPr>
      <t>酒田市飛島字勝浦乙</t>
    </r>
    <r>
      <rPr>
        <sz val="11"/>
        <rFont val="Century"/>
        <family val="1"/>
      </rPr>
      <t>7</t>
    </r>
    <r>
      <rPr>
        <sz val="11"/>
        <rFont val="ＭＳ 明朝"/>
        <family val="1"/>
        <charset val="128"/>
      </rPr>
      <t>の</t>
    </r>
    <r>
      <rPr>
        <sz val="11"/>
        <rFont val="Century"/>
        <family val="1"/>
      </rPr>
      <t>4</t>
    </r>
    <phoneticPr fontId="19"/>
  </si>
  <si>
    <r>
      <rPr>
        <sz val="11"/>
        <rFont val="ＭＳ 明朝"/>
        <family val="1"/>
        <charset val="128"/>
      </rPr>
      <t>酒田市</t>
    </r>
    <r>
      <rPr>
        <sz val="11"/>
        <rFont val="Century"/>
        <family val="1"/>
      </rPr>
      <t xml:space="preserve"> </t>
    </r>
    <r>
      <rPr>
        <sz val="11"/>
        <rFont val="ＭＳ 明朝"/>
        <family val="1"/>
        <charset val="128"/>
      </rPr>
      <t>飛島</t>
    </r>
  </si>
  <si>
    <r>
      <rPr>
        <sz val="11"/>
        <rFont val="ＭＳ 明朝"/>
        <family val="1"/>
        <charset val="128"/>
      </rPr>
      <t>加茂出張所</t>
    </r>
  </si>
  <si>
    <r>
      <rPr>
        <sz val="11"/>
        <rFont val="ＭＳ 明朝"/>
        <family val="1"/>
        <charset val="128"/>
      </rPr>
      <t>鶴岡市加茂字加茂</t>
    </r>
    <r>
      <rPr>
        <sz val="11"/>
        <rFont val="Century"/>
        <family val="1"/>
      </rPr>
      <t>311</t>
    </r>
    <r>
      <rPr>
        <sz val="11"/>
        <rFont val="ＭＳ 明朝"/>
        <family val="1"/>
        <charset val="128"/>
      </rPr>
      <t>の</t>
    </r>
    <r>
      <rPr>
        <sz val="11"/>
        <rFont val="Century"/>
        <family val="1"/>
      </rPr>
      <t>2</t>
    </r>
    <phoneticPr fontId="19"/>
  </si>
  <si>
    <r>
      <rPr>
        <sz val="11"/>
        <rFont val="ＭＳ 明朝"/>
        <family val="1"/>
        <charset val="128"/>
      </rPr>
      <t>鶴岡市</t>
    </r>
    <r>
      <rPr>
        <sz val="11"/>
        <rFont val="Century"/>
        <family val="1"/>
      </rPr>
      <t xml:space="preserve"> </t>
    </r>
    <r>
      <rPr>
        <sz val="11"/>
        <rFont val="ＭＳ 明朝"/>
        <family val="1"/>
        <charset val="128"/>
      </rPr>
      <t>湯野浜､宮沢､金沢､加茂､今泉､油戸</t>
    </r>
  </si>
  <si>
    <r>
      <rPr>
        <sz val="11"/>
        <rFont val="ＭＳ 明朝"/>
        <family val="1"/>
        <charset val="128"/>
      </rPr>
      <t>由良総括支所</t>
    </r>
  </si>
  <si>
    <r>
      <t xml:space="preserve"> </t>
    </r>
    <r>
      <rPr>
        <sz val="11"/>
        <rFont val="ＭＳ 明朝"/>
        <family val="1"/>
        <charset val="128"/>
      </rPr>
      <t>〃</t>
    </r>
    <r>
      <rPr>
        <sz val="11"/>
        <rFont val="Century"/>
        <family val="1"/>
      </rPr>
      <t xml:space="preserve"> </t>
    </r>
    <r>
      <rPr>
        <sz val="11"/>
        <rFont val="ＭＳ 明朝"/>
        <family val="1"/>
        <charset val="128"/>
      </rPr>
      <t>由良一丁目</t>
    </r>
    <r>
      <rPr>
        <sz val="11"/>
        <rFont val="Century"/>
        <family val="1"/>
      </rPr>
      <t>4</t>
    </r>
    <r>
      <rPr>
        <sz val="11"/>
        <rFont val="ＭＳ 明朝"/>
        <family val="1"/>
        <charset val="128"/>
      </rPr>
      <t>の</t>
    </r>
    <r>
      <rPr>
        <sz val="11"/>
        <rFont val="Century"/>
        <family val="1"/>
      </rPr>
      <t>53</t>
    </r>
    <phoneticPr fontId="19"/>
  </si>
  <si>
    <r>
      <rPr>
        <sz val="11"/>
        <rFont val="ＭＳ 明朝"/>
        <family val="1"/>
        <charset val="128"/>
      </rPr>
      <t>鶴岡市</t>
    </r>
    <r>
      <rPr>
        <sz val="11"/>
        <rFont val="Century"/>
        <family val="1"/>
      </rPr>
      <t xml:space="preserve"> </t>
    </r>
    <r>
      <rPr>
        <sz val="11"/>
        <rFont val="ＭＳ 明朝"/>
        <family val="1"/>
        <charset val="128"/>
      </rPr>
      <t>由良</t>
    </r>
  </si>
  <si>
    <r>
      <rPr>
        <sz val="11"/>
        <rFont val="ＭＳ 明朝"/>
        <family val="1"/>
        <charset val="128"/>
      </rPr>
      <t>豊浦支所</t>
    </r>
  </si>
  <si>
    <r>
      <t xml:space="preserve"> </t>
    </r>
    <r>
      <rPr>
        <sz val="11"/>
        <rFont val="ＭＳ 明朝"/>
        <family val="1"/>
        <charset val="128"/>
      </rPr>
      <t>〃</t>
    </r>
    <r>
      <rPr>
        <sz val="11"/>
        <rFont val="Century"/>
        <family val="1"/>
      </rPr>
      <t xml:space="preserve"> </t>
    </r>
    <r>
      <rPr>
        <sz val="11"/>
        <rFont val="ＭＳ 明朝"/>
        <family val="1"/>
        <charset val="128"/>
      </rPr>
      <t>堅苔沢字宮田</t>
    </r>
    <r>
      <rPr>
        <sz val="11"/>
        <rFont val="Century"/>
        <family val="1"/>
      </rPr>
      <t>38</t>
    </r>
    <r>
      <rPr>
        <sz val="11"/>
        <rFont val="ＭＳ 明朝"/>
        <family val="1"/>
        <charset val="128"/>
      </rPr>
      <t>の</t>
    </r>
    <r>
      <rPr>
        <sz val="11"/>
        <rFont val="Century"/>
        <family val="1"/>
      </rPr>
      <t>1</t>
    </r>
    <phoneticPr fontId="19"/>
  </si>
  <si>
    <r>
      <rPr>
        <sz val="11"/>
        <rFont val="ＭＳ 明朝"/>
        <family val="1"/>
        <charset val="128"/>
      </rPr>
      <t>鶴岡市</t>
    </r>
    <r>
      <rPr>
        <sz val="11"/>
        <rFont val="Century"/>
        <family val="1"/>
      </rPr>
      <t xml:space="preserve"> </t>
    </r>
    <r>
      <rPr>
        <sz val="11"/>
        <rFont val="ＭＳ 明朝"/>
        <family val="1"/>
        <charset val="128"/>
      </rPr>
      <t>堅苔沢､小波渡､三瀬</t>
    </r>
  </si>
  <si>
    <r>
      <rPr>
        <sz val="11"/>
        <rFont val="ＭＳ 明朝"/>
        <family val="1"/>
        <charset val="128"/>
      </rPr>
      <t>温海出張所</t>
    </r>
  </si>
  <si>
    <r>
      <t xml:space="preserve"> </t>
    </r>
    <r>
      <rPr>
        <sz val="11"/>
        <rFont val="ＭＳ 明朝"/>
        <family val="1"/>
        <charset val="128"/>
      </rPr>
      <t>〃</t>
    </r>
    <r>
      <rPr>
        <sz val="11"/>
        <rFont val="Century"/>
        <family val="1"/>
      </rPr>
      <t xml:space="preserve"> </t>
    </r>
    <r>
      <rPr>
        <sz val="11"/>
        <rFont val="ＭＳ 明朝"/>
        <family val="1"/>
        <charset val="128"/>
      </rPr>
      <t>温海丁</t>
    </r>
    <r>
      <rPr>
        <sz val="11"/>
        <rFont val="Century"/>
        <family val="1"/>
      </rPr>
      <t>281</t>
    </r>
    <phoneticPr fontId="19"/>
  </si>
  <si>
    <r>
      <rPr>
        <sz val="11"/>
        <rFont val="ＭＳ 明朝"/>
        <family val="1"/>
        <charset val="128"/>
      </rPr>
      <t>鶴岡市</t>
    </r>
    <r>
      <rPr>
        <sz val="11"/>
        <rFont val="Century"/>
        <family val="1"/>
      </rPr>
      <t xml:space="preserve"> </t>
    </r>
    <r>
      <rPr>
        <sz val="11"/>
        <rFont val="ＭＳ 明朝"/>
        <family val="1"/>
        <charset val="128"/>
      </rPr>
      <t>五十川､温海､湯温海</t>
    </r>
  </si>
  <si>
    <r>
      <rPr>
        <sz val="11"/>
        <rFont val="ＭＳ 明朝"/>
        <family val="1"/>
        <charset val="128"/>
      </rPr>
      <t>念珠関総括支所</t>
    </r>
  </si>
  <si>
    <r>
      <t xml:space="preserve"> </t>
    </r>
    <r>
      <rPr>
        <sz val="11"/>
        <rFont val="ＭＳ 明朝"/>
        <family val="1"/>
        <charset val="128"/>
      </rPr>
      <t>〃</t>
    </r>
    <r>
      <rPr>
        <sz val="11"/>
        <rFont val="Century"/>
        <family val="1"/>
      </rPr>
      <t xml:space="preserve"> </t>
    </r>
    <r>
      <rPr>
        <sz val="11"/>
        <rFont val="ＭＳ 明朝"/>
        <family val="1"/>
        <charset val="128"/>
      </rPr>
      <t>鼠ヶ関乙</t>
    </r>
    <r>
      <rPr>
        <sz val="11"/>
        <rFont val="Century"/>
        <family val="1"/>
      </rPr>
      <t>41</t>
    </r>
    <r>
      <rPr>
        <sz val="11"/>
        <rFont val="ＭＳ 明朝"/>
        <family val="1"/>
        <charset val="128"/>
      </rPr>
      <t>の</t>
    </r>
    <r>
      <rPr>
        <sz val="11"/>
        <rFont val="Century"/>
        <family val="1"/>
      </rPr>
      <t>1</t>
    </r>
    <phoneticPr fontId="19"/>
  </si>
  <si>
    <r>
      <rPr>
        <sz val="11"/>
        <rFont val="ＭＳ 明朝"/>
        <family val="1"/>
        <charset val="128"/>
      </rPr>
      <t>鶴岡市</t>
    </r>
    <r>
      <rPr>
        <sz val="11"/>
        <rFont val="Century"/>
        <family val="1"/>
      </rPr>
      <t xml:space="preserve"> </t>
    </r>
    <r>
      <rPr>
        <sz val="11"/>
        <rFont val="ＭＳ 明朝"/>
        <family val="1"/>
        <charset val="128"/>
      </rPr>
      <t>大岩川､小岩川､早田､鼠ヶ関</t>
    </r>
  </si>
  <si>
    <r>
      <rPr>
        <sz val="11"/>
        <rFont val="ＭＳ 明朝"/>
        <family val="1"/>
        <charset val="128"/>
      </rPr>
      <t>合</t>
    </r>
    <r>
      <rPr>
        <sz val="11"/>
        <rFont val="Century"/>
        <family val="1"/>
      </rPr>
      <t xml:space="preserve">                  </t>
    </r>
    <r>
      <rPr>
        <sz val="11"/>
        <rFont val="ＭＳ 明朝"/>
        <family val="1"/>
        <charset val="128"/>
      </rPr>
      <t>計</t>
    </r>
  </si>
  <si>
    <t>(注)本所には､全漁連(出向職員1名)製氷工場(2名)水産加工場(7名)を含む｡</t>
  </si>
  <si>
    <t>　(2)　内水面漁業協同組合</t>
  </si>
  <si>
    <t>組　合　名
(設立年月日)</t>
  </si>
  <si>
    <r>
      <rPr>
        <sz val="11"/>
        <rFont val="ＭＳ 明朝"/>
        <family val="1"/>
        <charset val="128"/>
      </rPr>
      <t>事務所所在地及び代表者氏名</t>
    </r>
  </si>
  <si>
    <t>組合人数(人)</t>
  </si>
  <si>
    <t>役職員数(人)</t>
  </si>
  <si>
    <t>払込済
出資金
(千円)</t>
  </si>
  <si>
    <r>
      <rPr>
        <sz val="11"/>
        <rFont val="ＭＳ 明朝"/>
        <family val="1"/>
        <charset val="128"/>
      </rPr>
      <t>放　　　　流　　　　数　　　　量</t>
    </r>
  </si>
  <si>
    <r>
      <rPr>
        <sz val="11"/>
        <rFont val="ＭＳ 明朝"/>
        <family val="1"/>
        <charset val="128"/>
      </rPr>
      <t>職員</t>
    </r>
  </si>
  <si>
    <t>あゆ
(㎏)</t>
  </si>
  <si>
    <t>こい
(㎏)</t>
  </si>
  <si>
    <t>ふな
(㎏)</t>
  </si>
  <si>
    <r>
      <rPr>
        <sz val="11"/>
        <rFont val="ＭＳ 明朝"/>
        <family val="1"/>
        <charset val="128"/>
      </rPr>
      <t>にじます</t>
    </r>
  </si>
  <si>
    <t>うなぎ
(㎏)</t>
  </si>
  <si>
    <t>いわな
(kg,尾)</t>
  </si>
  <si>
    <t>もくず
が　に
(尾)</t>
  </si>
  <si>
    <t>その他
(㎏)</t>
  </si>
  <si>
    <r>
      <rPr>
        <sz val="11"/>
        <rFont val="ＭＳ 明朝"/>
        <family val="1"/>
        <charset val="128"/>
      </rPr>
      <t>ひめます</t>
    </r>
  </si>
  <si>
    <t>(サクラマス)</t>
  </si>
  <si>
    <t>(kg,尾)</t>
  </si>
  <si>
    <r>
      <rPr>
        <sz val="11"/>
        <rFont val="ＭＳ 明朝"/>
        <family val="1"/>
        <charset val="128"/>
      </rPr>
      <t>東村山郡山辺町大字畑谷</t>
    </r>
    <r>
      <rPr>
        <sz val="11"/>
        <rFont val="Century"/>
        <family val="1"/>
      </rPr>
      <t xml:space="preserve">1992-3
</t>
    </r>
    <r>
      <rPr>
        <sz val="11"/>
        <rFont val="ＭＳ 明朝"/>
        <family val="1"/>
        <charset val="128"/>
      </rPr>
      <t>　　吉　田　好三郎</t>
    </r>
    <rPh sb="24" eb="27">
      <t>コウサブロウ</t>
    </rPh>
    <phoneticPr fontId="19"/>
  </si>
  <si>
    <r>
      <rPr>
        <sz val="11"/>
        <rFont val="ＭＳ 明朝"/>
        <family val="1"/>
        <charset val="128"/>
      </rPr>
      <t>山辺町</t>
    </r>
  </si>
  <si>
    <t>(昭25. 2. 7)</t>
  </si>
  <si>
    <r>
      <rPr>
        <sz val="11"/>
        <rFont val="ＭＳ 明朝"/>
        <family val="1"/>
        <charset val="128"/>
      </rPr>
      <t>尾花沢市北町一丁目</t>
    </r>
    <r>
      <rPr>
        <sz val="11"/>
        <rFont val="Century"/>
        <family val="1"/>
      </rPr>
      <t xml:space="preserve">10-5
</t>
    </r>
    <r>
      <rPr>
        <sz val="11"/>
        <rFont val="ＭＳ 明朝"/>
        <family val="1"/>
        <charset val="128"/>
      </rPr>
      <t>　　尾　﨑　一　成</t>
    </r>
    <rPh sb="16" eb="17">
      <t>オ</t>
    </rPh>
    <rPh sb="18" eb="19">
      <t>サキ</t>
    </rPh>
    <rPh sb="20" eb="21">
      <t>イチ</t>
    </rPh>
    <rPh sb="22" eb="23">
      <t>シゲル</t>
    </rPh>
    <phoneticPr fontId="19"/>
  </si>
  <si>
    <r>
      <rPr>
        <sz val="11"/>
        <rFont val="ＭＳ 明朝"/>
        <family val="1"/>
        <charset val="128"/>
      </rPr>
      <t>尾花沢市・大石田町</t>
    </r>
  </si>
  <si>
    <t>(にじ・成魚)</t>
    <rPh sb="4" eb="6">
      <t>セイギョ</t>
    </rPh>
    <phoneticPr fontId="19"/>
  </si>
  <si>
    <t>(稚魚)</t>
    <rPh sb="1" eb="3">
      <t>チギョ</t>
    </rPh>
    <phoneticPr fontId="19"/>
  </si>
  <si>
    <t>(昭25.11. 4)</t>
  </si>
  <si>
    <t>10kg</t>
  </si>
  <si>
    <r>
      <t>12,000</t>
    </r>
    <r>
      <rPr>
        <sz val="12"/>
        <rFont val="ＭＳ 明朝"/>
        <family val="1"/>
        <charset val="128"/>
      </rPr>
      <t>尾</t>
    </r>
  </si>
  <si>
    <r>
      <t>5,000</t>
    </r>
    <r>
      <rPr>
        <sz val="12"/>
        <rFont val="ＭＳ 明朝"/>
        <family val="1"/>
        <charset val="128"/>
      </rPr>
      <t>尾</t>
    </r>
  </si>
  <si>
    <t>西村山郡朝日町大字宮宿1103-1
　　村　山　友　雄(朝日町商工会館内)</t>
    <rPh sb="20" eb="21">
      <t>ムラ</t>
    </rPh>
    <rPh sb="22" eb="23">
      <t>ヤマ</t>
    </rPh>
    <rPh sb="24" eb="25">
      <t>トモ</t>
    </rPh>
    <rPh sb="26" eb="27">
      <t>ユウ</t>
    </rPh>
    <phoneticPr fontId="19"/>
  </si>
  <si>
    <r>
      <rPr>
        <sz val="11"/>
        <rFont val="ＭＳ 明朝"/>
        <family val="1"/>
        <charset val="128"/>
      </rPr>
      <t>大江町の全部
朝日町・寒河江市の一部</t>
    </r>
  </si>
  <si>
    <t>(にじ・稚魚)</t>
    <rPh sb="4" eb="6">
      <t>チギョ</t>
    </rPh>
    <phoneticPr fontId="19"/>
  </si>
  <si>
    <t>(昭26. 6. 4)</t>
  </si>
  <si>
    <r>
      <t>1,500</t>
    </r>
    <r>
      <rPr>
        <sz val="12"/>
        <rFont val="ＭＳ 明朝"/>
        <family val="1"/>
        <charset val="128"/>
      </rPr>
      <t>尾</t>
    </r>
  </si>
  <si>
    <r>
      <t>24,161</t>
    </r>
    <r>
      <rPr>
        <sz val="12"/>
        <rFont val="ＭＳ 明朝"/>
        <family val="1"/>
        <charset val="128"/>
      </rPr>
      <t>尾</t>
    </r>
  </si>
  <si>
    <r>
      <t>29,000</t>
    </r>
    <r>
      <rPr>
        <sz val="12"/>
        <rFont val="ＭＳ 明朝"/>
        <family val="1"/>
        <charset val="128"/>
      </rPr>
      <t>尾</t>
    </r>
    <phoneticPr fontId="19"/>
  </si>
  <si>
    <r>
      <rPr>
        <sz val="11"/>
        <rFont val="ＭＳ 明朝"/>
        <family val="1"/>
        <charset val="128"/>
      </rPr>
      <t>西村山郡河北町谷地字山王</t>
    </r>
    <r>
      <rPr>
        <sz val="11"/>
        <rFont val="Century"/>
        <family val="1"/>
      </rPr>
      <t xml:space="preserve">23-1
</t>
    </r>
    <r>
      <rPr>
        <sz val="11"/>
        <rFont val="ＭＳ 明朝"/>
        <family val="1"/>
        <charset val="128"/>
      </rPr>
      <t>　　大　場　一　昭</t>
    </r>
    <rPh sb="19" eb="20">
      <t>ダイ</t>
    </rPh>
    <rPh sb="21" eb="22">
      <t>バ</t>
    </rPh>
    <rPh sb="23" eb="24">
      <t>イチ</t>
    </rPh>
    <rPh sb="25" eb="26">
      <t>アキラ</t>
    </rPh>
    <phoneticPr fontId="19"/>
  </si>
  <si>
    <r>
      <rPr>
        <sz val="11"/>
        <rFont val="ＭＳ 明朝"/>
        <family val="1"/>
        <charset val="128"/>
      </rPr>
      <t>河北町・西川町・天童市・東根市
中山町の全部・寒河江市・村山市の一部</t>
    </r>
    <phoneticPr fontId="19"/>
  </si>
  <si>
    <r>
      <t>8,000</t>
    </r>
    <r>
      <rPr>
        <sz val="12"/>
        <rFont val="ＭＳ 明朝"/>
        <family val="1"/>
        <charset val="128"/>
      </rPr>
      <t>尾</t>
    </r>
  </si>
  <si>
    <t>(昭27. 5.23)</t>
  </si>
  <si>
    <t>(にじ・成魚)</t>
  </si>
  <si>
    <r>
      <t>20,000</t>
    </r>
    <r>
      <rPr>
        <sz val="12"/>
        <rFont val="ＭＳ 明朝"/>
        <family val="1"/>
        <charset val="128"/>
      </rPr>
      <t>尾</t>
    </r>
    <phoneticPr fontId="19"/>
  </si>
  <si>
    <t>250kg</t>
  </si>
  <si>
    <t>550kg</t>
  </si>
  <si>
    <t>最上郡真室川町大字新町字天神460
    杉　原　義　美(真室川防災センター内)</t>
    <rPh sb="22" eb="23">
      <t>スギ</t>
    </rPh>
    <rPh sb="24" eb="25">
      <t>ハラ</t>
    </rPh>
    <rPh sb="26" eb="27">
      <t>ギ</t>
    </rPh>
    <rPh sb="28" eb="29">
      <t>ビ</t>
    </rPh>
    <phoneticPr fontId="19"/>
  </si>
  <si>
    <r>
      <rPr>
        <sz val="11"/>
        <rFont val="ＭＳ 明朝"/>
        <family val="1"/>
        <charset val="128"/>
      </rPr>
      <t>真室川町・金山町・鮭川村の全部
戸沢村の一部</t>
    </r>
  </si>
  <si>
    <t>(昭24. 9. 1)</t>
  </si>
  <si>
    <r>
      <t>50,000</t>
    </r>
    <r>
      <rPr>
        <sz val="12"/>
        <rFont val="ＭＳ Ｐ明朝"/>
        <family val="1"/>
        <charset val="128"/>
      </rPr>
      <t>尾</t>
    </r>
  </si>
  <si>
    <r>
      <t>20,460</t>
    </r>
    <r>
      <rPr>
        <sz val="12"/>
        <rFont val="ＭＳ Ｐ明朝"/>
        <family val="1"/>
        <charset val="128"/>
      </rPr>
      <t>尾</t>
    </r>
  </si>
  <si>
    <r>
      <rPr>
        <sz val="11"/>
        <rFont val="ＭＳ 明朝"/>
        <family val="1"/>
        <charset val="128"/>
      </rPr>
      <t>新庄市大手町</t>
    </r>
    <r>
      <rPr>
        <sz val="11"/>
        <rFont val="Century"/>
        <family val="1"/>
      </rPr>
      <t xml:space="preserve">2-66
</t>
    </r>
    <r>
      <rPr>
        <sz val="11"/>
        <rFont val="ＭＳ 明朝"/>
        <family val="1"/>
        <charset val="128"/>
      </rPr>
      <t>　　冨　樫　髙　広</t>
    </r>
    <rPh sb="3" eb="6">
      <t>オオテマチ</t>
    </rPh>
    <rPh sb="13" eb="14">
      <t>トミ</t>
    </rPh>
    <rPh sb="15" eb="16">
      <t>カシ</t>
    </rPh>
    <rPh sb="17" eb="18">
      <t>ダカイ</t>
    </rPh>
    <rPh sb="19" eb="20">
      <t>ヒロシ</t>
    </rPh>
    <phoneticPr fontId="19"/>
  </si>
  <si>
    <r>
      <rPr>
        <sz val="11"/>
        <rFont val="ＭＳ 明朝"/>
        <family val="1"/>
        <charset val="128"/>
      </rPr>
      <t>新庄市・大蔵村の全部
戸沢村の一部</t>
    </r>
  </si>
  <si>
    <t>(昭25. 9.13)</t>
  </si>
  <si>
    <r>
      <t>3,000</t>
    </r>
    <r>
      <rPr>
        <sz val="12"/>
        <rFont val="ＭＳ Ｐ明朝"/>
        <family val="1"/>
        <charset val="128"/>
      </rPr>
      <t>尾</t>
    </r>
  </si>
  <si>
    <r>
      <t>25,000</t>
    </r>
    <r>
      <rPr>
        <sz val="12"/>
        <rFont val="ＭＳ Ｐ明朝"/>
        <family val="1"/>
        <charset val="128"/>
      </rPr>
      <t>尾</t>
    </r>
  </si>
  <si>
    <r>
      <rPr>
        <sz val="11"/>
        <rFont val="ＭＳ 明朝"/>
        <family val="1"/>
        <charset val="128"/>
      </rPr>
      <t>最上郡舟形町舟形</t>
    </r>
    <r>
      <rPr>
        <sz val="11"/>
        <rFont val="Century"/>
        <family val="1"/>
      </rPr>
      <t xml:space="preserve">4723
</t>
    </r>
    <r>
      <rPr>
        <sz val="11"/>
        <rFont val="ＭＳ 明朝"/>
        <family val="1"/>
        <charset val="128"/>
      </rPr>
      <t>　　髙　橋　光　明</t>
    </r>
    <rPh sb="17" eb="18">
      <t>ハシ</t>
    </rPh>
    <rPh sb="19" eb="20">
      <t>ヒカリ</t>
    </rPh>
    <rPh sb="21" eb="22">
      <t>メイ</t>
    </rPh>
    <phoneticPr fontId="19"/>
  </si>
  <si>
    <r>
      <rPr>
        <sz val="11"/>
        <rFont val="ＭＳ 明朝"/>
        <family val="1"/>
        <charset val="128"/>
      </rPr>
      <t>最上町・舟形町</t>
    </r>
  </si>
  <si>
    <t>(昭29.12. 6)</t>
  </si>
  <si>
    <r>
      <t>500</t>
    </r>
    <r>
      <rPr>
        <sz val="12"/>
        <rFont val="ＭＳ Ｐ明朝"/>
        <family val="1"/>
        <charset val="128"/>
      </rPr>
      <t>尾</t>
    </r>
  </si>
  <si>
    <r>
      <t>50,000</t>
    </r>
    <r>
      <rPr>
        <sz val="11"/>
        <rFont val="ＭＳ Ｐ明朝"/>
        <family val="1"/>
        <charset val="128"/>
      </rPr>
      <t>尾</t>
    </r>
  </si>
  <si>
    <r>
      <t>20,000</t>
    </r>
    <r>
      <rPr>
        <sz val="11"/>
        <rFont val="ＭＳ Ｐ明朝"/>
        <family val="1"/>
        <charset val="128"/>
      </rPr>
      <t>尾</t>
    </r>
  </si>
  <si>
    <t>西置賜郡白鷹町大字荒砥乙555-１
    伊　藤　一　義(白鷹町産業センター内)</t>
    <rPh sb="22" eb="23">
      <t>イ</t>
    </rPh>
    <rPh sb="24" eb="25">
      <t>フジ</t>
    </rPh>
    <rPh sb="26" eb="27">
      <t>イチ</t>
    </rPh>
    <rPh sb="28" eb="29">
      <t>ヨシ</t>
    </rPh>
    <phoneticPr fontId="19"/>
  </si>
  <si>
    <r>
      <rPr>
        <sz val="11"/>
        <rFont val="ＭＳ 明朝"/>
        <family val="1"/>
        <charset val="128"/>
      </rPr>
      <t>長井市・白鷹町・飯豊町の全部</t>
    </r>
  </si>
  <si>
    <t>(にじ・稚魚)</t>
  </si>
  <si>
    <t>(稚魚)</t>
  </si>
  <si>
    <r>
      <t>15,000</t>
    </r>
    <r>
      <rPr>
        <sz val="12"/>
        <rFont val="ＭＳ Ｐ明朝"/>
        <family val="1"/>
        <charset val="128"/>
      </rPr>
      <t>尾</t>
    </r>
  </si>
  <si>
    <t>(昭25. 1. 7)</t>
  </si>
  <si>
    <r>
      <t>1,000</t>
    </r>
    <r>
      <rPr>
        <sz val="12"/>
        <rFont val="ＭＳ 明朝"/>
        <family val="1"/>
        <charset val="128"/>
      </rPr>
      <t>尾</t>
    </r>
    <rPh sb="5" eb="6">
      <t>ビ</t>
    </rPh>
    <phoneticPr fontId="19"/>
  </si>
  <si>
    <r>
      <t>13,500</t>
    </r>
    <r>
      <rPr>
        <sz val="12"/>
        <rFont val="ＭＳ 明朝"/>
        <family val="1"/>
        <charset val="128"/>
      </rPr>
      <t>尾</t>
    </r>
    <rPh sb="6" eb="7">
      <t>ビ</t>
    </rPh>
    <phoneticPr fontId="19"/>
  </si>
  <si>
    <t>(成魚)</t>
    <rPh sb="1" eb="3">
      <t>セイギョ</t>
    </rPh>
    <phoneticPr fontId="19"/>
  </si>
  <si>
    <t>120kg</t>
    <phoneticPr fontId="19"/>
  </si>
  <si>
    <r>
      <rPr>
        <sz val="11"/>
        <rFont val="ＭＳ 明朝"/>
        <family val="1"/>
        <charset val="128"/>
      </rPr>
      <t>西置賜郡小国町大字岩井沢</t>
    </r>
    <r>
      <rPr>
        <sz val="11"/>
        <rFont val="Century"/>
        <family val="1"/>
      </rPr>
      <t xml:space="preserve">836
</t>
    </r>
    <r>
      <rPr>
        <sz val="11"/>
        <rFont val="ＭＳ 明朝"/>
        <family val="1"/>
        <charset val="128"/>
      </rPr>
      <t>　　佐　藤　道　信</t>
    </r>
    <rPh sb="7" eb="9">
      <t>オオアザ</t>
    </rPh>
    <rPh sb="9" eb="11">
      <t>イワイ</t>
    </rPh>
    <rPh sb="11" eb="12">
      <t>サワ</t>
    </rPh>
    <rPh sb="18" eb="19">
      <t>タスク</t>
    </rPh>
    <rPh sb="20" eb="21">
      <t>フジ</t>
    </rPh>
    <rPh sb="22" eb="23">
      <t>ミチ</t>
    </rPh>
    <rPh sb="24" eb="25">
      <t>シン</t>
    </rPh>
    <phoneticPr fontId="19"/>
  </si>
  <si>
    <t>(昭28. 3.25)</t>
  </si>
  <si>
    <r>
      <t>15,000</t>
    </r>
    <r>
      <rPr>
        <sz val="11"/>
        <rFont val="ＭＳ Ｐ明朝"/>
        <family val="1"/>
        <charset val="128"/>
      </rPr>
      <t>尾</t>
    </r>
  </si>
  <si>
    <t>1,500kg</t>
  </si>
  <si>
    <r>
      <rPr>
        <sz val="11"/>
        <rFont val="ＭＳ 明朝"/>
        <family val="1"/>
        <charset val="128"/>
      </rPr>
      <t>米沢市舘山二丁目</t>
    </r>
    <r>
      <rPr>
        <sz val="11"/>
        <rFont val="Century"/>
        <family val="1"/>
      </rPr>
      <t xml:space="preserve">2-21
</t>
    </r>
    <r>
      <rPr>
        <sz val="11"/>
        <rFont val="ＭＳ 明朝"/>
        <family val="1"/>
        <charset val="128"/>
      </rPr>
      <t>　　渡　部　秀　一</t>
    </r>
    <rPh sb="3" eb="5">
      <t>タテヤマ</t>
    </rPh>
    <rPh sb="5" eb="8">
      <t>２チョウメ</t>
    </rPh>
    <rPh sb="15" eb="16">
      <t>ワタリ</t>
    </rPh>
    <rPh sb="17" eb="18">
      <t>ブ</t>
    </rPh>
    <rPh sb="19" eb="20">
      <t>ヒデ</t>
    </rPh>
    <rPh sb="21" eb="22">
      <t>イチ</t>
    </rPh>
    <phoneticPr fontId="19"/>
  </si>
  <si>
    <r>
      <rPr>
        <sz val="11"/>
        <rFont val="ＭＳ 明朝"/>
        <family val="1"/>
        <charset val="128"/>
      </rPr>
      <t>米沢市・南陽市・高畠町・川西町</t>
    </r>
  </si>
  <si>
    <r>
      <t>6,000</t>
    </r>
    <r>
      <rPr>
        <sz val="11"/>
        <rFont val="ＭＳ Ｐ明朝"/>
        <family val="1"/>
        <charset val="128"/>
      </rPr>
      <t>尾</t>
    </r>
  </si>
  <si>
    <r>
      <t>14,000</t>
    </r>
    <r>
      <rPr>
        <sz val="11"/>
        <rFont val="ＭＳ Ｐ明朝"/>
        <family val="1"/>
        <charset val="128"/>
      </rPr>
      <t>尾</t>
    </r>
  </si>
  <si>
    <t>(昭32.11. 1)</t>
  </si>
  <si>
    <t>300kg</t>
  </si>
  <si>
    <t>300kg</t>
    <phoneticPr fontId="19"/>
  </si>
  <si>
    <t>170kg</t>
    <phoneticPr fontId="19"/>
  </si>
  <si>
    <r>
      <rPr>
        <sz val="11"/>
        <rFont val="ＭＳ 明朝"/>
        <family val="1"/>
        <charset val="128"/>
      </rPr>
      <t>鶴岡市本町三丁目</t>
    </r>
    <r>
      <rPr>
        <sz val="11"/>
        <rFont val="Century"/>
        <family val="1"/>
      </rPr>
      <t xml:space="preserve">3-20
</t>
    </r>
    <r>
      <rPr>
        <sz val="11"/>
        <rFont val="ＭＳ 明朝"/>
        <family val="1"/>
        <charset val="128"/>
      </rPr>
      <t>　　黒　井　　　晃</t>
    </r>
  </si>
  <si>
    <r>
      <rPr>
        <sz val="11"/>
        <rFont val="ＭＳ 明朝"/>
        <family val="1"/>
        <charset val="128"/>
      </rPr>
      <t>鶴岡市・酒田市・三川町・庄内町の一部</t>
    </r>
    <phoneticPr fontId="19"/>
  </si>
  <si>
    <t>(昭24.10.24)</t>
  </si>
  <si>
    <r>
      <t>10,000</t>
    </r>
    <r>
      <rPr>
        <sz val="11"/>
        <rFont val="ＭＳ Ｐ明朝"/>
        <family val="1"/>
        <charset val="128"/>
      </rPr>
      <t>尾</t>
    </r>
  </si>
  <si>
    <r>
      <rPr>
        <sz val="11"/>
        <rFont val="ＭＳ 明朝"/>
        <family val="1"/>
        <charset val="128"/>
      </rPr>
      <t>鶴岡市山五十川甲</t>
    </r>
    <r>
      <rPr>
        <sz val="11"/>
        <rFont val="Century"/>
        <family val="1"/>
      </rPr>
      <t xml:space="preserve">406
</t>
    </r>
    <r>
      <rPr>
        <sz val="11"/>
        <rFont val="ＭＳ 明朝"/>
        <family val="1"/>
        <charset val="128"/>
      </rPr>
      <t>　　本　間　勇　一</t>
    </r>
    <rPh sb="18" eb="19">
      <t>ユウ</t>
    </rPh>
    <rPh sb="20" eb="21">
      <t>イッ</t>
    </rPh>
    <phoneticPr fontId="19"/>
  </si>
  <si>
    <r>
      <rPr>
        <sz val="11"/>
        <rFont val="ＭＳ 明朝"/>
        <family val="1"/>
        <charset val="128"/>
      </rPr>
      <t>鶴岡市の一部</t>
    </r>
  </si>
  <si>
    <t>(昭24.11.10)</t>
  </si>
  <si>
    <r>
      <t>5,200</t>
    </r>
    <r>
      <rPr>
        <sz val="11"/>
        <rFont val="ＭＳ Ｐ明朝"/>
        <family val="1"/>
        <charset val="128"/>
      </rPr>
      <t>尾</t>
    </r>
  </si>
  <si>
    <r>
      <rPr>
        <sz val="11"/>
        <rFont val="ＭＳ 明朝"/>
        <family val="1"/>
        <charset val="128"/>
      </rPr>
      <t>酒田市新堀字法流田</t>
    </r>
    <r>
      <rPr>
        <sz val="11"/>
        <rFont val="Century"/>
        <family val="1"/>
      </rPr>
      <t xml:space="preserve">5-8
</t>
    </r>
    <r>
      <rPr>
        <sz val="11"/>
        <rFont val="ＭＳ 明朝"/>
        <family val="1"/>
        <charset val="128"/>
      </rPr>
      <t>　　山　木　　　武</t>
    </r>
    <rPh sb="3" eb="5">
      <t>シンボリ</t>
    </rPh>
    <rPh sb="5" eb="6">
      <t>アザ</t>
    </rPh>
    <rPh sb="6" eb="7">
      <t>ホウ</t>
    </rPh>
    <rPh sb="7" eb="8">
      <t>ナガ</t>
    </rPh>
    <rPh sb="8" eb="9">
      <t>タ</t>
    </rPh>
    <rPh sb="15" eb="16">
      <t>ヤマ</t>
    </rPh>
    <rPh sb="17" eb="18">
      <t>キ</t>
    </rPh>
    <rPh sb="21" eb="22">
      <t>タケシ</t>
    </rPh>
    <phoneticPr fontId="19"/>
  </si>
  <si>
    <r>
      <rPr>
        <sz val="11"/>
        <rFont val="ＭＳ 明朝"/>
        <family val="1"/>
        <charset val="128"/>
      </rPr>
      <t>酒田市の一部</t>
    </r>
  </si>
  <si>
    <t>(昭24.11.21)</t>
  </si>
  <si>
    <r>
      <t>17,000</t>
    </r>
    <r>
      <rPr>
        <sz val="11"/>
        <rFont val="ＭＳ Ｐ明朝"/>
        <family val="1"/>
        <charset val="128"/>
      </rPr>
      <t>尾</t>
    </r>
  </si>
  <si>
    <t>酒田市市条字八森308
　　後　藤　孝之助(八森荘内)</t>
    <rPh sb="14" eb="15">
      <t>ゴ</t>
    </rPh>
    <rPh sb="16" eb="17">
      <t>フジ</t>
    </rPh>
    <rPh sb="18" eb="21">
      <t>コウノスケ</t>
    </rPh>
    <phoneticPr fontId="19"/>
  </si>
  <si>
    <r>
      <rPr>
        <sz val="11"/>
        <rFont val="ＭＳ 明朝"/>
        <family val="1"/>
        <charset val="128"/>
      </rPr>
      <t>遊佐町・酒田市の一部</t>
    </r>
  </si>
  <si>
    <t>(昭24.12.17)</t>
  </si>
  <si>
    <r>
      <t>5,000</t>
    </r>
    <r>
      <rPr>
        <sz val="11"/>
        <rFont val="ＭＳ Ｐ明朝"/>
        <family val="1"/>
        <charset val="128"/>
      </rPr>
      <t>尾</t>
    </r>
  </si>
  <si>
    <r>
      <rPr>
        <sz val="11"/>
        <rFont val="ＭＳ 明朝"/>
        <family val="1"/>
        <charset val="128"/>
      </rPr>
      <t>東田川郡庄内町肝煎字蟹沢</t>
    </r>
    <r>
      <rPr>
        <sz val="11"/>
        <rFont val="Century"/>
        <family val="1"/>
      </rPr>
      <t xml:space="preserve">49-4
</t>
    </r>
    <r>
      <rPr>
        <sz val="11"/>
        <rFont val="ＭＳ 明朝"/>
        <family val="1"/>
        <charset val="128"/>
      </rPr>
      <t>　　鈴　木　春　男</t>
    </r>
    <phoneticPr fontId="19"/>
  </si>
  <si>
    <r>
      <rPr>
        <sz val="11"/>
        <rFont val="ＭＳ 明朝"/>
        <family val="1"/>
        <charset val="128"/>
      </rPr>
      <t>酒田市・庄内町の一部</t>
    </r>
  </si>
  <si>
    <t>(昭25. 1.11)</t>
  </si>
  <si>
    <r>
      <t>18,000</t>
    </r>
    <r>
      <rPr>
        <sz val="11"/>
        <rFont val="ＭＳ Ｐ明朝"/>
        <family val="1"/>
        <charset val="128"/>
      </rPr>
      <t>尾</t>
    </r>
  </si>
  <si>
    <r>
      <t>8,000</t>
    </r>
    <r>
      <rPr>
        <sz val="11"/>
        <rFont val="ＭＳ Ｐ明朝"/>
        <family val="1"/>
        <charset val="128"/>
      </rPr>
      <t>尾</t>
    </r>
  </si>
  <si>
    <r>
      <rPr>
        <sz val="11"/>
        <rFont val="ＭＳ 明朝"/>
        <family val="1"/>
        <charset val="128"/>
      </rPr>
      <t>飽海郡遊佐町野沢字下ク子添</t>
    </r>
    <r>
      <rPr>
        <sz val="11"/>
        <rFont val="Century"/>
        <family val="1"/>
      </rPr>
      <t xml:space="preserve">113
</t>
    </r>
    <r>
      <rPr>
        <sz val="11"/>
        <rFont val="ＭＳ 明朝"/>
        <family val="1"/>
        <charset val="128"/>
      </rPr>
      <t>　　石　垣　善　作</t>
    </r>
    <rPh sb="3" eb="6">
      <t>ユザマチ</t>
    </rPh>
    <rPh sb="6" eb="8">
      <t>ノザワ</t>
    </rPh>
    <rPh sb="8" eb="9">
      <t>アザ</t>
    </rPh>
    <rPh sb="9" eb="10">
      <t>シタ</t>
    </rPh>
    <rPh sb="11" eb="13">
      <t>コゾ</t>
    </rPh>
    <rPh sb="19" eb="20">
      <t>イシ</t>
    </rPh>
    <rPh sb="21" eb="22">
      <t>カキ</t>
    </rPh>
    <rPh sb="23" eb="24">
      <t>ゼン</t>
    </rPh>
    <rPh sb="25" eb="26">
      <t>サク</t>
    </rPh>
    <phoneticPr fontId="19"/>
  </si>
  <si>
    <t>―</t>
    <phoneticPr fontId="19"/>
  </si>
  <si>
    <t>(昭46. 3. 1)</t>
  </si>
  <si>
    <t>60kg</t>
  </si>
  <si>
    <r>
      <rPr>
        <sz val="11"/>
        <rFont val="ＭＳ 明朝"/>
        <family val="1"/>
        <charset val="128"/>
      </rPr>
      <t>温海町内水面</t>
    </r>
  </si>
  <si>
    <r>
      <rPr>
        <sz val="11"/>
        <rFont val="ＭＳ 明朝"/>
        <family val="1"/>
        <charset val="128"/>
      </rPr>
      <t>鶴岡市小名部字千田</t>
    </r>
    <r>
      <rPr>
        <sz val="11"/>
        <rFont val="Century"/>
        <family val="1"/>
      </rPr>
      <t xml:space="preserve">98-1
</t>
    </r>
    <r>
      <rPr>
        <sz val="11"/>
        <rFont val="ＭＳ 明朝"/>
        <family val="1"/>
        <charset val="128"/>
      </rPr>
      <t>　　佐々木　篤　夫</t>
    </r>
    <rPh sb="16" eb="19">
      <t>ササキ</t>
    </rPh>
    <rPh sb="20" eb="21">
      <t>アツシ</t>
    </rPh>
    <rPh sb="22" eb="23">
      <t>オット</t>
    </rPh>
    <phoneticPr fontId="19"/>
  </si>
  <si>
    <t>(昭47.10. 2)</t>
  </si>
  <si>
    <t>(3)　業種別漁業協同組合</t>
  </si>
  <si>
    <r>
      <rPr>
        <sz val="11"/>
        <rFont val="ＭＳ 明朝"/>
        <family val="1"/>
        <charset val="128"/>
      </rPr>
      <t>平成</t>
    </r>
    <r>
      <rPr>
        <sz val="11"/>
        <rFont val="Century"/>
        <family val="1"/>
      </rPr>
      <t>28</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　単位：千円</t>
    </r>
    <phoneticPr fontId="19"/>
  </si>
  <si>
    <r>
      <rPr>
        <sz val="11"/>
        <rFont val="ＭＳ 明朝"/>
        <family val="1"/>
        <charset val="128"/>
      </rPr>
      <t>払込済
出資金</t>
    </r>
  </si>
  <si>
    <r>
      <rPr>
        <sz val="11"/>
        <rFont val="ＭＳ 明朝"/>
        <family val="1"/>
        <charset val="128"/>
      </rPr>
      <t>山形県内水面総合</t>
    </r>
  </si>
  <si>
    <r>
      <rPr>
        <sz val="11"/>
        <rFont val="ＭＳ 明朝"/>
        <family val="1"/>
        <charset val="128"/>
      </rPr>
      <t>天童市石鳥居</t>
    </r>
    <r>
      <rPr>
        <sz val="11"/>
        <rFont val="Century"/>
        <family val="1"/>
      </rPr>
      <t>1-2-47</t>
    </r>
    <rPh sb="3" eb="4">
      <t>イシ</t>
    </rPh>
    <rPh sb="4" eb="6">
      <t>トリイ</t>
    </rPh>
    <phoneticPr fontId="19"/>
  </si>
  <si>
    <r>
      <rPr>
        <sz val="11"/>
        <rFont val="ＭＳ 明朝"/>
        <family val="1"/>
        <charset val="128"/>
      </rPr>
      <t>県一円</t>
    </r>
  </si>
  <si>
    <r>
      <rPr>
        <sz val="11"/>
        <rFont val="ＭＳ 明朝"/>
        <family val="1"/>
        <charset val="128"/>
      </rPr>
      <t>－</t>
    </r>
  </si>
  <si>
    <t>(昭51.3.31)</t>
  </si>
  <si>
    <r>
      <rPr>
        <sz val="11"/>
        <rFont val="ＭＳ 明朝"/>
        <family val="1"/>
        <charset val="128"/>
      </rPr>
      <t>青　木　　</t>
    </r>
    <r>
      <rPr>
        <sz val="11"/>
        <rFont val="Century"/>
        <family val="1"/>
      </rPr>
      <t xml:space="preserve"> </t>
    </r>
    <r>
      <rPr>
        <sz val="11"/>
        <rFont val="ＭＳ 明朝"/>
        <family val="1"/>
        <charset val="128"/>
      </rPr>
      <t>一</t>
    </r>
    <rPh sb="0" eb="1">
      <t>アオ</t>
    </rPh>
    <rPh sb="2" eb="3">
      <t>キ</t>
    </rPh>
    <rPh sb="6" eb="7">
      <t>イチ</t>
    </rPh>
    <phoneticPr fontId="19"/>
  </si>
  <si>
    <t>(4)　漁業生産組合</t>
  </si>
  <si>
    <r>
      <rPr>
        <sz val="11"/>
        <rFont val="ＭＳ 明朝"/>
        <family val="1"/>
        <charset val="128"/>
      </rPr>
      <t>令和</t>
    </r>
    <r>
      <rPr>
        <sz val="11"/>
        <rFont val="Century"/>
        <family val="1"/>
      </rPr>
      <t>6</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rPh sb="0" eb="2">
      <t>レイワ</t>
    </rPh>
    <phoneticPr fontId="19"/>
  </si>
  <si>
    <r>
      <rPr>
        <sz val="11"/>
        <rFont val="ＭＳ 明朝"/>
        <family val="1"/>
        <charset val="128"/>
      </rPr>
      <t>正</t>
    </r>
    <phoneticPr fontId="19"/>
  </si>
  <si>
    <r>
      <rPr>
        <sz val="11"/>
        <rFont val="ＭＳ 明朝"/>
        <family val="1"/>
        <charset val="128"/>
      </rPr>
      <t>さけ採捕</t>
    </r>
  </si>
  <si>
    <r>
      <rPr>
        <sz val="11"/>
        <rFont val="ＭＳ 明朝"/>
        <family val="1"/>
        <charset val="128"/>
      </rPr>
      <t>養殖</t>
    </r>
  </si>
  <si>
    <r>
      <rPr>
        <sz val="11"/>
        <rFont val="ＭＳ 明朝"/>
        <family val="1"/>
        <charset val="128"/>
      </rPr>
      <t>高瀬川鮭</t>
    </r>
  </si>
  <si>
    <r>
      <rPr>
        <sz val="11"/>
        <rFont val="ＭＳ 明朝"/>
        <family val="1"/>
        <charset val="128"/>
      </rPr>
      <t>飽海郡遊佐町北目字長田</t>
    </r>
    <r>
      <rPr>
        <sz val="11"/>
        <rFont val="Century"/>
        <family val="1"/>
      </rPr>
      <t xml:space="preserve">87-1
</t>
    </r>
    <r>
      <rPr>
        <sz val="11"/>
        <rFont val="ＭＳ 明朝"/>
        <family val="1"/>
        <charset val="128"/>
      </rPr>
      <t>　　佐　藤　喜巳夫</t>
    </r>
    <rPh sb="18" eb="19">
      <t>タスク</t>
    </rPh>
    <rPh sb="20" eb="21">
      <t>フジ</t>
    </rPh>
    <rPh sb="22" eb="23">
      <t>キ</t>
    </rPh>
    <rPh sb="23" eb="24">
      <t>ミ</t>
    </rPh>
    <rPh sb="24" eb="25">
      <t>オット</t>
    </rPh>
    <phoneticPr fontId="19"/>
  </si>
  <si>
    <t>(昭24.10.14)</t>
  </si>
  <si>
    <r>
      <rPr>
        <sz val="11"/>
        <rFont val="ＭＳ 明朝"/>
        <family val="1"/>
        <charset val="128"/>
      </rPr>
      <t>洗沢鮭</t>
    </r>
  </si>
  <si>
    <r>
      <rPr>
        <sz val="11"/>
        <rFont val="ＭＳ 明朝"/>
        <family val="1"/>
        <charset val="128"/>
      </rPr>
      <t>飽海郡遊佐町当山字福ノ中</t>
    </r>
    <r>
      <rPr>
        <sz val="11"/>
        <rFont val="Century"/>
        <family val="1"/>
      </rPr>
      <t xml:space="preserve">52
</t>
    </r>
    <r>
      <rPr>
        <sz val="11"/>
        <rFont val="ＭＳ 明朝"/>
        <family val="1"/>
        <charset val="128"/>
      </rPr>
      <t>　　菅　原　多　悦</t>
    </r>
    <rPh sb="9" eb="10">
      <t>フク</t>
    </rPh>
    <rPh sb="11" eb="12">
      <t>ナカ</t>
    </rPh>
    <rPh sb="21" eb="22">
      <t>タ</t>
    </rPh>
    <rPh sb="23" eb="24">
      <t>エツ</t>
    </rPh>
    <phoneticPr fontId="19"/>
  </si>
  <si>
    <r>
      <rPr>
        <sz val="11"/>
        <rFont val="ＭＳ 明朝"/>
        <family val="1"/>
        <charset val="128"/>
      </rPr>
      <t>枡川鮭</t>
    </r>
    <rPh sb="0" eb="2">
      <t>マスカワ</t>
    </rPh>
    <phoneticPr fontId="19"/>
  </si>
  <si>
    <r>
      <rPr>
        <sz val="11"/>
        <rFont val="ＭＳ 明朝"/>
        <family val="1"/>
        <charset val="128"/>
      </rPr>
      <t>飽海郡遊佐町直世字山居</t>
    </r>
    <r>
      <rPr>
        <sz val="11"/>
        <rFont val="Century"/>
        <family val="1"/>
      </rPr>
      <t xml:space="preserve">62-25
</t>
    </r>
    <r>
      <rPr>
        <sz val="11"/>
        <rFont val="ＭＳ 明朝"/>
        <family val="1"/>
        <charset val="128"/>
      </rPr>
      <t>　　尾　形　修一郎</t>
    </r>
  </si>
  <si>
    <r>
      <rPr>
        <sz val="11"/>
        <rFont val="ＭＳ 明朝"/>
        <family val="1"/>
        <charset val="128"/>
      </rPr>
      <t>箕輪鮭</t>
    </r>
  </si>
  <si>
    <r>
      <rPr>
        <sz val="11"/>
        <rFont val="ＭＳ 明朝"/>
        <family val="1"/>
        <charset val="128"/>
      </rPr>
      <t>飽海郡遊佐町直世字荒川</t>
    </r>
    <r>
      <rPr>
        <sz val="11"/>
        <rFont val="Century"/>
        <family val="1"/>
      </rPr>
      <t xml:space="preserve">57
</t>
    </r>
    <r>
      <rPr>
        <sz val="11"/>
        <rFont val="ＭＳ 明朝"/>
        <family val="1"/>
        <charset val="128"/>
      </rPr>
      <t>　　佐　藤　　　仁</t>
    </r>
    <rPh sb="6" eb="7">
      <t>ナオ</t>
    </rPh>
    <rPh sb="7" eb="8">
      <t>ヨ</t>
    </rPh>
    <rPh sb="16" eb="17">
      <t>サ</t>
    </rPh>
    <rPh sb="18" eb="19">
      <t>フジ</t>
    </rPh>
    <rPh sb="22" eb="23">
      <t>ジン</t>
    </rPh>
    <phoneticPr fontId="19"/>
  </si>
  <si>
    <r>
      <rPr>
        <sz val="11"/>
        <rFont val="ＭＳ 明朝"/>
        <family val="1"/>
        <charset val="128"/>
      </rPr>
      <t>日向川鮭</t>
    </r>
  </si>
  <si>
    <r>
      <rPr>
        <sz val="11"/>
        <rFont val="ＭＳ 明朝"/>
        <family val="1"/>
        <charset val="128"/>
      </rPr>
      <t>酒田市穂積字尻地</t>
    </r>
    <r>
      <rPr>
        <sz val="11"/>
        <rFont val="Century"/>
        <family val="1"/>
      </rPr>
      <t xml:space="preserve">233
</t>
    </r>
    <r>
      <rPr>
        <sz val="11"/>
        <rFont val="ＭＳ 明朝"/>
        <family val="1"/>
        <charset val="128"/>
      </rPr>
      <t>　　大　場　清　悦</t>
    </r>
    <rPh sb="18" eb="19">
      <t>セイ</t>
    </rPh>
    <rPh sb="20" eb="21">
      <t>エツ</t>
    </rPh>
    <phoneticPr fontId="19"/>
  </si>
  <si>
    <t>(昭25. 3. 3)</t>
  </si>
  <si>
    <r>
      <rPr>
        <sz val="11"/>
        <rFont val="ＭＳ 明朝"/>
        <family val="1"/>
        <charset val="128"/>
      </rPr>
      <t>清川鮭増殖</t>
    </r>
  </si>
  <si>
    <r>
      <rPr>
        <sz val="11"/>
        <rFont val="ＭＳ 明朝"/>
        <family val="1"/>
        <charset val="128"/>
      </rPr>
      <t>東田川郡庄内町清川字花崎</t>
    </r>
    <r>
      <rPr>
        <sz val="11"/>
        <rFont val="Century"/>
        <family val="1"/>
      </rPr>
      <t xml:space="preserve">84
</t>
    </r>
    <r>
      <rPr>
        <sz val="11"/>
        <rFont val="ＭＳ 明朝"/>
        <family val="1"/>
        <charset val="128"/>
      </rPr>
      <t>　　鈴　木　春　男</t>
    </r>
  </si>
  <si>
    <t>(昭26. 8.24)</t>
  </si>
  <si>
    <r>
      <rPr>
        <sz val="11"/>
        <rFont val="ＭＳ 明朝"/>
        <family val="1"/>
        <charset val="128"/>
      </rPr>
      <t>赤川鮭</t>
    </r>
  </si>
  <si>
    <r>
      <rPr>
        <sz val="11"/>
        <rFont val="ＭＳ 明朝"/>
        <family val="1"/>
        <charset val="128"/>
      </rPr>
      <t>鶴岡市伊勢横内字堀場</t>
    </r>
    <r>
      <rPr>
        <sz val="11"/>
        <rFont val="Century"/>
        <family val="1"/>
      </rPr>
      <t xml:space="preserve">1-6
</t>
    </r>
    <r>
      <rPr>
        <sz val="11"/>
        <rFont val="ＭＳ 明朝"/>
        <family val="1"/>
        <charset val="128"/>
      </rPr>
      <t>　　山　田　鉄　哉</t>
    </r>
    <rPh sb="3" eb="5">
      <t>イセ</t>
    </rPh>
    <rPh sb="5" eb="7">
      <t>ヨコウチ</t>
    </rPh>
    <rPh sb="7" eb="8">
      <t>アザ</t>
    </rPh>
    <rPh sb="8" eb="10">
      <t>ホリバ</t>
    </rPh>
    <rPh sb="16" eb="17">
      <t>ヤマ</t>
    </rPh>
    <rPh sb="18" eb="19">
      <t>タ</t>
    </rPh>
    <rPh sb="20" eb="21">
      <t>テツ</t>
    </rPh>
    <rPh sb="22" eb="23">
      <t>ヤ</t>
    </rPh>
    <phoneticPr fontId="19"/>
  </si>
  <si>
    <t>(昭51. 9. 2)</t>
  </si>
  <si>
    <r>
      <rPr>
        <sz val="11"/>
        <rFont val="ＭＳ 明朝"/>
        <family val="1"/>
        <charset val="128"/>
      </rPr>
      <t>鶴岡市槇代甲</t>
    </r>
    <r>
      <rPr>
        <sz val="11"/>
        <rFont val="Century"/>
        <family val="1"/>
      </rPr>
      <t xml:space="preserve">53
</t>
    </r>
    <r>
      <rPr>
        <sz val="11"/>
        <rFont val="ＭＳ 明朝"/>
        <family val="1"/>
        <charset val="128"/>
      </rPr>
      <t>　　五十嵐　洋　司</t>
    </r>
    <rPh sb="11" eb="14">
      <t>イガラシ</t>
    </rPh>
    <rPh sb="15" eb="16">
      <t>ヨウ</t>
    </rPh>
    <rPh sb="17" eb="18">
      <t>ツカサ</t>
    </rPh>
    <phoneticPr fontId="19"/>
  </si>
  <si>
    <t>(昭53. 9.11)</t>
  </si>
  <si>
    <r>
      <rPr>
        <sz val="11"/>
        <rFont val="ＭＳ 明朝"/>
        <family val="1"/>
        <charset val="128"/>
      </rPr>
      <t>※　さけ採捕の単位は尾</t>
    </r>
  </si>
  <si>
    <t>(5)　漁業協同組合連合会</t>
  </si>
  <si>
    <r>
      <rPr>
        <sz val="11"/>
        <rFont val="ＭＳ 明朝"/>
        <family val="1"/>
        <charset val="128"/>
      </rPr>
      <t>組合名</t>
    </r>
    <phoneticPr fontId="19"/>
  </si>
  <si>
    <r>
      <rPr>
        <sz val="11"/>
        <rFont val="ＭＳ 明朝"/>
        <family val="1"/>
        <charset val="128"/>
      </rPr>
      <t>事務所所在地</t>
    </r>
  </si>
  <si>
    <t>会員数(人)</t>
  </si>
  <si>
    <r>
      <rPr>
        <sz val="11"/>
        <rFont val="ＭＳ 明朝"/>
        <family val="1"/>
        <charset val="128"/>
      </rPr>
      <t>払込済出資金</t>
    </r>
  </si>
  <si>
    <t>(設立年月日)</t>
  </si>
  <si>
    <r>
      <rPr>
        <sz val="11"/>
        <rFont val="ＭＳ 明朝"/>
        <family val="1"/>
        <charset val="128"/>
      </rPr>
      <t>及び代表者氏名</t>
    </r>
  </si>
  <si>
    <r>
      <rPr>
        <sz val="11"/>
        <rFont val="ＭＳ 明朝"/>
        <family val="1"/>
        <charset val="128"/>
      </rPr>
      <t>山形県内水面</t>
    </r>
  </si>
  <si>
    <r>
      <rPr>
        <sz val="11"/>
        <rFont val="ＭＳ 明朝"/>
        <family val="1"/>
        <charset val="128"/>
      </rPr>
      <t>山形市松波二丁目</t>
    </r>
    <r>
      <rPr>
        <sz val="11"/>
        <rFont val="Century"/>
        <family val="1"/>
      </rPr>
      <t>8-1</t>
    </r>
  </si>
  <si>
    <t>(昭25. 9.22)</t>
  </si>
  <si>
    <r>
      <rPr>
        <sz val="11"/>
        <rFont val="ＭＳ 明朝"/>
        <family val="1"/>
        <charset val="128"/>
      </rPr>
      <t>代表理事会長</t>
    </r>
    <r>
      <rPr>
        <sz val="11"/>
        <rFont val="Century"/>
        <family val="1"/>
      </rPr>
      <t xml:space="preserve">   </t>
    </r>
    <r>
      <rPr>
        <sz val="11"/>
        <rFont val="ＭＳ 明朝"/>
        <family val="1"/>
        <charset val="128"/>
      </rPr>
      <t>大場　一昭</t>
    </r>
    <rPh sb="9" eb="11">
      <t>オオバ</t>
    </rPh>
    <rPh sb="12" eb="14">
      <t>カズアキ</t>
    </rPh>
    <phoneticPr fontId="19"/>
  </si>
  <si>
    <t>(6)　日本漁船保険組合　山形県支所　</t>
    <rPh sb="4" eb="6">
      <t>ニホン</t>
    </rPh>
    <phoneticPr fontId="19"/>
  </si>
  <si>
    <r>
      <rPr>
        <sz val="11"/>
        <rFont val="ＭＳ 明朝"/>
        <family val="1"/>
        <charset val="128"/>
      </rPr>
      <t>設立年月日</t>
    </r>
    <phoneticPr fontId="19"/>
  </si>
  <si>
    <r>
      <rPr>
        <sz val="11"/>
        <rFont val="ＭＳ 明朝"/>
        <family val="1"/>
        <charset val="128"/>
      </rPr>
      <t>平成</t>
    </r>
    <r>
      <rPr>
        <sz val="11"/>
        <rFont val="Century"/>
        <family val="1"/>
      </rPr>
      <t>29</t>
    </r>
    <r>
      <rPr>
        <sz val="11"/>
        <rFont val="ＭＳ 明朝"/>
        <family val="1"/>
        <charset val="128"/>
      </rPr>
      <t>年</t>
    </r>
    <r>
      <rPr>
        <sz val="11"/>
        <rFont val="Century"/>
        <family val="1"/>
      </rPr>
      <t>4</t>
    </r>
    <r>
      <rPr>
        <sz val="11"/>
        <rFont val="ＭＳ 明朝"/>
        <family val="1"/>
        <charset val="128"/>
      </rPr>
      <t>月１日</t>
    </r>
    <rPh sb="0" eb="2">
      <t>ヘイセイ</t>
    </rPh>
    <rPh sb="4" eb="5">
      <t>ネン</t>
    </rPh>
    <rPh sb="6" eb="7">
      <t>ガツ</t>
    </rPh>
    <rPh sb="8" eb="9">
      <t>ニチ</t>
    </rPh>
    <phoneticPr fontId="19"/>
  </si>
  <si>
    <r>
      <rPr>
        <sz val="11"/>
        <rFont val="ＭＳ 明朝"/>
        <family val="1"/>
        <charset val="128"/>
      </rPr>
      <t>支所長</t>
    </r>
    <rPh sb="0" eb="3">
      <t>シショチョウ</t>
    </rPh>
    <phoneticPr fontId="19"/>
  </si>
  <si>
    <r>
      <rPr>
        <sz val="11"/>
        <rFont val="ＭＳ 明朝"/>
        <family val="1"/>
        <charset val="128"/>
      </rPr>
      <t>齋藤　辰幸</t>
    </r>
    <rPh sb="0" eb="2">
      <t>サイトウ</t>
    </rPh>
    <rPh sb="3" eb="5">
      <t>タツユキ</t>
    </rPh>
    <phoneticPr fontId="19"/>
  </si>
  <si>
    <r>
      <rPr>
        <sz val="11"/>
        <rFont val="ＭＳ 明朝"/>
        <family val="1"/>
        <charset val="128"/>
      </rPr>
      <t>事業実績</t>
    </r>
  </si>
  <si>
    <r>
      <rPr>
        <sz val="11"/>
        <rFont val="ＭＳ 明朝"/>
        <family val="1"/>
        <charset val="128"/>
      </rPr>
      <t>区　　　分</t>
    </r>
    <phoneticPr fontId="19"/>
  </si>
  <si>
    <r>
      <rPr>
        <sz val="11"/>
        <rFont val="ＭＳ 明朝"/>
        <family val="1"/>
        <charset val="128"/>
      </rPr>
      <t>保　険　加　入　実　績</t>
    </r>
  </si>
  <si>
    <r>
      <rPr>
        <sz val="11"/>
        <rFont val="ＭＳ 明朝"/>
        <family val="1"/>
        <charset val="128"/>
      </rPr>
      <t>保　険　金　支　払　実　績</t>
    </r>
    <phoneticPr fontId="19"/>
  </si>
  <si>
    <r>
      <rPr>
        <sz val="11"/>
        <rFont val="ＭＳ 明朝"/>
        <family val="1"/>
        <charset val="128"/>
      </rPr>
      <t>隻　　数</t>
    </r>
  </si>
  <si>
    <r>
      <rPr>
        <sz val="11"/>
        <rFont val="ＭＳ 明朝"/>
        <family val="1"/>
        <charset val="128"/>
      </rPr>
      <t>ト　ン　数</t>
    </r>
  </si>
  <si>
    <r>
      <rPr>
        <sz val="11"/>
        <rFont val="ＭＳ 明朝"/>
        <family val="1"/>
        <charset val="128"/>
      </rPr>
      <t>保険価額</t>
    </r>
  </si>
  <si>
    <r>
      <rPr>
        <sz val="11"/>
        <rFont val="ＭＳ 明朝"/>
        <family val="1"/>
        <charset val="128"/>
      </rPr>
      <t>保険金額</t>
    </r>
  </si>
  <si>
    <r>
      <rPr>
        <sz val="11"/>
        <rFont val="ＭＳ 明朝"/>
        <family val="1"/>
        <charset val="128"/>
      </rPr>
      <t>全損</t>
    </r>
  </si>
  <si>
    <r>
      <rPr>
        <sz val="11"/>
        <rFont val="ＭＳ 明朝"/>
        <family val="1"/>
        <charset val="128"/>
      </rPr>
      <t>分損</t>
    </r>
  </si>
  <si>
    <r>
      <rPr>
        <sz val="11"/>
        <rFont val="ＭＳ 明朝"/>
        <family val="1"/>
        <charset val="128"/>
      </rPr>
      <t>救助費</t>
    </r>
  </si>
  <si>
    <r>
      <rPr>
        <sz val="11"/>
        <rFont val="ＭＳ 明朝"/>
        <family val="1"/>
        <charset val="128"/>
      </rPr>
      <t>保険期間満了</t>
    </r>
  </si>
  <si>
    <r>
      <rPr>
        <sz val="11"/>
        <rFont val="ＭＳ 明朝"/>
        <family val="1"/>
        <charset val="128"/>
      </rPr>
      <t>隻数</t>
    </r>
  </si>
  <si>
    <r>
      <rPr>
        <sz val="11"/>
        <rFont val="ＭＳ 明朝"/>
        <family val="1"/>
        <charset val="128"/>
      </rPr>
      <t>金額</t>
    </r>
  </si>
  <si>
    <r>
      <rPr>
        <sz val="10"/>
        <rFont val="ＭＳ 明朝"/>
        <family val="1"/>
        <charset val="128"/>
      </rPr>
      <t>漁船　　保険</t>
    </r>
    <rPh sb="0" eb="2">
      <t>ギョセン</t>
    </rPh>
    <rPh sb="4" eb="6">
      <t>ホケン</t>
    </rPh>
    <phoneticPr fontId="19"/>
  </si>
  <si>
    <r>
      <rPr>
        <sz val="11"/>
        <rFont val="ＭＳ 明朝"/>
        <family val="1"/>
        <charset val="128"/>
      </rPr>
      <t>普通損害保険</t>
    </r>
    <rPh sb="2" eb="4">
      <t>ソンガイ</t>
    </rPh>
    <rPh sb="4" eb="6">
      <t>ホケン</t>
    </rPh>
    <phoneticPr fontId="19"/>
  </si>
  <si>
    <r>
      <rPr>
        <sz val="11"/>
        <rFont val="ＭＳ 明朝"/>
        <family val="1"/>
        <charset val="128"/>
      </rPr>
      <t>隻</t>
    </r>
  </si>
  <si>
    <r>
      <rPr>
        <sz val="11"/>
        <rFont val="ＭＳ 明朝"/>
        <family val="1"/>
        <charset val="128"/>
      </rPr>
      <t>トン</t>
    </r>
  </si>
  <si>
    <r>
      <rPr>
        <sz val="11"/>
        <rFont val="ＭＳ 明朝"/>
        <family val="1"/>
        <charset val="128"/>
      </rPr>
      <t>満期保険</t>
    </r>
    <rPh sb="2" eb="4">
      <t>ホケン</t>
    </rPh>
    <phoneticPr fontId="19"/>
  </si>
  <si>
    <t xml:space="preserve"> </t>
    <phoneticPr fontId="19"/>
  </si>
  <si>
    <r>
      <rPr>
        <sz val="11"/>
        <rFont val="ＭＳ 明朝"/>
        <family val="1"/>
        <charset val="128"/>
      </rPr>
      <t>船主責任</t>
    </r>
  </si>
  <si>
    <r>
      <rPr>
        <sz val="11"/>
        <rFont val="ＭＳ 明朝"/>
        <family val="1"/>
        <charset val="128"/>
      </rPr>
      <t>基本損害</t>
    </r>
    <rPh sb="0" eb="2">
      <t>キホン</t>
    </rPh>
    <rPh sb="2" eb="4">
      <t>ソンガイ</t>
    </rPh>
    <phoneticPr fontId="19"/>
  </si>
  <si>
    <r>
      <rPr>
        <sz val="11"/>
        <rFont val="ＭＳ 明朝"/>
        <family val="1"/>
        <charset val="128"/>
      </rPr>
      <t>人命損害</t>
    </r>
    <rPh sb="0" eb="2">
      <t>ジンメイ</t>
    </rPh>
    <rPh sb="2" eb="4">
      <t>ソンガイ</t>
    </rPh>
    <phoneticPr fontId="19"/>
  </si>
  <si>
    <r>
      <rPr>
        <sz val="11"/>
        <rFont val="ＭＳ 明朝"/>
        <family val="1"/>
        <charset val="128"/>
      </rPr>
      <t>乗客損害</t>
    </r>
  </si>
  <si>
    <r>
      <rPr>
        <sz val="11"/>
        <rFont val="ＭＳ 明朝"/>
        <family val="1"/>
        <charset val="128"/>
      </rPr>
      <t>任意保険</t>
    </r>
    <rPh sb="0" eb="2">
      <t>ニンイ</t>
    </rPh>
    <rPh sb="2" eb="4">
      <t>ホケン</t>
    </rPh>
    <phoneticPr fontId="19"/>
  </si>
  <si>
    <r>
      <rPr>
        <sz val="11"/>
        <rFont val="ＭＳ 明朝"/>
        <family val="1"/>
        <charset val="128"/>
      </rPr>
      <t>漁船乗組船主保険</t>
    </r>
    <rPh sb="0" eb="2">
      <t>ギョセン</t>
    </rPh>
    <rPh sb="6" eb="8">
      <t>ホケン</t>
    </rPh>
    <phoneticPr fontId="19"/>
  </si>
  <si>
    <r>
      <rPr>
        <sz val="11"/>
        <rFont val="ＭＳ 明朝"/>
        <family val="1"/>
        <charset val="128"/>
      </rPr>
      <t>漁船積荷保険</t>
    </r>
    <rPh sb="0" eb="2">
      <t>ギョセン</t>
    </rPh>
    <rPh sb="2" eb="4">
      <t>ツミニ</t>
    </rPh>
    <rPh sb="4" eb="6">
      <t>ホケン</t>
    </rPh>
    <phoneticPr fontId="19"/>
  </si>
  <si>
    <r>
      <rPr>
        <sz val="9"/>
        <rFont val="ＭＳ 明朝"/>
        <family val="1"/>
        <charset val="128"/>
      </rPr>
      <t>海外操業漁船損害補償事業</t>
    </r>
    <rPh sb="0" eb="2">
      <t>カイガイ</t>
    </rPh>
    <rPh sb="2" eb="4">
      <t>ソウギョウ</t>
    </rPh>
    <rPh sb="4" eb="6">
      <t>ギョセン</t>
    </rPh>
    <rPh sb="6" eb="8">
      <t>ソンガイ</t>
    </rPh>
    <rPh sb="8" eb="10">
      <t>ホショウ</t>
    </rPh>
    <rPh sb="10" eb="12">
      <t>ジギョウ</t>
    </rPh>
    <phoneticPr fontId="19"/>
  </si>
  <si>
    <t xml:space="preserve"> (7)　全国漁業信用基金協会山形支所</t>
    <rPh sb="5" eb="7">
      <t>ゼンコク</t>
    </rPh>
    <rPh sb="7" eb="9">
      <t>ギョギョウ</t>
    </rPh>
    <rPh sb="15" eb="17">
      <t>ヤマガタ</t>
    </rPh>
    <rPh sb="17" eb="19">
      <t>シショ</t>
    </rPh>
    <phoneticPr fontId="19"/>
  </si>
  <si>
    <r>
      <rPr>
        <sz val="11"/>
        <rFont val="ＭＳ 明朝"/>
        <family val="1"/>
        <charset val="128"/>
      </rPr>
      <t>設立年月日</t>
    </r>
  </si>
  <si>
    <r>
      <rPr>
        <sz val="11"/>
        <rFont val="ＭＳ 明朝"/>
        <family val="1"/>
        <charset val="128"/>
      </rPr>
      <t>平成</t>
    </r>
    <r>
      <rPr>
        <sz val="11"/>
        <rFont val="Century"/>
        <family val="1"/>
      </rPr>
      <t>31</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t>
    </r>
    <rPh sb="0" eb="2">
      <t>ヘイセイ</t>
    </rPh>
    <rPh sb="4" eb="5">
      <t>ネン</t>
    </rPh>
    <rPh sb="6" eb="7">
      <t>ガツ</t>
    </rPh>
    <rPh sb="8" eb="9">
      <t>ニチ</t>
    </rPh>
    <phoneticPr fontId="19"/>
  </si>
  <si>
    <r>
      <rPr>
        <sz val="11"/>
        <rFont val="ＭＳ 明朝"/>
        <family val="1"/>
        <charset val="128"/>
      </rPr>
      <t>執行役員</t>
    </r>
    <rPh sb="0" eb="4">
      <t>シッコウヤクイン</t>
    </rPh>
    <phoneticPr fontId="19"/>
  </si>
  <si>
    <r>
      <rPr>
        <sz val="11"/>
        <rFont val="ＭＳ 明朝"/>
        <family val="1"/>
        <charset val="128"/>
      </rPr>
      <t>芝田　秀樹</t>
    </r>
    <rPh sb="0" eb="2">
      <t>シバタ</t>
    </rPh>
    <rPh sb="3" eb="5">
      <t>ヒデキ</t>
    </rPh>
    <phoneticPr fontId="19"/>
  </si>
  <si>
    <r>
      <rPr>
        <sz val="11"/>
        <rFont val="ＭＳ 明朝"/>
        <family val="1"/>
        <charset val="128"/>
      </rPr>
      <t>会員および出資金</t>
    </r>
  </si>
  <si>
    <r>
      <rPr>
        <sz val="11"/>
        <rFont val="ＭＳ 明朝"/>
        <family val="1"/>
        <charset val="128"/>
      </rPr>
      <t>債務保証および償還状況</t>
    </r>
  </si>
  <si>
    <r>
      <rPr>
        <sz val="11"/>
        <rFont val="ＭＳ 明朝"/>
        <family val="1"/>
        <charset val="128"/>
      </rPr>
      <t>区分</t>
    </r>
  </si>
  <si>
    <r>
      <rPr>
        <sz val="11"/>
        <rFont val="ＭＳ 明朝"/>
        <family val="1"/>
        <charset val="128"/>
      </rPr>
      <t>会員数</t>
    </r>
  </si>
  <si>
    <r>
      <rPr>
        <sz val="11"/>
        <rFont val="ＭＳ 明朝"/>
        <family val="1"/>
        <charset val="128"/>
      </rPr>
      <t>口数</t>
    </r>
  </si>
  <si>
    <r>
      <rPr>
        <sz val="11"/>
        <rFont val="ＭＳ 明朝"/>
        <family val="1"/>
        <charset val="128"/>
      </rPr>
      <t>前年度末保証残高</t>
    </r>
  </si>
  <si>
    <r>
      <rPr>
        <sz val="11"/>
        <rFont val="ＭＳ 明朝"/>
        <family val="1"/>
        <charset val="128"/>
      </rPr>
      <t>保証額</t>
    </r>
  </si>
  <si>
    <r>
      <rPr>
        <sz val="11"/>
        <rFont val="ＭＳ 明朝"/>
        <family val="1"/>
        <charset val="128"/>
      </rPr>
      <t>償還額</t>
    </r>
  </si>
  <si>
    <r>
      <rPr>
        <sz val="11"/>
        <rFont val="ＭＳ 明朝"/>
        <family val="1"/>
        <charset val="128"/>
      </rPr>
      <t>代弁額</t>
    </r>
  </si>
  <si>
    <r>
      <rPr>
        <sz val="11"/>
        <rFont val="ＭＳ 明朝"/>
        <family val="1"/>
        <charset val="128"/>
      </rPr>
      <t>本年度末保証残高</t>
    </r>
    <rPh sb="4" eb="6">
      <t>ホショウ</t>
    </rPh>
    <phoneticPr fontId="19"/>
  </si>
  <si>
    <r>
      <rPr>
        <sz val="11"/>
        <rFont val="ＭＳ 明朝"/>
        <family val="1"/>
        <charset val="128"/>
      </rPr>
      <t>山形県</t>
    </r>
  </si>
  <si>
    <r>
      <rPr>
        <sz val="11"/>
        <rFont val="ＭＳ 明朝"/>
        <family val="1"/>
        <charset val="128"/>
      </rPr>
      <t>件数</t>
    </r>
  </si>
  <si>
    <r>
      <rPr>
        <sz val="11"/>
        <rFont val="ＭＳ 明朝"/>
        <family val="1"/>
        <charset val="128"/>
      </rPr>
      <t>市町村</t>
    </r>
  </si>
  <si>
    <r>
      <rPr>
        <sz val="11"/>
        <rFont val="ＭＳ 明朝"/>
        <family val="1"/>
        <charset val="128"/>
      </rPr>
      <t>近代化資金</t>
    </r>
  </si>
  <si>
    <r>
      <rPr>
        <sz val="11"/>
        <rFont val="ＭＳ 明朝"/>
        <family val="1"/>
        <charset val="128"/>
      </rPr>
      <t>水産業協同組合</t>
    </r>
  </si>
  <si>
    <r>
      <rPr>
        <sz val="11"/>
        <rFont val="ＭＳ 明朝"/>
        <family val="1"/>
        <charset val="128"/>
      </rPr>
      <t>沿岸漁業改善資金</t>
    </r>
    <rPh sb="0" eb="4">
      <t>エンガンギョギョウ</t>
    </rPh>
    <rPh sb="4" eb="8">
      <t>カイゼンシキン</t>
    </rPh>
    <phoneticPr fontId="19"/>
  </si>
  <si>
    <r>
      <rPr>
        <sz val="11"/>
        <rFont val="ＭＳ 明朝"/>
        <family val="1"/>
        <charset val="128"/>
      </rPr>
      <t>法人</t>
    </r>
  </si>
  <si>
    <r>
      <rPr>
        <sz val="11"/>
        <rFont val="ＭＳ 明朝"/>
        <family val="1"/>
        <charset val="128"/>
      </rPr>
      <t>一般資金</t>
    </r>
    <rPh sb="0" eb="2">
      <t>イッパン</t>
    </rPh>
    <rPh sb="2" eb="4">
      <t>シキン</t>
    </rPh>
    <phoneticPr fontId="19"/>
  </si>
  <si>
    <r>
      <rPr>
        <sz val="11"/>
        <rFont val="ＭＳ 明朝"/>
        <family val="1"/>
        <charset val="128"/>
      </rPr>
      <t>金融公庫資金</t>
    </r>
    <rPh sb="4" eb="6">
      <t>シキン</t>
    </rPh>
    <phoneticPr fontId="19"/>
  </si>
  <si>
    <r>
      <rPr>
        <sz val="11"/>
        <rFont val="ＭＳ 明朝"/>
        <family val="1"/>
        <charset val="128"/>
      </rPr>
      <t>個人</t>
    </r>
  </si>
  <si>
    <r>
      <rPr>
        <sz val="11"/>
        <rFont val="ＭＳ 明朝"/>
        <family val="1"/>
        <charset val="128"/>
      </rPr>
      <t>一般緊急融資資金</t>
    </r>
    <rPh sb="4" eb="8">
      <t>ユウシシキン</t>
    </rPh>
    <phoneticPr fontId="19"/>
  </si>
  <si>
    <r>
      <rPr>
        <sz val="11"/>
        <rFont val="ＭＳ 明朝"/>
        <family val="1"/>
        <charset val="128"/>
      </rPr>
      <t>水産振興公益法人</t>
    </r>
    <rPh sb="0" eb="2">
      <t>スイサン</t>
    </rPh>
    <rPh sb="2" eb="4">
      <t>シンコウ</t>
    </rPh>
    <rPh sb="4" eb="6">
      <t>コウエキ</t>
    </rPh>
    <rPh sb="6" eb="8">
      <t>ホウジン</t>
    </rPh>
    <phoneticPr fontId="19"/>
  </si>
  <si>
    <r>
      <rPr>
        <sz val="11"/>
        <rFont val="ＭＳ 明朝"/>
        <family val="1"/>
        <charset val="128"/>
      </rPr>
      <t>借替緊急融資資金</t>
    </r>
    <rPh sb="4" eb="6">
      <t>ユウシ</t>
    </rPh>
    <rPh sb="6" eb="8">
      <t>シキン</t>
    </rPh>
    <phoneticPr fontId="19"/>
  </si>
  <si>
    <r>
      <rPr>
        <sz val="11"/>
        <rFont val="ＭＳ 明朝"/>
        <family val="1"/>
        <charset val="128"/>
      </rPr>
      <t>任意団体</t>
    </r>
  </si>
  <si>
    <r>
      <rPr>
        <sz val="11"/>
        <rFont val="ＭＳ 明朝"/>
        <family val="1"/>
        <charset val="128"/>
      </rPr>
      <t>その他一般資金</t>
    </r>
  </si>
  <si>
    <r>
      <rPr>
        <sz val="11"/>
        <rFont val="ＭＳ 明朝"/>
        <family val="1"/>
        <charset val="128"/>
      </rPr>
      <t>金融機関</t>
    </r>
  </si>
  <si>
    <r>
      <rPr>
        <sz val="11"/>
        <rFont val="ＭＳ 明朝"/>
        <family val="1"/>
        <charset val="128"/>
      </rPr>
      <t>山形県事務所</t>
    </r>
  </si>
  <si>
    <r>
      <rPr>
        <sz val="10"/>
        <rFont val="ＭＳ 明朝"/>
        <family val="1"/>
        <charset val="128"/>
      </rPr>
      <t>事</t>
    </r>
    <r>
      <rPr>
        <sz val="10"/>
        <rFont val="Century"/>
        <family val="1"/>
      </rPr>
      <t xml:space="preserve"> </t>
    </r>
    <r>
      <rPr>
        <sz val="10"/>
        <rFont val="ＭＳ 明朝"/>
        <family val="1"/>
        <charset val="128"/>
      </rPr>
      <t>業</t>
    </r>
    <r>
      <rPr>
        <sz val="10"/>
        <rFont val="Century"/>
        <family val="1"/>
      </rPr>
      <t xml:space="preserve"> </t>
    </r>
    <r>
      <rPr>
        <sz val="10"/>
        <rFont val="ＭＳ 明朝"/>
        <family val="1"/>
        <charset val="128"/>
      </rPr>
      <t>実</t>
    </r>
    <r>
      <rPr>
        <sz val="10"/>
        <rFont val="Century"/>
        <family val="1"/>
      </rPr>
      <t xml:space="preserve"> </t>
    </r>
    <r>
      <rPr>
        <sz val="10"/>
        <rFont val="ＭＳ 明朝"/>
        <family val="1"/>
        <charset val="128"/>
      </rPr>
      <t>績</t>
    </r>
  </si>
  <si>
    <r>
      <rPr>
        <sz val="12"/>
        <rFont val="ＭＳ 明朝"/>
        <family val="1"/>
        <charset val="128"/>
      </rPr>
      <t>令和</t>
    </r>
    <r>
      <rPr>
        <sz val="12"/>
        <rFont val="Century"/>
        <family val="1"/>
      </rPr>
      <t>6</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単位：千円</t>
    </r>
    <rPh sb="0" eb="2">
      <t>レイワ</t>
    </rPh>
    <phoneticPr fontId="19"/>
  </si>
  <si>
    <r>
      <rPr>
        <sz val="11"/>
        <rFont val="ＭＳ 明朝"/>
        <family val="1"/>
        <charset val="128"/>
      </rPr>
      <t>漁
獲</t>
    </r>
  </si>
  <si>
    <r>
      <rPr>
        <sz val="11"/>
        <rFont val="ＭＳ 明朝"/>
        <family val="1"/>
        <charset val="128"/>
      </rPr>
      <t>中型いか釣り漁業</t>
    </r>
  </si>
  <si>
    <r>
      <rPr>
        <sz val="11"/>
        <rFont val="ＭＳ 明朝"/>
        <family val="1"/>
        <charset val="128"/>
      </rPr>
      <t>小型いか釣り漁業</t>
    </r>
  </si>
  <si>
    <r>
      <rPr>
        <sz val="11"/>
        <rFont val="ＭＳ 明朝"/>
        <family val="1"/>
        <charset val="128"/>
      </rPr>
      <t>べにずわいがにかご漁業</t>
    </r>
  </si>
  <si>
    <r>
      <rPr>
        <sz val="11"/>
        <rFont val="ＭＳ 明朝"/>
        <family val="1"/>
        <charset val="128"/>
      </rPr>
      <t>沖合、小型底曳網漁業</t>
    </r>
  </si>
  <si>
    <r>
      <rPr>
        <sz val="11"/>
        <rFont val="ＭＳ 明朝"/>
        <family val="1"/>
        <charset val="128"/>
      </rPr>
      <t>小型定置漁業</t>
    </r>
  </si>
  <si>
    <r>
      <rPr>
        <sz val="11"/>
        <rFont val="ＭＳ 明朝"/>
        <family val="1"/>
        <charset val="128"/>
      </rPr>
      <t>小型合併漁業</t>
    </r>
    <phoneticPr fontId="19"/>
  </si>
  <si>
    <r>
      <rPr>
        <sz val="11"/>
        <rFont val="ＭＳ 明朝"/>
        <family val="1"/>
        <charset val="128"/>
      </rPr>
      <t>漁業施設</t>
    </r>
  </si>
  <si>
    <t>-</t>
  </si>
  <si>
    <r>
      <rPr>
        <sz val="11"/>
        <rFont val="ＭＳ 明朝"/>
        <family val="1"/>
        <charset val="128"/>
      </rPr>
      <t>休漁補償</t>
    </r>
  </si>
  <si>
    <r>
      <rPr>
        <sz val="11"/>
        <rFont val="ＭＳ 明朝"/>
        <family val="1"/>
        <charset val="128"/>
      </rPr>
      <t>山形市松波二丁目</t>
    </r>
    <r>
      <rPr>
        <sz val="11"/>
        <rFont val="Century"/>
        <family val="1"/>
      </rPr>
      <t>8</t>
    </r>
    <r>
      <rPr>
        <sz val="11"/>
        <rFont val="ＭＳ 明朝"/>
        <family val="1"/>
        <charset val="128"/>
      </rPr>
      <t>の</t>
    </r>
    <r>
      <rPr>
        <sz val="11"/>
        <rFont val="Century"/>
        <family val="1"/>
      </rPr>
      <t xml:space="preserve">1
</t>
    </r>
    <r>
      <rPr>
        <sz val="11"/>
        <rFont val="ＭＳ 明朝"/>
        <family val="1"/>
        <charset val="128"/>
      </rPr>
      <t>会長理事　尾形　修一郎</t>
    </r>
    <phoneticPr fontId="19"/>
  </si>
  <si>
    <r>
      <rPr>
        <sz val="11"/>
        <rFont val="ＭＳ 明朝"/>
        <family val="1"/>
        <charset val="128"/>
      </rPr>
      <t>正</t>
    </r>
    <r>
      <rPr>
        <sz val="11"/>
        <rFont val="Century"/>
        <family val="1"/>
      </rPr>
      <t xml:space="preserve"> </t>
    </r>
    <r>
      <rPr>
        <sz val="11"/>
        <rFont val="ＭＳ 明朝"/>
        <family val="1"/>
        <charset val="128"/>
      </rPr>
      <t>会</t>
    </r>
    <r>
      <rPr>
        <sz val="11"/>
        <rFont val="Century"/>
        <family val="1"/>
      </rPr>
      <t xml:space="preserve"> </t>
    </r>
    <r>
      <rPr>
        <sz val="11"/>
        <rFont val="ＭＳ 明朝"/>
        <family val="1"/>
        <charset val="128"/>
      </rPr>
      <t>員</t>
    </r>
    <phoneticPr fontId="19"/>
  </si>
  <si>
    <r>
      <rPr>
        <sz val="11"/>
        <rFont val="ＭＳ 明朝"/>
        <family val="1"/>
        <charset val="128"/>
      </rPr>
      <t>鶴岡市三瀬字宮の前</t>
    </r>
    <r>
      <rPr>
        <sz val="11"/>
        <rFont val="Century"/>
        <family val="1"/>
      </rPr>
      <t>32</t>
    </r>
    <r>
      <rPr>
        <sz val="11"/>
        <rFont val="ＭＳ 明朝"/>
        <family val="1"/>
        <charset val="128"/>
      </rPr>
      <t>の</t>
    </r>
    <r>
      <rPr>
        <sz val="11"/>
        <rFont val="Century"/>
        <family val="1"/>
      </rPr>
      <t xml:space="preserve">1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理</t>
    </r>
    <r>
      <rPr>
        <sz val="11"/>
        <rFont val="Century"/>
        <family val="1"/>
      </rPr>
      <t xml:space="preserve"> </t>
    </r>
    <r>
      <rPr>
        <sz val="11"/>
        <rFont val="ＭＳ 明朝"/>
        <family val="1"/>
        <charset val="128"/>
      </rPr>
      <t>事</t>
    </r>
    <r>
      <rPr>
        <sz val="11"/>
        <rFont val="Century"/>
        <family val="1"/>
      </rPr>
      <t xml:space="preserve"> </t>
    </r>
    <r>
      <rPr>
        <sz val="11"/>
        <rFont val="ＭＳ 明朝"/>
        <family val="1"/>
        <charset val="128"/>
      </rPr>
      <t>長　佐藤　正明</t>
    </r>
    <rPh sb="34" eb="36">
      <t>サトウ</t>
    </rPh>
    <rPh sb="37" eb="39">
      <t>マサアキ</t>
    </rPh>
    <phoneticPr fontId="19"/>
  </si>
  <si>
    <r>
      <rPr>
        <sz val="14"/>
        <rFont val="ＭＳ 明朝"/>
        <family val="1"/>
        <charset val="128"/>
      </rPr>
      <t>１８　水　産　金　融</t>
    </r>
    <phoneticPr fontId="19"/>
  </si>
  <si>
    <r>
      <rPr>
        <sz val="12"/>
        <rFont val="ＭＳ 明朝"/>
        <family val="1"/>
        <charset val="128"/>
      </rPr>
      <t>令和</t>
    </r>
    <r>
      <rPr>
        <sz val="12"/>
        <rFont val="Century"/>
        <family val="1"/>
      </rPr>
      <t>6</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単位：百万円</t>
    </r>
    <phoneticPr fontId="19"/>
  </si>
  <si>
    <r>
      <rPr>
        <sz val="10"/>
        <rFont val="ＭＳ 明朝"/>
        <family val="1"/>
        <charset val="128"/>
      </rPr>
      <t>資金
区分</t>
    </r>
  </si>
  <si>
    <r>
      <rPr>
        <sz val="10"/>
        <rFont val="ＭＳ 明朝"/>
        <family val="1"/>
        <charset val="128"/>
      </rPr>
      <t>資金種類　</t>
    </r>
    <r>
      <rPr>
        <sz val="10"/>
        <rFont val="Century"/>
        <family val="1"/>
      </rPr>
      <t xml:space="preserve">  </t>
    </r>
    <r>
      <rPr>
        <sz val="10"/>
        <rFont val="ＭＳ 明朝"/>
        <family val="1"/>
        <charset val="128"/>
      </rPr>
      <t>　</t>
    </r>
    <r>
      <rPr>
        <sz val="10"/>
        <rFont val="Century"/>
        <family val="1"/>
      </rPr>
      <t xml:space="preserve"> </t>
    </r>
    <phoneticPr fontId="19"/>
  </si>
  <si>
    <r>
      <rPr>
        <sz val="11"/>
        <rFont val="ＭＳ 明朝"/>
        <family val="1"/>
        <charset val="128"/>
      </rPr>
      <t>プロパー資金</t>
    </r>
  </si>
  <si>
    <r>
      <rPr>
        <sz val="11"/>
        <rFont val="ＭＳ 明朝"/>
        <family val="1"/>
        <charset val="128"/>
      </rPr>
      <t>緊急融資資金</t>
    </r>
  </si>
  <si>
    <r>
      <rPr>
        <sz val="11"/>
        <rFont val="ＭＳ 明朝"/>
        <family val="1"/>
        <charset val="128"/>
      </rPr>
      <t>県制度資金</t>
    </r>
  </si>
  <si>
    <t>日本公庫資金</t>
    <rPh sb="0" eb="2">
      <t>ニホン</t>
    </rPh>
    <phoneticPr fontId="19"/>
  </si>
  <si>
    <r>
      <rPr>
        <sz val="11"/>
        <rFont val="ＭＳ 明朝"/>
        <family val="1"/>
        <charset val="128"/>
      </rPr>
      <t>漁業近代化資金</t>
    </r>
  </si>
  <si>
    <r>
      <rPr>
        <sz val="11"/>
        <rFont val="ＭＳ 明朝"/>
        <family val="1"/>
        <charset val="128"/>
      </rPr>
      <t>合計</t>
    </r>
    <rPh sb="0" eb="2">
      <t>ゴウケイ</t>
    </rPh>
    <phoneticPr fontId="19"/>
  </si>
  <si>
    <r>
      <rPr>
        <sz val="10"/>
        <rFont val="ＭＳ 明朝"/>
        <family val="1"/>
        <charset val="128"/>
      </rPr>
      <t>漁業種類</t>
    </r>
    <phoneticPr fontId="19"/>
  </si>
  <si>
    <t>融資機関</t>
    <phoneticPr fontId="19"/>
  </si>
  <si>
    <r>
      <rPr>
        <sz val="11"/>
        <rFont val="ＭＳ 明朝"/>
        <family val="1"/>
        <charset val="128"/>
      </rPr>
      <t>漁協</t>
    </r>
    <phoneticPr fontId="19"/>
  </si>
  <si>
    <r>
      <rPr>
        <sz val="11"/>
        <rFont val="ＭＳ 明朝"/>
        <family val="1"/>
        <charset val="128"/>
      </rPr>
      <t>短
期
貸
付</t>
    </r>
  </si>
  <si>
    <r>
      <rPr>
        <sz val="11"/>
        <rFont val="ＭＳ 明朝"/>
        <family val="1"/>
        <charset val="128"/>
      </rPr>
      <t>沖合漁業</t>
    </r>
  </si>
  <si>
    <t>－</t>
  </si>
  <si>
    <t>－</t>
    <phoneticPr fontId="19"/>
  </si>
  <si>
    <r>
      <rPr>
        <sz val="11"/>
        <rFont val="ＭＳ 明朝"/>
        <family val="1"/>
        <charset val="128"/>
      </rPr>
      <t>沿岸漁業</t>
    </r>
  </si>
  <si>
    <r>
      <rPr>
        <sz val="11"/>
        <rFont val="ＭＳ 明朝"/>
        <family val="1"/>
        <charset val="128"/>
      </rPr>
      <t>内水面漁業</t>
    </r>
  </si>
  <si>
    <r>
      <rPr>
        <sz val="11"/>
        <rFont val="ＭＳ 明朝"/>
        <family val="1"/>
        <charset val="128"/>
      </rPr>
      <t>共同事業他</t>
    </r>
  </si>
  <si>
    <r>
      <rPr>
        <sz val="11"/>
        <rFont val="ＭＳ 明朝"/>
        <family val="1"/>
        <charset val="128"/>
      </rPr>
      <t>長
期
貸
付</t>
    </r>
  </si>
  <si>
    <r>
      <rPr>
        <sz val="12"/>
        <rFont val="ＭＳ 明朝"/>
        <family val="1"/>
        <charset val="128"/>
      </rPr>
      <t>ア　海　　面</t>
    </r>
    <phoneticPr fontId="19"/>
  </si>
  <si>
    <r>
      <rPr>
        <sz val="11"/>
        <rFont val="ＭＳ 明朝"/>
        <family val="1"/>
        <charset val="128"/>
      </rPr>
      <t>単位：千円</t>
    </r>
  </si>
  <si>
    <r>
      <t xml:space="preserve"> </t>
    </r>
    <r>
      <rPr>
        <sz val="11"/>
        <rFont val="ＭＳ 明朝"/>
        <family val="1"/>
        <charset val="128"/>
      </rPr>
      <t>　　区分</t>
    </r>
    <phoneticPr fontId="19"/>
  </si>
  <si>
    <r>
      <rPr>
        <sz val="11"/>
        <rFont val="ＭＳ 明朝"/>
        <family val="1"/>
        <charset val="128"/>
      </rPr>
      <t>個</t>
    </r>
    <r>
      <rPr>
        <sz val="11"/>
        <rFont val="Century"/>
        <family val="1"/>
      </rPr>
      <t xml:space="preserve">   </t>
    </r>
    <r>
      <rPr>
        <sz val="11"/>
        <rFont val="ＭＳ 明朝"/>
        <family val="1"/>
        <charset val="128"/>
      </rPr>
      <t>人</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設</t>
    </r>
  </si>
  <si>
    <r>
      <rPr>
        <sz val="11"/>
        <rFont val="ＭＳ 明朝"/>
        <family val="1"/>
        <charset val="128"/>
      </rPr>
      <t>共同利用施設</t>
    </r>
  </si>
  <si>
    <r>
      <rPr>
        <sz val="11"/>
        <rFont val="ＭＳ 明朝"/>
        <family val="1"/>
        <charset val="128"/>
      </rPr>
      <t>漁</t>
    </r>
    <r>
      <rPr>
        <sz val="11"/>
        <rFont val="Century"/>
        <family val="1"/>
      </rPr>
      <t xml:space="preserve">    </t>
    </r>
    <r>
      <rPr>
        <sz val="11"/>
        <rFont val="ＭＳ 明朝"/>
        <family val="1"/>
        <charset val="128"/>
      </rPr>
      <t>船</t>
    </r>
  </si>
  <si>
    <r>
      <rPr>
        <sz val="11"/>
        <rFont val="ＭＳ 明朝"/>
        <family val="1"/>
        <charset val="128"/>
      </rPr>
      <t>漁船漁具保管</t>
    </r>
    <r>
      <rPr>
        <sz val="11"/>
        <rFont val="Century"/>
        <family val="1"/>
      </rPr>
      <t xml:space="preserve">        </t>
    </r>
    <r>
      <rPr>
        <sz val="11"/>
        <rFont val="ＭＳ 明朝"/>
        <family val="1"/>
        <charset val="128"/>
      </rPr>
      <t>施設等</t>
    </r>
    <phoneticPr fontId="19"/>
  </si>
  <si>
    <r>
      <rPr>
        <sz val="11"/>
        <rFont val="ＭＳ 明朝"/>
        <family val="1"/>
        <charset val="128"/>
      </rPr>
      <t>漁具等</t>
    </r>
    <phoneticPr fontId="19"/>
  </si>
  <si>
    <r>
      <rPr>
        <sz val="11"/>
        <rFont val="ＭＳ 明朝"/>
        <family val="1"/>
        <charset val="128"/>
      </rPr>
      <t>水産動植物</t>
    </r>
    <r>
      <rPr>
        <sz val="11"/>
        <rFont val="Century"/>
        <family val="1"/>
      </rPr>
      <t xml:space="preserve">            </t>
    </r>
    <r>
      <rPr>
        <sz val="11"/>
        <rFont val="ＭＳ 明朝"/>
        <family val="1"/>
        <charset val="128"/>
      </rPr>
      <t>の種苗等</t>
    </r>
    <phoneticPr fontId="19"/>
  </si>
  <si>
    <r>
      <rPr>
        <sz val="11"/>
        <rFont val="ＭＳ 明朝"/>
        <family val="1"/>
        <charset val="128"/>
      </rPr>
      <t>住　宅</t>
    </r>
    <phoneticPr fontId="19"/>
  </si>
  <si>
    <r>
      <t>20</t>
    </r>
    <r>
      <rPr>
        <sz val="11"/>
        <rFont val="ＭＳ 明朝"/>
        <family val="1"/>
        <charset val="128"/>
      </rPr>
      <t>トン未満</t>
    </r>
    <phoneticPr fontId="19"/>
  </si>
  <si>
    <r>
      <t>20</t>
    </r>
    <r>
      <rPr>
        <sz val="11"/>
        <rFont val="ＭＳ 明朝"/>
        <family val="1"/>
        <charset val="128"/>
      </rPr>
      <t>トン以上</t>
    </r>
    <phoneticPr fontId="19"/>
  </si>
  <si>
    <r>
      <rPr>
        <sz val="11"/>
        <rFont val="ＭＳ 明朝"/>
        <family val="1"/>
        <charset val="128"/>
      </rPr>
      <t>件数</t>
    </r>
    <phoneticPr fontId="19"/>
  </si>
  <si>
    <r>
      <rPr>
        <sz val="11"/>
        <rFont val="ＭＳ 明朝"/>
        <family val="1"/>
        <charset val="128"/>
      </rPr>
      <t>金額</t>
    </r>
    <rPh sb="0" eb="2">
      <t>キンガク</t>
    </rPh>
    <phoneticPr fontId="19"/>
  </si>
  <si>
    <r>
      <rPr>
        <sz val="12"/>
        <rFont val="ＭＳ 明朝"/>
        <family val="1"/>
        <charset val="128"/>
      </rPr>
      <t>イ　内</t>
    </r>
    <r>
      <rPr>
        <sz val="12"/>
        <rFont val="Century"/>
        <family val="1"/>
      </rPr>
      <t xml:space="preserve"> </t>
    </r>
    <r>
      <rPr>
        <sz val="12"/>
        <rFont val="ＭＳ 明朝"/>
        <family val="1"/>
        <charset val="128"/>
      </rPr>
      <t>水</t>
    </r>
    <r>
      <rPr>
        <sz val="12"/>
        <rFont val="Century"/>
        <family val="1"/>
      </rPr>
      <t xml:space="preserve"> </t>
    </r>
    <r>
      <rPr>
        <sz val="12"/>
        <rFont val="ＭＳ 明朝"/>
        <family val="1"/>
        <charset val="128"/>
      </rPr>
      <t>面</t>
    </r>
  </si>
  <si>
    <r>
      <rPr>
        <sz val="11"/>
        <rFont val="ＭＳ 明朝"/>
        <family val="1"/>
        <charset val="128"/>
      </rPr>
      <t>内水面養殖</t>
    </r>
    <r>
      <rPr>
        <sz val="11"/>
        <rFont val="Century"/>
        <family val="1"/>
      </rPr>
      <t xml:space="preserve">       </t>
    </r>
    <r>
      <rPr>
        <sz val="11"/>
        <rFont val="ＭＳ 明朝"/>
        <family val="1"/>
        <charset val="128"/>
      </rPr>
      <t>　施設資金</t>
    </r>
    <phoneticPr fontId="19"/>
  </si>
  <si>
    <r>
      <rPr>
        <sz val="11"/>
        <rFont val="ＭＳ 明朝"/>
        <family val="1"/>
        <charset val="128"/>
      </rPr>
      <t>種苗購入等育成
必要資金</t>
    </r>
    <phoneticPr fontId="19"/>
  </si>
  <si>
    <r>
      <rPr>
        <sz val="11"/>
        <rFont val="ＭＳ 明朝"/>
        <family val="1"/>
        <charset val="128"/>
      </rPr>
      <t>養殖水産物
収穫用器具資金</t>
    </r>
    <phoneticPr fontId="19"/>
  </si>
  <si>
    <r>
      <rPr>
        <sz val="11"/>
        <rFont val="ＭＳ 明朝"/>
        <family val="1"/>
        <charset val="128"/>
      </rPr>
      <t>経営等改善資金</t>
    </r>
    <phoneticPr fontId="19"/>
  </si>
  <si>
    <r>
      <rPr>
        <sz val="11"/>
        <rFont val="ＭＳ 明朝"/>
        <family val="1"/>
        <charset val="128"/>
      </rPr>
      <t>生活改善資金</t>
    </r>
  </si>
  <si>
    <r>
      <rPr>
        <sz val="11"/>
        <rFont val="ＭＳ 明朝"/>
        <family val="1"/>
        <charset val="128"/>
      </rPr>
      <t>青年漁業者等
養成確保資金</t>
    </r>
  </si>
  <si>
    <r>
      <rPr>
        <sz val="12"/>
        <rFont val="ＭＳ 明朝"/>
        <family val="1"/>
        <charset val="128"/>
      </rPr>
      <t>１９　漁港、港湾</t>
    </r>
    <phoneticPr fontId="19"/>
  </si>
  <si>
    <r>
      <rPr>
        <sz val="12"/>
        <rFont val="ＭＳ 明朝"/>
        <family val="1"/>
        <charset val="128"/>
      </rPr>
      <t>令和</t>
    </r>
    <r>
      <rPr>
        <sz val="12"/>
        <rFont val="Century"/>
        <family val="1"/>
      </rPr>
      <t>6</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rPh sb="0" eb="2">
      <t>レイワ</t>
    </rPh>
    <phoneticPr fontId="19"/>
  </si>
  <si>
    <r>
      <rPr>
        <sz val="11"/>
        <rFont val="ＭＳ 明朝"/>
        <family val="1"/>
        <charset val="128"/>
      </rPr>
      <t>区
分</t>
    </r>
  </si>
  <si>
    <r>
      <rPr>
        <sz val="11"/>
        <rFont val="ＭＳ 明朝"/>
        <family val="1"/>
        <charset val="128"/>
      </rPr>
      <t>漁港名</t>
    </r>
  </si>
  <si>
    <r>
      <rPr>
        <sz val="11"/>
        <rFont val="ＭＳ 明朝"/>
        <family val="1"/>
        <charset val="128"/>
      </rPr>
      <t>所在地</t>
    </r>
  </si>
  <si>
    <r>
      <rPr>
        <sz val="11"/>
        <rFont val="ＭＳ 明朝"/>
        <family val="1"/>
        <charset val="128"/>
      </rPr>
      <t>種類</t>
    </r>
  </si>
  <si>
    <r>
      <rPr>
        <sz val="11"/>
        <rFont val="ＭＳ 明朝"/>
        <family val="1"/>
        <charset val="128"/>
      </rPr>
      <t>管理者</t>
    </r>
  </si>
  <si>
    <r>
      <rPr>
        <sz val="11"/>
        <rFont val="ＭＳ 明朝"/>
        <family val="1"/>
        <charset val="128"/>
      </rPr>
      <t>漁港指定
年</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日</t>
    </r>
  </si>
  <si>
    <r>
      <rPr>
        <sz val="11"/>
        <rFont val="ＭＳ 明朝"/>
        <family val="1"/>
        <charset val="128"/>
      </rPr>
      <t>施　　　設　　　規　　　模</t>
    </r>
  </si>
  <si>
    <r>
      <rPr>
        <sz val="11"/>
        <rFont val="ＭＳ 明朝"/>
        <family val="1"/>
        <charset val="128"/>
      </rPr>
      <t>防波堤</t>
    </r>
  </si>
  <si>
    <r>
      <rPr>
        <sz val="11"/>
        <rFont val="ＭＳ 明朝"/>
        <family val="1"/>
        <charset val="128"/>
      </rPr>
      <t>防砂堤</t>
    </r>
  </si>
  <si>
    <r>
      <rPr>
        <sz val="11"/>
        <rFont val="ＭＳ 明朝"/>
        <family val="1"/>
        <charset val="128"/>
      </rPr>
      <t>導流堤</t>
    </r>
  </si>
  <si>
    <r>
      <rPr>
        <sz val="11"/>
        <rFont val="ＭＳ 明朝"/>
        <family val="1"/>
        <charset val="128"/>
      </rPr>
      <t>護　岸</t>
    </r>
  </si>
  <si>
    <r>
      <rPr>
        <sz val="11"/>
        <rFont val="ＭＳ 明朝"/>
        <family val="1"/>
        <charset val="128"/>
      </rPr>
      <t>堤防突堤</t>
    </r>
  </si>
  <si>
    <r>
      <rPr>
        <sz val="11"/>
        <rFont val="ＭＳ 明朝"/>
        <family val="1"/>
        <charset val="128"/>
      </rPr>
      <t>岸　壁</t>
    </r>
  </si>
  <si>
    <r>
      <rPr>
        <sz val="11"/>
        <rFont val="ＭＳ 明朝"/>
        <family val="1"/>
        <charset val="128"/>
      </rPr>
      <t>物揚場</t>
    </r>
  </si>
  <si>
    <r>
      <rPr>
        <sz val="11"/>
        <rFont val="ＭＳ 明朝"/>
        <family val="1"/>
        <charset val="128"/>
      </rPr>
      <t>船揚場</t>
    </r>
  </si>
  <si>
    <r>
      <rPr>
        <sz val="11"/>
        <rFont val="ＭＳ 明朝"/>
        <family val="1"/>
        <charset val="128"/>
      </rPr>
      <t>泊　地</t>
    </r>
  </si>
  <si>
    <r>
      <rPr>
        <sz val="11"/>
        <rFont val="ＭＳ 明朝"/>
        <family val="1"/>
        <charset val="128"/>
      </rPr>
      <t>さん橋</t>
    </r>
  </si>
  <si>
    <r>
      <rPr>
        <sz val="11"/>
        <rFont val="ＭＳ 明朝"/>
        <family val="1"/>
        <charset val="128"/>
      </rPr>
      <t>漁
港</t>
    </r>
  </si>
  <si>
    <r>
      <rPr>
        <sz val="11"/>
        <rFont val="ＭＳ 明朝"/>
        <family val="1"/>
        <charset val="128"/>
      </rPr>
      <t>飛　島</t>
    </r>
    <phoneticPr fontId="19"/>
  </si>
  <si>
    <t>m</t>
  </si>
  <si>
    <t>㎡</t>
    <phoneticPr fontId="2"/>
  </si>
  <si>
    <r>
      <rPr>
        <sz val="11"/>
        <rFont val="ＭＳ 明朝"/>
        <family val="1"/>
        <charset val="128"/>
      </rPr>
      <t>酒田市飛島
　　字勝浦</t>
    </r>
    <rPh sb="3" eb="5">
      <t>トビシマ</t>
    </rPh>
    <rPh sb="8" eb="9">
      <t>アザ</t>
    </rPh>
    <phoneticPr fontId="19"/>
  </si>
  <si>
    <r>
      <rPr>
        <sz val="11"/>
        <rFont val="ＭＳ 明朝"/>
        <family val="1"/>
        <charset val="128"/>
      </rPr>
      <t>酒田市飛島
　　字中村</t>
    </r>
    <rPh sb="3" eb="5">
      <t>トビシマ</t>
    </rPh>
    <rPh sb="8" eb="9">
      <t>アザ</t>
    </rPh>
    <phoneticPr fontId="19"/>
  </si>
  <si>
    <t xml:space="preserve"> (1,094.5)
    252.1</t>
  </si>
  <si>
    <t xml:space="preserve">   (261.8) 
    250.0</t>
  </si>
  <si>
    <r>
      <rPr>
        <sz val="11"/>
        <rFont val="ＭＳ 明朝"/>
        <family val="1"/>
        <charset val="128"/>
      </rPr>
      <t>酒田市飛島
　　字法木</t>
    </r>
    <rPh sb="3" eb="5">
      <t>トビシマ</t>
    </rPh>
    <rPh sb="8" eb="9">
      <t>アザ</t>
    </rPh>
    <phoneticPr fontId="19"/>
  </si>
  <si>
    <t xml:space="preserve">   (761.0) 
    338.9</t>
  </si>
  <si>
    <t xml:space="preserve">   (275.4)
    252.4</t>
  </si>
  <si>
    <r>
      <rPr>
        <sz val="11"/>
        <rFont val="ＭＳ 明朝"/>
        <family val="1"/>
        <charset val="128"/>
      </rPr>
      <t>鶴岡市由良</t>
    </r>
  </si>
  <si>
    <t xml:space="preserve">    (30.6) 
        ―</t>
  </si>
  <si>
    <r>
      <rPr>
        <sz val="11"/>
        <rFont val="ＭＳ 明朝"/>
        <family val="1"/>
        <charset val="128"/>
      </rPr>
      <t>堅苔沢</t>
    </r>
  </si>
  <si>
    <r>
      <rPr>
        <sz val="11"/>
        <rFont val="ＭＳ 明朝"/>
        <family val="1"/>
        <charset val="128"/>
      </rPr>
      <t>　〃　堅苔沢</t>
    </r>
  </si>
  <si>
    <r>
      <rPr>
        <sz val="11"/>
        <rFont val="ＭＳ 明朝"/>
        <family val="1"/>
        <charset val="128"/>
      </rPr>
      <t>女　鹿</t>
    </r>
    <phoneticPr fontId="19"/>
  </si>
  <si>
    <r>
      <rPr>
        <sz val="11"/>
        <rFont val="ＭＳ 明朝"/>
        <family val="1"/>
        <charset val="128"/>
      </rPr>
      <t>飽海郡遊佐町
吹浦字女鹿</t>
    </r>
  </si>
  <si>
    <r>
      <rPr>
        <sz val="11"/>
        <rFont val="ＭＳ 明朝"/>
        <family val="1"/>
        <charset val="128"/>
      </rPr>
      <t>吹　浦</t>
    </r>
    <phoneticPr fontId="19"/>
  </si>
  <si>
    <r>
      <rPr>
        <sz val="11"/>
        <rFont val="ＭＳ 明朝"/>
        <family val="1"/>
        <charset val="128"/>
      </rPr>
      <t>　〃　吹浦</t>
    </r>
    <phoneticPr fontId="19"/>
  </si>
  <si>
    <t xml:space="preserve">   (790.3) 
    531.6</t>
  </si>
  <si>
    <r>
      <rPr>
        <sz val="11"/>
        <rFont val="ＭＳ 明朝"/>
        <family val="1"/>
        <charset val="128"/>
      </rPr>
      <t>油　戸</t>
    </r>
    <phoneticPr fontId="19"/>
  </si>
  <si>
    <r>
      <rPr>
        <sz val="11"/>
        <rFont val="ＭＳ 明朝"/>
        <family val="1"/>
        <charset val="128"/>
      </rPr>
      <t>鶴岡市油戸</t>
    </r>
  </si>
  <si>
    <t xml:space="preserve">   (183.5) 
     44.1</t>
  </si>
  <si>
    <r>
      <rPr>
        <sz val="11"/>
        <rFont val="ＭＳ 明朝"/>
        <family val="1"/>
        <charset val="128"/>
      </rPr>
      <t>三　瀬</t>
    </r>
    <phoneticPr fontId="19"/>
  </si>
  <si>
    <r>
      <rPr>
        <sz val="11"/>
        <rFont val="ＭＳ 明朝"/>
        <family val="1"/>
        <charset val="128"/>
      </rPr>
      <t>　〃　三瀬</t>
    </r>
    <phoneticPr fontId="19"/>
  </si>
  <si>
    <r>
      <rPr>
        <sz val="11"/>
        <rFont val="ＭＳ 明朝"/>
        <family val="1"/>
        <charset val="128"/>
      </rPr>
      <t>小波渡</t>
    </r>
  </si>
  <si>
    <r>
      <rPr>
        <sz val="11"/>
        <rFont val="ＭＳ 明朝"/>
        <family val="1"/>
        <charset val="128"/>
      </rPr>
      <t>　〃　小波渡</t>
    </r>
  </si>
  <si>
    <r>
      <rPr>
        <sz val="11"/>
        <rFont val="ＭＳ 明朝"/>
        <family val="1"/>
        <charset val="128"/>
      </rPr>
      <t>鈴</t>
    </r>
  </si>
  <si>
    <r>
      <rPr>
        <sz val="11"/>
        <rFont val="ＭＳ 明朝"/>
        <family val="1"/>
        <charset val="128"/>
      </rPr>
      <t>　〃　五十川</t>
    </r>
  </si>
  <si>
    <r>
      <rPr>
        <sz val="11"/>
        <rFont val="ＭＳ 明朝"/>
        <family val="1"/>
        <charset val="128"/>
      </rPr>
      <t>暮　坪</t>
    </r>
    <phoneticPr fontId="19"/>
  </si>
  <si>
    <r>
      <rPr>
        <sz val="11"/>
        <rFont val="ＭＳ 明朝"/>
        <family val="1"/>
        <charset val="128"/>
      </rPr>
      <t xml:space="preserve">　〃　温海
</t>
    </r>
    <r>
      <rPr>
        <sz val="11"/>
        <rFont val="Century"/>
        <family val="1"/>
      </rPr>
      <t xml:space="preserve">      </t>
    </r>
    <r>
      <rPr>
        <sz val="11"/>
        <rFont val="ＭＳ 明朝"/>
        <family val="1"/>
        <charset val="128"/>
      </rPr>
      <t>字暮坪</t>
    </r>
    <rPh sb="3" eb="5">
      <t>アツミ</t>
    </rPh>
    <rPh sb="12" eb="13">
      <t>アザ</t>
    </rPh>
    <phoneticPr fontId="19"/>
  </si>
  <si>
    <r>
      <rPr>
        <sz val="11"/>
        <rFont val="ＭＳ 明朝"/>
        <family val="1"/>
        <charset val="128"/>
      </rPr>
      <t>米　子</t>
    </r>
    <phoneticPr fontId="19"/>
  </si>
  <si>
    <r>
      <rPr>
        <sz val="11"/>
        <rFont val="ＭＳ 明朝"/>
        <family val="1"/>
        <charset val="128"/>
      </rPr>
      <t xml:space="preserve">　〃　温海
</t>
    </r>
    <r>
      <rPr>
        <sz val="11"/>
        <rFont val="Century"/>
        <family val="1"/>
      </rPr>
      <t xml:space="preserve">      </t>
    </r>
    <r>
      <rPr>
        <sz val="11"/>
        <rFont val="ＭＳ 明朝"/>
        <family val="1"/>
        <charset val="128"/>
      </rPr>
      <t>字米子</t>
    </r>
    <rPh sb="3" eb="5">
      <t>アツミ</t>
    </rPh>
    <rPh sb="12" eb="13">
      <t>アザ</t>
    </rPh>
    <phoneticPr fontId="19"/>
  </si>
  <si>
    <r>
      <rPr>
        <sz val="11"/>
        <rFont val="ＭＳ 明朝"/>
        <family val="1"/>
        <charset val="128"/>
      </rPr>
      <t>温　福</t>
    </r>
    <phoneticPr fontId="19"/>
  </si>
  <si>
    <r>
      <rPr>
        <sz val="11"/>
        <rFont val="ＭＳ 明朝"/>
        <family val="1"/>
        <charset val="128"/>
      </rPr>
      <t>　〃　温海</t>
    </r>
    <phoneticPr fontId="19"/>
  </si>
  <si>
    <r>
      <rPr>
        <sz val="11"/>
        <rFont val="ＭＳ 明朝"/>
        <family val="1"/>
        <charset val="128"/>
      </rPr>
      <t>大岩川</t>
    </r>
  </si>
  <si>
    <r>
      <rPr>
        <sz val="11"/>
        <rFont val="ＭＳ 明朝"/>
        <family val="1"/>
        <charset val="128"/>
      </rPr>
      <t>　〃　大岩川</t>
    </r>
  </si>
  <si>
    <t xml:space="preserve">    (72.0) 
        ― </t>
  </si>
  <si>
    <r>
      <rPr>
        <sz val="11"/>
        <rFont val="ＭＳ 明朝"/>
        <family val="1"/>
        <charset val="128"/>
      </rPr>
      <t>小岩川</t>
    </r>
  </si>
  <si>
    <r>
      <rPr>
        <sz val="11"/>
        <rFont val="ＭＳ 明朝"/>
        <family val="1"/>
        <charset val="128"/>
      </rPr>
      <t>　〃　小岩川</t>
    </r>
  </si>
  <si>
    <r>
      <rPr>
        <sz val="11"/>
        <rFont val="ＭＳ 明朝"/>
        <family val="1"/>
        <charset val="128"/>
      </rPr>
      <t>早　田</t>
    </r>
    <phoneticPr fontId="19"/>
  </si>
  <si>
    <r>
      <rPr>
        <sz val="11"/>
        <rFont val="ＭＳ 明朝"/>
        <family val="1"/>
        <charset val="128"/>
      </rPr>
      <t>　〃　早田</t>
    </r>
    <phoneticPr fontId="19"/>
  </si>
  <si>
    <r>
      <rPr>
        <sz val="11"/>
        <rFont val="ＭＳ 明朝"/>
        <family val="1"/>
        <charset val="128"/>
      </rPr>
      <t>港
湾</t>
    </r>
  </si>
  <si>
    <r>
      <rPr>
        <sz val="11"/>
        <rFont val="ＭＳ 明朝"/>
        <family val="1"/>
        <charset val="128"/>
      </rPr>
      <t>酒　田</t>
    </r>
    <phoneticPr fontId="19"/>
  </si>
  <si>
    <r>
      <rPr>
        <sz val="11"/>
        <rFont val="ＭＳ 明朝"/>
        <family val="1"/>
        <charset val="128"/>
      </rPr>
      <t>重要
港湾</t>
    </r>
  </si>
  <si>
    <r>
      <rPr>
        <sz val="11"/>
        <rFont val="ＭＳ 明朝"/>
        <family val="1"/>
        <charset val="128"/>
      </rPr>
      <t>鶴岡市加茂</t>
    </r>
  </si>
  <si>
    <r>
      <rPr>
        <sz val="11"/>
        <rFont val="ＭＳ 明朝"/>
        <family val="1"/>
        <charset val="128"/>
      </rPr>
      <t>地方
港湾</t>
    </r>
  </si>
  <si>
    <r>
      <rPr>
        <sz val="11"/>
        <rFont val="ＭＳ 明朝"/>
        <family val="1"/>
        <charset val="128"/>
      </rPr>
      <t>鼠ヶ関</t>
    </r>
  </si>
  <si>
    <r>
      <rPr>
        <sz val="11"/>
        <rFont val="ＭＳ 明朝"/>
        <family val="1"/>
        <charset val="128"/>
      </rPr>
      <t>　〃　鼠ヶ関</t>
    </r>
  </si>
  <si>
    <t>(2)漁港管理</t>
  </si>
  <si>
    <t>　県管理漁港(6港)における漁港施設の管理、漁船以外の船舶が利用する場合の届出の受理、漁港施設、漁港区域内公共空地等の占用、</t>
  </si>
  <si>
    <t>工作物の設置等に係る許可(協議)を行う。</t>
  </si>
  <si>
    <t>　由良漁港(白山島)及び堅苔沢漁港に係る漁船以外の船舶保管施設(以下「指定施設」)については、平成18年度から指定管理者制度</t>
  </si>
  <si>
    <r>
      <rPr>
        <sz val="11"/>
        <rFont val="ＭＳ 明朝"/>
        <family val="1"/>
        <charset val="128"/>
      </rPr>
      <t>により管理されている。</t>
    </r>
    <phoneticPr fontId="2"/>
  </si>
  <si>
    <r>
      <rPr>
        <sz val="11"/>
        <rFont val="ＭＳ 明朝"/>
        <family val="1"/>
        <charset val="128"/>
      </rPr>
      <t>ア　県管理漁港</t>
    </r>
    <phoneticPr fontId="2"/>
  </si>
  <si>
    <r>
      <rPr>
        <sz val="11"/>
        <rFont val="ＭＳ 明朝"/>
        <family val="1"/>
        <charset val="128"/>
      </rPr>
      <t>　漁港は利用範囲等に応じて第</t>
    </r>
    <r>
      <rPr>
        <sz val="11"/>
        <rFont val="Century"/>
        <family val="1"/>
      </rPr>
      <t>1</t>
    </r>
    <r>
      <rPr>
        <sz val="11"/>
        <rFont val="ＭＳ 明朝"/>
        <family val="1"/>
        <charset val="128"/>
      </rPr>
      <t>種から第</t>
    </r>
    <r>
      <rPr>
        <sz val="11"/>
        <rFont val="Century"/>
        <family val="1"/>
      </rPr>
      <t>4</t>
    </r>
    <r>
      <rPr>
        <sz val="11"/>
        <rFont val="ＭＳ 明朝"/>
        <family val="1"/>
        <charset val="128"/>
      </rPr>
      <t>種までに分類されている。漁港管理者は漁港漁場整備法の規定により地方公共団体と</t>
    </r>
    <phoneticPr fontId="2"/>
  </si>
  <si>
    <r>
      <rPr>
        <sz val="11"/>
        <rFont val="ＭＳ 明朝"/>
        <family val="1"/>
        <charset val="128"/>
      </rPr>
      <t>定められており、</t>
    </r>
    <r>
      <rPr>
        <sz val="11"/>
        <rFont val="Century"/>
        <family val="1"/>
      </rPr>
      <t xml:space="preserve"> </t>
    </r>
    <r>
      <rPr>
        <sz val="11"/>
        <rFont val="ＭＳ 明朝"/>
        <family val="1"/>
        <charset val="128"/>
      </rPr>
      <t>原則として第</t>
    </r>
    <r>
      <rPr>
        <sz val="11"/>
        <rFont val="Century"/>
        <family val="1"/>
      </rPr>
      <t>1</t>
    </r>
    <r>
      <rPr>
        <sz val="11"/>
        <rFont val="ＭＳ 明朝"/>
        <family val="1"/>
        <charset val="128"/>
      </rPr>
      <t>種漁港は市町村が、第</t>
    </r>
    <r>
      <rPr>
        <sz val="11"/>
        <rFont val="Century"/>
        <family val="1"/>
      </rPr>
      <t>2</t>
    </r>
    <r>
      <rPr>
        <sz val="11"/>
        <rFont val="ＭＳ 明朝"/>
        <family val="1"/>
        <charset val="128"/>
      </rPr>
      <t>～</t>
    </r>
    <r>
      <rPr>
        <sz val="11"/>
        <rFont val="Century"/>
        <family val="1"/>
      </rPr>
      <t>4</t>
    </r>
    <r>
      <rPr>
        <sz val="11"/>
        <rFont val="ＭＳ 明朝"/>
        <family val="1"/>
        <charset val="128"/>
      </rPr>
      <t>種漁港は都道府県が漁港管理者となる。</t>
    </r>
    <phoneticPr fontId="2"/>
  </si>
  <si>
    <r>
      <rPr>
        <sz val="11"/>
        <rFont val="ＭＳ 明朝"/>
        <family val="1"/>
        <charset val="128"/>
      </rPr>
      <t>漁港の種類</t>
    </r>
  </si>
  <si>
    <r>
      <rPr>
        <sz val="11"/>
        <rFont val="ＭＳ 明朝"/>
        <family val="1"/>
        <charset val="128"/>
      </rPr>
      <t>漁　港　名　称</t>
    </r>
  </si>
  <si>
    <r>
      <rPr>
        <sz val="11"/>
        <rFont val="ＭＳ 明朝"/>
        <family val="1"/>
        <charset val="128"/>
      </rPr>
      <t>所　在　地</t>
    </r>
  </si>
  <si>
    <r>
      <rPr>
        <sz val="11"/>
        <rFont val="ＭＳ 明朝"/>
        <family val="1"/>
        <charset val="128"/>
      </rPr>
      <t>指定年月日</t>
    </r>
  </si>
  <si>
    <r>
      <rPr>
        <sz val="11"/>
        <rFont val="ＭＳ 明朝"/>
        <family val="1"/>
        <charset val="128"/>
      </rPr>
      <t>第</t>
    </r>
    <r>
      <rPr>
        <sz val="11"/>
        <rFont val="Century"/>
        <family val="1"/>
      </rPr>
      <t>4</t>
    </r>
    <r>
      <rPr>
        <sz val="11"/>
        <rFont val="ＭＳ 明朝"/>
        <family val="1"/>
        <charset val="128"/>
      </rPr>
      <t>種漁港</t>
    </r>
  </si>
  <si>
    <t>飛島漁港(勝浦・中村・法木)</t>
  </si>
  <si>
    <r>
      <rPr>
        <sz val="11"/>
        <rFont val="ＭＳ 明朝"/>
        <family val="1"/>
        <charset val="128"/>
      </rPr>
      <t>酒田市飛島</t>
    </r>
  </si>
  <si>
    <r>
      <rPr>
        <sz val="11"/>
        <rFont val="ＭＳ 明朝"/>
        <family val="1"/>
        <charset val="128"/>
      </rPr>
      <t>昭和</t>
    </r>
    <r>
      <rPr>
        <sz val="11"/>
        <rFont val="Century"/>
        <family val="1"/>
      </rPr>
      <t>26</t>
    </r>
    <r>
      <rPr>
        <sz val="11"/>
        <rFont val="ＭＳ 明朝"/>
        <family val="1"/>
        <charset val="128"/>
      </rPr>
      <t>年</t>
    </r>
    <r>
      <rPr>
        <sz val="11"/>
        <rFont val="Century"/>
        <family val="1"/>
      </rPr>
      <t xml:space="preserve"> 7</t>
    </r>
    <r>
      <rPr>
        <sz val="11"/>
        <rFont val="ＭＳ 明朝"/>
        <family val="1"/>
        <charset val="128"/>
      </rPr>
      <t>月</t>
    </r>
    <r>
      <rPr>
        <sz val="11"/>
        <rFont val="Century"/>
        <family val="1"/>
      </rPr>
      <t>10</t>
    </r>
    <r>
      <rPr>
        <sz val="11"/>
        <rFont val="ＭＳ 明朝"/>
        <family val="1"/>
        <charset val="128"/>
      </rPr>
      <t>日</t>
    </r>
  </si>
  <si>
    <r>
      <rPr>
        <sz val="11"/>
        <rFont val="ＭＳ 明朝"/>
        <family val="1"/>
        <charset val="128"/>
      </rPr>
      <t>第</t>
    </r>
    <r>
      <rPr>
        <sz val="11"/>
        <rFont val="Century"/>
        <family val="1"/>
      </rPr>
      <t>2</t>
    </r>
    <r>
      <rPr>
        <sz val="11"/>
        <rFont val="ＭＳ 明朝"/>
        <family val="1"/>
        <charset val="128"/>
      </rPr>
      <t>種漁港</t>
    </r>
  </si>
  <si>
    <r>
      <rPr>
        <sz val="11"/>
        <rFont val="ＭＳ 明朝"/>
        <family val="1"/>
        <charset val="128"/>
      </rPr>
      <t>由良漁港</t>
    </r>
  </si>
  <si>
    <r>
      <rPr>
        <sz val="11"/>
        <rFont val="ＭＳ 明朝"/>
        <family val="1"/>
        <charset val="128"/>
      </rPr>
      <t>堅苔沢漁港</t>
    </r>
  </si>
  <si>
    <r>
      <rPr>
        <sz val="11"/>
        <rFont val="ＭＳ 明朝"/>
        <family val="1"/>
        <charset val="128"/>
      </rPr>
      <t>鶴岡市堅苔沢</t>
    </r>
  </si>
  <si>
    <r>
      <rPr>
        <sz val="11"/>
        <rFont val="ＭＳ 明朝"/>
        <family val="1"/>
        <charset val="128"/>
      </rPr>
      <t>昭和</t>
    </r>
    <r>
      <rPr>
        <sz val="11"/>
        <rFont val="Century"/>
        <family val="1"/>
      </rPr>
      <t>26</t>
    </r>
    <r>
      <rPr>
        <sz val="11"/>
        <rFont val="ＭＳ 明朝"/>
        <family val="1"/>
        <charset val="128"/>
      </rPr>
      <t>年</t>
    </r>
    <r>
      <rPr>
        <sz val="11"/>
        <rFont val="Century"/>
        <family val="1"/>
      </rPr>
      <t>11</t>
    </r>
    <r>
      <rPr>
        <sz val="11"/>
        <rFont val="ＭＳ 明朝"/>
        <family val="1"/>
        <charset val="128"/>
      </rPr>
      <t>月</t>
    </r>
    <r>
      <rPr>
        <sz val="11"/>
        <rFont val="Century"/>
        <family val="1"/>
      </rPr>
      <t>14</t>
    </r>
    <r>
      <rPr>
        <sz val="11"/>
        <rFont val="ＭＳ 明朝"/>
        <family val="1"/>
        <charset val="128"/>
      </rPr>
      <t>日</t>
    </r>
  </si>
  <si>
    <r>
      <rPr>
        <sz val="11"/>
        <rFont val="ＭＳ 明朝"/>
        <family val="1"/>
        <charset val="128"/>
      </rPr>
      <t>第</t>
    </r>
    <r>
      <rPr>
        <sz val="11"/>
        <rFont val="Century"/>
        <family val="1"/>
      </rPr>
      <t>1</t>
    </r>
    <r>
      <rPr>
        <sz val="11"/>
        <rFont val="ＭＳ 明朝"/>
        <family val="1"/>
        <charset val="128"/>
      </rPr>
      <t>種漁港</t>
    </r>
  </si>
  <si>
    <r>
      <rPr>
        <sz val="11"/>
        <rFont val="ＭＳ 明朝"/>
        <family val="1"/>
        <charset val="128"/>
      </rPr>
      <t>吹浦漁港</t>
    </r>
  </si>
  <si>
    <r>
      <rPr>
        <sz val="11"/>
        <rFont val="ＭＳ 明朝"/>
        <family val="1"/>
        <charset val="128"/>
      </rPr>
      <t>遊佐町吹浦</t>
    </r>
  </si>
  <si>
    <r>
      <rPr>
        <sz val="11"/>
        <rFont val="ＭＳ 明朝"/>
        <family val="1"/>
        <charset val="128"/>
      </rPr>
      <t>小波渡漁港</t>
    </r>
  </si>
  <si>
    <r>
      <rPr>
        <sz val="11"/>
        <rFont val="ＭＳ 明朝"/>
        <family val="1"/>
        <charset val="128"/>
      </rPr>
      <t>鶴岡市小波渡</t>
    </r>
  </si>
  <si>
    <r>
      <rPr>
        <sz val="11"/>
        <rFont val="ＭＳ 明朝"/>
        <family val="1"/>
        <charset val="128"/>
      </rPr>
      <t>昭和</t>
    </r>
    <r>
      <rPr>
        <sz val="11"/>
        <rFont val="Century"/>
        <family val="1"/>
      </rPr>
      <t>27</t>
    </r>
    <r>
      <rPr>
        <sz val="11"/>
        <rFont val="ＭＳ 明朝"/>
        <family val="1"/>
        <charset val="128"/>
      </rPr>
      <t>年</t>
    </r>
    <r>
      <rPr>
        <sz val="11"/>
        <rFont val="Century"/>
        <family val="1"/>
      </rPr>
      <t>12</t>
    </r>
    <r>
      <rPr>
        <sz val="11"/>
        <rFont val="ＭＳ 明朝"/>
        <family val="1"/>
        <charset val="128"/>
      </rPr>
      <t>月</t>
    </r>
    <r>
      <rPr>
        <sz val="11"/>
        <rFont val="Century"/>
        <family val="1"/>
      </rPr>
      <t>29</t>
    </r>
    <r>
      <rPr>
        <sz val="11"/>
        <rFont val="ＭＳ 明朝"/>
        <family val="1"/>
        <charset val="128"/>
      </rPr>
      <t>日</t>
    </r>
  </si>
  <si>
    <r>
      <rPr>
        <sz val="11"/>
        <rFont val="ＭＳ 明朝"/>
        <family val="1"/>
        <charset val="128"/>
      </rPr>
      <t>米子漁港</t>
    </r>
  </si>
  <si>
    <r>
      <rPr>
        <sz val="11"/>
        <rFont val="ＭＳ 明朝"/>
        <family val="1"/>
        <charset val="128"/>
      </rPr>
      <t>鶴岡市温海</t>
    </r>
  </si>
  <si>
    <r>
      <rPr>
        <sz val="11"/>
        <rFont val="ＭＳ 明朝"/>
        <family val="1"/>
        <charset val="128"/>
      </rPr>
      <t>イ　漁港の管理</t>
    </r>
    <phoneticPr fontId="2"/>
  </si>
  <si>
    <r>
      <rPr>
        <sz val="11"/>
        <rFont val="ＭＳ 明朝"/>
        <family val="1"/>
        <charset val="128"/>
      </rPr>
      <t>　漁港施設に破損がないか、漁港区域に危険な漂着物がないか等を監視するため、週に</t>
    </r>
    <r>
      <rPr>
        <sz val="11"/>
        <rFont val="Century"/>
        <family val="1"/>
      </rPr>
      <t>1</t>
    </r>
    <r>
      <rPr>
        <sz val="11"/>
        <rFont val="ＭＳ 明朝"/>
        <family val="1"/>
        <charset val="128"/>
      </rPr>
      <t>回程度巡回を行っている。</t>
    </r>
    <rPh sb="41" eb="43">
      <t>テイド</t>
    </rPh>
    <rPh sb="43" eb="45">
      <t>ジュンカイ</t>
    </rPh>
    <rPh sb="46" eb="47">
      <t>オコナ</t>
    </rPh>
    <phoneticPr fontId="2"/>
  </si>
  <si>
    <r>
      <rPr>
        <sz val="11"/>
        <rFont val="ＭＳ 明朝"/>
        <family val="1"/>
        <charset val="128"/>
      </rPr>
      <t>ウ　漁船以外の船舶の利用</t>
    </r>
    <phoneticPr fontId="2"/>
  </si>
  <si>
    <r>
      <rPr>
        <sz val="11"/>
        <rFont val="ＭＳ 明朝"/>
        <family val="1"/>
        <charset val="128"/>
      </rPr>
      <t>　漁港は漁業の本拠地として整備されているため、漁船以外の船舶が利用する場合には、</t>
    </r>
    <phoneticPr fontId="2"/>
  </si>
  <si>
    <r>
      <rPr>
        <sz val="11"/>
        <rFont val="ＭＳ 明朝"/>
        <family val="1"/>
        <charset val="128"/>
      </rPr>
      <t>令和</t>
    </r>
    <r>
      <rPr>
        <sz val="11"/>
        <rFont val="Century"/>
        <family val="1"/>
      </rPr>
      <t>2</t>
    </r>
    <r>
      <rPr>
        <sz val="11"/>
        <rFont val="ＭＳ 明朝"/>
        <family val="1"/>
        <charset val="128"/>
      </rPr>
      <t>年度</t>
    </r>
    <rPh sb="0" eb="2">
      <t>レイワ</t>
    </rPh>
    <rPh sb="3" eb="4">
      <t>ネン</t>
    </rPh>
    <rPh sb="4" eb="5">
      <t>ド</t>
    </rPh>
    <phoneticPr fontId="2"/>
  </si>
  <si>
    <r>
      <rPr>
        <sz val="11"/>
        <rFont val="ＭＳ 明朝"/>
        <family val="1"/>
        <charset val="128"/>
      </rPr>
      <t>令和</t>
    </r>
    <r>
      <rPr>
        <sz val="11"/>
        <rFont val="Century"/>
        <family val="1"/>
      </rPr>
      <t>3</t>
    </r>
    <r>
      <rPr>
        <sz val="11"/>
        <rFont val="ＭＳ 明朝"/>
        <family val="1"/>
        <charset val="128"/>
      </rPr>
      <t>年度</t>
    </r>
    <rPh sb="0" eb="2">
      <t>レイワ</t>
    </rPh>
    <rPh sb="3" eb="4">
      <t>ネン</t>
    </rPh>
    <rPh sb="4" eb="5">
      <t>ド</t>
    </rPh>
    <phoneticPr fontId="2"/>
  </si>
  <si>
    <r>
      <rPr>
        <sz val="11"/>
        <rFont val="ＭＳ 明朝"/>
        <family val="1"/>
        <charset val="128"/>
      </rPr>
      <t>令和</t>
    </r>
    <r>
      <rPr>
        <sz val="11"/>
        <rFont val="Century"/>
        <family val="1"/>
      </rPr>
      <t>4</t>
    </r>
    <r>
      <rPr>
        <sz val="11"/>
        <rFont val="ＭＳ 明朝"/>
        <family val="1"/>
        <charset val="128"/>
      </rPr>
      <t>年度</t>
    </r>
    <rPh sb="0" eb="2">
      <t>レイワ</t>
    </rPh>
    <rPh sb="3" eb="4">
      <t>ネン</t>
    </rPh>
    <rPh sb="4" eb="5">
      <t>ド</t>
    </rPh>
    <phoneticPr fontId="2"/>
  </si>
  <si>
    <r>
      <rPr>
        <sz val="11"/>
        <rFont val="ＭＳ 明朝"/>
        <family val="1"/>
        <charset val="128"/>
      </rPr>
      <t>令和</t>
    </r>
    <r>
      <rPr>
        <sz val="11"/>
        <rFont val="Century"/>
        <family val="1"/>
      </rPr>
      <t>5</t>
    </r>
    <r>
      <rPr>
        <sz val="11"/>
        <rFont val="ＭＳ 明朝"/>
        <family val="1"/>
        <charset val="128"/>
      </rPr>
      <t>年度</t>
    </r>
    <rPh sb="0" eb="2">
      <t>レイワ</t>
    </rPh>
    <rPh sb="3" eb="4">
      <t>ネン</t>
    </rPh>
    <rPh sb="4" eb="5">
      <t>ド</t>
    </rPh>
    <phoneticPr fontId="2"/>
  </si>
  <si>
    <r>
      <rPr>
        <sz val="11"/>
        <rFont val="ＭＳ 明朝"/>
        <family val="1"/>
        <charset val="128"/>
      </rPr>
      <t>岸壁利用届受理件数</t>
    </r>
  </si>
  <si>
    <r>
      <rPr>
        <sz val="11"/>
        <rFont val="ＭＳ 明朝"/>
        <family val="1"/>
        <charset val="128"/>
      </rPr>
      <t>　漁港管理者は漁港施設を占用等する場合には漁港管理条例、漁港区域内の公共空地を占用等する場合には漁港漁場整備法、</t>
    </r>
    <phoneticPr fontId="2"/>
  </si>
  <si>
    <r>
      <rPr>
        <sz val="11"/>
        <rFont val="ＭＳ 明朝"/>
        <family val="1"/>
        <charset val="128"/>
      </rPr>
      <t>許可・協議</t>
    </r>
  </si>
  <si>
    <r>
      <rPr>
        <sz val="11"/>
        <rFont val="ＭＳ 明朝"/>
        <family val="1"/>
        <charset val="128"/>
      </rPr>
      <t>漁港管理条例</t>
    </r>
  </si>
  <si>
    <r>
      <rPr>
        <sz val="11"/>
        <rFont val="ＭＳ 明朝"/>
        <family val="1"/>
        <charset val="128"/>
      </rPr>
      <t>漁港漁場整備法</t>
    </r>
  </si>
  <si>
    <r>
      <rPr>
        <sz val="11"/>
        <rFont val="ＭＳ 明朝"/>
        <family val="1"/>
        <charset val="128"/>
      </rPr>
      <t>海　　岸　　法</t>
    </r>
    <phoneticPr fontId="2"/>
  </si>
  <si>
    <r>
      <rPr>
        <sz val="11"/>
        <rFont val="ＭＳ 明朝"/>
        <family val="1"/>
        <charset val="128"/>
      </rPr>
      <t>件　　　数</t>
    </r>
  </si>
  <si>
    <t>R2</t>
  </si>
  <si>
    <t>R3</t>
    <phoneticPr fontId="2"/>
  </si>
  <si>
    <t>R4</t>
    <phoneticPr fontId="2"/>
  </si>
  <si>
    <t>R5</t>
    <phoneticPr fontId="2"/>
  </si>
  <si>
    <r>
      <rPr>
        <sz val="11"/>
        <rFont val="ＭＳ 明朝"/>
        <family val="1"/>
        <charset val="128"/>
      </rPr>
      <t>　飛　島　漁　港　</t>
    </r>
    <phoneticPr fontId="2"/>
  </si>
  <si>
    <r>
      <rPr>
        <sz val="11"/>
        <rFont val="ＭＳ 明朝"/>
        <family val="1"/>
        <charset val="128"/>
      </rPr>
      <t>由　良　漁　港</t>
    </r>
    <phoneticPr fontId="2"/>
  </si>
  <si>
    <r>
      <rPr>
        <sz val="11"/>
        <rFont val="ＭＳ 明朝"/>
        <family val="1"/>
        <charset val="128"/>
      </rPr>
      <t>堅</t>
    </r>
    <r>
      <rPr>
        <sz val="11"/>
        <rFont val="Century"/>
        <family val="1"/>
      </rPr>
      <t xml:space="preserve"> </t>
    </r>
    <r>
      <rPr>
        <sz val="11"/>
        <rFont val="ＭＳ 明朝"/>
        <family val="1"/>
        <charset val="128"/>
      </rPr>
      <t>苔</t>
    </r>
    <r>
      <rPr>
        <sz val="11"/>
        <rFont val="Century"/>
        <family val="1"/>
      </rPr>
      <t xml:space="preserve"> </t>
    </r>
    <r>
      <rPr>
        <sz val="11"/>
        <rFont val="ＭＳ 明朝"/>
        <family val="1"/>
        <charset val="128"/>
      </rPr>
      <t>沢</t>
    </r>
    <r>
      <rPr>
        <sz val="11"/>
        <rFont val="Century"/>
        <family val="1"/>
      </rPr>
      <t xml:space="preserve"> </t>
    </r>
    <r>
      <rPr>
        <sz val="11"/>
        <rFont val="ＭＳ 明朝"/>
        <family val="1"/>
        <charset val="128"/>
      </rPr>
      <t>漁</t>
    </r>
    <r>
      <rPr>
        <sz val="11"/>
        <rFont val="Century"/>
        <family val="1"/>
      </rPr>
      <t xml:space="preserve"> </t>
    </r>
    <r>
      <rPr>
        <sz val="11"/>
        <rFont val="ＭＳ 明朝"/>
        <family val="1"/>
        <charset val="128"/>
      </rPr>
      <t>港</t>
    </r>
    <phoneticPr fontId="2"/>
  </si>
  <si>
    <r>
      <rPr>
        <sz val="11"/>
        <rFont val="ＭＳ 明朝"/>
        <family val="1"/>
        <charset val="128"/>
      </rPr>
      <t>吹　浦　漁　港</t>
    </r>
    <phoneticPr fontId="2"/>
  </si>
  <si>
    <r>
      <rPr>
        <sz val="11"/>
        <rFont val="ＭＳ 明朝"/>
        <family val="1"/>
        <charset val="128"/>
      </rPr>
      <t>小</t>
    </r>
    <r>
      <rPr>
        <sz val="11"/>
        <rFont val="Century"/>
        <family val="1"/>
      </rPr>
      <t xml:space="preserve"> </t>
    </r>
    <r>
      <rPr>
        <sz val="11"/>
        <rFont val="ＭＳ 明朝"/>
        <family val="1"/>
        <charset val="128"/>
      </rPr>
      <t>波</t>
    </r>
    <r>
      <rPr>
        <sz val="11"/>
        <rFont val="Century"/>
        <family val="1"/>
      </rPr>
      <t xml:space="preserve"> </t>
    </r>
    <r>
      <rPr>
        <sz val="11"/>
        <rFont val="ＭＳ 明朝"/>
        <family val="1"/>
        <charset val="128"/>
      </rPr>
      <t>渡</t>
    </r>
    <r>
      <rPr>
        <sz val="11"/>
        <rFont val="Century"/>
        <family val="1"/>
      </rPr>
      <t xml:space="preserve"> </t>
    </r>
    <r>
      <rPr>
        <sz val="11"/>
        <rFont val="ＭＳ 明朝"/>
        <family val="1"/>
        <charset val="128"/>
      </rPr>
      <t>漁</t>
    </r>
    <r>
      <rPr>
        <sz val="11"/>
        <rFont val="Century"/>
        <family val="1"/>
      </rPr>
      <t xml:space="preserve"> </t>
    </r>
    <r>
      <rPr>
        <sz val="11"/>
        <rFont val="ＭＳ 明朝"/>
        <family val="1"/>
        <charset val="128"/>
      </rPr>
      <t>港</t>
    </r>
    <phoneticPr fontId="2"/>
  </si>
  <si>
    <r>
      <rPr>
        <sz val="11"/>
        <rFont val="ＭＳ 明朝"/>
        <family val="1"/>
        <charset val="128"/>
      </rPr>
      <t>米　子　漁　港</t>
    </r>
    <phoneticPr fontId="2"/>
  </si>
  <si>
    <r>
      <rPr>
        <sz val="11"/>
        <rFont val="ＭＳ 明朝"/>
        <family val="1"/>
        <charset val="128"/>
      </rPr>
      <t>オ　指定施設使用許可</t>
    </r>
    <phoneticPr fontId="2"/>
  </si>
  <si>
    <r>
      <rPr>
        <sz val="11"/>
        <rFont val="ＭＳ 明朝"/>
        <family val="1"/>
        <charset val="128"/>
      </rPr>
      <t>　漁港施設内にある指定施設を使用する場合は漁港管理条例に基づく指定施設の使用許可が必要となる。</t>
    </r>
    <phoneticPr fontId="2"/>
  </si>
  <si>
    <r>
      <rPr>
        <sz val="11"/>
        <rFont val="ＭＳ 明朝"/>
        <family val="1"/>
        <charset val="128"/>
      </rPr>
      <t>　由良漁港及び堅苔沢漁港については、平成</t>
    </r>
    <r>
      <rPr>
        <sz val="11"/>
        <rFont val="Century"/>
        <family val="1"/>
      </rPr>
      <t>18</t>
    </r>
    <r>
      <rPr>
        <sz val="11"/>
        <rFont val="ＭＳ 明朝"/>
        <family val="1"/>
        <charset val="128"/>
      </rPr>
      <t>年度から指定管理者制度による管理が行われており、現在公募方式により選定された</t>
    </r>
    <rPh sb="1" eb="3">
      <t>ユラ</t>
    </rPh>
    <rPh sb="3" eb="5">
      <t>ギョコウ</t>
    </rPh>
    <rPh sb="5" eb="6">
      <t>オヨ</t>
    </rPh>
    <rPh sb="7" eb="10">
      <t>カタノリザワ</t>
    </rPh>
    <rPh sb="10" eb="12">
      <t>ギョコウ</t>
    </rPh>
    <phoneticPr fontId="2"/>
  </si>
  <si>
    <r>
      <rPr>
        <sz val="11"/>
        <rFont val="ＭＳ 明朝"/>
        <family val="1"/>
        <charset val="128"/>
      </rPr>
      <t>山形県漁業協同組合が指定管理者となっている。吹浦漁港については、平成</t>
    </r>
    <r>
      <rPr>
        <sz val="11"/>
        <rFont val="Century"/>
        <family val="1"/>
      </rPr>
      <t>30</t>
    </r>
    <r>
      <rPr>
        <sz val="11"/>
        <rFont val="ＭＳ 明朝"/>
        <family val="1"/>
        <charset val="128"/>
      </rPr>
      <t>年度から指定施設として指定された。</t>
    </r>
    <rPh sb="22" eb="24">
      <t>フクラ</t>
    </rPh>
    <rPh sb="24" eb="26">
      <t>ギョコウ</t>
    </rPh>
    <rPh sb="32" eb="34">
      <t>ヘイセイ</t>
    </rPh>
    <rPh sb="36" eb="38">
      <t>ネンド</t>
    </rPh>
    <rPh sb="40" eb="42">
      <t>シテイ</t>
    </rPh>
    <rPh sb="42" eb="44">
      <t>シセツ</t>
    </rPh>
    <rPh sb="47" eb="49">
      <t>シテイ</t>
    </rPh>
    <phoneticPr fontId="2"/>
  </si>
  <si>
    <r>
      <rPr>
        <sz val="11"/>
        <rFont val="ＭＳ 明朝"/>
        <family val="1"/>
        <charset val="128"/>
      </rPr>
      <t>使用許可件数</t>
    </r>
  </si>
  <si>
    <t>R2</t>
    <phoneticPr fontId="2"/>
  </si>
  <si>
    <r>
      <rPr>
        <sz val="11"/>
        <rFont val="ＭＳ 明朝"/>
        <family val="1"/>
        <charset val="128"/>
      </rPr>
      <t>堅　苔　沢　漁　港</t>
    </r>
    <phoneticPr fontId="2"/>
  </si>
  <si>
    <r>
      <rPr>
        <sz val="11"/>
        <rFont val="ＭＳ 明朝"/>
        <family val="1"/>
        <charset val="128"/>
      </rPr>
      <t>吹</t>
    </r>
    <r>
      <rPr>
        <sz val="11"/>
        <rFont val="Century"/>
        <family val="1"/>
      </rPr>
      <t xml:space="preserve"> </t>
    </r>
    <r>
      <rPr>
        <sz val="11"/>
        <rFont val="ＭＳ 明朝"/>
        <family val="1"/>
        <charset val="128"/>
      </rPr>
      <t>　浦</t>
    </r>
    <r>
      <rPr>
        <sz val="11"/>
        <rFont val="Century"/>
        <family val="1"/>
      </rPr>
      <t xml:space="preserve"> </t>
    </r>
    <r>
      <rPr>
        <sz val="11"/>
        <rFont val="ＭＳ 明朝"/>
        <family val="1"/>
        <charset val="128"/>
      </rPr>
      <t>　漁</t>
    </r>
    <r>
      <rPr>
        <sz val="11"/>
        <rFont val="Century"/>
        <family val="1"/>
      </rPr>
      <t xml:space="preserve"> </t>
    </r>
    <r>
      <rPr>
        <sz val="11"/>
        <rFont val="ＭＳ 明朝"/>
        <family val="1"/>
        <charset val="128"/>
      </rPr>
      <t>　港</t>
    </r>
    <rPh sb="0" eb="1">
      <t>スイ</t>
    </rPh>
    <rPh sb="3" eb="4">
      <t>ウラ</t>
    </rPh>
    <phoneticPr fontId="2"/>
  </si>
  <si>
    <t>8</t>
    <phoneticPr fontId="2"/>
  </si>
  <si>
    <t>12</t>
    <phoneticPr fontId="2"/>
  </si>
  <si>
    <t>13</t>
    <phoneticPr fontId="2"/>
  </si>
  <si>
    <t>17</t>
    <phoneticPr fontId="2"/>
  </si>
  <si>
    <t>18</t>
    <phoneticPr fontId="2"/>
  </si>
  <si>
    <r>
      <rPr>
        <sz val="10"/>
        <color theme="1"/>
        <rFont val="ＭＳ 明朝"/>
        <family val="1"/>
        <charset val="128"/>
      </rPr>
      <t>漁業取締･調査･月峯･･････････････････････････</t>
    </r>
    <rPh sb="8" eb="9">
      <t>ツキ</t>
    </rPh>
    <rPh sb="9" eb="10">
      <t>ミネ</t>
    </rPh>
    <phoneticPr fontId="2"/>
  </si>
  <si>
    <r>
      <rPr>
        <sz val="10"/>
        <color theme="1"/>
        <rFont val="ＭＳ 明朝"/>
        <family val="1"/>
        <charset val="128"/>
      </rPr>
      <t>　さけ人工ふ化場位置略図･････････････････････････</t>
    </r>
    <phoneticPr fontId="2"/>
  </si>
  <si>
    <t>7~8</t>
    <phoneticPr fontId="2"/>
  </si>
  <si>
    <r>
      <rPr>
        <sz val="11"/>
        <color theme="1"/>
        <rFont val="ＭＳ 明朝"/>
        <family val="1"/>
        <charset val="128"/>
      </rPr>
      <t>小</t>
    </r>
    <r>
      <rPr>
        <sz val="11"/>
        <color theme="1"/>
        <rFont val="Century"/>
        <family val="1"/>
      </rPr>
      <t xml:space="preserve">          </t>
    </r>
    <r>
      <rPr>
        <sz val="11"/>
        <color theme="1"/>
        <rFont val="ＭＳ 明朝"/>
        <family val="1"/>
        <charset val="128"/>
      </rPr>
      <t>計</t>
    </r>
    <phoneticPr fontId="19"/>
  </si>
  <si>
    <r>
      <rPr>
        <sz val="11"/>
        <color theme="1"/>
        <rFont val="ＭＳ 明朝"/>
        <family val="1"/>
        <charset val="128"/>
      </rPr>
      <t>合</t>
    </r>
    <r>
      <rPr>
        <sz val="11"/>
        <color theme="1"/>
        <rFont val="Century"/>
        <family val="1"/>
      </rPr>
      <t xml:space="preserve">          </t>
    </r>
    <r>
      <rPr>
        <sz val="11"/>
        <color theme="1"/>
        <rFont val="ＭＳ 明朝"/>
        <family val="1"/>
        <charset val="128"/>
      </rPr>
      <t>計</t>
    </r>
    <phoneticPr fontId="19"/>
  </si>
  <si>
    <t>　(3)入会許可漁業････････････････････････････････</t>
  </si>
  <si>
    <t>　(4)小型いかつり漁業､許可隻数(道県別)････････････</t>
  </si>
  <si>
    <t>　(1)庄内浜文化伝道師講座････････････････････････</t>
  </si>
  <si>
    <t>　(5)大臣許可・届出漁業････････････････････････････････</t>
  </si>
  <si>
    <t>　(2)庄内浜の魚消費拡大事業･･････････････････････</t>
  </si>
  <si>
    <t>水産関係歳出決算の概要(一般会計)･････････････</t>
  </si>
  <si>
    <t>　(6)沿岸くろまぐろ漁業承認件数･･････････････････</t>
  </si>
  <si>
    <t>　(3)庄内浜ブランド創出協議会･････････････････････</t>
    <rPh sb="4" eb="6">
      <t>ショウナイ</t>
    </rPh>
    <rPh sb="6" eb="7">
      <t>ハマ</t>
    </rPh>
    <rPh sb="11" eb="13">
      <t>ソウシュツ</t>
    </rPh>
    <rPh sb="13" eb="16">
      <t>キョウギカイ</t>
    </rPh>
    <phoneticPr fontId="2"/>
  </si>
  <si>
    <t>　(7)遊漁船業登録件数････････････････････････････</t>
  </si>
  <si>
    <t>　(1)山形県漁業協同組合･･････････････････････････</t>
  </si>
  <si>
    <t>　(2)内水面漁業協同組合･･････････････････････････</t>
  </si>
  <si>
    <t>　(1)山形県酒田漁業無線局････････････････････････</t>
  </si>
  <si>
    <t>　(3)業種別漁業協同組合･･････････････････････････</t>
  </si>
  <si>
    <t>　(2)山形県漁業協同組合漁業無線局････････････････</t>
  </si>
  <si>
    <t>　(4)漁業生産組合････････････････････････････････</t>
  </si>
  <si>
    <t>(1)海面生産高</t>
  </si>
  <si>
    <t>　(5)漁業協同組合連合会･･････････････････････････</t>
  </si>
  <si>
    <t>　(1)漁港及び漁港海岸整備事業等･･･････････････････</t>
    <rPh sb="16" eb="17">
      <t>ナド</t>
    </rPh>
    <phoneticPr fontId="2"/>
  </si>
  <si>
    <t>　(6)日本漁船保険組合山形県支所･･････････････････････</t>
    <rPh sb="4" eb="6">
      <t>ニホン</t>
    </rPh>
    <phoneticPr fontId="2"/>
  </si>
  <si>
    <t>　(7)全国漁業信用基金協会山形支所･･････････････････････</t>
    <rPh sb="4" eb="6">
      <t>ゼンコク</t>
    </rPh>
    <rPh sb="14" eb="16">
      <t>ヤマガタ</t>
    </rPh>
    <rPh sb="16" eb="18">
      <t>シショ</t>
    </rPh>
    <phoneticPr fontId="2"/>
  </si>
  <si>
    <t>　 (1)さけ人工ふ化放流事業･････････････････････････</t>
    <rPh sb="7" eb="9">
      <t>ジンコウ</t>
    </rPh>
    <rPh sb="10" eb="11">
      <t>カ</t>
    </rPh>
    <rPh sb="11" eb="13">
      <t>ホウリュウ</t>
    </rPh>
    <rPh sb="13" eb="15">
      <t>ジギョウ</t>
    </rPh>
    <phoneticPr fontId="2"/>
  </si>
  <si>
    <t>　(8)全国合同漁業共済組合山形県事務所･････････････････</t>
  </si>
  <si>
    <t>　(9)その他の団体･････････････････････････････････････</t>
  </si>
  <si>
    <t>　(2)あわび放流事業･･････････････････････････････</t>
  </si>
  <si>
    <t>　(3)ひらめ放流事業･･････････････････････････････</t>
  </si>
  <si>
    <t>　(1)金融制度別貸出残高･･･････････････････････････････</t>
  </si>
  <si>
    <t>(2)内水面生産高</t>
  </si>
  <si>
    <t>　(4)とらふぐ放流事業･････････････････････････････</t>
    <rPh sb="11" eb="12">
      <t>ギョウ</t>
    </rPh>
    <phoneticPr fontId="2"/>
  </si>
  <si>
    <t>　(2)漁業近代化資金令和5年度融資実績････････････････</t>
    <rPh sb="11" eb="13">
      <t>レイワ</t>
    </rPh>
    <rPh sb="14" eb="15">
      <t>ネン</t>
    </rPh>
    <phoneticPr fontId="2"/>
  </si>
  <si>
    <t>　(3)沿岸漁業改善資金令和5年度融資実績･･････････････</t>
    <rPh sb="12" eb="14">
      <t>レイワ</t>
    </rPh>
    <rPh sb="15" eb="16">
      <t>ネン</t>
    </rPh>
    <phoneticPr fontId="2"/>
  </si>
  <si>
    <t>　(1)新規就業者数････････････････････････････････</t>
  </si>
  <si>
    <t>　(2)短期研修････････････････････････････････････</t>
  </si>
  <si>
    <t>　(1)漁港･港湾施設一覧表･･････････････････････････････</t>
  </si>
  <si>
    <t>　(1)漁業権免許件数･･････････････････････････････</t>
  </si>
  <si>
    <t>　(3)長期研修(技術研修) ･･････････････････････････</t>
  </si>
  <si>
    <t>　(2)漁港管理･････････････････････････････････････････</t>
  </si>
  <si>
    <t>　(2)漁業種類別､地区別､知事許可隻数･･････････････</t>
  </si>
  <si>
    <t>　(4)新規漁業就業者準備研修･･････････････････････</t>
  </si>
  <si>
    <t xml:space="preserve">(団体検査)　 </t>
    <rPh sb="1" eb="3">
      <t>ダンタイ</t>
    </rPh>
    <rPh sb="3" eb="5">
      <t>ケンサ</t>
    </rPh>
    <phoneticPr fontId="19"/>
  </si>
  <si>
    <t>(農業経営・所得向上推進課) 　</t>
    <rPh sb="1" eb="3">
      <t>ノウギョウ</t>
    </rPh>
    <rPh sb="3" eb="5">
      <t>ケイエイ</t>
    </rPh>
    <rPh sb="6" eb="8">
      <t>ショトク</t>
    </rPh>
    <rPh sb="8" eb="10">
      <t>コウジョウ</t>
    </rPh>
    <rPh sb="10" eb="12">
      <t>スイシン</t>
    </rPh>
    <rPh sb="12" eb="13">
      <t>カ</t>
    </rPh>
    <phoneticPr fontId="19"/>
  </si>
  <si>
    <t>(水産振興課) 　</t>
    <rPh sb="1" eb="3">
      <t>スイサン</t>
    </rPh>
    <rPh sb="3" eb="5">
      <t>シンコウ</t>
    </rPh>
    <rPh sb="5" eb="6">
      <t>カ</t>
    </rPh>
    <phoneticPr fontId="19"/>
  </si>
  <si>
    <t>(農政企画課)　</t>
  </si>
  <si>
    <t>(農業経営・所得向上推進課)</t>
    <rPh sb="1" eb="3">
      <t>ノウギョウ</t>
    </rPh>
    <rPh sb="3" eb="5">
      <t>ケイエイ</t>
    </rPh>
    <rPh sb="6" eb="12">
      <t>ショトクコウジョウスイシン</t>
    </rPh>
    <rPh sb="12" eb="13">
      <t>カ</t>
    </rPh>
    <phoneticPr fontId="19"/>
  </si>
  <si>
    <t xml:space="preserve">(水産振興課)　 </t>
    <rPh sb="1" eb="3">
      <t>スイサン</t>
    </rPh>
    <rPh sb="3" eb="5">
      <t>シンコウ</t>
    </rPh>
    <phoneticPr fontId="19"/>
  </si>
  <si>
    <t>総務担当(総務係)</t>
  </si>
  <si>
    <t>TEL　(代表)</t>
  </si>
  <si>
    <t>(総務担当)</t>
  </si>
  <si>
    <t>(28名)(うち併任1名)</t>
  </si>
  <si>
    <t>(振興普及) 　</t>
  </si>
  <si>
    <t>(漁港整備) 　</t>
  </si>
  <si>
    <t>(漁業調整)</t>
  </si>
  <si>
    <t>水産基盤(漁港､漁場)整備･海岸施設整備、漁港施設･漁港海岸施設の管理､</t>
  </si>
  <si>
    <t>漁業監視調査船月峯(52ﾄﾝ､馬力1,854kW×2)</t>
  </si>
  <si>
    <t>水産研究所(23名)</t>
    <rPh sb="2" eb="5">
      <t>ケンキュウジョ</t>
    </rPh>
    <phoneticPr fontId="19"/>
  </si>
  <si>
    <t>漁海況予報､漁場調査､資源評価･管理研究､漁業試験調査船最上丸(198ﾄﾝ､1323kW)</t>
  </si>
  <si>
    <t>(スマート漁業推進部　・資源利用部)</t>
  </si>
  <si>
    <t>(浅海増殖部)　</t>
    <rPh sb="1" eb="3">
      <t>センカイ</t>
    </rPh>
    <rPh sb="3" eb="5">
      <t>ゾウショク</t>
    </rPh>
    <rPh sb="5" eb="6">
      <t>ブ</t>
    </rPh>
    <phoneticPr fontId="19"/>
  </si>
  <si>
    <t xml:space="preserve">内水面水産研究所(8名)   </t>
  </si>
  <si>
    <t>山形海区漁業調整委員会(5名)</t>
  </si>
  <si>
    <t>(うち併任4名)</t>
  </si>
  <si>
    <t>山形県内水面漁場管理委員会(5名)</t>
  </si>
  <si>
    <t>(うち併任5名)</t>
  </si>
  <si>
    <t>主な漁場(水深m)</t>
  </si>
  <si>
    <t>一本釣り(火光利用)</t>
  </si>
  <si>
    <t>最上川(河口部)</t>
  </si>
  <si>
    <t>一本釣り(ひらめ)</t>
  </si>
  <si>
    <t>飛島西側500以浅(許可漁場)</t>
  </si>
  <si>
    <t>※総経営体数は284経営体で､前回調査(H25)前年より75経営体減少した｡ 　</t>
  </si>
  <si>
    <t>(平成30年漁業ｾﾝｻｽ)</t>
  </si>
  <si>
    <t>(漁協統計)</t>
  </si>
  <si>
    <t xml:space="preserve"> (2)内水面生産高</t>
  </si>
  <si>
    <t>(1)  漁業権免許件数</t>
  </si>
  <si>
    <t xml:space="preserve">(2) 漁業種類別､地区別､知事許可隻数                                                                     　　       </t>
  </si>
  <si>
    <t>あわび・なまこ(磯見)</t>
    <rPh sb="8" eb="10">
      <t>イソミ</t>
    </rPh>
    <phoneticPr fontId="2"/>
  </si>
  <si>
    <t>あわび・なまこ(素潜り)</t>
    <rPh sb="8" eb="9">
      <t>ス</t>
    </rPh>
    <rPh sb="9" eb="10">
      <t>モグ</t>
    </rPh>
    <phoneticPr fontId="2"/>
  </si>
  <si>
    <t>(3) 入会許可漁業</t>
  </si>
  <si>
    <t>新潟海区との委員会協定(甲区域)</t>
  </si>
  <si>
    <t>新潟海区との委員会協定(乙区域)</t>
  </si>
  <si>
    <t>R6.5.31)</t>
  </si>
  <si>
    <t>( )内は協定の有効期間</t>
  </si>
  <si>
    <t>(4) 小型いか釣り漁業､許可隻数(道県別)</t>
    <rPh sb="8" eb="9">
      <t>ツ</t>
    </rPh>
    <phoneticPr fontId="2"/>
  </si>
  <si>
    <t>3(2)</t>
  </si>
  <si>
    <t>80(2)</t>
  </si>
  <si>
    <t>5(5)</t>
  </si>
  <si>
    <t>41(5)</t>
  </si>
  <si>
    <t>3(3)</t>
  </si>
  <si>
    <t>112(3)</t>
  </si>
  <si>
    <t>11(10)</t>
  </si>
  <si>
    <t>233(10)</t>
  </si>
  <si>
    <t>うち( )内は本県の陸揚げなし</t>
  </si>
  <si>
    <t xml:space="preserve">(5) 大臣許可・届出漁業      </t>
    <rPh sb="9" eb="11">
      <t>トドケデ</t>
    </rPh>
    <phoneticPr fontId="2"/>
  </si>
  <si>
    <t>(6) 沿岸くろまぐろ漁業承認件数(日本海・九州西広域漁業調整委員会承認)</t>
  </si>
  <si>
    <t>(7) 遊漁船業登録件数</t>
  </si>
  <si>
    <t>　海面では、漁業監視調査船「月峯」(52ﾄﾝ、D・1,854kW×2)等による海上取締が3件(遊漁3件)であり、</t>
    <rPh sb="1" eb="3">
      <t>カイメン</t>
    </rPh>
    <rPh sb="6" eb="8">
      <t>ギョギョウ</t>
    </rPh>
    <rPh sb="8" eb="10">
      <t>カンシ</t>
    </rPh>
    <rPh sb="10" eb="13">
      <t>チョウサセン</t>
    </rPh>
    <rPh sb="14" eb="15">
      <t>ツキ</t>
    </rPh>
    <rPh sb="15" eb="16">
      <t>ミネ</t>
    </rPh>
    <rPh sb="35" eb="36">
      <t>トウ</t>
    </rPh>
    <rPh sb="39" eb="40">
      <t>ウミ</t>
    </rPh>
    <rPh sb="40" eb="41">
      <t>ウエ</t>
    </rPh>
    <rPh sb="41" eb="42">
      <t>ト</t>
    </rPh>
    <rPh sb="42" eb="43">
      <t>シ</t>
    </rPh>
    <rPh sb="45" eb="46">
      <t>ケン</t>
    </rPh>
    <rPh sb="47" eb="49">
      <t>ユウギョ</t>
    </rPh>
    <phoneticPr fontId="19"/>
  </si>
  <si>
    <t>(2)　山形県漁業協同組合漁業無線局</t>
  </si>
  <si>
    <t>周波数(KHz)</t>
  </si>
  <si>
    <t>(1)漁港及び漁港海岸整備事業等</t>
    <rPh sb="15" eb="16">
      <t>トウ</t>
    </rPh>
    <phoneticPr fontId="19"/>
  </si>
  <si>
    <t>国庫補助金           (補助率)</t>
  </si>
  <si>
    <t>(8/10)</t>
  </si>
  <si>
    <t>(2/10)</t>
  </si>
  <si>
    <t>耐震補強 　防波堤(2)  詳細設計</t>
    <rPh sb="6" eb="9">
      <t>ボウハテイ</t>
    </rPh>
    <rPh sb="14" eb="18">
      <t>ショウサイセッケイ</t>
    </rPh>
    <phoneticPr fontId="19"/>
  </si>
  <si>
    <t>(2/3)</t>
  </si>
  <si>
    <t>(1/3)</t>
  </si>
  <si>
    <t>(5/10)</t>
  </si>
  <si>
    <t>収容　卵数
(千粒)</t>
  </si>
  <si>
    <t>放流 尾数
(千尾)</t>
  </si>
  <si>
    <t>漁協・市・町放流　　　(殻長25㎜以上)</t>
    <rPh sb="5" eb="6">
      <t>マチ</t>
    </rPh>
    <rPh sb="12" eb="14">
      <t>カクチョウ</t>
    </rPh>
    <rPh sb="17" eb="19">
      <t>イジョウ</t>
    </rPh>
    <phoneticPr fontId="19"/>
  </si>
  <si>
    <t xml:space="preserve"> 鶴岡市 (旧温海町)</t>
  </si>
  <si>
    <t>(令和6年3月末現在)</t>
    <rPh sb="1" eb="3">
      <t>レイワ</t>
    </rPh>
    <rPh sb="4" eb="5">
      <t>ネン</t>
    </rPh>
    <rPh sb="6" eb="7">
      <t>ガツ</t>
    </rPh>
    <rPh sb="7" eb="8">
      <t>マツ</t>
    </rPh>
    <rPh sb="8" eb="10">
      <t>ゲンザイ</t>
    </rPh>
    <phoneticPr fontId="2"/>
  </si>
  <si>
    <t xml:space="preserve"> (1)　金融制度別貸出残高</t>
  </si>
  <si>
    <t xml:space="preserve"> (2)　漁業近代化資金令和５年度融資実績</t>
    <rPh sb="12" eb="14">
      <t>レイワ</t>
    </rPh>
    <phoneticPr fontId="19"/>
  </si>
  <si>
    <t xml:space="preserve"> (3)　沿岸漁業改善資金令和５年度融資実績</t>
    <rPh sb="13" eb="15">
      <t>レイワ</t>
    </rPh>
    <phoneticPr fontId="19"/>
  </si>
  <si>
    <t xml:space="preserve">   (503.6) 
    224.4</t>
  </si>
  <si>
    <t xml:space="preserve">   (132.5)      　－</t>
  </si>
  <si>
    <t xml:space="preserve"> (1,822.0) 
    605.3</t>
  </si>
  <si>
    <t xml:space="preserve">   (790.9) 
    426.2</t>
  </si>
  <si>
    <t xml:space="preserve">   (223.2) 
     60.0</t>
  </si>
  <si>
    <t xml:space="preserve">   (279.8) 
    59.8  </t>
  </si>
  <si>
    <t xml:space="preserve">   (313.5)      　－</t>
  </si>
  <si>
    <t>(441.3)
425.3</t>
  </si>
  <si>
    <t xml:space="preserve"> (1,786.5)
  1,388.1</t>
  </si>
  <si>
    <t xml:space="preserve"> (2,803.7) 
  1,385.7</t>
  </si>
  <si>
    <t>(495.0)
―</t>
  </si>
  <si>
    <t>(令和6年4月1日)</t>
    <rPh sb="1" eb="3">
      <t>レイワ</t>
    </rPh>
    <rPh sb="4" eb="5">
      <t>ネン</t>
    </rPh>
    <rPh sb="6" eb="7">
      <t>ガツ</t>
    </rPh>
    <rPh sb="8" eb="9">
      <t>ニチ</t>
    </rPh>
    <phoneticPr fontId="19"/>
  </si>
  <si>
    <t>(農林水産統計)</t>
    <rPh sb="1" eb="3">
      <t>ノウリン</t>
    </rPh>
    <rPh sb="3" eb="5">
      <t>スイサン</t>
    </rPh>
    <rPh sb="5" eb="7">
      <t>トウケイ</t>
    </rPh>
    <phoneticPr fontId="19"/>
  </si>
  <si>
    <t>(１)　海面生産高(属地)</t>
    <rPh sb="4" eb="6">
      <t>カイメン</t>
    </rPh>
    <rPh sb="6" eb="9">
      <t>セイサンダカ</t>
    </rPh>
    <rPh sb="10" eb="12">
      <t>ゾクチ</t>
    </rPh>
    <phoneticPr fontId="19"/>
  </si>
  <si>
    <t>　上位５魚種は、するめいか ４６３トン(全漁獲量に占める割合１６．３％)、べにずわい ４０９トン(同１４．４％)、</t>
    <rPh sb="1" eb="3">
      <t>ジョウイ</t>
    </rPh>
    <rPh sb="4" eb="6">
      <t>ギョシュ</t>
    </rPh>
    <rPh sb="20" eb="21">
      <t>ゼン</t>
    </rPh>
    <rPh sb="21" eb="24">
      <t>ギョカクリョウ</t>
    </rPh>
    <rPh sb="25" eb="26">
      <t>シ</t>
    </rPh>
    <rPh sb="28" eb="30">
      <t>ワリアイ</t>
    </rPh>
    <rPh sb="49" eb="50">
      <t>ドウ</t>
    </rPh>
    <phoneticPr fontId="19"/>
  </si>
  <si>
    <t>　たら ３９１トン(同１３．８％)、たい類 ２９０トン、(同１０．２％)、ぶり・いなだ １８２トン、(同６．４％)であった。</t>
    <rPh sb="10" eb="11">
      <t>ドウ</t>
    </rPh>
    <rPh sb="29" eb="30">
      <t>ドウ</t>
    </rPh>
    <rPh sb="51" eb="52">
      <t>ドウ</t>
    </rPh>
    <phoneticPr fontId="19"/>
  </si>
  <si>
    <t>　上位５魚種は、するめいか ５億３９百万円(全生産額に占める割合２６．５％)、たい類 ２億１百万円(同９．８％)、</t>
    <rPh sb="1" eb="3">
      <t>ジョウイ</t>
    </rPh>
    <rPh sb="4" eb="6">
      <t>ギョシュ</t>
    </rPh>
    <rPh sb="15" eb="16">
      <t>オク</t>
    </rPh>
    <rPh sb="18" eb="19">
      <t>ヒャク</t>
    </rPh>
    <rPh sb="19" eb="21">
      <t>マンエン</t>
    </rPh>
    <rPh sb="22" eb="23">
      <t>ゼン</t>
    </rPh>
    <rPh sb="23" eb="25">
      <t>セイサン</t>
    </rPh>
    <rPh sb="25" eb="26">
      <t>ガク</t>
    </rPh>
    <rPh sb="27" eb="28">
      <t>シ</t>
    </rPh>
    <rPh sb="30" eb="32">
      <t>ワリアイ</t>
    </rPh>
    <rPh sb="41" eb="42">
      <t>ルイ</t>
    </rPh>
    <rPh sb="44" eb="45">
      <t>オク</t>
    </rPh>
    <rPh sb="46" eb="47">
      <t>ヒャク</t>
    </rPh>
    <rPh sb="47" eb="49">
      <t>マンエン</t>
    </rPh>
    <rPh sb="50" eb="51">
      <t>ドウ</t>
    </rPh>
    <phoneticPr fontId="19"/>
  </si>
  <si>
    <t>ほっこくあかえび １億６８百万円(同８．２％)、ずわいがに １億５９百万円(同７．８％)、たら ９４百万円(同４．６％)であった。</t>
    <rPh sb="10" eb="11">
      <t>オク</t>
    </rPh>
    <rPh sb="17" eb="18">
      <t>ドウ</t>
    </rPh>
    <rPh sb="31" eb="32">
      <t>オク</t>
    </rPh>
    <rPh sb="34" eb="35">
      <t>ヒャク</t>
    </rPh>
    <rPh sb="35" eb="37">
      <t>マンエン</t>
    </rPh>
    <rPh sb="38" eb="39">
      <t>ドウ</t>
    </rPh>
    <rPh sb="50" eb="51">
      <t>ヒャク</t>
    </rPh>
    <rPh sb="51" eb="53">
      <t>マンエン</t>
    </rPh>
    <rPh sb="54" eb="55">
      <t>ドウ</t>
    </rPh>
    <phoneticPr fontId="19"/>
  </si>
  <si>
    <t>　　漁獲量の多い上位４漁業種は、底びき網漁業 １，２３５トン(全漁獲量に占める割合４３．５％)、かご漁業 ４６４トン(同１６．３％)、</t>
    <rPh sb="2" eb="5">
      <t>ギョカクリョウ</t>
    </rPh>
    <rPh sb="6" eb="7">
      <t>オオ</t>
    </rPh>
    <rPh sb="8" eb="10">
      <t>ジョウイ</t>
    </rPh>
    <rPh sb="11" eb="14">
      <t>ギョギョウシュ</t>
    </rPh>
    <rPh sb="16" eb="17">
      <t>ソコ</t>
    </rPh>
    <rPh sb="19" eb="20">
      <t>アミ</t>
    </rPh>
    <rPh sb="20" eb="22">
      <t>ギョギョウ</t>
    </rPh>
    <rPh sb="31" eb="32">
      <t>ゼン</t>
    </rPh>
    <rPh sb="32" eb="35">
      <t>ギョカクリョウ</t>
    </rPh>
    <rPh sb="36" eb="37">
      <t>シ</t>
    </rPh>
    <rPh sb="39" eb="41">
      <t>ワリアイ</t>
    </rPh>
    <rPh sb="50" eb="52">
      <t>ギョギョウ</t>
    </rPh>
    <rPh sb="59" eb="60">
      <t>ドウ</t>
    </rPh>
    <phoneticPr fontId="19"/>
  </si>
  <si>
    <t>いか一本釣漁業 ３６８トン(同１３．０％)、さけます定置網漁業 ２９３トン(同１０．３％)であった。</t>
    <rPh sb="2" eb="3">
      <t>イチ</t>
    </rPh>
    <rPh sb="3" eb="5">
      <t>ポンツ</t>
    </rPh>
    <rPh sb="14" eb="15">
      <t>ドウ</t>
    </rPh>
    <rPh sb="26" eb="28">
      <t>テイチ</t>
    </rPh>
    <rPh sb="28" eb="29">
      <t>アミ</t>
    </rPh>
    <rPh sb="29" eb="31">
      <t>ギョギョウ</t>
    </rPh>
    <rPh sb="38" eb="39">
      <t>ドウ</t>
    </rPh>
    <phoneticPr fontId="19"/>
  </si>
  <si>
    <t>　生産額の多い上位４漁業種類は、底びき網漁業 ８億４１百万円(全生産額に占める割合４１．３％)、いか一本釣漁業 ４億６６百万円(同２２．９％)、</t>
    <rPh sb="1" eb="4">
      <t>セイサンガク</t>
    </rPh>
    <rPh sb="5" eb="6">
      <t>オオ</t>
    </rPh>
    <rPh sb="7" eb="9">
      <t>ジョウイ</t>
    </rPh>
    <rPh sb="10" eb="12">
      <t>ギョギョウ</t>
    </rPh>
    <rPh sb="12" eb="14">
      <t>シュルイ</t>
    </rPh>
    <rPh sb="16" eb="17">
      <t>ソコ</t>
    </rPh>
    <rPh sb="19" eb="20">
      <t>アミ</t>
    </rPh>
    <rPh sb="20" eb="22">
      <t>ギョギョウ</t>
    </rPh>
    <rPh sb="24" eb="25">
      <t>オク</t>
    </rPh>
    <rPh sb="27" eb="28">
      <t>ヒャク</t>
    </rPh>
    <rPh sb="28" eb="30">
      <t>マンエン</t>
    </rPh>
    <rPh sb="31" eb="32">
      <t>ゼン</t>
    </rPh>
    <rPh sb="32" eb="35">
      <t>セイサンガク</t>
    </rPh>
    <rPh sb="36" eb="37">
      <t>シ</t>
    </rPh>
    <rPh sb="39" eb="41">
      <t>ワリアイ</t>
    </rPh>
    <rPh sb="50" eb="52">
      <t>イッポン</t>
    </rPh>
    <rPh sb="52" eb="53">
      <t>ツ</t>
    </rPh>
    <rPh sb="53" eb="55">
      <t>ギョギョウ</t>
    </rPh>
    <rPh sb="57" eb="58">
      <t>オク</t>
    </rPh>
    <rPh sb="60" eb="61">
      <t>ヒャク</t>
    </rPh>
    <rPh sb="61" eb="63">
      <t>マンエン</t>
    </rPh>
    <rPh sb="64" eb="65">
      <t>ドウ</t>
    </rPh>
    <phoneticPr fontId="19"/>
  </si>
  <si>
    <t>採貝藻漁業 １億５３百万円(同７．５％)、はえなわ漁業 １億５１百万円(同７．４％)であった。</t>
    <rPh sb="0" eb="5">
      <t>サイカイソウギョギョウ</t>
    </rPh>
    <rPh sb="7" eb="8">
      <t>オク</t>
    </rPh>
    <rPh sb="10" eb="13">
      <t>ヒャクマンエン</t>
    </rPh>
    <rPh sb="14" eb="15">
      <t>ドウ</t>
    </rPh>
    <phoneticPr fontId="19"/>
  </si>
  <si>
    <t>(R5.6.1</t>
  </si>
  <si>
    <t>(山形県で許可)20</t>
    <rPh sb="1" eb="4">
      <t>ヤマガタケン</t>
    </rPh>
    <rPh sb="5" eb="7">
      <t>キョカ</t>
    </rPh>
    <phoneticPr fontId="2"/>
  </si>
  <si>
    <t>(１)庄内浜文化伝道師講座　(全29回、総参加者数 701名)</t>
    <rPh sb="3" eb="4">
      <t>ショウ</t>
    </rPh>
    <rPh sb="4" eb="5">
      <t>ナイ</t>
    </rPh>
    <rPh sb="5" eb="6">
      <t>ハマ</t>
    </rPh>
    <rPh sb="6" eb="8">
      <t>ブンカ</t>
    </rPh>
    <rPh sb="8" eb="11">
      <t>デンドウシ</t>
    </rPh>
    <rPh sb="11" eb="13">
      <t>コウザ</t>
    </rPh>
    <rPh sb="15" eb="16">
      <t>ゼン</t>
    </rPh>
    <phoneticPr fontId="19"/>
  </si>
  <si>
    <t>(1)漁港、港湾施設一覧表</t>
  </si>
  <si>
    <t>　(注)酒田港は漁港区を記載　　　(　)内、海岸施設長含む。</t>
  </si>
  <si>
    <t>(港湾事務所、鶴岡市、遊佐町、水産振興課)</t>
    <rPh sb="17" eb="19">
      <t>シンコウ</t>
    </rPh>
    <phoneticPr fontId="19"/>
  </si>
  <si>
    <t>岸壁(物揚場、船揚場)利用届の提出を受けている。</t>
  </si>
  <si>
    <t>エ　占用等許可(協議)</t>
  </si>
  <si>
    <t>漁港区域内にある海岸保全区域の公共空地を占用等する場合には海岸法による許可(協議)を行っている。</t>
  </si>
  <si>
    <t xml:space="preserve"> 由良漁港 (白山島)</t>
  </si>
  <si>
    <t>(１)　新規就業者数</t>
  </si>
  <si>
    <t>(２)　短期研修</t>
  </si>
  <si>
    <t>(３)　長期研修(技術研修)　</t>
    <rPh sb="4" eb="6">
      <t>チョウキ</t>
    </rPh>
    <rPh sb="6" eb="8">
      <t>ケンシュウ</t>
    </rPh>
    <rPh sb="9" eb="11">
      <t>ギジュツ</t>
    </rPh>
    <rPh sb="11" eb="13">
      <t>ケンシュウ</t>
    </rPh>
    <phoneticPr fontId="19"/>
  </si>
  <si>
    <t>(４)　新規漁業就業者準備研修</t>
    <rPh sb="4" eb="6">
      <t>シンキ</t>
    </rPh>
    <rPh sb="6" eb="8">
      <t>ギョギョウ</t>
    </rPh>
    <rPh sb="8" eb="11">
      <t>シュウギョウシャ</t>
    </rPh>
    <rPh sb="11" eb="13">
      <t>ジュンビ</t>
    </rPh>
    <rPh sb="13" eb="15">
      <t>ケンシュウ</t>
    </rPh>
    <phoneticPr fontId="19"/>
  </si>
  <si>
    <t>-4.5m岸壁改良・東防波堤(D)ブロック製作</t>
    <rPh sb="1" eb="3">
      <t>ガンペキ</t>
    </rPh>
    <rPh sb="3" eb="5">
      <t>カイリョウ</t>
    </rPh>
    <rPh sb="6" eb="7">
      <t>ヒガシ</t>
    </rPh>
    <rPh sb="17" eb="19">
      <t>セイサク</t>
    </rPh>
    <phoneticPr fontId="19"/>
  </si>
  <si>
    <r>
      <t>(8)</t>
    </r>
    <r>
      <rPr>
        <sz val="12"/>
        <rFont val="ＭＳ 明朝"/>
        <family val="1"/>
        <charset val="128"/>
      </rPr>
      <t>　全国合同漁業共済組合山形県事務所</t>
    </r>
    <r>
      <rPr>
        <sz val="12"/>
        <rFont val="Century"/>
        <family val="1"/>
      </rPr>
      <t xml:space="preserve"> (</t>
    </r>
    <r>
      <rPr>
        <sz val="12"/>
        <rFont val="ＭＳ 明朝"/>
        <family val="1"/>
        <charset val="128"/>
      </rPr>
      <t>旧：山形県漁業共済組合</t>
    </r>
    <r>
      <rPr>
        <sz val="12"/>
        <rFont val="Century"/>
        <family val="1"/>
      </rPr>
      <t>)</t>
    </r>
  </si>
  <si>
    <r>
      <rPr>
        <sz val="11"/>
        <rFont val="ＭＳ 明朝"/>
        <family val="1"/>
        <charset val="128"/>
      </rPr>
      <t>平成</t>
    </r>
    <r>
      <rPr>
        <sz val="11"/>
        <rFont val="Century"/>
        <family val="1"/>
      </rPr>
      <t>18</t>
    </r>
    <r>
      <rPr>
        <sz val="11"/>
        <rFont val="ＭＳ 明朝"/>
        <family val="1"/>
        <charset val="128"/>
      </rPr>
      <t>年</t>
    </r>
    <r>
      <rPr>
        <sz val="11"/>
        <rFont val="Century"/>
        <family val="1"/>
      </rPr>
      <t>10</t>
    </r>
    <r>
      <rPr>
        <sz val="11"/>
        <rFont val="ＭＳ 明朝"/>
        <family val="1"/>
        <charset val="128"/>
      </rPr>
      <t>月</t>
    </r>
    <r>
      <rPr>
        <sz val="11"/>
        <rFont val="Century"/>
        <family val="1"/>
      </rPr>
      <t>1</t>
    </r>
    <r>
      <rPr>
        <sz val="11"/>
        <rFont val="ＭＳ 明朝"/>
        <family val="1"/>
        <charset val="128"/>
      </rPr>
      <t>日　</t>
    </r>
    <r>
      <rPr>
        <sz val="11"/>
        <rFont val="Century"/>
        <family val="1"/>
      </rPr>
      <t xml:space="preserve"> (</t>
    </r>
    <r>
      <rPr>
        <sz val="11"/>
        <rFont val="ＭＳ 明朝"/>
        <family val="1"/>
        <charset val="128"/>
      </rPr>
      <t>昭和</t>
    </r>
    <r>
      <rPr>
        <sz val="11"/>
        <rFont val="Century"/>
        <family val="1"/>
      </rPr>
      <t>39</t>
    </r>
    <r>
      <rPr>
        <sz val="11"/>
        <rFont val="ＭＳ 明朝"/>
        <family val="1"/>
        <charset val="128"/>
      </rPr>
      <t>年</t>
    </r>
    <r>
      <rPr>
        <sz val="11"/>
        <rFont val="Century"/>
        <family val="1"/>
      </rPr>
      <t>12</t>
    </r>
    <r>
      <rPr>
        <sz val="11"/>
        <rFont val="ＭＳ 明朝"/>
        <family val="1"/>
        <charset val="128"/>
      </rPr>
      <t>月</t>
    </r>
    <r>
      <rPr>
        <sz val="11"/>
        <rFont val="Century"/>
        <family val="1"/>
      </rPr>
      <t>26</t>
    </r>
    <r>
      <rPr>
        <sz val="11"/>
        <rFont val="ＭＳ 明朝"/>
        <family val="1"/>
        <charset val="128"/>
      </rPr>
      <t>日</t>
    </r>
    <r>
      <rPr>
        <sz val="11"/>
        <rFont val="Century"/>
        <family val="1"/>
      </rPr>
      <t>)</t>
    </r>
  </si>
  <si>
    <r>
      <rPr>
        <sz val="11"/>
        <rFont val="ＭＳ 明朝"/>
        <family val="1"/>
        <charset val="128"/>
      </rPr>
      <t>所長　田代　善幸</t>
    </r>
    <rPh sb="3" eb="5">
      <t>タシロ</t>
    </rPh>
    <rPh sb="6" eb="8">
      <t>ヨシユキ</t>
    </rPh>
    <phoneticPr fontId="19"/>
  </si>
  <si>
    <r>
      <rPr>
        <sz val="11"/>
        <rFont val="ＭＳ 明朝"/>
        <family val="1"/>
        <charset val="128"/>
      </rPr>
      <t>共済加入実績</t>
    </r>
  </si>
  <si>
    <r>
      <rPr>
        <sz val="11"/>
        <rFont val="ＭＳ 明朝"/>
        <family val="1"/>
        <charset val="128"/>
      </rPr>
      <t>共済金支払実績</t>
    </r>
  </si>
  <si>
    <r>
      <rPr>
        <sz val="11"/>
        <rFont val="ＭＳ 明朝"/>
        <family val="1"/>
        <charset val="128"/>
      </rPr>
      <t>積立ぷらす引受実績</t>
    </r>
  </si>
  <si>
    <r>
      <rPr>
        <sz val="11"/>
        <rFont val="ＭＳ 明朝"/>
        <family val="1"/>
        <charset val="128"/>
      </rPr>
      <t>積立ぷらす払戻実績</t>
    </r>
  </si>
  <si>
    <r>
      <rPr>
        <sz val="11"/>
        <rFont val="ＭＳ 明朝"/>
        <family val="1"/>
        <charset val="128"/>
      </rPr>
      <t>件　数</t>
    </r>
    <rPh sb="0" eb="1">
      <t>ケン</t>
    </rPh>
    <rPh sb="2" eb="3">
      <t>カズ</t>
    </rPh>
    <phoneticPr fontId="19"/>
  </si>
  <si>
    <r>
      <rPr>
        <sz val="11"/>
        <rFont val="ＭＳ 明朝"/>
        <family val="1"/>
        <charset val="128"/>
      </rPr>
      <t>共済限度額</t>
    </r>
  </si>
  <si>
    <r>
      <rPr>
        <sz val="11"/>
        <rFont val="ＭＳ 明朝"/>
        <family val="1"/>
        <charset val="128"/>
      </rPr>
      <t>共済金額</t>
    </r>
  </si>
  <si>
    <r>
      <rPr>
        <sz val="11"/>
        <rFont val="ＭＳ 明朝"/>
        <family val="1"/>
        <charset val="128"/>
      </rPr>
      <t>支払件数</t>
    </r>
  </si>
  <si>
    <r>
      <rPr>
        <sz val="11"/>
        <rFont val="ＭＳ 明朝"/>
        <family val="1"/>
        <charset val="128"/>
      </rPr>
      <t>金</t>
    </r>
    <r>
      <rPr>
        <sz val="11"/>
        <rFont val="Century"/>
        <family val="1"/>
      </rPr>
      <t xml:space="preserve">  </t>
    </r>
    <r>
      <rPr>
        <sz val="11"/>
        <rFont val="ＭＳ 明朝"/>
        <family val="1"/>
        <charset val="128"/>
      </rPr>
      <t>額</t>
    </r>
    <phoneticPr fontId="19"/>
  </si>
  <si>
    <r>
      <rPr>
        <sz val="11"/>
        <rFont val="ＭＳ 明朝"/>
        <family val="1"/>
        <charset val="128"/>
      </rPr>
      <t>件</t>
    </r>
    <r>
      <rPr>
        <sz val="11"/>
        <rFont val="Century"/>
        <family val="1"/>
      </rPr>
      <t xml:space="preserve">  </t>
    </r>
    <r>
      <rPr>
        <sz val="11"/>
        <rFont val="ＭＳ 明朝"/>
        <family val="1"/>
        <charset val="128"/>
      </rPr>
      <t>数</t>
    </r>
  </si>
  <si>
    <r>
      <rPr>
        <sz val="11"/>
        <rFont val="ＭＳ 明朝"/>
        <family val="1"/>
        <charset val="128"/>
      </rPr>
      <t>申込積立金額</t>
    </r>
  </si>
  <si>
    <r>
      <rPr>
        <sz val="11"/>
        <rFont val="ＭＳ 明朝"/>
        <family val="1"/>
        <charset val="128"/>
      </rPr>
      <t>件</t>
    </r>
    <r>
      <rPr>
        <sz val="11"/>
        <rFont val="Century"/>
        <family val="1"/>
      </rPr>
      <t xml:space="preserve">  </t>
    </r>
    <r>
      <rPr>
        <sz val="11"/>
        <rFont val="ＭＳ 明朝"/>
        <family val="1"/>
        <charset val="128"/>
      </rPr>
      <t>数</t>
    </r>
    <phoneticPr fontId="19"/>
  </si>
  <si>
    <r>
      <rPr>
        <sz val="11"/>
        <rFont val="ＭＳ 明朝"/>
        <family val="1"/>
        <charset val="128"/>
      </rPr>
      <t>払戻補てん金</t>
    </r>
  </si>
  <si>
    <r>
      <rPr>
        <sz val="11"/>
        <rFont val="ＭＳ 明朝"/>
        <family val="1"/>
        <charset val="128"/>
      </rPr>
      <t>小型合併漁業</t>
    </r>
    <r>
      <rPr>
        <sz val="11"/>
        <rFont val="Century"/>
        <family val="1"/>
      </rPr>
      <t>(</t>
    </r>
    <r>
      <rPr>
        <sz val="11"/>
        <rFont val="ＭＳ 明朝"/>
        <family val="1"/>
        <charset val="128"/>
      </rPr>
      <t>特定いか</t>
    </r>
    <r>
      <rPr>
        <sz val="11"/>
        <rFont val="Century"/>
        <family val="1"/>
      </rPr>
      <t>)</t>
    </r>
  </si>
  <si>
    <r>
      <t>(9)</t>
    </r>
    <r>
      <rPr>
        <sz val="12"/>
        <rFont val="ＭＳ 明朝"/>
        <family val="1"/>
        <charset val="128"/>
      </rPr>
      <t>　その他の団体</t>
    </r>
  </si>
  <si>
    <r>
      <rPr>
        <sz val="11"/>
        <rFont val="ＭＳ 明朝"/>
        <family val="1"/>
        <charset val="128"/>
      </rPr>
      <t>団　　　体　　　名</t>
    </r>
  </si>
  <si>
    <r>
      <rPr>
        <sz val="11"/>
        <rFont val="ＭＳ 明朝"/>
        <family val="1"/>
        <charset val="128"/>
      </rPr>
      <t>会員数</t>
    </r>
    <r>
      <rPr>
        <sz val="11"/>
        <rFont val="Century"/>
        <family val="1"/>
      </rPr>
      <t>(</t>
    </r>
    <r>
      <rPr>
        <sz val="11"/>
        <rFont val="ＭＳ 明朝"/>
        <family val="1"/>
        <charset val="128"/>
      </rPr>
      <t>人</t>
    </r>
    <r>
      <rPr>
        <sz val="11"/>
        <rFont val="Century"/>
        <family val="1"/>
      </rPr>
      <t>)</t>
    </r>
  </si>
  <si>
    <r>
      <rPr>
        <sz val="11"/>
        <rFont val="ＭＳ 明朝"/>
        <family val="1"/>
        <charset val="128"/>
      </rPr>
      <t>役職員</t>
    </r>
    <r>
      <rPr>
        <sz val="11"/>
        <rFont val="Century"/>
        <family val="1"/>
      </rPr>
      <t>(</t>
    </r>
    <r>
      <rPr>
        <sz val="11"/>
        <rFont val="ＭＳ 明朝"/>
        <family val="1"/>
        <charset val="128"/>
      </rPr>
      <t>人</t>
    </r>
    <r>
      <rPr>
        <sz val="11"/>
        <rFont val="Century"/>
        <family val="1"/>
      </rPr>
      <t>)</t>
    </r>
  </si>
  <si>
    <r>
      <rPr>
        <sz val="11"/>
        <rFont val="ＭＳ 明朝"/>
        <family val="1"/>
        <charset val="128"/>
      </rPr>
      <t xml:space="preserve">出資金
</t>
    </r>
    <r>
      <rPr>
        <sz val="11"/>
        <rFont val="Century"/>
        <family val="1"/>
      </rPr>
      <t>(</t>
    </r>
    <r>
      <rPr>
        <sz val="11"/>
        <rFont val="ＭＳ 明朝"/>
        <family val="1"/>
        <charset val="128"/>
      </rPr>
      <t>千円</t>
    </r>
    <r>
      <rPr>
        <sz val="11"/>
        <rFont val="Century"/>
        <family val="1"/>
      </rPr>
      <t>)</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</si>
  <si>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の</t>
    </r>
    <r>
      <rPr>
        <sz val="11"/>
        <rFont val="Century"/>
        <family val="1"/>
      </rPr>
      <t xml:space="preserve"> </t>
    </r>
    <r>
      <rPr>
        <sz val="11"/>
        <rFont val="ＭＳ 明朝"/>
        <family val="1"/>
        <charset val="128"/>
      </rPr>
      <t>概</t>
    </r>
    <r>
      <rPr>
        <sz val="11"/>
        <rFont val="Century"/>
        <family val="1"/>
      </rPr>
      <t xml:space="preserve"> </t>
    </r>
    <r>
      <rPr>
        <sz val="11"/>
        <rFont val="ＭＳ 明朝"/>
        <family val="1"/>
        <charset val="128"/>
      </rPr>
      <t>要</t>
    </r>
  </si>
  <si>
    <r>
      <t>(</t>
    </r>
    <r>
      <rPr>
        <sz val="11"/>
        <rFont val="ＭＳ 明朝"/>
        <family val="1"/>
        <charset val="128"/>
      </rPr>
      <t>　設　立　年　月　日　</t>
    </r>
    <r>
      <rPr>
        <sz val="11"/>
        <rFont val="Century"/>
        <family val="1"/>
      </rPr>
      <t>)</t>
    </r>
  </si>
  <si>
    <r>
      <rPr>
        <sz val="11"/>
        <rFont val="ＭＳ 明朝"/>
        <family val="1"/>
        <charset val="128"/>
      </rPr>
      <t>理事</t>
    </r>
    <phoneticPr fontId="19"/>
  </si>
  <si>
    <r>
      <rPr>
        <sz val="11"/>
        <rFont val="ＭＳ 明朝"/>
        <family val="1"/>
        <charset val="128"/>
      </rPr>
      <t>監事</t>
    </r>
    <phoneticPr fontId="19"/>
  </si>
  <si>
    <r>
      <rPr>
        <sz val="11"/>
        <rFont val="ＭＳ 明朝"/>
        <family val="1"/>
        <charset val="128"/>
      </rPr>
      <t>職員</t>
    </r>
    <phoneticPr fontId="19"/>
  </si>
  <si>
    <r>
      <rPr>
        <sz val="11"/>
        <rFont val="ＭＳ 明朝"/>
        <family val="1"/>
        <charset val="128"/>
      </rPr>
      <t xml:space="preserve">山形県鮭人工孵化事業連合会
</t>
    </r>
    <r>
      <rPr>
        <sz val="11"/>
        <rFont val="Century"/>
        <family val="1"/>
      </rPr>
      <t>(</t>
    </r>
    <r>
      <rPr>
        <sz val="11"/>
        <rFont val="ＭＳ 明朝"/>
        <family val="1"/>
        <charset val="128"/>
      </rPr>
      <t>昭</t>
    </r>
    <r>
      <rPr>
        <sz val="11"/>
        <rFont val="Century"/>
        <family val="1"/>
      </rPr>
      <t>27. 9.25)</t>
    </r>
  </si>
  <si>
    <r>
      <rPr>
        <sz val="11"/>
        <rFont val="ＭＳ 明朝"/>
        <family val="1"/>
        <charset val="128"/>
      </rPr>
      <t>・</t>
    </r>
    <phoneticPr fontId="19"/>
  </si>
  <si>
    <r>
      <rPr>
        <sz val="11"/>
        <rFont val="ＭＳ 明朝"/>
        <family val="1"/>
        <charset val="128"/>
      </rPr>
      <t>さけ人工ふ化の調査研究</t>
    </r>
    <phoneticPr fontId="19"/>
  </si>
  <si>
    <r>
      <rPr>
        <sz val="11"/>
        <rFont val="ＭＳ 明朝"/>
        <family val="1"/>
        <charset val="128"/>
      </rPr>
      <t>・</t>
    </r>
  </si>
  <si>
    <r>
      <rPr>
        <sz val="11"/>
        <rFont val="ＭＳ 明朝"/>
        <family val="1"/>
        <charset val="128"/>
      </rPr>
      <t>技術の改善、施設・設備拡充指導</t>
    </r>
  </si>
  <si>
    <r>
      <rPr>
        <sz val="11"/>
        <rFont val="ＭＳ 明朝"/>
        <family val="1"/>
        <charset val="128"/>
      </rPr>
      <t>賛助会員</t>
    </r>
    <phoneticPr fontId="19"/>
  </si>
  <si>
    <r>
      <rPr>
        <sz val="11"/>
        <rFont val="ＭＳ 明朝"/>
        <family val="1"/>
        <charset val="128"/>
      </rPr>
      <t>組合の運営指導等</t>
    </r>
  </si>
  <si>
    <r>
      <rPr>
        <sz val="11"/>
        <rFont val="ＭＳ 明朝"/>
        <family val="1"/>
        <charset val="128"/>
      </rPr>
      <t xml:space="preserve">公益財団法人　山形県水産振興協会
</t>
    </r>
    <r>
      <rPr>
        <sz val="11"/>
        <rFont val="Century"/>
        <family val="1"/>
      </rPr>
      <t>(</t>
    </r>
    <r>
      <rPr>
        <sz val="11"/>
        <rFont val="ＭＳ 明朝"/>
        <family val="1"/>
        <charset val="128"/>
      </rPr>
      <t>昭</t>
    </r>
    <r>
      <rPr>
        <sz val="11"/>
        <rFont val="Century"/>
        <family val="1"/>
      </rPr>
      <t>57. 3.20)</t>
    </r>
    <rPh sb="0" eb="2">
      <t>コウエキ</t>
    </rPh>
    <phoneticPr fontId="19"/>
  </si>
  <si>
    <r>
      <rPr>
        <sz val="11"/>
        <rFont val="ＭＳ 明朝"/>
        <family val="1"/>
        <charset val="128"/>
      </rPr>
      <t>出捐金</t>
    </r>
    <phoneticPr fontId="19"/>
  </si>
  <si>
    <r>
      <rPr>
        <sz val="11"/>
        <rFont val="ＭＳ 明朝"/>
        <family val="1"/>
        <charset val="128"/>
      </rPr>
      <t>水産動植物の種苗の生産、供給、</t>
    </r>
    <phoneticPr fontId="19"/>
  </si>
  <si>
    <r>
      <rPr>
        <sz val="11"/>
        <rFont val="ＭＳ 明朝"/>
        <family val="1"/>
        <charset val="128"/>
      </rPr>
      <t>放流及び放流効果の調査</t>
    </r>
    <phoneticPr fontId="19"/>
  </si>
  <si>
    <r>
      <rPr>
        <sz val="11"/>
        <rFont val="ＭＳ 明朝"/>
        <family val="1"/>
        <charset val="128"/>
      </rPr>
      <t>水産動植物の種苗量産及び増養殖に</t>
    </r>
    <phoneticPr fontId="19"/>
  </si>
  <si>
    <r>
      <rPr>
        <sz val="11"/>
        <rFont val="ＭＳ 明朝"/>
        <family val="1"/>
        <charset val="128"/>
      </rPr>
      <t>関する技術の開発</t>
    </r>
  </si>
  <si>
    <r>
      <rPr>
        <sz val="11"/>
        <rFont val="ＭＳ 明朝"/>
        <family val="1"/>
        <charset val="128"/>
      </rPr>
      <t>栽培漁業、内水面漁業に関する調査、</t>
    </r>
    <phoneticPr fontId="19"/>
  </si>
  <si>
    <r>
      <rPr>
        <sz val="11"/>
        <rFont val="ＭＳ 明朝"/>
        <family val="1"/>
        <charset val="128"/>
      </rPr>
      <t>指導及び啓蒙普及</t>
    </r>
  </si>
  <si>
    <r>
      <rPr>
        <sz val="11"/>
        <rFont val="ＭＳ 明朝"/>
        <family val="1"/>
        <charset val="128"/>
      </rPr>
      <t>その他目的達成に必要な事業</t>
    </r>
  </si>
  <si>
    <r>
      <rPr>
        <sz val="11"/>
        <color theme="1"/>
        <rFont val="ＭＳ 明朝"/>
        <family val="1"/>
        <charset val="128"/>
      </rPr>
      <t>一　般　行　政　費</t>
    </r>
    <rPh sb="0" eb="1">
      <t>イチ</t>
    </rPh>
    <rPh sb="2" eb="3">
      <t>ハン</t>
    </rPh>
    <rPh sb="4" eb="5">
      <t>ギョウ</t>
    </rPh>
    <rPh sb="6" eb="7">
      <t>セイ</t>
    </rPh>
    <rPh sb="8" eb="9">
      <t>ヒ</t>
    </rPh>
    <phoneticPr fontId="2"/>
  </si>
  <si>
    <r>
      <t>(4</t>
    </r>
    <r>
      <rPr>
        <sz val="11"/>
        <rFont val="ＭＳ 明朝"/>
        <family val="1"/>
        <charset val="128"/>
      </rPr>
      <t>年</t>
    </r>
    <r>
      <rPr>
        <sz val="11"/>
        <rFont val="Century"/>
        <family val="1"/>
      </rPr>
      <t>)</t>
    </r>
  </si>
  <si>
    <r>
      <rPr>
        <sz val="12"/>
        <rFont val="ＭＳ 明朝"/>
        <family val="1"/>
        <charset val="128"/>
      </rPr>
      <t>４　水産関係歳出決算の概要</t>
    </r>
    <r>
      <rPr>
        <sz val="12"/>
        <rFont val="Century"/>
        <family val="1"/>
      </rPr>
      <t>(</t>
    </r>
    <r>
      <rPr>
        <sz val="12"/>
        <rFont val="ＭＳ 明朝"/>
        <family val="1"/>
        <charset val="128"/>
      </rPr>
      <t>一般会計</t>
    </r>
    <r>
      <rPr>
        <sz val="12"/>
        <rFont val="Century"/>
        <family val="1"/>
      </rPr>
      <t xml:space="preserve">) </t>
    </r>
  </si>
  <si>
    <r>
      <rPr>
        <sz val="12"/>
        <rFont val="ＭＳ 明朝"/>
        <family val="1"/>
        <charset val="128"/>
      </rPr>
      <t>令和</t>
    </r>
    <r>
      <rPr>
        <sz val="12"/>
        <rFont val="Century"/>
        <family val="1"/>
      </rPr>
      <t>5</t>
    </r>
    <r>
      <rPr>
        <sz val="12"/>
        <rFont val="ＭＳ 明朝"/>
        <family val="1"/>
        <charset val="128"/>
      </rPr>
      <t>年度</t>
    </r>
    <r>
      <rPr>
        <sz val="12"/>
        <rFont val="Century"/>
        <family val="1"/>
      </rPr>
      <t>(</t>
    </r>
    <r>
      <rPr>
        <sz val="12"/>
        <rFont val="ＭＳ 明朝"/>
        <family val="1"/>
        <charset val="128"/>
      </rPr>
      <t>単位：千円</t>
    </r>
    <r>
      <rPr>
        <sz val="12"/>
        <rFont val="Century"/>
        <family val="1"/>
      </rPr>
      <t>)</t>
    </r>
    <rPh sb="0" eb="2">
      <t>レイワ</t>
    </rPh>
    <phoneticPr fontId="2"/>
  </si>
  <si>
    <r>
      <rPr>
        <sz val="12"/>
        <rFont val="ＭＳ 明朝"/>
        <family val="1"/>
        <charset val="128"/>
      </rPr>
      <t>令和</t>
    </r>
    <r>
      <rPr>
        <sz val="12"/>
        <rFont val="Century"/>
        <family val="1"/>
      </rPr>
      <t>5</t>
    </r>
    <r>
      <rPr>
        <sz val="12"/>
        <rFont val="ＭＳ 明朝"/>
        <family val="1"/>
        <charset val="128"/>
      </rPr>
      <t>年度</t>
    </r>
    <r>
      <rPr>
        <sz val="12"/>
        <rFont val="Century"/>
        <family val="1"/>
      </rPr>
      <t>(</t>
    </r>
    <r>
      <rPr>
        <sz val="12"/>
        <rFont val="ＭＳ 明朝"/>
        <family val="1"/>
        <charset val="128"/>
      </rPr>
      <t>単位</t>
    </r>
    <r>
      <rPr>
        <sz val="12"/>
        <rFont val="Century"/>
        <family val="1"/>
      </rPr>
      <t>:</t>
    </r>
    <r>
      <rPr>
        <sz val="12"/>
        <rFont val="ＭＳ 明朝"/>
        <family val="1"/>
        <charset val="128"/>
      </rPr>
      <t>千円</t>
    </r>
    <r>
      <rPr>
        <sz val="12"/>
        <rFont val="Century"/>
        <family val="1"/>
      </rPr>
      <t>)</t>
    </r>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</si>
</sst>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0_);[Red]\(#,##0\)"/>
    <numFmt numFmtId="178" formatCode="0_ "/>
    <numFmt numFmtId="179" formatCode="#,##0\ "/>
    <numFmt numFmtId="180" formatCode="#,##0.00\ "/>
    <numFmt numFmtId="181" formatCode="#,###;\-#,###;&quot;&quot;;@"/>
    <numFmt numFmtId="182" formatCode="0.0\ "/>
    <numFmt numFmtId="183" formatCode="0.0_);[Red]\(0.0\)"/>
    <numFmt numFmtId="184" formatCode="#,##0.0\ "/>
    <numFmt numFmtId="185" formatCode="[$-411]ggge&quot;年&quot;mm&quot;月&quot;dd&quot;日&quot;;@"/>
    <numFmt numFmtId="186" formatCode="#,##0\ ;[Red]\(#,##0\)"/>
    <numFmt numFmtId="187" formatCode="0\ "/>
    <numFmt numFmtId="188" formatCode="#,##0.00_ ;[Red]\-#,##0.00\ "/>
    <numFmt numFmtId="189" formatCode="0_);[Red]\(0\)"/>
    <numFmt numFmtId="190" formatCode="[$-411]ge\.m\.d;@"/>
    <numFmt numFmtId="191" formatCode="#,##0.0\ ;[Red]\(#,##0.0\)"/>
  </numFmts>
  <fonts count="60">
    <font>
      <sz val="11"/>
      <color theme="1"/>
      <name val="游ゴシック"/>
      <family val="2"/>
      <scheme val="minor"/>
    </font>
    <font>
      <sz val="28"/>
      <color theme="1"/>
      <name val="Century"/>
      <family val="1"/>
    </font>
    <font>
      <sz val="6"/>
      <name val="游ゴシック"/>
      <family val="3"/>
      <charset val="128"/>
      <scheme val="minor"/>
    </font>
    <font>
      <sz val="28"/>
      <color theme="1"/>
      <name val="ＭＳ 明朝"/>
      <family val="1"/>
      <charset val="128"/>
    </font>
    <font>
      <b/>
      <sz val="48"/>
      <color theme="1"/>
      <name val="ＭＳ 明朝"/>
      <family val="1"/>
      <charset val="128"/>
    </font>
    <font>
      <b/>
      <sz val="48"/>
      <color theme="1"/>
      <name val="Century"/>
      <family val="1"/>
    </font>
    <font>
      <sz val="9"/>
      <color theme="1"/>
      <name val="Century"/>
      <family val="1"/>
    </font>
    <font>
      <sz val="10"/>
      <color theme="1"/>
      <name val="Century"/>
      <family val="1"/>
    </font>
    <font>
      <sz val="16"/>
      <color theme="1"/>
      <name val="Century"/>
      <family val="1"/>
    </font>
    <font>
      <sz val="16"/>
      <color theme="1"/>
      <name val="ＭＳ 明朝"/>
      <family val="1"/>
      <charset val="128"/>
    </font>
    <font>
      <sz val="12"/>
      <color theme="1"/>
      <name val="Century"/>
      <family val="1"/>
    </font>
    <font>
      <sz val="12"/>
      <color theme="1"/>
      <name val="ＭＳ 明朝"/>
      <family val="1"/>
      <charset val="128"/>
    </font>
    <font>
      <sz val="10"/>
      <color theme="1"/>
      <name val="ＭＳ 明朝"/>
      <family val="1"/>
      <charset val="128"/>
    </font>
    <font>
      <sz val="12"/>
      <color theme="1"/>
      <name val="ＭＳ Ｐゴシック"/>
      <family val="2"/>
      <charset val="128"/>
    </font>
    <font>
      <sz val="11"/>
      <name val="ＭＳ Ｐゴシック"/>
      <family val="3"/>
      <charset val="128"/>
    </font>
    <font>
      <sz val="12"/>
      <name val="Century"/>
      <family val="1"/>
    </font>
    <font>
      <sz val="12"/>
      <name val="ＭＳ 明朝"/>
      <family val="1"/>
      <charset val="128"/>
    </font>
    <font>
      <sz val="11"/>
      <name val="Century"/>
      <family val="1"/>
    </font>
    <font>
      <sz val="11"/>
      <name val="ＭＳ 明朝"/>
      <family val="1"/>
      <charset val="128"/>
    </font>
    <font>
      <sz val="6"/>
      <name val="ＭＳ Ｐゴシック"/>
      <family val="3"/>
      <charset val="128"/>
    </font>
    <font>
      <sz val="9"/>
      <name val="Century"/>
      <family val="1"/>
    </font>
    <font>
      <sz val="11"/>
      <name val="ＭＳ Ｐ明朝"/>
      <family val="1"/>
      <charset val="128"/>
    </font>
    <font>
      <sz val="11"/>
      <color theme="1"/>
      <name val="ＭＳ 明朝"/>
      <family val="1"/>
      <charset val="128"/>
    </font>
    <font>
      <sz val="11"/>
      <color theme="1"/>
      <name val="Century"/>
      <family val="1"/>
    </font>
    <font>
      <sz val="12"/>
      <color theme="1"/>
      <name val="ＭＳ Ｐ明朝"/>
      <family val="1"/>
      <charset val="128"/>
    </font>
    <font>
      <sz val="11"/>
      <color indexed="8"/>
      <name val="Century"/>
      <family val="1"/>
    </font>
    <font>
      <sz val="11"/>
      <color indexed="8"/>
      <name val="ＭＳ 明朝"/>
      <family val="1"/>
      <charset val="128"/>
    </font>
    <font>
      <b/>
      <sz val="9"/>
      <color indexed="8"/>
      <name val="ＭＳ Ｐゴシック"/>
      <family val="3"/>
      <charset val="128"/>
    </font>
    <font>
      <sz val="11"/>
      <name val="Yu Gothic"/>
      <family val="1"/>
      <charset val="128"/>
    </font>
    <font>
      <b/>
      <sz val="9"/>
      <color indexed="81"/>
      <name val="MS P ゴシック"/>
      <family val="3"/>
      <charset val="128"/>
    </font>
    <font>
      <sz val="9"/>
      <color indexed="81"/>
      <name val="MS P ゴシック"/>
      <family val="3"/>
      <charset val="128"/>
    </font>
    <font>
      <sz val="11"/>
      <name val="Century"/>
      <family val="1"/>
      <charset val="128"/>
    </font>
    <font>
      <sz val="10"/>
      <name val="Century"/>
      <family val="1"/>
    </font>
    <font>
      <sz val="14"/>
      <name val="Century"/>
      <family val="1"/>
    </font>
    <font>
      <sz val="10"/>
      <name val="ＭＳ 明朝"/>
      <family val="1"/>
      <charset val="128"/>
    </font>
    <font>
      <sz val="10"/>
      <name val="Century"/>
      <family val="1"/>
      <charset val="128"/>
    </font>
    <font>
      <sz val="10"/>
      <name val="Yu Gothic"/>
      <family val="1"/>
      <charset val="128"/>
    </font>
    <font>
      <sz val="9"/>
      <color indexed="81"/>
      <name val="ＭＳ Ｐゴシック"/>
      <family val="3"/>
      <charset val="128"/>
    </font>
    <font>
      <sz val="14"/>
      <name val="ＭＳ 明朝"/>
      <family val="1"/>
      <charset val="128"/>
    </font>
    <font>
      <b/>
      <sz val="16"/>
      <name val="Century"/>
      <family val="1"/>
    </font>
    <font>
      <b/>
      <u/>
      <sz val="14"/>
      <name val="Century"/>
      <family val="1"/>
    </font>
    <font>
      <b/>
      <u/>
      <sz val="14"/>
      <name val="ＭＳ 明朝"/>
      <family val="1"/>
      <charset val="128"/>
    </font>
    <font>
      <sz val="14"/>
      <color rgb="FF000000"/>
      <name val="Century"/>
      <family val="1"/>
    </font>
    <font>
      <sz val="14"/>
      <color rgb="FF000000"/>
      <name val="ＭＳ 明朝"/>
      <family val="1"/>
      <charset val="128"/>
    </font>
    <font>
      <sz val="12"/>
      <color rgb="FF000000"/>
      <name val="Century"/>
      <family val="1"/>
    </font>
    <font>
      <sz val="12"/>
      <color rgb="FF000000"/>
      <name val="ＭＳ 明朝"/>
      <family val="1"/>
      <charset val="128"/>
    </font>
    <font>
      <sz val="11"/>
      <color rgb="FF000000"/>
      <name val="Century"/>
      <family val="1"/>
    </font>
    <font>
      <sz val="10.5"/>
      <color rgb="FF000000"/>
      <name val="Century"/>
      <family val="1"/>
    </font>
    <font>
      <sz val="10.5"/>
      <color theme="1"/>
      <name val="Century"/>
      <family val="1"/>
    </font>
    <font>
      <sz val="11"/>
      <color theme="1"/>
      <name val="游ゴシック"/>
      <family val="2"/>
      <scheme val="minor"/>
    </font>
    <font>
      <sz val="16"/>
      <name val="Century"/>
      <family val="1"/>
    </font>
    <font>
      <sz val="16"/>
      <name val="ＭＳ 明朝"/>
      <family val="1"/>
      <charset val="128"/>
    </font>
    <font>
      <sz val="13"/>
      <name val="Century"/>
      <family val="1"/>
    </font>
    <font>
      <sz val="13"/>
      <color theme="1"/>
      <name val="Century"/>
      <family val="1"/>
    </font>
    <font>
      <sz val="13"/>
      <color theme="1"/>
      <name val="ＭＳ 明朝"/>
      <family val="1"/>
      <charset val="128"/>
    </font>
    <font>
      <sz val="13"/>
      <name val="ＭＳ 明朝"/>
      <family val="1"/>
      <charset val="128"/>
    </font>
    <font>
      <sz val="11"/>
      <color rgb="FFFF0000"/>
      <name val="Century"/>
      <family val="1"/>
    </font>
    <font>
      <sz val="12"/>
      <name val="ＭＳ Ｐ明朝"/>
      <family val="1"/>
      <charset val="128"/>
    </font>
    <font>
      <sz val="9"/>
      <name val="ＭＳ 明朝"/>
      <family val="1"/>
      <charset val="128"/>
    </font>
    <font>
      <sz val="6"/>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8">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8"/>
      </right>
      <top style="thin">
        <color indexed="64"/>
      </top>
      <bottom/>
      <diagonal/>
    </border>
    <border>
      <left style="hair">
        <color indexed="8"/>
      </left>
      <right style="hair">
        <color indexed="8"/>
      </right>
      <top style="thin">
        <color indexed="64"/>
      </top>
      <bottom style="hair">
        <color indexed="8"/>
      </bottom>
      <diagonal/>
    </border>
    <border>
      <left style="hair">
        <color indexed="8"/>
      </left>
      <right style="thin">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diagonal/>
    </border>
    <border>
      <left style="thin">
        <color indexed="64"/>
      </left>
      <right style="hair">
        <color indexed="8"/>
      </right>
      <top/>
      <bottom/>
      <diagonal/>
    </border>
    <border>
      <left style="thin">
        <color indexed="64"/>
      </left>
      <right style="hair">
        <color indexed="8"/>
      </right>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hair">
        <color indexed="8"/>
      </diagonal>
    </border>
    <border>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diagonalDown="1">
      <left style="thin">
        <color indexed="8"/>
      </left>
      <right/>
      <top style="thin">
        <color indexed="8"/>
      </top>
      <bottom/>
      <diagonal style="thin">
        <color indexed="8"/>
      </diagonal>
    </border>
    <border>
      <left/>
      <right style="thin">
        <color indexed="64"/>
      </right>
      <top style="thin">
        <color indexed="8"/>
      </top>
      <bottom/>
      <diagonal/>
    </border>
    <border>
      <left style="thin">
        <color indexed="8"/>
      </left>
      <right/>
      <top/>
      <bottom style="thin">
        <color indexed="64"/>
      </bottom>
      <diagonal/>
    </border>
    <border>
      <left style="thin">
        <color indexed="8"/>
      </left>
      <right/>
      <top style="hair">
        <color indexed="8"/>
      </top>
      <bottom style="thin">
        <color indexed="8"/>
      </bottom>
      <diagonal/>
    </border>
    <border>
      <left/>
      <right/>
      <top style="hair">
        <color indexed="8"/>
      </top>
      <bottom style="thin">
        <color indexed="8"/>
      </bottom>
      <diagonal/>
    </border>
    <border>
      <left style="thin">
        <color indexed="8"/>
      </left>
      <right style="hair">
        <color indexed="8"/>
      </right>
      <top/>
      <bottom style="thin">
        <color indexed="8"/>
      </bottom>
      <diagonal/>
    </border>
    <border>
      <left style="thin">
        <color indexed="8"/>
      </left>
      <right/>
      <top/>
      <bottom style="thin">
        <color indexed="8"/>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style="thin">
        <color indexed="64"/>
      </top>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top/>
      <bottom/>
      <diagonal/>
    </border>
    <border>
      <left style="hair">
        <color indexed="8"/>
      </left>
      <right/>
      <top/>
      <bottom style="thin">
        <color indexed="64"/>
      </bottom>
      <diagonal/>
    </border>
    <border>
      <left/>
      <right style="thin">
        <color indexed="8"/>
      </right>
      <top/>
      <bottom style="thin">
        <color indexed="64"/>
      </bottom>
      <diagonal/>
    </border>
    <border>
      <left style="thin">
        <color indexed="8"/>
      </left>
      <right/>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right style="hair">
        <color indexed="8"/>
      </right>
      <top style="thin">
        <color indexed="8"/>
      </top>
      <bottom/>
      <diagonal/>
    </border>
    <border>
      <left style="hair">
        <color indexed="8"/>
      </left>
      <right style="hair">
        <color indexed="8"/>
      </right>
      <top style="thin">
        <color indexed="8"/>
      </top>
      <bottom/>
      <diagonal/>
    </border>
    <border>
      <left/>
      <right style="hair">
        <color indexed="8"/>
      </right>
      <top/>
      <bottom style="thin">
        <color indexed="64"/>
      </bottom>
      <diagonal/>
    </border>
    <border>
      <left style="hair">
        <color indexed="8"/>
      </left>
      <right style="hair">
        <color indexed="8"/>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top style="thin">
        <color indexed="8"/>
      </top>
      <bottom/>
      <diagonal/>
    </border>
  </borders>
  <cellStyleXfs count="8">
    <xf numFmtId="0" fontId="0" fillId="0" borderId="0"/>
    <xf numFmtId="0" fontId="13" fillId="0" borderId="0">
      <alignment vertical="center"/>
    </xf>
    <xf numFmtId="0" fontId="14" fillId="0" borderId="0">
      <alignment vertical="center"/>
    </xf>
    <xf numFmtId="38" fontId="14" fillId="0" borderId="0" applyFont="0" applyFill="0" applyBorder="0" applyAlignment="0" applyProtection="0">
      <alignment vertical="center"/>
    </xf>
    <xf numFmtId="38" fontId="14" fillId="0" borderId="0" applyFill="0" applyBorder="0" applyProtection="0">
      <alignment vertical="center"/>
    </xf>
    <xf numFmtId="0" fontId="49" fillId="0" borderId="0"/>
    <xf numFmtId="38" fontId="14" fillId="0" borderId="0" applyFill="0" applyBorder="0" applyProtection="0">
      <alignment vertical="center"/>
    </xf>
    <xf numFmtId="0" fontId="14" fillId="0" borderId="0">
      <alignment vertical="center"/>
    </xf>
  </cellStyleXfs>
  <cellXfs count="914">
    <xf numFmtId="0" fontId="0" fillId="0" borderId="0" xfId="0"/>
    <xf numFmtId="0" fontId="1" fillId="0" borderId="0" xfId="0" applyFont="1" applyAlignment="1">
      <alignment vertical="center"/>
    </xf>
    <xf numFmtId="49" fontId="6" fillId="0" borderId="0" xfId="0" applyNumberFormat="1" applyFont="1" applyAlignment="1">
      <alignment horizontal="right" vertical="center"/>
    </xf>
    <xf numFmtId="0" fontId="7" fillId="0" borderId="0" xfId="0" applyFont="1"/>
    <xf numFmtId="0" fontId="7" fillId="0" borderId="0" xfId="0" applyFont="1" applyAlignment="1">
      <alignment horizontal="center"/>
    </xf>
    <xf numFmtId="0" fontId="10" fillId="0" borderId="0" xfId="0" applyFont="1" applyAlignment="1">
      <alignment horizontal="center"/>
    </xf>
    <xf numFmtId="0" fontId="10" fillId="0" borderId="0" xfId="0" applyFont="1"/>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10" fillId="2" borderId="0" xfId="1" applyFont="1" applyFill="1">
      <alignment vertical="center"/>
    </xf>
    <xf numFmtId="0" fontId="10" fillId="0" borderId="0" xfId="1" applyFont="1">
      <alignment vertical="center"/>
    </xf>
    <xf numFmtId="0" fontId="15" fillId="0" borderId="0" xfId="0" applyFont="1" applyAlignment="1">
      <alignment vertical="center"/>
    </xf>
    <xf numFmtId="0" fontId="17" fillId="0" borderId="0" xfId="0" applyFont="1" applyAlignment="1">
      <alignment vertical="center"/>
    </xf>
    <xf numFmtId="0" fontId="17" fillId="0" borderId="0" xfId="0" applyFont="1" applyAlignment="1">
      <alignment horizontal="right" vertical="center"/>
    </xf>
    <xf numFmtId="0" fontId="17" fillId="0" borderId="1"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0" fontId="17" fillId="0" borderId="5" xfId="0" applyFont="1" applyBorder="1" applyAlignment="1">
      <alignment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0" xfId="0" applyFont="1" applyAlignment="1">
      <alignment vertical="center" wrapText="1"/>
    </xf>
    <xf numFmtId="0" fontId="17" fillId="0" borderId="7" xfId="0" applyFont="1" applyBorder="1" applyAlignment="1">
      <alignment horizontal="right" vertical="center"/>
    </xf>
    <xf numFmtId="0" fontId="17" fillId="0" borderId="8" xfId="0" applyFont="1" applyBorder="1" applyAlignment="1">
      <alignment vertical="center"/>
    </xf>
    <xf numFmtId="0" fontId="17" fillId="0" borderId="9" xfId="0" applyFont="1" applyBorder="1" applyAlignment="1">
      <alignment vertical="center"/>
    </xf>
    <xf numFmtId="0" fontId="17" fillId="0" borderId="9" xfId="0" applyFont="1" applyBorder="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vertical="top"/>
    </xf>
    <xf numFmtId="0" fontId="15" fillId="0" borderId="1" xfId="0" applyFont="1" applyBorder="1" applyAlignment="1">
      <alignment vertical="center"/>
    </xf>
    <xf numFmtId="0" fontId="15" fillId="0" borderId="1" xfId="0" applyFont="1" applyBorder="1" applyAlignment="1">
      <alignment horizontal="right" vertical="center"/>
    </xf>
    <xf numFmtId="0" fontId="17" fillId="0" borderId="12" xfId="0" applyFont="1" applyBorder="1" applyAlignment="1">
      <alignment horizontal="center" vertical="center"/>
    </xf>
    <xf numFmtId="0" fontId="17" fillId="0" borderId="2" xfId="0" applyFont="1" applyBorder="1" applyAlignment="1">
      <alignment horizontal="left" vertical="center"/>
    </xf>
    <xf numFmtId="0" fontId="17" fillId="0" borderId="5" xfId="0" applyFont="1" applyBorder="1" applyAlignment="1">
      <alignment horizontal="left" vertical="center"/>
    </xf>
    <xf numFmtId="0" fontId="17" fillId="0" borderId="13" xfId="0" applyFont="1" applyBorder="1" applyAlignment="1">
      <alignment horizontal="distributed" vertical="center"/>
    </xf>
    <xf numFmtId="0" fontId="17" fillId="0" borderId="14" xfId="0" applyFont="1" applyBorder="1" applyAlignment="1">
      <alignment horizontal="center" vertical="center"/>
    </xf>
    <xf numFmtId="0" fontId="17" fillId="0" borderId="13" xfId="0" applyFont="1" applyBorder="1" applyAlignment="1">
      <alignment vertical="center"/>
    </xf>
    <xf numFmtId="0" fontId="15" fillId="0" borderId="0" xfId="0" applyFont="1" applyAlignment="1">
      <alignment horizontal="right" vertical="center"/>
    </xf>
    <xf numFmtId="177" fontId="17" fillId="0" borderId="12" xfId="0" applyNumberFormat="1" applyFont="1" applyBorder="1" applyAlignment="1">
      <alignment vertical="center"/>
    </xf>
    <xf numFmtId="0" fontId="17" fillId="0" borderId="15" xfId="0" applyFont="1" applyBorder="1" applyAlignment="1">
      <alignment vertical="center"/>
    </xf>
    <xf numFmtId="176" fontId="17" fillId="0" borderId="10" xfId="0" applyNumberFormat="1" applyFont="1" applyBorder="1" applyAlignment="1">
      <alignment vertical="center"/>
    </xf>
    <xf numFmtId="0" fontId="17" fillId="0" borderId="10" xfId="0" applyFont="1" applyBorder="1" applyAlignment="1">
      <alignment vertical="center"/>
    </xf>
    <xf numFmtId="0" fontId="17" fillId="0" borderId="11" xfId="0" applyFont="1" applyBorder="1" applyAlignment="1">
      <alignment vertical="center"/>
    </xf>
    <xf numFmtId="176" fontId="17" fillId="0" borderId="12" xfId="0" applyNumberFormat="1" applyFont="1" applyBorder="1" applyAlignment="1">
      <alignment vertical="center"/>
    </xf>
    <xf numFmtId="49" fontId="15" fillId="0" borderId="0" xfId="0" applyNumberFormat="1" applyFont="1" applyAlignment="1">
      <alignment horizontal="center" vertical="center"/>
    </xf>
    <xf numFmtId="3" fontId="17" fillId="0" borderId="0" xfId="0" applyNumberFormat="1" applyFont="1" applyAlignment="1">
      <alignment horizontal="center" vertical="center"/>
    </xf>
    <xf numFmtId="0" fontId="15" fillId="0" borderId="0" xfId="2" applyFont="1">
      <alignment vertical="center"/>
    </xf>
    <xf numFmtId="0" fontId="15" fillId="0" borderId="0" xfId="2" applyFont="1" applyAlignment="1">
      <alignment horizontal="left" vertical="center"/>
    </xf>
    <xf numFmtId="0" fontId="15" fillId="0" borderId="0" xfId="2" applyFont="1" applyAlignment="1">
      <alignment horizontal="center" vertical="center"/>
    </xf>
    <xf numFmtId="0" fontId="17" fillId="0" borderId="12" xfId="2" applyFont="1" applyBorder="1" applyAlignment="1">
      <alignment horizontal="center" vertical="center"/>
    </xf>
    <xf numFmtId="0" fontId="17" fillId="0" borderId="0" xfId="2" applyFont="1">
      <alignment vertical="center"/>
    </xf>
    <xf numFmtId="0" fontId="17" fillId="0" borderId="12" xfId="2" applyFont="1" applyBorder="1" applyAlignment="1">
      <alignment horizontal="justify" vertical="center"/>
    </xf>
    <xf numFmtId="0" fontId="17" fillId="0" borderId="12" xfId="2" applyFont="1" applyBorder="1" applyAlignment="1">
      <alignment horizontal="left" vertical="center" shrinkToFit="1"/>
    </xf>
    <xf numFmtId="0" fontId="17" fillId="0" borderId="14" xfId="2" applyFont="1" applyBorder="1">
      <alignment vertical="center"/>
    </xf>
    <xf numFmtId="0" fontId="17" fillId="0" borderId="12" xfId="2" applyFont="1" applyBorder="1" applyAlignment="1">
      <alignment horizontal="center" vertical="center" wrapText="1"/>
    </xf>
    <xf numFmtId="0" fontId="17" fillId="0" borderId="0" xfId="2" applyFont="1" applyAlignment="1">
      <alignment horizontal="center" vertical="center"/>
    </xf>
    <xf numFmtId="0" fontId="25" fillId="0" borderId="0" xfId="2" applyFont="1" applyAlignment="1">
      <alignment horizontal="center" vertical="center"/>
    </xf>
    <xf numFmtId="0" fontId="25" fillId="0" borderId="12" xfId="2" applyFont="1" applyBorder="1" applyAlignment="1">
      <alignment horizontal="center" vertical="center"/>
    </xf>
    <xf numFmtId="0" fontId="25" fillId="0" borderId="12" xfId="2" applyFont="1" applyBorder="1" applyAlignment="1">
      <alignment horizontal="distributed" vertical="center"/>
    </xf>
    <xf numFmtId="0" fontId="25" fillId="0" borderId="12" xfId="2" applyFont="1" applyBorder="1" applyAlignment="1">
      <alignment horizontal="center" vertical="center" shrinkToFit="1"/>
    </xf>
    <xf numFmtId="0" fontId="25" fillId="0" borderId="12" xfId="2" applyFont="1" applyBorder="1" applyAlignment="1">
      <alignment horizontal="justify" vertical="center" indent="1"/>
    </xf>
    <xf numFmtId="178" fontId="25" fillId="0" borderId="12" xfId="2" applyNumberFormat="1" applyFont="1" applyBorder="1">
      <alignment vertical="center"/>
    </xf>
    <xf numFmtId="178" fontId="25" fillId="0" borderId="12" xfId="2" applyNumberFormat="1" applyFont="1" applyBorder="1" applyAlignment="1">
      <alignment horizontal="right" vertical="center"/>
    </xf>
    <xf numFmtId="0" fontId="25" fillId="0" borderId="0" xfId="2" applyFont="1">
      <alignment vertical="center"/>
    </xf>
    <xf numFmtId="0" fontId="25" fillId="0" borderId="13" xfId="2" applyFont="1" applyBorder="1" applyAlignment="1">
      <alignment horizontal="left" vertical="center"/>
    </xf>
    <xf numFmtId="0" fontId="25" fillId="0" borderId="15" xfId="2" applyFont="1" applyBorder="1" applyAlignment="1">
      <alignment horizontal="left" vertical="center"/>
    </xf>
    <xf numFmtId="0" fontId="25" fillId="0" borderId="14" xfId="2" applyFont="1" applyBorder="1" applyAlignment="1">
      <alignment horizontal="left" vertical="center" wrapText="1"/>
    </xf>
    <xf numFmtId="0" fontId="17" fillId="0" borderId="0" xfId="2" applyFont="1" applyAlignment="1">
      <alignment horizontal="left" vertical="center"/>
    </xf>
    <xf numFmtId="0" fontId="17" fillId="0" borderId="0" xfId="2" applyFont="1" applyAlignment="1">
      <alignment horizontal="right" vertical="center"/>
    </xf>
    <xf numFmtId="0" fontId="17" fillId="0" borderId="22" xfId="2" applyFont="1" applyBorder="1" applyAlignment="1">
      <alignment horizontal="center" vertical="distributed" wrapText="1"/>
    </xf>
    <xf numFmtId="0" fontId="17" fillId="0" borderId="22" xfId="2" applyFont="1" applyBorder="1" applyAlignment="1">
      <alignment horizontal="center" vertical="center" wrapText="1"/>
    </xf>
    <xf numFmtId="0" fontId="17" fillId="0" borderId="22" xfId="2" applyFont="1" applyBorder="1" applyAlignment="1">
      <alignment horizontal="center" vertical="center"/>
    </xf>
    <xf numFmtId="0" fontId="17" fillId="0" borderId="23" xfId="2" applyFont="1" applyBorder="1" applyAlignment="1">
      <alignment horizontal="center" vertical="center"/>
    </xf>
    <xf numFmtId="179" fontId="17" fillId="0" borderId="22" xfId="2" applyNumberFormat="1" applyFont="1" applyBorder="1" applyAlignment="1">
      <alignment horizontal="right" vertical="center"/>
    </xf>
    <xf numFmtId="179" fontId="17" fillId="0" borderId="23" xfId="2" applyNumberFormat="1" applyFont="1" applyBorder="1" applyAlignment="1">
      <alignment horizontal="right" vertical="center"/>
    </xf>
    <xf numFmtId="180" fontId="17" fillId="0" borderId="22" xfId="2" applyNumberFormat="1" applyFont="1" applyBorder="1" applyAlignment="1">
      <alignment horizontal="right" vertical="center"/>
    </xf>
    <xf numFmtId="180" fontId="17" fillId="0" borderId="23" xfId="2" applyNumberFormat="1" applyFont="1" applyBorder="1" applyAlignment="1">
      <alignment horizontal="right" vertical="center"/>
    </xf>
    <xf numFmtId="38" fontId="17" fillId="0" borderId="22" xfId="3" applyFont="1" applyBorder="1" applyAlignment="1">
      <alignment horizontal="right" vertical="center"/>
    </xf>
    <xf numFmtId="0" fontId="17" fillId="0" borderId="27" xfId="2" applyFont="1" applyBorder="1" applyAlignment="1">
      <alignment horizontal="center" vertical="center"/>
    </xf>
    <xf numFmtId="179" fontId="17" fillId="0" borderId="27" xfId="2" applyNumberFormat="1" applyFont="1" applyBorder="1" applyAlignment="1">
      <alignment horizontal="right" vertical="center"/>
    </xf>
    <xf numFmtId="179" fontId="17" fillId="0" borderId="28" xfId="2" applyNumberFormat="1" applyFont="1" applyBorder="1" applyAlignment="1">
      <alignment horizontal="right" vertical="center"/>
    </xf>
    <xf numFmtId="0" fontId="18" fillId="0" borderId="0" xfId="2" applyFont="1">
      <alignment vertical="center"/>
    </xf>
    <xf numFmtId="49" fontId="17" fillId="0" borderId="0" xfId="2" applyNumberFormat="1" applyFont="1">
      <alignment vertical="center"/>
    </xf>
    <xf numFmtId="49" fontId="17" fillId="0" borderId="12" xfId="2" applyNumberFormat="1" applyFont="1" applyBorder="1" applyAlignment="1">
      <alignment horizontal="center" vertical="center"/>
    </xf>
    <xf numFmtId="37" fontId="17" fillId="0" borderId="12" xfId="2" applyNumberFormat="1" applyFont="1" applyBorder="1">
      <alignment vertical="center"/>
    </xf>
    <xf numFmtId="9" fontId="17" fillId="0" borderId="12" xfId="2" applyNumberFormat="1" applyFont="1" applyBorder="1" applyAlignment="1">
      <alignment horizontal="right" vertical="center"/>
    </xf>
    <xf numFmtId="0" fontId="17" fillId="0" borderId="12" xfId="2" applyFont="1" applyBorder="1" applyAlignment="1">
      <alignment vertical="center" shrinkToFit="1"/>
    </xf>
    <xf numFmtId="0" fontId="17" fillId="0" borderId="10" xfId="2" applyFont="1" applyBorder="1" applyAlignment="1">
      <alignment horizontal="center" vertical="center"/>
    </xf>
    <xf numFmtId="9" fontId="17" fillId="0" borderId="12" xfId="2" applyNumberFormat="1" applyFont="1" applyBorder="1">
      <alignment vertical="center"/>
    </xf>
    <xf numFmtId="37" fontId="17" fillId="0" borderId="0" xfId="2" applyNumberFormat="1" applyFont="1">
      <alignment vertical="center"/>
    </xf>
    <xf numFmtId="0" fontId="17" fillId="0" borderId="12" xfId="2" applyFont="1" applyBorder="1">
      <alignment vertical="center"/>
    </xf>
    <xf numFmtId="0" fontId="17" fillId="0" borderId="1" xfId="2" applyFont="1" applyBorder="1">
      <alignment vertical="center"/>
    </xf>
    <xf numFmtId="0" fontId="18" fillId="0" borderId="31" xfId="2" applyFont="1" applyBorder="1" applyAlignment="1">
      <alignment horizontal="center" vertical="center"/>
    </xf>
    <xf numFmtId="3" fontId="17" fillId="0" borderId="0" xfId="2" applyNumberFormat="1" applyFont="1">
      <alignment vertical="center"/>
    </xf>
    <xf numFmtId="3" fontId="17" fillId="0" borderId="0" xfId="2" applyNumberFormat="1" applyFont="1" applyAlignment="1">
      <alignment horizontal="center" vertical="center"/>
    </xf>
    <xf numFmtId="3" fontId="17" fillId="0" borderId="12" xfId="2" applyNumberFormat="1" applyFont="1" applyBorder="1" applyAlignment="1">
      <alignment horizontal="center" vertical="center"/>
    </xf>
    <xf numFmtId="3" fontId="31" fillId="0" borderId="32" xfId="2" applyNumberFormat="1" applyFont="1" applyBorder="1" applyAlignment="1">
      <alignment horizontal="left" vertical="center" wrapText="1"/>
    </xf>
    <xf numFmtId="3" fontId="17" fillId="0" borderId="12" xfId="2" applyNumberFormat="1" applyFont="1" applyBorder="1" applyAlignment="1">
      <alignment horizontal="center" vertical="center" wrapText="1" shrinkToFit="1"/>
    </xf>
    <xf numFmtId="3" fontId="18" fillId="0" borderId="12" xfId="2" applyNumberFormat="1" applyFont="1" applyBorder="1" applyAlignment="1">
      <alignment horizontal="center" vertical="center" wrapText="1"/>
    </xf>
    <xf numFmtId="3" fontId="17" fillId="0" borderId="12" xfId="2" applyNumberFormat="1" applyFont="1" applyBorder="1" applyAlignment="1">
      <alignment horizontal="center" vertical="center" wrapText="1"/>
    </xf>
    <xf numFmtId="181" fontId="15" fillId="0" borderId="12" xfId="2" applyNumberFormat="1" applyFont="1" applyBorder="1">
      <alignment vertical="center"/>
    </xf>
    <xf numFmtId="3" fontId="15" fillId="0" borderId="12" xfId="2" applyNumberFormat="1" applyFont="1" applyBorder="1">
      <alignment vertical="center"/>
    </xf>
    <xf numFmtId="3" fontId="17" fillId="0" borderId="12" xfId="2" applyNumberFormat="1" applyFont="1" applyBorder="1" applyAlignment="1">
      <alignment horizontal="center" vertical="center" shrinkToFit="1"/>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center"/>
    </xf>
    <xf numFmtId="0" fontId="32" fillId="0" borderId="0" xfId="0" applyFont="1" applyAlignment="1">
      <alignment vertical="center" wrapText="1"/>
    </xf>
    <xf numFmtId="0" fontId="32" fillId="0" borderId="0" xfId="0" applyFont="1" applyAlignment="1">
      <alignment horizontal="right" vertical="center"/>
    </xf>
    <xf numFmtId="0" fontId="32" fillId="0" borderId="10" xfId="0" applyFont="1" applyBorder="1" applyAlignment="1">
      <alignment vertical="center"/>
    </xf>
    <xf numFmtId="0" fontId="32" fillId="0" borderId="33" xfId="0" applyFont="1" applyBorder="1" applyAlignment="1">
      <alignment horizontal="distributed" vertical="center"/>
    </xf>
    <xf numFmtId="0" fontId="32" fillId="0" borderId="11" xfId="0" applyFont="1" applyBorder="1" applyAlignment="1">
      <alignment vertical="center"/>
    </xf>
    <xf numFmtId="0" fontId="32" fillId="0" borderId="33" xfId="0" applyFont="1" applyBorder="1" applyAlignment="1">
      <alignment vertical="center"/>
    </xf>
    <xf numFmtId="0" fontId="32" fillId="0" borderId="33" xfId="0" applyFont="1" applyBorder="1" applyAlignment="1">
      <alignment horizontal="center" vertical="center"/>
    </xf>
    <xf numFmtId="0" fontId="32" fillId="0" borderId="11" xfId="0" applyFont="1" applyBorder="1" applyAlignment="1">
      <alignment horizontal="center" vertical="center"/>
    </xf>
    <xf numFmtId="0" fontId="32" fillId="0" borderId="11" xfId="0" applyFont="1" applyBorder="1" applyAlignment="1">
      <alignment horizontal="distributed" vertical="center"/>
    </xf>
    <xf numFmtId="49" fontId="32" fillId="0" borderId="10" xfId="0" applyNumberFormat="1" applyFont="1" applyBorder="1" applyAlignment="1">
      <alignment horizontal="right" vertical="center"/>
    </xf>
    <xf numFmtId="49" fontId="32" fillId="0" borderId="33" xfId="0" applyNumberFormat="1" applyFont="1" applyBorder="1" applyAlignment="1">
      <alignment horizontal="right" vertical="center"/>
    </xf>
    <xf numFmtId="49" fontId="32" fillId="0" borderId="33" xfId="0" applyNumberFormat="1" applyFont="1" applyBorder="1" applyAlignment="1">
      <alignment horizontal="center" vertical="center"/>
    </xf>
    <xf numFmtId="49" fontId="32" fillId="0" borderId="11" xfId="0" applyNumberFormat="1" applyFont="1" applyBorder="1" applyAlignment="1">
      <alignment horizontal="right" vertical="center"/>
    </xf>
    <xf numFmtId="49" fontId="15" fillId="0" borderId="0" xfId="0" applyNumberFormat="1" applyFont="1" applyAlignment="1">
      <alignment horizontal="left" vertical="center"/>
    </xf>
    <xf numFmtId="49" fontId="17" fillId="0" borderId="0" xfId="0" applyNumberFormat="1" applyFont="1"/>
    <xf numFmtId="49" fontId="15" fillId="0" borderId="0" xfId="0" applyNumberFormat="1" applyFont="1"/>
    <xf numFmtId="49" fontId="15" fillId="0" borderId="0" xfId="0" applyNumberFormat="1" applyFont="1" applyAlignment="1">
      <alignment vertical="center"/>
    </xf>
    <xf numFmtId="49" fontId="15" fillId="0" borderId="0" xfId="0" applyNumberFormat="1" applyFont="1" applyAlignment="1">
      <alignment horizontal="right" vertical="center"/>
    </xf>
    <xf numFmtId="49" fontId="17" fillId="0" borderId="10" xfId="0" applyNumberFormat="1" applyFont="1" applyBorder="1" applyAlignment="1">
      <alignment horizontal="center" vertical="center" wrapText="1"/>
    </xf>
    <xf numFmtId="49" fontId="17" fillId="0" borderId="10" xfId="0" applyNumberFormat="1" applyFont="1" applyBorder="1" applyAlignment="1">
      <alignment horizontal="distributed" vertical="center" wrapText="1"/>
    </xf>
    <xf numFmtId="49" fontId="17" fillId="0" borderId="4" xfId="0" applyNumberFormat="1" applyFont="1" applyBorder="1" applyAlignment="1">
      <alignment vertical="center" wrapText="1"/>
    </xf>
    <xf numFmtId="49" fontId="17" fillId="0" borderId="33" xfId="0" applyNumberFormat="1" applyFont="1" applyBorder="1" applyAlignment="1">
      <alignment horizontal="left" vertical="center" wrapText="1"/>
    </xf>
    <xf numFmtId="49" fontId="17" fillId="0" borderId="11" xfId="0" applyNumberFormat="1" applyFont="1" applyBorder="1" applyAlignment="1">
      <alignment horizontal="right" vertical="center" wrapText="1"/>
    </xf>
    <xf numFmtId="49" fontId="17" fillId="0" borderId="6" xfId="0" applyNumberFormat="1" applyFont="1" applyBorder="1" applyAlignment="1">
      <alignment horizontal="distributed" vertical="center" wrapText="1"/>
    </xf>
    <xf numFmtId="49" fontId="17" fillId="0" borderId="33" xfId="0" applyNumberFormat="1" applyFont="1" applyBorder="1" applyAlignment="1">
      <alignment vertical="center" wrapText="1"/>
    </xf>
    <xf numFmtId="49" fontId="17" fillId="0" borderId="0" xfId="0" applyNumberFormat="1" applyFont="1" applyAlignment="1">
      <alignment horizontal="left" vertical="center"/>
    </xf>
    <xf numFmtId="0" fontId="17" fillId="0" borderId="0" xfId="0" applyFont="1"/>
    <xf numFmtId="49" fontId="20" fillId="0" borderId="0" xfId="0" applyNumberFormat="1" applyFont="1" applyAlignment="1">
      <alignment horizontal="center" vertical="center"/>
    </xf>
    <xf numFmtId="49" fontId="15" fillId="0" borderId="1" xfId="0" applyNumberFormat="1" applyFont="1" applyBorder="1" applyAlignment="1">
      <alignment horizontal="right" vertical="center"/>
    </xf>
    <xf numFmtId="49" fontId="17" fillId="0" borderId="0" xfId="0" applyNumberFormat="1" applyFont="1" applyAlignment="1">
      <alignment vertical="center"/>
    </xf>
    <xf numFmtId="0" fontId="17" fillId="0" borderId="33" xfId="0" applyFont="1" applyBorder="1" applyAlignment="1">
      <alignment vertical="center"/>
    </xf>
    <xf numFmtId="0" fontId="17" fillId="0" borderId="0" xfId="0" applyFont="1" applyAlignment="1">
      <alignment horizontal="distributed" vertical="center"/>
    </xf>
    <xf numFmtId="0" fontId="33" fillId="0" borderId="0" xfId="2" applyFont="1">
      <alignment vertical="center"/>
    </xf>
    <xf numFmtId="0" fontId="17" fillId="0" borderId="13" xfId="2" applyFont="1" applyBorder="1" applyAlignment="1">
      <alignment horizontal="center" vertical="center"/>
    </xf>
    <xf numFmtId="0" fontId="17" fillId="0" borderId="4" xfId="2" applyFont="1" applyBorder="1">
      <alignment vertical="center"/>
    </xf>
    <xf numFmtId="0" fontId="17" fillId="0" borderId="4" xfId="2" applyFont="1" applyBorder="1" applyAlignment="1">
      <alignment horizontal="center" vertical="center"/>
    </xf>
    <xf numFmtId="0" fontId="17" fillId="0" borderId="15" xfId="2" applyFont="1" applyBorder="1" applyAlignment="1">
      <alignment horizontal="center" vertical="center"/>
    </xf>
    <xf numFmtId="0" fontId="17" fillId="0" borderId="33" xfId="2" applyFont="1" applyBorder="1" applyAlignment="1">
      <alignment horizontal="center" vertical="center"/>
    </xf>
    <xf numFmtId="0" fontId="17" fillId="0" borderId="7" xfId="2" applyFont="1" applyBorder="1" applyAlignment="1">
      <alignment horizontal="center" vertical="center"/>
    </xf>
    <xf numFmtId="0" fontId="17" fillId="0" borderId="2" xfId="2" applyFont="1" applyBorder="1" applyAlignment="1">
      <alignment horizontal="center" vertical="center"/>
    </xf>
    <xf numFmtId="0" fontId="17" fillId="0" borderId="6" xfId="2" applyFont="1" applyBorder="1" applyAlignment="1">
      <alignment horizontal="center" vertical="center"/>
    </xf>
    <xf numFmtId="0" fontId="17" fillId="0" borderId="3" xfId="2" applyFont="1" applyBorder="1">
      <alignment vertical="center"/>
    </xf>
    <xf numFmtId="0" fontId="17" fillId="0" borderId="8" xfId="2" applyFont="1" applyBorder="1" applyAlignment="1">
      <alignment horizontal="center" vertical="center"/>
    </xf>
    <xf numFmtId="0" fontId="17" fillId="0" borderId="3" xfId="2" applyFont="1" applyBorder="1" applyAlignment="1">
      <alignment horizontal="center" vertical="center"/>
    </xf>
    <xf numFmtId="0" fontId="17" fillId="0" borderId="42" xfId="2" applyFont="1" applyBorder="1" applyAlignment="1">
      <alignment horizontal="center" vertical="center"/>
    </xf>
    <xf numFmtId="0" fontId="17" fillId="0" borderId="10" xfId="2" applyFont="1" applyBorder="1">
      <alignment vertical="center"/>
    </xf>
    <xf numFmtId="0" fontId="17" fillId="0" borderId="11" xfId="2" applyFont="1" applyBorder="1">
      <alignment vertical="center"/>
    </xf>
    <xf numFmtId="0" fontId="17" fillId="0" borderId="0" xfId="2" applyFont="1" applyAlignment="1">
      <alignment horizontal="distributed" vertical="center"/>
    </xf>
    <xf numFmtId="49" fontId="42" fillId="0" borderId="0" xfId="0" applyNumberFormat="1" applyFont="1" applyAlignment="1">
      <alignment horizontal="left" vertical="center"/>
    </xf>
    <xf numFmtId="49" fontId="44" fillId="0" borderId="0" xfId="0" applyNumberFormat="1" applyFont="1" applyAlignment="1">
      <alignment horizontal="left" vertical="center"/>
    </xf>
    <xf numFmtId="49" fontId="10" fillId="0" borderId="0" xfId="0" applyNumberFormat="1" applyFont="1" applyAlignment="1">
      <alignment horizontal="left" vertical="center"/>
    </xf>
    <xf numFmtId="49" fontId="44" fillId="0" borderId="0" xfId="0" applyNumberFormat="1" applyFont="1" applyAlignment="1">
      <alignment vertical="center"/>
    </xf>
    <xf numFmtId="49" fontId="44" fillId="0" borderId="12" xfId="0" applyNumberFormat="1" applyFont="1" applyBorder="1" applyAlignment="1">
      <alignment horizontal="center" vertical="center" wrapText="1"/>
    </xf>
    <xf numFmtId="49" fontId="10" fillId="0" borderId="0" xfId="0" applyNumberFormat="1" applyFont="1" applyAlignment="1">
      <alignment horizontal="left" vertical="center" wrapText="1"/>
    </xf>
    <xf numFmtId="49" fontId="10" fillId="0" borderId="12" xfId="0" applyNumberFormat="1" applyFont="1" applyBorder="1" applyAlignment="1">
      <alignment horizontal="center" vertical="center" wrapText="1"/>
    </xf>
    <xf numFmtId="176" fontId="10" fillId="0" borderId="12" xfId="0" applyNumberFormat="1" applyFont="1" applyBorder="1" applyAlignment="1">
      <alignment horizontal="right" vertical="center" wrapText="1"/>
    </xf>
    <xf numFmtId="49" fontId="10" fillId="0" borderId="12" xfId="0" applyNumberFormat="1" applyFont="1" applyBorder="1" applyAlignment="1">
      <alignment horizontal="right" vertical="center" wrapText="1"/>
    </xf>
    <xf numFmtId="0" fontId="23" fillId="0" borderId="0" xfId="0" applyFont="1" applyAlignment="1">
      <alignment vertical="center"/>
    </xf>
    <xf numFmtId="0" fontId="46" fillId="0" borderId="0" xfId="0" applyFont="1" applyAlignment="1">
      <alignment vertical="center"/>
    </xf>
    <xf numFmtId="0" fontId="47" fillId="0" borderId="0" xfId="0" applyFont="1" applyAlignment="1">
      <alignment vertical="center"/>
    </xf>
    <xf numFmtId="0" fontId="23" fillId="0" borderId="10" xfId="0" applyFont="1" applyBorder="1" applyAlignment="1">
      <alignment vertical="center"/>
    </xf>
    <xf numFmtId="0" fontId="23" fillId="0" borderId="33"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33" xfId="0" applyFont="1" applyBorder="1" applyAlignment="1">
      <alignment horizontal="distributed" vertical="center" wrapText="1"/>
    </xf>
    <xf numFmtId="58" fontId="23" fillId="0" borderId="12" xfId="0" applyNumberFormat="1" applyFont="1" applyBorder="1" applyAlignment="1">
      <alignment horizontal="center" vertical="center" wrapText="1"/>
    </xf>
    <xf numFmtId="0" fontId="48" fillId="0" borderId="12" xfId="0" applyFont="1" applyBorder="1" applyAlignment="1">
      <alignment horizontal="center" vertical="center" wrapText="1"/>
    </xf>
    <xf numFmtId="0" fontId="23" fillId="0" borderId="2" xfId="0" applyFont="1" applyBorder="1" applyAlignment="1">
      <alignment vertical="center"/>
    </xf>
    <xf numFmtId="0" fontId="23" fillId="0" borderId="5" xfId="0" applyFont="1" applyBorder="1" applyAlignment="1">
      <alignment vertical="center" wrapText="1"/>
    </xf>
    <xf numFmtId="0" fontId="23" fillId="0" borderId="3" xfId="0" applyFont="1" applyBorder="1" applyAlignment="1">
      <alignment vertical="center"/>
    </xf>
    <xf numFmtId="0" fontId="23" fillId="0" borderId="8" xfId="0" applyFont="1" applyBorder="1" applyAlignment="1">
      <alignment vertical="center" wrapText="1"/>
    </xf>
    <xf numFmtId="0" fontId="23" fillId="0" borderId="0" xfId="0" applyFont="1" applyAlignment="1">
      <alignment horizontal="center"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3" fontId="23" fillId="0" borderId="10" xfId="0" applyNumberFormat="1" applyFont="1" applyBorder="1" applyAlignment="1">
      <alignment vertical="center" wrapText="1"/>
    </xf>
    <xf numFmtId="0" fontId="17" fillId="0" borderId="1" xfId="2" applyFont="1" applyBorder="1" applyAlignment="1">
      <alignment vertical="center" wrapText="1"/>
    </xf>
    <xf numFmtId="0" fontId="17" fillId="0" borderId="0" xfId="2" applyFont="1" applyAlignment="1"/>
    <xf numFmtId="0" fontId="17" fillId="0" borderId="2" xfId="2" applyFont="1" applyBorder="1">
      <alignment vertical="center"/>
    </xf>
    <xf numFmtId="0" fontId="17" fillId="0" borderId="1" xfId="2" applyFont="1" applyBorder="1" applyAlignment="1">
      <alignment horizontal="left" vertical="center" wrapText="1"/>
    </xf>
    <xf numFmtId="0" fontId="17" fillId="0" borderId="8" xfId="2" applyFont="1" applyBorder="1" applyAlignment="1">
      <alignment vertical="center" wrapText="1"/>
    </xf>
    <xf numFmtId="0" fontId="17" fillId="0" borderId="6" xfId="2" applyFont="1" applyBorder="1" applyAlignment="1">
      <alignment horizontal="left" vertical="center"/>
    </xf>
    <xf numFmtId="0" fontId="17" fillId="0" borderId="0" xfId="2" applyFont="1" applyAlignment="1">
      <alignment vertical="center" wrapText="1"/>
    </xf>
    <xf numFmtId="0" fontId="17" fillId="0" borderId="1" xfId="2" quotePrefix="1" applyFont="1" applyBorder="1">
      <alignment vertical="center"/>
    </xf>
    <xf numFmtId="0" fontId="17" fillId="0" borderId="1" xfId="2" quotePrefix="1" applyFont="1" applyBorder="1" applyAlignment="1">
      <alignment vertical="center" shrinkToFit="1"/>
    </xf>
    <xf numFmtId="0" fontId="13" fillId="0" borderId="0" xfId="1">
      <alignment vertical="center"/>
    </xf>
    <xf numFmtId="0" fontId="15" fillId="0" borderId="0" xfId="2" applyFont="1" applyAlignment="1">
      <alignment horizontal="left"/>
    </xf>
    <xf numFmtId="49" fontId="57" fillId="0" borderId="0" xfId="2" applyNumberFormat="1" applyFont="1">
      <alignment vertical="center"/>
    </xf>
    <xf numFmtId="49" fontId="15" fillId="0" borderId="0" xfId="2" applyNumberFormat="1" applyFont="1">
      <alignment vertical="center"/>
    </xf>
    <xf numFmtId="0" fontId="15" fillId="0" borderId="0" xfId="2" applyFont="1" applyAlignment="1">
      <alignment horizontal="right"/>
    </xf>
    <xf numFmtId="0" fontId="17" fillId="0" borderId="43" xfId="2" applyFont="1" applyBorder="1">
      <alignment vertical="center"/>
    </xf>
    <xf numFmtId="0" fontId="32" fillId="0" borderId="44" xfId="2" applyFont="1" applyBorder="1">
      <alignment vertical="center"/>
    </xf>
    <xf numFmtId="0" fontId="17" fillId="0" borderId="45" xfId="2" applyFont="1" applyBorder="1">
      <alignment vertical="center"/>
    </xf>
    <xf numFmtId="0" fontId="17" fillId="0" borderId="39" xfId="2" applyFont="1" applyBorder="1">
      <alignment vertical="center"/>
    </xf>
    <xf numFmtId="182" fontId="17" fillId="0" borderId="12" xfId="2" applyNumberFormat="1" applyFont="1" applyBorder="1">
      <alignment vertical="center"/>
    </xf>
    <xf numFmtId="182" fontId="17" fillId="0" borderId="12" xfId="2" applyNumberFormat="1" applyFont="1" applyBorder="1" applyAlignment="1">
      <alignment horizontal="right" vertical="center"/>
    </xf>
    <xf numFmtId="182" fontId="17" fillId="0" borderId="0" xfId="2" applyNumberFormat="1" applyFont="1">
      <alignment vertical="center"/>
    </xf>
    <xf numFmtId="182" fontId="17" fillId="0" borderId="0" xfId="2" applyNumberFormat="1" applyFont="1" applyAlignment="1">
      <alignment horizontal="right" vertical="center"/>
    </xf>
    <xf numFmtId="49" fontId="32" fillId="0" borderId="34" xfId="2" applyNumberFormat="1" applyFont="1" applyBorder="1">
      <alignment vertical="center"/>
    </xf>
    <xf numFmtId="49" fontId="32" fillId="0" borderId="5" xfId="2" applyNumberFormat="1" applyFont="1" applyBorder="1">
      <alignment vertical="center"/>
    </xf>
    <xf numFmtId="0" fontId="32" fillId="0" borderId="3" xfId="2" applyFont="1" applyBorder="1" applyAlignment="1">
      <alignment vertical="center" shrinkToFit="1"/>
    </xf>
    <xf numFmtId="0" fontId="32" fillId="0" borderId="39" xfId="2" applyFont="1" applyBorder="1" applyAlignment="1">
      <alignment vertical="center" shrinkToFit="1"/>
    </xf>
    <xf numFmtId="183" fontId="17" fillId="0" borderId="0" xfId="2" applyNumberFormat="1" applyFont="1" applyAlignment="1">
      <alignment horizontal="center" vertical="center"/>
    </xf>
    <xf numFmtId="184" fontId="17" fillId="0" borderId="0" xfId="2" applyNumberFormat="1" applyFont="1" applyAlignment="1">
      <alignment horizontal="center" vertical="center"/>
    </xf>
    <xf numFmtId="49" fontId="17" fillId="0" borderId="0" xfId="2" applyNumberFormat="1" applyFont="1" applyAlignment="1">
      <alignment horizontal="left" vertical="center"/>
    </xf>
    <xf numFmtId="178" fontId="17" fillId="0" borderId="12" xfId="2" applyNumberFormat="1" applyFont="1" applyBorder="1">
      <alignment vertical="center"/>
    </xf>
    <xf numFmtId="178" fontId="17" fillId="0" borderId="12" xfId="2" quotePrefix="1" applyNumberFormat="1" applyFont="1" applyBorder="1">
      <alignment vertical="center"/>
    </xf>
    <xf numFmtId="0" fontId="17" fillId="2" borderId="0" xfId="2" applyFont="1" applyFill="1">
      <alignment vertical="center"/>
    </xf>
    <xf numFmtId="0" fontId="17" fillId="2" borderId="0" xfId="2" applyFont="1" applyFill="1" applyAlignment="1">
      <alignment horizontal="left" vertical="center"/>
    </xf>
    <xf numFmtId="0" fontId="17" fillId="2" borderId="0" xfId="2" applyFont="1" applyFill="1" applyAlignment="1">
      <alignment horizontal="center" vertical="center"/>
    </xf>
    <xf numFmtId="0" fontId="17" fillId="2" borderId="0" xfId="2" applyFont="1" applyFill="1" applyAlignment="1">
      <alignment horizontal="justify" vertical="center"/>
    </xf>
    <xf numFmtId="0" fontId="17" fillId="2" borderId="0" xfId="2" applyFont="1" applyFill="1" applyAlignment="1">
      <alignment horizontal="right" vertical="center"/>
    </xf>
    <xf numFmtId="0" fontId="17" fillId="2" borderId="12" xfId="2" applyFont="1" applyFill="1" applyBorder="1" applyAlignment="1">
      <alignment horizontal="center" vertical="center"/>
    </xf>
    <xf numFmtId="185" fontId="17" fillId="2" borderId="12" xfId="2" applyNumberFormat="1" applyFont="1" applyFill="1" applyBorder="1" applyAlignment="1">
      <alignment horizontal="center" vertical="center"/>
    </xf>
    <xf numFmtId="0" fontId="17" fillId="2" borderId="12" xfId="2" applyFont="1" applyFill="1" applyBorder="1" applyAlignment="1">
      <alignment vertical="center" shrinkToFit="1"/>
    </xf>
    <xf numFmtId="0" fontId="17" fillId="2" borderId="12" xfId="2" applyFont="1" applyFill="1" applyBorder="1" applyAlignment="1">
      <alignment vertical="center" wrapText="1" shrinkToFit="1"/>
    </xf>
    <xf numFmtId="0" fontId="17" fillId="2" borderId="10" xfId="2" applyFont="1" applyFill="1" applyBorder="1" applyAlignment="1">
      <alignment vertical="center" shrinkToFit="1"/>
    </xf>
    <xf numFmtId="0" fontId="17" fillId="2" borderId="11" xfId="2" applyFont="1" applyFill="1" applyBorder="1" applyAlignment="1">
      <alignment vertical="center" shrinkToFit="1"/>
    </xf>
    <xf numFmtId="0" fontId="17" fillId="0" borderId="12" xfId="2" applyFont="1" applyBorder="1" applyAlignment="1">
      <alignment vertical="center" wrapText="1" shrinkToFit="1"/>
    </xf>
    <xf numFmtId="0" fontId="17" fillId="2" borderId="12" xfId="2" applyFont="1" applyFill="1" applyBorder="1" applyAlignment="1">
      <alignment horizontal="left" vertical="center" shrinkToFit="1"/>
    </xf>
    <xf numFmtId="0" fontId="17" fillId="2" borderId="12" xfId="2" applyFont="1" applyFill="1" applyBorder="1" applyAlignment="1">
      <alignment horizontal="left" vertical="center" wrapText="1"/>
    </xf>
    <xf numFmtId="0" fontId="32" fillId="2" borderId="12" xfId="2" applyFont="1" applyFill="1" applyBorder="1" applyAlignment="1">
      <alignment vertical="center" shrinkToFit="1"/>
    </xf>
    <xf numFmtId="0" fontId="18" fillId="2" borderId="12" xfId="2" applyFont="1" applyFill="1" applyBorder="1" applyAlignment="1">
      <alignment vertical="center" wrapText="1" shrinkToFit="1"/>
    </xf>
    <xf numFmtId="0" fontId="17" fillId="0" borderId="0" xfId="5" applyFont="1" applyAlignment="1" applyProtection="1">
      <alignment vertical="center"/>
      <protection locked="0"/>
    </xf>
    <xf numFmtId="0" fontId="17" fillId="0" borderId="0" xfId="5" applyFont="1" applyAlignment="1" applyProtection="1">
      <alignment horizontal="center" vertical="center"/>
      <protection locked="0"/>
    </xf>
    <xf numFmtId="178" fontId="17" fillId="0" borderId="0" xfId="5" applyNumberFormat="1" applyFont="1" applyAlignment="1" applyProtection="1">
      <alignment horizontal="center" vertical="center"/>
      <protection locked="0"/>
    </xf>
    <xf numFmtId="0" fontId="17" fillId="0" borderId="0" xfId="5" applyFont="1" applyAlignment="1" applyProtection="1">
      <alignment horizontal="right" vertical="center"/>
      <protection locked="0"/>
    </xf>
    <xf numFmtId="0" fontId="17" fillId="0" borderId="13" xfId="2" applyFont="1" applyBorder="1">
      <alignment vertical="center"/>
    </xf>
    <xf numFmtId="49" fontId="17" fillId="0" borderId="12" xfId="0" applyNumberFormat="1" applyFont="1" applyBorder="1" applyAlignment="1">
      <alignment horizontal="center" vertical="center"/>
    </xf>
    <xf numFmtId="0" fontId="17" fillId="0" borderId="2" xfId="2" applyFont="1" applyBorder="1" applyAlignment="1">
      <alignment vertical="center" wrapText="1"/>
    </xf>
    <xf numFmtId="0" fontId="17" fillId="0" borderId="5" xfId="2" applyFont="1" applyBorder="1" applyAlignment="1">
      <alignment vertical="center" wrapText="1"/>
    </xf>
    <xf numFmtId="0" fontId="17" fillId="0" borderId="3" xfId="2" applyFont="1" applyBorder="1" applyAlignment="1">
      <alignment vertical="center" wrapText="1"/>
    </xf>
    <xf numFmtId="0" fontId="17" fillId="0" borderId="4" xfId="2" applyFont="1" applyBorder="1" applyAlignment="1">
      <alignment vertical="center" wrapText="1"/>
    </xf>
    <xf numFmtId="0" fontId="17" fillId="0" borderId="14" xfId="2" applyFont="1" applyBorder="1" applyAlignment="1">
      <alignment horizontal="center" vertical="center"/>
    </xf>
    <xf numFmtId="179" fontId="17" fillId="0" borderId="0" xfId="2" applyNumberFormat="1" applyFont="1">
      <alignment vertical="center"/>
    </xf>
    <xf numFmtId="179" fontId="17" fillId="0" borderId="51" xfId="2" applyNumberFormat="1" applyFont="1" applyBorder="1">
      <alignment vertical="center"/>
    </xf>
    <xf numFmtId="0" fontId="20" fillId="0" borderId="11" xfId="2" applyFont="1" applyBorder="1" applyAlignment="1">
      <alignment vertical="top"/>
    </xf>
    <xf numFmtId="179" fontId="17" fillId="0" borderId="50" xfId="2" applyNumberFormat="1" applyFont="1" applyBorder="1">
      <alignment vertical="center"/>
    </xf>
    <xf numFmtId="0" fontId="17" fillId="0" borderId="12" xfId="2" applyFont="1" applyBorder="1" applyAlignment="1">
      <alignment horizontal="right" vertical="center"/>
    </xf>
    <xf numFmtId="0" fontId="17" fillId="0" borderId="10" xfId="2" applyFont="1" applyBorder="1" applyAlignment="1">
      <alignment horizontal="right" vertical="center"/>
    </xf>
    <xf numFmtId="179" fontId="17" fillId="0" borderId="11" xfId="2" applyNumberFormat="1" applyFont="1" applyBorder="1">
      <alignment vertical="center"/>
    </xf>
    <xf numFmtId="3" fontId="17" fillId="0" borderId="12" xfId="2" applyNumberFormat="1" applyFont="1" applyBorder="1" applyAlignment="1">
      <alignment horizontal="right" vertical="center"/>
    </xf>
    <xf numFmtId="179" fontId="17" fillId="0" borderId="64" xfId="2" applyNumberFormat="1" applyFont="1" applyBorder="1">
      <alignment vertical="center"/>
    </xf>
    <xf numFmtId="0" fontId="17" fillId="0" borderId="13" xfId="2" applyFont="1" applyBorder="1" applyAlignment="1">
      <alignment horizontal="center" vertical="center" shrinkToFit="1"/>
    </xf>
    <xf numFmtId="0" fontId="17" fillId="0" borderId="15" xfId="2" applyFont="1" applyBorder="1" applyAlignment="1">
      <alignment horizontal="center" vertical="center" shrinkToFit="1"/>
    </xf>
    <xf numFmtId="0" fontId="17" fillId="0" borderId="14" xfId="2" applyFont="1" applyBorder="1" applyAlignment="1">
      <alignment horizontal="center" vertical="center" shrinkToFit="1"/>
    </xf>
    <xf numFmtId="0" fontId="17" fillId="0" borderId="65" xfId="2" applyFont="1" applyBorder="1" applyAlignment="1">
      <alignment horizontal="center" vertical="center"/>
    </xf>
    <xf numFmtId="3" fontId="15" fillId="0" borderId="14" xfId="2" applyNumberFormat="1" applyFont="1" applyBorder="1" applyAlignment="1">
      <alignment horizontal="right" vertical="center"/>
    </xf>
    <xf numFmtId="3" fontId="20" fillId="0" borderId="13" xfId="2" applyNumberFormat="1" applyFont="1" applyBorder="1" applyAlignment="1">
      <alignment horizontal="right" vertical="center" wrapText="1"/>
    </xf>
    <xf numFmtId="3" fontId="15" fillId="0" borderId="13" xfId="2" applyNumberFormat="1" applyFont="1" applyBorder="1" applyAlignment="1">
      <alignment horizontal="right" vertical="center"/>
    </xf>
    <xf numFmtId="3" fontId="17" fillId="0" borderId="13" xfId="2" applyNumberFormat="1" applyFont="1" applyBorder="1" applyAlignment="1">
      <alignment horizontal="right" wrapText="1"/>
    </xf>
    <xf numFmtId="3" fontId="15" fillId="0" borderId="14" xfId="2" applyNumberFormat="1" applyFont="1" applyBorder="1" applyAlignment="1">
      <alignment horizontal="right" vertical="top"/>
    </xf>
    <xf numFmtId="3" fontId="15" fillId="0" borderId="15" xfId="2" applyNumberFormat="1" applyFont="1" applyBorder="1" applyAlignment="1">
      <alignment horizontal="right" vertical="center"/>
    </xf>
    <xf numFmtId="3" fontId="17" fillId="0" borderId="15" xfId="2" applyNumberFormat="1" applyFont="1" applyBorder="1" applyAlignment="1">
      <alignment horizontal="right" wrapText="1"/>
    </xf>
    <xf numFmtId="3" fontId="20" fillId="0" borderId="15" xfId="2" applyNumberFormat="1" applyFont="1" applyBorder="1" applyAlignment="1">
      <alignment horizontal="right" vertical="center" wrapText="1"/>
    </xf>
    <xf numFmtId="3" fontId="17" fillId="0" borderId="14" xfId="2" applyNumberFormat="1" applyFont="1" applyBorder="1" applyAlignment="1">
      <alignment horizontal="right" vertical="top"/>
    </xf>
    <xf numFmtId="3" fontId="17" fillId="0" borderId="13" xfId="2" applyNumberFormat="1" applyFont="1" applyBorder="1" applyAlignment="1">
      <alignment horizontal="right"/>
    </xf>
    <xf numFmtId="3" fontId="15" fillId="0" borderId="15" xfId="2" applyNumberFormat="1" applyFont="1" applyBorder="1" applyAlignment="1">
      <alignment horizontal="right" vertical="top"/>
    </xf>
    <xf numFmtId="3" fontId="20" fillId="0" borderId="13" xfId="2" applyNumberFormat="1" applyFont="1" applyBorder="1" applyAlignment="1">
      <alignment horizontal="right" wrapText="1"/>
    </xf>
    <xf numFmtId="3" fontId="32" fillId="0" borderId="13" xfId="2" applyNumberFormat="1" applyFont="1" applyBorder="1" applyAlignment="1">
      <alignment horizontal="right"/>
    </xf>
    <xf numFmtId="3" fontId="32" fillId="0" borderId="15" xfId="2" applyNumberFormat="1" applyFont="1" applyBorder="1" applyAlignment="1">
      <alignment horizontal="right" wrapText="1"/>
    </xf>
    <xf numFmtId="0" fontId="17" fillId="0" borderId="13" xfId="2" applyFont="1" applyBorder="1" applyAlignment="1">
      <alignment horizontal="center"/>
    </xf>
    <xf numFmtId="0" fontId="17" fillId="0" borderId="14" xfId="2" applyFont="1" applyBorder="1" applyAlignment="1">
      <alignment horizontal="center" vertical="top"/>
    </xf>
    <xf numFmtId="0" fontId="17" fillId="0" borderId="2" xfId="2" applyFont="1" applyBorder="1" applyAlignment="1">
      <alignment horizontal="right" vertical="center"/>
    </xf>
    <xf numFmtId="0" fontId="17" fillId="0" borderId="11" xfId="2" applyFont="1" applyBorder="1" applyAlignment="1">
      <alignment vertical="center" shrinkToFit="1"/>
    </xf>
    <xf numFmtId="0" fontId="15" fillId="0" borderId="0" xfId="2" applyFont="1" applyAlignment="1">
      <alignment horizontal="right" vertical="center"/>
    </xf>
    <xf numFmtId="0" fontId="32" fillId="0" borderId="1" xfId="2" applyFont="1" applyBorder="1">
      <alignment vertical="center"/>
    </xf>
    <xf numFmtId="0" fontId="32" fillId="0" borderId="0" xfId="2" applyFont="1">
      <alignment vertical="center"/>
    </xf>
    <xf numFmtId="0" fontId="32" fillId="0" borderId="0" xfId="2" applyFont="1" applyAlignment="1">
      <alignment horizontal="right" vertical="center"/>
    </xf>
    <xf numFmtId="0" fontId="17" fillId="0" borderId="6" xfId="2" applyFont="1" applyBorder="1" applyAlignment="1">
      <alignment vertical="center" wrapText="1"/>
    </xf>
    <xf numFmtId="0" fontId="17" fillId="0" borderId="7" xfId="2" applyFont="1" applyBorder="1" applyAlignment="1">
      <alignment vertical="center" wrapText="1"/>
    </xf>
    <xf numFmtId="0" fontId="17" fillId="0" borderId="77" xfId="2" applyFont="1" applyBorder="1" applyAlignment="1">
      <alignment horizontal="center" vertical="center" wrapText="1"/>
    </xf>
    <xf numFmtId="0" fontId="18" fillId="0" borderId="77" xfId="2" applyFont="1" applyBorder="1" applyAlignment="1">
      <alignment horizontal="center" vertical="center" wrapText="1"/>
    </xf>
    <xf numFmtId="0" fontId="17" fillId="0" borderId="78" xfId="2" applyFont="1" applyBorder="1" applyAlignment="1">
      <alignment horizontal="center" vertical="center" wrapText="1"/>
    </xf>
    <xf numFmtId="0" fontId="32" fillId="0" borderId="1" xfId="2" applyFont="1" applyBorder="1" applyAlignment="1">
      <alignment horizontal="left" vertical="center" wrapText="1"/>
    </xf>
    <xf numFmtId="0" fontId="34" fillId="0" borderId="0" xfId="2" applyFont="1" applyAlignment="1">
      <alignment horizontal="right" vertical="center"/>
    </xf>
    <xf numFmtId="0" fontId="21" fillId="0" borderId="12" xfId="2" applyFont="1" applyBorder="1" applyAlignment="1">
      <alignment horizontal="right" vertical="center"/>
    </xf>
    <xf numFmtId="0" fontId="17" fillId="0" borderId="81" xfId="2" applyFont="1" applyBorder="1">
      <alignment vertical="center"/>
    </xf>
    <xf numFmtId="0" fontId="17" fillId="0" borderId="86" xfId="2" applyFont="1" applyBorder="1" applyAlignment="1">
      <alignment horizontal="right" vertical="center"/>
    </xf>
    <xf numFmtId="0" fontId="17" fillId="0" borderId="84" xfId="2" applyFont="1" applyBorder="1" applyAlignment="1">
      <alignment horizontal="right" vertical="center"/>
    </xf>
    <xf numFmtId="0" fontId="17" fillId="0" borderId="87" xfId="2" applyFont="1" applyBorder="1">
      <alignment vertical="center"/>
    </xf>
    <xf numFmtId="0" fontId="17" fillId="0" borderId="77" xfId="2" applyFont="1" applyBorder="1" applyAlignment="1">
      <alignment horizontal="right" vertical="center"/>
    </xf>
    <xf numFmtId="0" fontId="17" fillId="0" borderId="78" xfId="2" applyFont="1" applyBorder="1" applyAlignment="1">
      <alignment horizontal="right" vertical="center"/>
    </xf>
    <xf numFmtId="0" fontId="17" fillId="0" borderId="79" xfId="2" applyFont="1" applyBorder="1">
      <alignment vertical="center"/>
    </xf>
    <xf numFmtId="0" fontId="17" fillId="0" borderId="13" xfId="2" applyFont="1" applyBorder="1" applyAlignment="1">
      <alignment horizontal="right" vertical="center"/>
    </xf>
    <xf numFmtId="0" fontId="17" fillId="0" borderId="91" xfId="2" applyFont="1" applyBorder="1">
      <alignment vertical="center"/>
    </xf>
    <xf numFmtId="0" fontId="17" fillId="0" borderId="94" xfId="2" applyFont="1" applyBorder="1" applyAlignment="1">
      <alignment horizontal="right" vertical="center"/>
    </xf>
    <xf numFmtId="0" fontId="17" fillId="0" borderId="95" xfId="2" applyFont="1" applyBorder="1" applyAlignment="1">
      <alignment horizontal="right" vertical="center"/>
    </xf>
    <xf numFmtId="0" fontId="17" fillId="0" borderId="96" xfId="2" applyFont="1" applyBorder="1">
      <alignment vertical="center"/>
    </xf>
    <xf numFmtId="0" fontId="17" fillId="0" borderId="97" xfId="2" applyFont="1" applyBorder="1" applyAlignment="1">
      <alignment horizontal="left" vertical="center"/>
    </xf>
    <xf numFmtId="0" fontId="17" fillId="0" borderId="65" xfId="2" applyFont="1" applyBorder="1" applyAlignment="1">
      <alignment horizontal="left" vertical="center"/>
    </xf>
    <xf numFmtId="38" fontId="17" fillId="0" borderId="12" xfId="3" applyFont="1" applyBorder="1" applyAlignment="1">
      <alignment horizontal="right" vertical="center"/>
    </xf>
    <xf numFmtId="38" fontId="17" fillId="0" borderId="12" xfId="2" applyNumberFormat="1" applyFont="1" applyBorder="1">
      <alignment vertical="center"/>
    </xf>
    <xf numFmtId="3" fontId="17" fillId="0" borderId="12" xfId="2" applyNumberFormat="1" applyFont="1" applyBorder="1">
      <alignment vertical="center"/>
    </xf>
    <xf numFmtId="0" fontId="17" fillId="0" borderId="65" xfId="2" applyFont="1" applyBorder="1">
      <alignment vertical="center"/>
    </xf>
    <xf numFmtId="177" fontId="17" fillId="0" borderId="12" xfId="2" applyNumberFormat="1" applyFont="1" applyBorder="1" applyAlignment="1">
      <alignment horizontal="right" vertical="center"/>
    </xf>
    <xf numFmtId="176" fontId="17" fillId="0" borderId="12" xfId="2" applyNumberFormat="1" applyFont="1" applyBorder="1" applyAlignment="1">
      <alignment horizontal="right" vertical="center"/>
    </xf>
    <xf numFmtId="0" fontId="15" fillId="0" borderId="0" xfId="7" applyFont="1">
      <alignment vertical="center"/>
    </xf>
    <xf numFmtId="0" fontId="17" fillId="0" borderId="12" xfId="7" applyFont="1" applyBorder="1" applyAlignment="1">
      <alignment horizontal="center" vertical="center"/>
    </xf>
    <xf numFmtId="0" fontId="17" fillId="0" borderId="0" xfId="7" applyFont="1">
      <alignment vertical="center"/>
    </xf>
    <xf numFmtId="0" fontId="17" fillId="0" borderId="13" xfId="7" applyFont="1" applyBorder="1">
      <alignment vertical="center"/>
    </xf>
    <xf numFmtId="0" fontId="17" fillId="0" borderId="13" xfId="7" applyFont="1" applyBorder="1" applyAlignment="1">
      <alignment horizontal="right" vertical="center"/>
    </xf>
    <xf numFmtId="0" fontId="18" fillId="0" borderId="13" xfId="7" applyFont="1" applyBorder="1" applyAlignment="1">
      <alignment horizontal="right" vertical="center"/>
    </xf>
    <xf numFmtId="0" fontId="17" fillId="0" borderId="14" xfId="7" applyFont="1" applyBorder="1" applyAlignment="1">
      <alignment horizontal="justify" vertical="center" wrapText="1"/>
    </xf>
    <xf numFmtId="191" fontId="17" fillId="0" borderId="14" xfId="7" applyNumberFormat="1" applyFont="1" applyBorder="1" applyAlignment="1">
      <alignment horizontal="right" vertical="center"/>
    </xf>
    <xf numFmtId="191" fontId="17" fillId="0" borderId="14" xfId="7" applyNumberFormat="1" applyFont="1" applyBorder="1" applyAlignment="1">
      <alignment horizontal="right" vertical="center" wrapText="1"/>
    </xf>
    <xf numFmtId="179" fontId="17" fillId="0" borderId="14" xfId="7" applyNumberFormat="1" applyFont="1" applyBorder="1" applyAlignment="1">
      <alignment horizontal="right" vertical="center"/>
    </xf>
    <xf numFmtId="184" fontId="17" fillId="0" borderId="14" xfId="7" applyNumberFormat="1" applyFont="1" applyBorder="1" applyAlignment="1">
      <alignment horizontal="right" vertical="center"/>
    </xf>
    <xf numFmtId="0" fontId="17" fillId="0" borderId="12" xfId="7" applyFont="1" applyBorder="1" applyAlignment="1">
      <alignment horizontal="justify" vertical="center" wrapText="1"/>
    </xf>
    <xf numFmtId="191" fontId="17" fillId="0" borderId="12" xfId="7" applyNumberFormat="1" applyFont="1" applyBorder="1" applyAlignment="1">
      <alignment horizontal="right" vertical="center"/>
    </xf>
    <xf numFmtId="191" fontId="17" fillId="0" borderId="12" xfId="7" applyNumberFormat="1" applyFont="1" applyBorder="1" applyAlignment="1">
      <alignment horizontal="right" vertical="center" wrapText="1"/>
    </xf>
    <xf numFmtId="179" fontId="17" fillId="0" borderId="12" xfId="7" applyNumberFormat="1" applyFont="1" applyBorder="1" applyAlignment="1">
      <alignment horizontal="right" vertical="center"/>
    </xf>
    <xf numFmtId="184" fontId="17" fillId="0" borderId="12" xfId="7" applyNumberFormat="1" applyFont="1" applyBorder="1" applyAlignment="1">
      <alignment horizontal="right" vertical="center"/>
    </xf>
    <xf numFmtId="0" fontId="17" fillId="0" borderId="12" xfId="7" applyFont="1" applyBorder="1" applyAlignment="1">
      <alignment horizontal="justify" vertical="center"/>
    </xf>
    <xf numFmtId="57" fontId="17" fillId="0" borderId="12" xfId="7" applyNumberFormat="1" applyFont="1" applyBorder="1" applyAlignment="1">
      <alignment horizontal="center" vertical="center"/>
    </xf>
    <xf numFmtId="0" fontId="17" fillId="0" borderId="12" xfId="7" applyFont="1" applyBorder="1" applyAlignment="1">
      <alignment horizontal="center" vertical="center" wrapText="1" shrinkToFit="1"/>
    </xf>
    <xf numFmtId="189" fontId="17" fillId="0" borderId="12" xfId="0" applyNumberFormat="1" applyFont="1" applyBorder="1" applyAlignment="1">
      <alignment horizontal="right" vertical="center"/>
    </xf>
    <xf numFmtId="49" fontId="6" fillId="0" borderId="0" xfId="0" applyNumberFormat="1" applyFont="1" applyAlignment="1">
      <alignment vertical="center"/>
    </xf>
    <xf numFmtId="49" fontId="7" fillId="0" borderId="0" xfId="0" applyNumberFormat="1" applyFont="1" applyAlignment="1">
      <alignment horizontal="center" vertical="center"/>
    </xf>
    <xf numFmtId="0" fontId="5" fillId="0" borderId="0" xfId="0" applyFont="1" applyAlignment="1">
      <alignment vertical="center"/>
    </xf>
    <xf numFmtId="0" fontId="17" fillId="0" borderId="1" xfId="2" applyFont="1" applyBorder="1" applyAlignment="1">
      <alignment horizontal="right" vertical="center"/>
    </xf>
    <xf numFmtId="0" fontId="17" fillId="0" borderId="33" xfId="2" applyFont="1" applyBorder="1" applyAlignment="1">
      <alignment horizontal="right" vertical="center"/>
    </xf>
    <xf numFmtId="0" fontId="17" fillId="0" borderId="4" xfId="2" applyFont="1" applyBorder="1" applyAlignment="1">
      <alignment horizontal="right" vertical="center"/>
    </xf>
    <xf numFmtId="0" fontId="17" fillId="0" borderId="5" xfId="2" applyFont="1" applyBorder="1" applyAlignment="1">
      <alignment horizontal="right" vertical="center"/>
    </xf>
    <xf numFmtId="0" fontId="17" fillId="0" borderId="8" xfId="2" applyFont="1" applyBorder="1" applyAlignment="1">
      <alignment horizontal="right" vertical="center"/>
    </xf>
    <xf numFmtId="0" fontId="17" fillId="0" borderId="33" xfId="2" applyFont="1" applyBorder="1">
      <alignment vertical="center"/>
    </xf>
    <xf numFmtId="0" fontId="17" fillId="0" borderId="7" xfId="2" applyFont="1" applyBorder="1" applyAlignment="1">
      <alignment horizontal="right" vertical="center"/>
    </xf>
    <xf numFmtId="0" fontId="39" fillId="0" borderId="0" xfId="2" applyFont="1">
      <alignment vertical="center"/>
    </xf>
    <xf numFmtId="0" fontId="31" fillId="0" borderId="0" xfId="2" applyFont="1">
      <alignment vertical="center"/>
    </xf>
    <xf numFmtId="0" fontId="17" fillId="0" borderId="5" xfId="2" applyFont="1" applyBorder="1">
      <alignment vertical="center"/>
    </xf>
    <xf numFmtId="0" fontId="17" fillId="0" borderId="15" xfId="2" applyFont="1" applyBorder="1">
      <alignment vertical="center"/>
    </xf>
    <xf numFmtId="0" fontId="17" fillId="0" borderId="40" xfId="2" applyFont="1" applyBorder="1">
      <alignment vertical="center"/>
    </xf>
    <xf numFmtId="0" fontId="17" fillId="0" borderId="41" xfId="2" applyFont="1" applyBorder="1">
      <alignment vertical="center"/>
    </xf>
    <xf numFmtId="0" fontId="17" fillId="0" borderId="8" xfId="2" applyFont="1" applyBorder="1">
      <alignment vertical="center"/>
    </xf>
    <xf numFmtId="0" fontId="40" fillId="0" borderId="0" xfId="2" applyFont="1">
      <alignment vertical="center"/>
    </xf>
    <xf numFmtId="0" fontId="18" fillId="0" borderId="13" xfId="2" applyFont="1" applyBorder="1">
      <alignment vertical="center"/>
    </xf>
    <xf numFmtId="0" fontId="52" fillId="0" borderId="0" xfId="0" applyFont="1" applyAlignment="1">
      <alignment vertical="center"/>
    </xf>
    <xf numFmtId="0" fontId="23" fillId="0" borderId="12" xfId="0" applyFont="1" applyBorder="1" applyAlignment="1">
      <alignment horizontal="center" vertical="center"/>
    </xf>
    <xf numFmtId="0" fontId="23" fillId="2" borderId="12" xfId="0" applyFont="1" applyFill="1" applyBorder="1" applyAlignment="1">
      <alignment horizontal="distributed" vertical="center"/>
    </xf>
    <xf numFmtId="176" fontId="23" fillId="2" borderId="12" xfId="0" applyNumberFormat="1" applyFont="1" applyFill="1" applyBorder="1" applyAlignment="1">
      <alignment vertical="center"/>
    </xf>
    <xf numFmtId="0" fontId="23" fillId="2" borderId="12" xfId="0" applyFont="1" applyFill="1" applyBorder="1" applyAlignment="1">
      <alignment vertical="center" wrapText="1"/>
    </xf>
    <xf numFmtId="0" fontId="17" fillId="2" borderId="12" xfId="0" applyFont="1" applyFill="1" applyBorder="1" applyAlignment="1">
      <alignment horizontal="distributed" vertical="center"/>
    </xf>
    <xf numFmtId="176" fontId="17" fillId="2" borderId="12" xfId="0" applyNumberFormat="1" applyFont="1" applyFill="1" applyBorder="1" applyAlignment="1">
      <alignment vertical="center"/>
    </xf>
    <xf numFmtId="0" fontId="17" fillId="2" borderId="12" xfId="0" applyFont="1" applyFill="1" applyBorder="1" applyAlignment="1">
      <alignment vertical="center" wrapText="1"/>
    </xf>
    <xf numFmtId="0" fontId="17" fillId="3" borderId="0" xfId="0" applyFont="1" applyFill="1" applyAlignment="1">
      <alignment vertical="center"/>
    </xf>
    <xf numFmtId="176" fontId="23" fillId="2" borderId="12" xfId="0" applyNumberFormat="1" applyFont="1" applyFill="1" applyBorder="1" applyAlignment="1">
      <alignment horizontal="right" vertical="center"/>
    </xf>
    <xf numFmtId="0" fontId="56" fillId="2" borderId="12" xfId="0" applyFont="1" applyFill="1" applyBorder="1" applyAlignment="1">
      <alignment vertical="center" wrapText="1"/>
    </xf>
    <xf numFmtId="176" fontId="17" fillId="2" borderId="12" xfId="0" applyNumberFormat="1" applyFont="1" applyFill="1" applyBorder="1" applyAlignment="1">
      <alignment horizontal="right" vertical="center"/>
    </xf>
    <xf numFmtId="0" fontId="17" fillId="0" borderId="0" xfId="0" applyFont="1" applyAlignment="1">
      <alignment horizontal="left" vertical="center" indent="1"/>
    </xf>
    <xf numFmtId="176" fontId="23" fillId="0" borderId="12" xfId="0" applyNumberFormat="1" applyFont="1" applyBorder="1" applyAlignment="1">
      <alignment vertical="center"/>
    </xf>
    <xf numFmtId="0" fontId="23" fillId="0" borderId="12" xfId="0" applyFont="1" applyBorder="1" applyAlignment="1">
      <alignment horizontal="distributed" vertical="center"/>
    </xf>
    <xf numFmtId="0" fontId="56" fillId="0" borderId="12" xfId="0" applyFont="1" applyBorder="1" applyAlignment="1">
      <alignment horizontal="lef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3" fillId="0" borderId="0" xfId="0" applyFont="1" applyAlignment="1">
      <alignment horizontal="distributed" vertical="center" wrapText="1"/>
    </xf>
    <xf numFmtId="0" fontId="4" fillId="0" borderId="0" xfId="0" applyFont="1" applyAlignment="1">
      <alignment horizontal="distributed" vertical="center"/>
    </xf>
    <xf numFmtId="0" fontId="8" fillId="0" borderId="0" xfId="0" applyFont="1" applyAlignment="1">
      <alignment horizontal="center" vertical="center"/>
    </xf>
    <xf numFmtId="0" fontId="17" fillId="0" borderId="0" xfId="0" applyFont="1" applyAlignment="1">
      <alignment vertical="center"/>
    </xf>
    <xf numFmtId="0" fontId="17" fillId="0" borderId="2" xfId="0" applyFont="1" applyBorder="1" applyAlignment="1">
      <alignment vertical="center"/>
    </xf>
    <xf numFmtId="0" fontId="17" fillId="0" borderId="4" xfId="0" applyFont="1" applyBorder="1" applyAlignment="1">
      <alignment vertical="center"/>
    </xf>
    <xf numFmtId="0" fontId="17" fillId="0" borderId="6" xfId="0" applyFont="1" applyBorder="1" applyAlignment="1">
      <alignment vertical="center"/>
    </xf>
    <xf numFmtId="0" fontId="17" fillId="0" borderId="4" xfId="0" applyFont="1" applyBorder="1" applyAlignment="1">
      <alignment horizontal="right" vertical="center"/>
    </xf>
    <xf numFmtId="0" fontId="17" fillId="0" borderId="5" xfId="0" applyFont="1" applyBorder="1" applyAlignment="1">
      <alignment horizontal="right" vertical="center"/>
    </xf>
    <xf numFmtId="0" fontId="17" fillId="0" borderId="0" xfId="0" applyFont="1" applyAlignment="1">
      <alignment horizontal="right" vertical="center"/>
    </xf>
    <xf numFmtId="0" fontId="17" fillId="0" borderId="7" xfId="0" applyFont="1" applyBorder="1" applyAlignment="1">
      <alignment horizontal="right" vertical="center"/>
    </xf>
    <xf numFmtId="0" fontId="17" fillId="0" borderId="0" xfId="0" applyFont="1" applyAlignment="1">
      <alignment horizontal="center" vertical="center"/>
    </xf>
    <xf numFmtId="0" fontId="17" fillId="0" borderId="3" xfId="0" applyFont="1" applyBorder="1" applyAlignment="1">
      <alignment vertical="center"/>
    </xf>
    <xf numFmtId="0" fontId="17" fillId="0" borderId="1" xfId="0" applyFont="1" applyBorder="1" applyAlignment="1">
      <alignment vertical="center"/>
    </xf>
    <xf numFmtId="0" fontId="17" fillId="0" borderId="1" xfId="0" applyFont="1" applyBorder="1" applyAlignment="1">
      <alignment horizontal="right" vertical="center"/>
    </xf>
    <xf numFmtId="0" fontId="17" fillId="0" borderId="8" xfId="0" applyFont="1" applyBorder="1" applyAlignment="1">
      <alignment horizontal="right" vertical="center"/>
    </xf>
    <xf numFmtId="0" fontId="17" fillId="0" borderId="0" xfId="0" applyFont="1" applyAlignment="1">
      <alignment horizontal="left" vertical="center"/>
    </xf>
    <xf numFmtId="0" fontId="17" fillId="0" borderId="6" xfId="0" applyFont="1" applyBorder="1" applyAlignment="1">
      <alignment vertical="center" wrapText="1"/>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6" xfId="0" applyFont="1" applyBorder="1" applyAlignment="1">
      <alignment horizontal="left" vertical="center"/>
    </xf>
    <xf numFmtId="0" fontId="17" fillId="0" borderId="7" xfId="0" applyFont="1" applyBorder="1" applyAlignment="1">
      <alignment vertical="center"/>
    </xf>
    <xf numFmtId="0" fontId="17" fillId="0" borderId="8" xfId="0" applyFont="1" applyBorder="1" applyAlignment="1">
      <alignment vertical="center"/>
    </xf>
    <xf numFmtId="0" fontId="17" fillId="0" borderId="10" xfId="0" applyFont="1" applyBorder="1" applyAlignment="1">
      <alignment vertical="center"/>
    </xf>
    <xf numFmtId="0" fontId="17" fillId="0" borderId="11" xfId="0" applyFont="1" applyBorder="1" applyAlignment="1">
      <alignment vertical="center"/>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2" xfId="0" applyFont="1" applyBorder="1" applyAlignment="1">
      <alignment vertic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4" xfId="0" applyFont="1" applyBorder="1" applyAlignment="1">
      <alignment horizontal="center" vertical="center"/>
    </xf>
    <xf numFmtId="176" fontId="17" fillId="0" borderId="13" xfId="0" applyNumberFormat="1" applyFont="1" applyBorder="1" applyAlignment="1">
      <alignment vertical="center"/>
    </xf>
    <xf numFmtId="176" fontId="17" fillId="0" borderId="15" xfId="0" applyNumberFormat="1" applyFont="1" applyBorder="1" applyAlignment="1">
      <alignment vertical="center"/>
    </xf>
    <xf numFmtId="176" fontId="17" fillId="0" borderId="14" xfId="0" applyNumberFormat="1" applyFont="1" applyBorder="1" applyAlignment="1">
      <alignment vertical="center"/>
    </xf>
    <xf numFmtId="0" fontId="15" fillId="0" borderId="0" xfId="0" applyFont="1" applyAlignment="1">
      <alignment horizontal="left" vertical="center"/>
    </xf>
    <xf numFmtId="0" fontId="15" fillId="0" borderId="1" xfId="0" applyFont="1" applyBorder="1" applyAlignment="1">
      <alignment horizontal="left" vertical="center"/>
    </xf>
    <xf numFmtId="0" fontId="15" fillId="0" borderId="0" xfId="0" applyFont="1" applyAlignment="1">
      <alignment horizontal="right" vertical="center"/>
    </xf>
    <xf numFmtId="0" fontId="15" fillId="0" borderId="1" xfId="0" applyFont="1" applyBorder="1" applyAlignment="1">
      <alignment horizontal="right" vertical="center"/>
    </xf>
    <xf numFmtId="0" fontId="17" fillId="0" borderId="13" xfId="0" applyFont="1" applyBorder="1" applyAlignment="1">
      <alignment vertical="center"/>
    </xf>
    <xf numFmtId="176" fontId="17" fillId="0" borderId="2" xfId="0" applyNumberFormat="1" applyFont="1" applyBorder="1" applyAlignment="1">
      <alignment vertical="center"/>
    </xf>
    <xf numFmtId="176" fontId="17" fillId="0" borderId="6" xfId="0" applyNumberFormat="1" applyFont="1" applyBorder="1" applyAlignment="1">
      <alignment vertical="center"/>
    </xf>
    <xf numFmtId="0" fontId="17" fillId="0" borderId="14" xfId="0" applyFont="1" applyBorder="1" applyAlignment="1">
      <alignment vertical="center"/>
    </xf>
    <xf numFmtId="177" fontId="17" fillId="0" borderId="13" xfId="0" applyNumberFormat="1" applyFont="1" applyBorder="1" applyAlignment="1">
      <alignment vertical="center"/>
    </xf>
    <xf numFmtId="177" fontId="17" fillId="0" borderId="15" xfId="0" applyNumberFormat="1" applyFont="1" applyBorder="1" applyAlignment="1">
      <alignment vertical="center"/>
    </xf>
    <xf numFmtId="177" fontId="17" fillId="0" borderId="14" xfId="0" applyNumberFormat="1" applyFont="1" applyBorder="1" applyAlignment="1">
      <alignment vertical="center"/>
    </xf>
    <xf numFmtId="176" fontId="17" fillId="0" borderId="3" xfId="0" applyNumberFormat="1" applyFont="1" applyBorder="1" applyAlignment="1">
      <alignment vertical="center"/>
    </xf>
    <xf numFmtId="0" fontId="17" fillId="0" borderId="5" xfId="0" applyFont="1" applyBorder="1" applyAlignment="1">
      <alignment vertical="center"/>
    </xf>
    <xf numFmtId="0" fontId="17" fillId="0" borderId="15" xfId="0" applyFont="1" applyBorder="1" applyAlignment="1">
      <alignment horizontal="center" vertical="center" wrapText="1"/>
    </xf>
    <xf numFmtId="177" fontId="17" fillId="0" borderId="12" xfId="0" applyNumberFormat="1" applyFont="1" applyBorder="1" applyAlignment="1">
      <alignment vertical="center"/>
    </xf>
    <xf numFmtId="0" fontId="15" fillId="0" borderId="0" xfId="0" applyFont="1" applyAlignment="1">
      <alignment vertical="center"/>
    </xf>
    <xf numFmtId="0" fontId="15" fillId="0" borderId="1" xfId="0" applyFont="1" applyBorder="1" applyAlignment="1">
      <alignment vertical="center"/>
    </xf>
    <xf numFmtId="0" fontId="17" fillId="0" borderId="3" xfId="0" applyFont="1" applyBorder="1" applyAlignment="1">
      <alignment horizontal="left" vertical="center"/>
    </xf>
    <xf numFmtId="0" fontId="17" fillId="0" borderId="8" xfId="0" applyFont="1" applyBorder="1" applyAlignment="1">
      <alignment horizontal="left" vertical="center"/>
    </xf>
    <xf numFmtId="0" fontId="17" fillId="0" borderId="2" xfId="0" applyFont="1" applyBorder="1" applyAlignment="1">
      <alignment horizontal="distributed" vertical="center"/>
    </xf>
    <xf numFmtId="0" fontId="17" fillId="0" borderId="5" xfId="0" applyFont="1" applyBorder="1" applyAlignment="1">
      <alignment horizontal="distributed" vertical="center"/>
    </xf>
    <xf numFmtId="0" fontId="17" fillId="0" borderId="3" xfId="0" applyFont="1" applyBorder="1" applyAlignment="1">
      <alignment horizontal="distributed" vertical="center"/>
    </xf>
    <xf numFmtId="0" fontId="17" fillId="0" borderId="8" xfId="0" applyFont="1" applyBorder="1" applyAlignment="1">
      <alignment horizontal="distributed" vertical="center"/>
    </xf>
    <xf numFmtId="0" fontId="17" fillId="0" borderId="2" xfId="0" applyFont="1" applyBorder="1" applyAlignment="1">
      <alignment horizontal="left" vertical="center"/>
    </xf>
    <xf numFmtId="0" fontId="17" fillId="0" borderId="5" xfId="0" applyFont="1" applyBorder="1" applyAlignment="1">
      <alignment horizontal="left" vertical="center"/>
    </xf>
    <xf numFmtId="0" fontId="17" fillId="0" borderId="12" xfId="2" applyFont="1" applyBorder="1" applyAlignment="1">
      <alignment horizontal="justify" vertical="center"/>
    </xf>
    <xf numFmtId="0" fontId="17" fillId="0" borderId="13" xfId="2" applyFont="1" applyBorder="1">
      <alignment vertical="center"/>
    </xf>
    <xf numFmtId="0" fontId="17" fillId="0" borderId="14" xfId="2" applyFont="1" applyBorder="1">
      <alignment vertical="center"/>
    </xf>
    <xf numFmtId="178" fontId="25" fillId="0" borderId="12" xfId="2" applyNumberFormat="1" applyFont="1" applyBorder="1">
      <alignment vertical="center"/>
    </xf>
    <xf numFmtId="0" fontId="25" fillId="0" borderId="4" xfId="2" applyFont="1" applyBorder="1" applyAlignment="1">
      <alignment horizontal="center" vertical="center" shrinkToFit="1"/>
    </xf>
    <xf numFmtId="0" fontId="25" fillId="0" borderId="12" xfId="2" applyFont="1" applyBorder="1" applyAlignment="1">
      <alignment horizontal="center" vertical="center" shrinkToFit="1"/>
    </xf>
    <xf numFmtId="0" fontId="25" fillId="0" borderId="0" xfId="2" applyFont="1" applyAlignment="1">
      <alignment horizontal="center" vertical="center"/>
    </xf>
    <xf numFmtId="0" fontId="25" fillId="0" borderId="0" xfId="2" applyFont="1" applyAlignment="1">
      <alignment horizontal="left" vertical="center"/>
    </xf>
    <xf numFmtId="0" fontId="25" fillId="0" borderId="1" xfId="2" applyFont="1" applyBorder="1" applyAlignment="1">
      <alignment horizontal="center" vertical="center"/>
    </xf>
    <xf numFmtId="0" fontId="25" fillId="0" borderId="12" xfId="2" applyFont="1" applyBorder="1" applyAlignment="1">
      <alignment horizontal="center" vertical="center"/>
    </xf>
    <xf numFmtId="0" fontId="25" fillId="0" borderId="12" xfId="2" applyFont="1" applyBorder="1" applyAlignment="1">
      <alignment horizontal="distributed" vertical="center"/>
    </xf>
    <xf numFmtId="0" fontId="25" fillId="0" borderId="12" xfId="2" applyFont="1" applyBorder="1" applyAlignment="1">
      <alignment horizontal="distributed" vertical="center" wrapText="1"/>
    </xf>
    <xf numFmtId="0" fontId="17" fillId="0" borderId="24" xfId="2" applyFont="1" applyBorder="1" applyAlignment="1">
      <alignment horizontal="center" vertical="center"/>
    </xf>
    <xf numFmtId="0" fontId="17" fillId="0" borderId="25" xfId="2" applyFont="1" applyBorder="1" applyAlignment="1">
      <alignment horizontal="center" vertical="center"/>
    </xf>
    <xf numFmtId="0" fontId="17" fillId="0" borderId="20" xfId="2" applyFont="1" applyBorder="1" applyAlignment="1">
      <alignment horizontal="center" vertical="center"/>
    </xf>
    <xf numFmtId="0" fontId="17" fillId="0" borderId="26" xfId="2" applyFont="1" applyBorder="1" applyAlignment="1">
      <alignment horizontal="center" vertical="center"/>
    </xf>
    <xf numFmtId="0" fontId="17" fillId="0" borderId="0" xfId="2" applyFont="1" applyAlignment="1">
      <alignment horizontal="right" vertical="center"/>
    </xf>
    <xf numFmtId="0" fontId="17" fillId="0" borderId="16" xfId="2" applyFont="1" applyBorder="1" applyAlignment="1">
      <alignment horizontal="center" vertical="center"/>
    </xf>
    <xf numFmtId="0" fontId="17" fillId="0" borderId="17" xfId="2" applyFont="1" applyBorder="1" applyAlignment="1">
      <alignment horizontal="center" vertical="center"/>
    </xf>
    <xf numFmtId="0" fontId="17" fillId="0" borderId="21" xfId="2" applyFont="1" applyBorder="1" applyAlignment="1">
      <alignment horizontal="center" vertical="center"/>
    </xf>
    <xf numFmtId="0" fontId="17" fillId="0" borderId="18" xfId="2" applyFont="1" applyBorder="1" applyAlignment="1">
      <alignment horizontal="center" vertical="center"/>
    </xf>
    <xf numFmtId="0" fontId="17" fillId="0" borderId="19" xfId="2" applyFont="1" applyBorder="1" applyAlignment="1">
      <alignment horizontal="center" vertical="center"/>
    </xf>
    <xf numFmtId="0" fontId="17" fillId="0" borderId="0" xfId="2" applyFont="1">
      <alignment vertical="center"/>
    </xf>
    <xf numFmtId="0" fontId="17" fillId="0" borderId="0" xfId="2" applyFont="1" applyAlignment="1">
      <alignment horizontal="left" vertical="center"/>
    </xf>
    <xf numFmtId="0" fontId="17" fillId="0" borderId="1" xfId="2" applyFont="1" applyBorder="1" applyAlignment="1">
      <alignment horizontal="center" vertical="center"/>
    </xf>
    <xf numFmtId="49" fontId="18" fillId="0" borderId="29" xfId="2" applyNumberFormat="1" applyFont="1" applyBorder="1" applyAlignment="1">
      <alignment horizontal="center" vertical="center"/>
    </xf>
    <xf numFmtId="49" fontId="17" fillId="0" borderId="30" xfId="2" applyNumberFormat="1" applyFont="1" applyBorder="1" applyAlignment="1">
      <alignment horizontal="center" vertical="center"/>
    </xf>
    <xf numFmtId="0" fontId="17" fillId="0" borderId="0" xfId="2" applyFont="1" applyAlignment="1">
      <alignment horizontal="center" vertical="center"/>
    </xf>
    <xf numFmtId="0" fontId="17" fillId="0" borderId="1" xfId="2" applyFont="1" applyBorder="1" applyAlignment="1">
      <alignment horizontal="right" vertical="center"/>
    </xf>
    <xf numFmtId="49" fontId="18" fillId="0" borderId="10" xfId="2" applyNumberFormat="1" applyFont="1" applyBorder="1" applyAlignment="1">
      <alignment horizontal="center" vertical="center"/>
    </xf>
    <xf numFmtId="49" fontId="17" fillId="0" borderId="11" xfId="2" applyNumberFormat="1" applyFont="1" applyBorder="1" applyAlignment="1">
      <alignment horizontal="center" vertical="center"/>
    </xf>
    <xf numFmtId="0" fontId="17" fillId="0" borderId="10" xfId="2" applyFont="1" applyBorder="1" applyAlignment="1">
      <alignment horizontal="center" vertical="center"/>
    </xf>
    <xf numFmtId="0" fontId="17" fillId="0" borderId="11" xfId="2" applyFont="1" applyBorder="1" applyAlignment="1">
      <alignment horizontal="center" vertical="center"/>
    </xf>
    <xf numFmtId="37" fontId="17" fillId="0" borderId="2" xfId="2" applyNumberFormat="1" applyFont="1" applyBorder="1" applyAlignment="1">
      <alignment horizontal="center" vertical="center"/>
    </xf>
    <xf numFmtId="37" fontId="17" fillId="0" borderId="5" xfId="2" applyNumberFormat="1" applyFont="1" applyBorder="1" applyAlignment="1">
      <alignment horizontal="center" vertical="center"/>
    </xf>
    <xf numFmtId="37" fontId="17" fillId="0" borderId="3" xfId="2" applyNumberFormat="1" applyFont="1" applyBorder="1" applyAlignment="1">
      <alignment horizontal="center" vertical="center"/>
    </xf>
    <xf numFmtId="37" fontId="17" fillId="0" borderId="8" xfId="2" applyNumberFormat="1" applyFont="1" applyBorder="1" applyAlignment="1">
      <alignment horizontal="center" vertical="center"/>
    </xf>
    <xf numFmtId="0" fontId="18" fillId="0" borderId="10" xfId="2" applyFont="1" applyBorder="1" applyAlignment="1">
      <alignment horizontal="center" vertical="center"/>
    </xf>
    <xf numFmtId="49" fontId="17" fillId="0" borderId="10" xfId="2" applyNumberFormat="1" applyFont="1" applyBorder="1" applyAlignment="1">
      <alignment horizontal="center" vertical="center"/>
    </xf>
    <xf numFmtId="0" fontId="18" fillId="0" borderId="29" xfId="2" applyFont="1" applyBorder="1" applyAlignment="1">
      <alignment horizontal="center" vertical="center"/>
    </xf>
    <xf numFmtId="0" fontId="17" fillId="0" borderId="30" xfId="2" applyFont="1" applyBorder="1" applyAlignment="1">
      <alignment horizontal="center" vertical="center"/>
    </xf>
    <xf numFmtId="3" fontId="17" fillId="0" borderId="12" xfId="2" applyNumberFormat="1" applyFont="1" applyBorder="1" applyAlignment="1">
      <alignment horizontal="center" vertical="center"/>
    </xf>
    <xf numFmtId="3" fontId="17" fillId="0" borderId="0" xfId="2" applyNumberFormat="1" applyFont="1" applyAlignment="1">
      <alignment horizontal="center" vertical="center"/>
    </xf>
    <xf numFmtId="3" fontId="17" fillId="0" borderId="0" xfId="2" applyNumberFormat="1" applyFont="1">
      <alignment vertical="center"/>
    </xf>
    <xf numFmtId="3" fontId="18" fillId="0" borderId="0" xfId="2" applyNumberFormat="1" applyFont="1" applyAlignment="1">
      <alignment horizontal="right" vertical="center"/>
    </xf>
    <xf numFmtId="3" fontId="17" fillId="0" borderId="0" xfId="2" applyNumberFormat="1" applyFont="1" applyAlignment="1">
      <alignment horizontal="right" vertical="center"/>
    </xf>
    <xf numFmtId="178" fontId="32" fillId="0" borderId="12" xfId="0" applyNumberFormat="1" applyFont="1" applyBorder="1" applyAlignment="1">
      <alignment vertical="center"/>
    </xf>
    <xf numFmtId="0" fontId="32" fillId="0" borderId="12" xfId="0" applyFont="1" applyBorder="1" applyAlignment="1">
      <alignment vertical="center"/>
    </xf>
    <xf numFmtId="0" fontId="32" fillId="0" borderId="10" xfId="0" applyFont="1" applyBorder="1" applyAlignment="1">
      <alignment horizontal="center" vertical="center"/>
    </xf>
    <xf numFmtId="0" fontId="32" fillId="0" borderId="33" xfId="0" applyFont="1" applyBorder="1" applyAlignment="1">
      <alignment horizontal="center" vertical="center"/>
    </xf>
    <xf numFmtId="0" fontId="32" fillId="0" borderId="11" xfId="0" applyFont="1" applyBorder="1" applyAlignment="1">
      <alignment horizontal="center" vertical="center"/>
    </xf>
    <xf numFmtId="0" fontId="34" fillId="0" borderId="12" xfId="0" applyFont="1" applyBorder="1" applyAlignment="1">
      <alignment horizontal="center" vertical="center"/>
    </xf>
    <xf numFmtId="0" fontId="32" fillId="0" borderId="12" xfId="0" applyFont="1" applyBorder="1" applyAlignment="1">
      <alignment horizontal="center" vertical="center"/>
    </xf>
    <xf numFmtId="178" fontId="32" fillId="0" borderId="10" xfId="0" applyNumberFormat="1" applyFont="1" applyBorder="1" applyAlignment="1">
      <alignment vertical="center"/>
    </xf>
    <xf numFmtId="178" fontId="32" fillId="0" borderId="11" xfId="0" applyNumberFormat="1" applyFont="1" applyBorder="1" applyAlignment="1">
      <alignment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3" xfId="0" applyFont="1" applyBorder="1" applyAlignment="1">
      <alignment horizontal="center" vertical="center"/>
    </xf>
    <xf numFmtId="0" fontId="32" fillId="0" borderId="1" xfId="0" applyFont="1" applyBorder="1" applyAlignment="1">
      <alignment horizontal="center" vertical="center"/>
    </xf>
    <xf numFmtId="0" fontId="32" fillId="0" borderId="8" xfId="0" applyFont="1" applyBorder="1" applyAlignment="1">
      <alignment horizontal="center" vertical="center"/>
    </xf>
    <xf numFmtId="0" fontId="32" fillId="0" borderId="33" xfId="0" applyFont="1" applyBorder="1" applyAlignment="1">
      <alignment horizontal="distributed" vertical="center"/>
    </xf>
    <xf numFmtId="178" fontId="32" fillId="0" borderId="33" xfId="0" applyNumberFormat="1" applyFont="1" applyBorder="1" applyAlignment="1">
      <alignment vertical="center"/>
    </xf>
    <xf numFmtId="0" fontId="35" fillId="0" borderId="12" xfId="0" applyFont="1" applyBorder="1" applyAlignment="1">
      <alignment horizontal="center" vertical="center"/>
    </xf>
    <xf numFmtId="0" fontId="32" fillId="0" borderId="2" xfId="0" applyFont="1" applyBorder="1" applyAlignment="1">
      <alignment horizontal="distributed" vertical="center"/>
    </xf>
    <xf numFmtId="0" fontId="32" fillId="0" borderId="4" xfId="0" applyFont="1" applyBorder="1" applyAlignment="1">
      <alignment horizontal="distributed" vertical="center"/>
    </xf>
    <xf numFmtId="0" fontId="32" fillId="0" borderId="5" xfId="0" applyFont="1" applyBorder="1" applyAlignment="1">
      <alignment horizontal="distributed" vertical="center"/>
    </xf>
    <xf numFmtId="0" fontId="32" fillId="0" borderId="6" xfId="0" applyFont="1" applyBorder="1" applyAlignment="1">
      <alignment horizontal="distributed" vertical="center"/>
    </xf>
    <xf numFmtId="0" fontId="32" fillId="0" borderId="0" xfId="0" applyFont="1" applyAlignment="1">
      <alignment horizontal="distributed" vertical="center"/>
    </xf>
    <xf numFmtId="0" fontId="32" fillId="0" borderId="7" xfId="0" applyFont="1" applyBorder="1" applyAlignment="1">
      <alignment horizontal="distributed" vertical="center"/>
    </xf>
    <xf numFmtId="0" fontId="32" fillId="0" borderId="3" xfId="0" applyFont="1" applyBorder="1" applyAlignment="1">
      <alignment horizontal="distributed" vertical="center"/>
    </xf>
    <xf numFmtId="0" fontId="32" fillId="0" borderId="1" xfId="0" applyFont="1" applyBorder="1" applyAlignment="1">
      <alignment horizontal="distributed" vertical="center"/>
    </xf>
    <xf numFmtId="0" fontId="32" fillId="0" borderId="8" xfId="0" applyFont="1" applyBorder="1" applyAlignment="1">
      <alignment horizontal="distributed" vertical="center"/>
    </xf>
    <xf numFmtId="0" fontId="32" fillId="0" borderId="12" xfId="0" applyFont="1" applyBorder="1" applyAlignment="1">
      <alignment horizontal="distributed" vertical="center"/>
    </xf>
    <xf numFmtId="49" fontId="17" fillId="0" borderId="12" xfId="0" applyNumberFormat="1" applyFont="1" applyBorder="1" applyAlignment="1" applyProtection="1">
      <alignment horizontal="right" vertical="center"/>
      <protection locked="0"/>
    </xf>
    <xf numFmtId="49" fontId="17" fillId="0" borderId="12" xfId="0" applyNumberFormat="1" applyFont="1" applyBorder="1" applyAlignment="1">
      <alignment horizontal="left" vertical="center"/>
    </xf>
    <xf numFmtId="49" fontId="17" fillId="0" borderId="10" xfId="0" applyNumberFormat="1" applyFont="1" applyBorder="1" applyAlignment="1" applyProtection="1">
      <alignment horizontal="right" vertical="center"/>
      <protection locked="0"/>
    </xf>
    <xf numFmtId="49" fontId="17" fillId="0" borderId="33" xfId="0" applyNumberFormat="1" applyFont="1" applyBorder="1" applyAlignment="1" applyProtection="1">
      <alignment horizontal="right" vertical="center"/>
      <protection locked="0"/>
    </xf>
    <xf numFmtId="49" fontId="17" fillId="0" borderId="11" xfId="0" applyNumberFormat="1" applyFont="1" applyBorder="1" applyAlignment="1" applyProtection="1">
      <alignment horizontal="right" vertical="center"/>
      <protection locked="0"/>
    </xf>
    <xf numFmtId="49" fontId="17" fillId="0" borderId="12" xfId="0" applyNumberFormat="1" applyFont="1" applyBorder="1" applyAlignment="1">
      <alignment horizontal="center" vertical="center"/>
    </xf>
    <xf numFmtId="49" fontId="17" fillId="0" borderId="12"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11" xfId="0" applyNumberFormat="1" applyFont="1" applyBorder="1" applyAlignment="1">
      <alignment horizontal="right" vertical="center" wrapText="1"/>
    </xf>
    <xf numFmtId="49" fontId="17" fillId="0" borderId="12" xfId="0" applyNumberFormat="1" applyFont="1" applyBorder="1" applyAlignment="1">
      <alignment horizontal="right" vertical="center" wrapText="1"/>
    </xf>
    <xf numFmtId="49" fontId="17" fillId="0" borderId="33" xfId="0" applyNumberFormat="1" applyFont="1" applyBorder="1" applyAlignment="1">
      <alignment horizontal="center" vertical="center" wrapText="1"/>
    </xf>
    <xf numFmtId="49" fontId="17" fillId="0" borderId="11" xfId="0" applyNumberFormat="1" applyFont="1" applyBorder="1" applyAlignment="1">
      <alignment horizontal="center" vertical="center" wrapText="1"/>
    </xf>
    <xf numFmtId="49" fontId="17" fillId="0" borderId="12" xfId="0" applyNumberFormat="1" applyFont="1" applyBorder="1" applyAlignment="1">
      <alignment horizontal="center"/>
    </xf>
    <xf numFmtId="0" fontId="17" fillId="0" borderId="12" xfId="0" applyFont="1" applyBorder="1" applyAlignment="1">
      <alignment horizontal="right" vertical="center" wrapText="1"/>
    </xf>
    <xf numFmtId="49" fontId="17" fillId="0" borderId="12" xfId="0" applyNumberFormat="1" applyFont="1" applyBorder="1" applyAlignment="1">
      <alignment horizontal="distributed" vertical="center" wrapText="1"/>
    </xf>
    <xf numFmtId="49" fontId="17" fillId="0" borderId="3" xfId="0" applyNumberFormat="1" applyFont="1" applyBorder="1" applyAlignment="1">
      <alignment horizontal="center" vertical="center"/>
    </xf>
    <xf numFmtId="49" fontId="17" fillId="0" borderId="1" xfId="0" applyNumberFormat="1" applyFont="1" applyBorder="1" applyAlignment="1">
      <alignment horizontal="center" vertical="center"/>
    </xf>
    <xf numFmtId="49" fontId="17" fillId="0" borderId="8" xfId="0" applyNumberFormat="1" applyFont="1" applyBorder="1" applyAlignment="1">
      <alignment horizontal="center" vertical="center"/>
    </xf>
    <xf numFmtId="49" fontId="17" fillId="0" borderId="10" xfId="0" applyNumberFormat="1" applyFont="1" applyBorder="1" applyAlignment="1">
      <alignment horizontal="center" vertical="center"/>
    </xf>
    <xf numFmtId="49" fontId="17" fillId="0" borderId="2" xfId="0" applyNumberFormat="1" applyFont="1" applyBorder="1" applyAlignment="1">
      <alignment horizontal="center" vertical="center" wrapText="1"/>
    </xf>
    <xf numFmtId="49" fontId="17" fillId="0" borderId="4" xfId="0" applyNumberFormat="1" applyFont="1" applyBorder="1" applyAlignment="1">
      <alignment horizontal="center" vertical="center" wrapText="1"/>
    </xf>
    <xf numFmtId="49" fontId="17" fillId="0" borderId="5" xfId="0" applyNumberFormat="1" applyFont="1" applyBorder="1" applyAlignment="1">
      <alignment horizontal="center" vertical="center" wrapText="1"/>
    </xf>
    <xf numFmtId="178" fontId="17" fillId="0" borderId="12" xfId="0" applyNumberFormat="1" applyFont="1" applyBorder="1" applyAlignment="1">
      <alignment horizontal="right" vertical="center"/>
    </xf>
    <xf numFmtId="178" fontId="17" fillId="0" borderId="10" xfId="0" applyNumberFormat="1" applyFont="1" applyBorder="1" applyAlignment="1">
      <alignment horizontal="right" vertical="center"/>
    </xf>
    <xf numFmtId="178" fontId="17" fillId="0" borderId="33" xfId="0" applyNumberFormat="1" applyFont="1" applyBorder="1" applyAlignment="1">
      <alignment horizontal="right" vertical="center"/>
    </xf>
    <xf numFmtId="178" fontId="17" fillId="0" borderId="11" xfId="0" applyNumberFormat="1" applyFont="1" applyBorder="1" applyAlignment="1">
      <alignment horizontal="right" vertical="center"/>
    </xf>
    <xf numFmtId="0" fontId="17" fillId="0" borderId="33" xfId="0" applyFont="1" applyBorder="1" applyAlignment="1">
      <alignment horizontal="center" vertical="center"/>
    </xf>
    <xf numFmtId="178" fontId="17" fillId="0" borderId="10" xfId="0" applyNumberFormat="1" applyFont="1" applyBorder="1" applyAlignment="1">
      <alignment vertical="center"/>
    </xf>
    <xf numFmtId="178" fontId="17" fillId="0" borderId="33" xfId="0" applyNumberFormat="1" applyFont="1" applyBorder="1" applyAlignment="1">
      <alignment vertical="center"/>
    </xf>
    <xf numFmtId="178" fontId="17" fillId="0" borderId="11" xfId="0" applyNumberFormat="1" applyFont="1" applyBorder="1" applyAlignment="1">
      <alignment vertical="center"/>
    </xf>
    <xf numFmtId="0" fontId="17" fillId="0" borderId="34" xfId="0" applyFont="1" applyBorder="1" applyAlignment="1">
      <alignment horizontal="left" vertical="center" wrapText="1"/>
    </xf>
    <xf numFmtId="0" fontId="17" fillId="0" borderId="35" xfId="0" applyFont="1" applyBorder="1" applyAlignment="1">
      <alignment horizontal="left" vertical="center" wrapText="1"/>
    </xf>
    <xf numFmtId="0" fontId="17" fillId="0" borderId="36" xfId="0" applyFont="1" applyBorder="1" applyAlignment="1">
      <alignment horizontal="left" vertical="center" wrapText="1"/>
    </xf>
    <xf numFmtId="0" fontId="17" fillId="0" borderId="37" xfId="0" applyFont="1" applyBorder="1" applyAlignment="1">
      <alignment horizontal="left"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10" xfId="0" applyFont="1" applyBorder="1" applyAlignment="1">
      <alignment horizontal="left" vertical="center"/>
    </xf>
    <xf numFmtId="0" fontId="17" fillId="0" borderId="33" xfId="0" applyFont="1" applyBorder="1" applyAlignment="1">
      <alignment horizontal="left" vertical="center"/>
    </xf>
    <xf numFmtId="0" fontId="17" fillId="0" borderId="11" xfId="0" applyFont="1" applyBorder="1" applyAlignment="1">
      <alignment horizontal="left" vertical="center"/>
    </xf>
    <xf numFmtId="0" fontId="17" fillId="0" borderId="33" xfId="0" applyFont="1" applyBorder="1" applyAlignment="1">
      <alignment horizontal="distributed" vertical="center"/>
    </xf>
    <xf numFmtId="0" fontId="17" fillId="0" borderId="33" xfId="0" applyFont="1" applyBorder="1" applyAlignment="1">
      <alignment vertical="center"/>
    </xf>
    <xf numFmtId="0" fontId="17" fillId="0" borderId="0" xfId="2" applyFont="1" applyAlignment="1">
      <alignment horizontal="distributed" vertical="center"/>
    </xf>
    <xf numFmtId="0" fontId="17" fillId="0" borderId="33" xfId="2" applyFont="1" applyBorder="1" applyAlignment="1">
      <alignment horizontal="center" vertical="center"/>
    </xf>
    <xf numFmtId="49" fontId="10" fillId="0" borderId="12" xfId="0" applyNumberFormat="1" applyFont="1" applyBorder="1" applyAlignment="1">
      <alignment horizontal="center" vertical="center" wrapText="1"/>
    </xf>
    <xf numFmtId="49" fontId="11" fillId="0" borderId="12" xfId="0" applyNumberFormat="1" applyFont="1" applyBorder="1" applyAlignment="1">
      <alignment horizontal="center" vertical="center" wrapText="1"/>
    </xf>
    <xf numFmtId="49" fontId="10" fillId="0" borderId="12" xfId="0" applyNumberFormat="1" applyFont="1" applyBorder="1" applyAlignment="1">
      <alignment horizontal="distributed" vertical="center" wrapText="1"/>
    </xf>
    <xf numFmtId="49" fontId="44" fillId="0" borderId="12" xfId="0" applyNumberFormat="1" applyFont="1" applyBorder="1" applyAlignment="1">
      <alignment horizontal="center" vertical="center" wrapText="1"/>
    </xf>
    <xf numFmtId="49" fontId="44" fillId="0" borderId="0" xfId="0" applyNumberFormat="1" applyFont="1" applyAlignment="1">
      <alignment horizontal="distributed" vertical="center"/>
    </xf>
    <xf numFmtId="0" fontId="23" fillId="0" borderId="13" xfId="0" applyFont="1" applyBorder="1" applyAlignment="1">
      <alignment vertical="center" wrapText="1"/>
    </xf>
    <xf numFmtId="0" fontId="23" fillId="0" borderId="14" xfId="0" applyFont="1" applyBorder="1" applyAlignment="1">
      <alignment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23" fillId="0" borderId="33" xfId="0" applyFont="1" applyBorder="1" applyAlignment="1">
      <alignment horizontal="distributed" vertical="center" wrapText="1"/>
    </xf>
    <xf numFmtId="0" fontId="23" fillId="0" borderId="2" xfId="0" applyFont="1" applyBorder="1" applyAlignment="1">
      <alignment vertical="center" wrapText="1"/>
    </xf>
    <xf numFmtId="0" fontId="23" fillId="0" borderId="5" xfId="0" applyFont="1" applyBorder="1" applyAlignment="1">
      <alignment vertical="center" wrapText="1"/>
    </xf>
    <xf numFmtId="0" fontId="23" fillId="0" borderId="3" xfId="0" applyFont="1" applyBorder="1" applyAlignment="1">
      <alignment vertical="center" wrapText="1"/>
    </xf>
    <xf numFmtId="0" fontId="23" fillId="0" borderId="8" xfId="0" applyFont="1" applyBorder="1" applyAlignment="1">
      <alignment vertical="center" wrapText="1"/>
    </xf>
    <xf numFmtId="58" fontId="23" fillId="0" borderId="10" xfId="0" applyNumberFormat="1" applyFont="1" applyBorder="1" applyAlignment="1">
      <alignment horizontal="center" vertical="center" wrapText="1"/>
    </xf>
    <xf numFmtId="58" fontId="23" fillId="0" borderId="11" xfId="0" applyNumberFormat="1" applyFont="1" applyBorder="1" applyAlignment="1">
      <alignment horizontal="center" vertical="center" wrapText="1"/>
    </xf>
    <xf numFmtId="49" fontId="17" fillId="0" borderId="2" xfId="2" applyNumberFormat="1" applyFont="1" applyBorder="1" applyAlignment="1">
      <alignment horizontal="center" vertical="center" wrapText="1"/>
    </xf>
    <xf numFmtId="49" fontId="17" fillId="0" borderId="5" xfId="2" applyNumberFormat="1" applyFont="1" applyBorder="1" applyAlignment="1">
      <alignment horizontal="center" vertical="center" wrapText="1"/>
    </xf>
    <xf numFmtId="49" fontId="17" fillId="0" borderId="3" xfId="2" applyNumberFormat="1" applyFont="1" applyBorder="1" applyAlignment="1">
      <alignment horizontal="center" vertical="center" wrapText="1"/>
    </xf>
    <xf numFmtId="49" fontId="17" fillId="0" borderId="8" xfId="2" applyNumberFormat="1" applyFont="1" applyBorder="1" applyAlignment="1">
      <alignment horizontal="center" vertical="center" wrapText="1"/>
    </xf>
    <xf numFmtId="0" fontId="17" fillId="0" borderId="1" xfId="2" applyFont="1" applyBorder="1" applyAlignment="1">
      <alignment horizontal="left" vertical="center" wrapText="1"/>
    </xf>
    <xf numFmtId="0" fontId="17" fillId="0" borderId="5" xfId="2" applyFont="1" applyBorder="1" applyAlignment="1">
      <alignment horizontal="center" vertical="center" shrinkToFit="1"/>
    </xf>
    <xf numFmtId="0" fontId="17" fillId="0" borderId="8" xfId="2" applyFont="1" applyBorder="1" applyAlignment="1">
      <alignment horizontal="center" vertical="center" shrinkToFit="1"/>
    </xf>
    <xf numFmtId="0" fontId="17" fillId="0" borderId="2" xfId="2" applyFont="1" applyBorder="1" applyAlignment="1">
      <alignment vertical="center" wrapText="1"/>
    </xf>
    <xf numFmtId="0" fontId="17" fillId="0" borderId="5" xfId="2" applyFont="1" applyBorder="1" applyAlignment="1">
      <alignment vertical="center" wrapText="1"/>
    </xf>
    <xf numFmtId="0" fontId="17" fillId="0" borderId="3" xfId="2" applyFont="1" applyBorder="1" applyAlignment="1">
      <alignment vertical="center" wrapText="1"/>
    </xf>
    <xf numFmtId="0" fontId="17" fillId="0" borderId="8" xfId="2" applyFont="1" applyBorder="1" applyAlignment="1">
      <alignment vertical="center" wrapText="1"/>
    </xf>
    <xf numFmtId="0" fontId="17" fillId="0" borderId="1" xfId="2" applyFont="1" applyBorder="1" applyAlignment="1">
      <alignment vertical="center" wrapText="1"/>
    </xf>
    <xf numFmtId="0" fontId="17" fillId="0" borderId="5" xfId="2" applyFont="1" applyBorder="1" applyAlignment="1">
      <alignment horizontal="center" vertical="center"/>
    </xf>
    <xf numFmtId="0" fontId="17" fillId="0" borderId="8" xfId="2" applyFont="1" applyBorder="1" applyAlignment="1">
      <alignment horizontal="center" vertical="center"/>
    </xf>
    <xf numFmtId="0" fontId="17" fillId="0" borderId="4" xfId="2" applyFont="1" applyBorder="1" applyAlignment="1">
      <alignment vertical="center" wrapText="1"/>
    </xf>
    <xf numFmtId="3" fontId="17" fillId="0" borderId="13" xfId="2" applyNumberFormat="1" applyFont="1" applyBorder="1">
      <alignment vertical="center"/>
    </xf>
    <xf numFmtId="3" fontId="17" fillId="0" borderId="14" xfId="2" applyNumberFormat="1" applyFont="1" applyBorder="1">
      <alignment vertical="center"/>
    </xf>
    <xf numFmtId="3" fontId="17" fillId="0" borderId="2" xfId="2" applyNumberFormat="1" applyFont="1" applyBorder="1">
      <alignment vertical="center"/>
    </xf>
    <xf numFmtId="3" fontId="17" fillId="0" borderId="3" xfId="2" applyNumberFormat="1" applyFont="1" applyBorder="1">
      <alignment vertical="center"/>
    </xf>
    <xf numFmtId="3" fontId="17" fillId="0" borderId="2" xfId="2" applyNumberFormat="1" applyFont="1" applyBorder="1" applyAlignment="1">
      <alignment vertical="center" shrinkToFit="1"/>
    </xf>
    <xf numFmtId="3" fontId="17" fillId="0" borderId="3" xfId="2" applyNumberFormat="1" applyFont="1" applyBorder="1" applyAlignment="1">
      <alignment vertical="center" shrinkToFit="1"/>
    </xf>
    <xf numFmtId="0" fontId="17" fillId="0" borderId="2" xfId="2" applyFont="1" applyBorder="1" applyAlignment="1">
      <alignment horizontal="center" vertical="center"/>
    </xf>
    <xf numFmtId="0" fontId="17" fillId="0" borderId="3"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7" fillId="0" borderId="4" xfId="2" applyFont="1" applyBorder="1" applyAlignment="1">
      <alignment horizontal="left" vertical="center" wrapText="1"/>
    </xf>
    <xf numFmtId="0" fontId="17" fillId="0" borderId="5" xfId="2" applyFont="1" applyBorder="1" applyAlignment="1">
      <alignment horizontal="left" vertical="center" wrapText="1"/>
    </xf>
    <xf numFmtId="0" fontId="17" fillId="0" borderId="1" xfId="2" applyFont="1" applyBorder="1" applyAlignment="1">
      <alignment vertical="center" shrinkToFit="1"/>
    </xf>
    <xf numFmtId="0" fontId="17" fillId="0" borderId="5" xfId="2" applyFont="1" applyBorder="1" applyAlignment="1">
      <alignment horizontal="center" vertical="center" wrapText="1"/>
    </xf>
    <xf numFmtId="0" fontId="15" fillId="0" borderId="0" xfId="2" applyFont="1" applyAlignment="1">
      <alignment horizontal="left"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4" xfId="2" applyFont="1" applyBorder="1" applyAlignment="1">
      <alignment horizontal="center" vertical="center"/>
    </xf>
    <xf numFmtId="0" fontId="17" fillId="0" borderId="6" xfId="2" applyFont="1" applyBorder="1" applyAlignment="1">
      <alignment horizontal="center" vertical="center"/>
    </xf>
    <xf numFmtId="0" fontId="17" fillId="0" borderId="7" xfId="2" applyFont="1" applyBorder="1" applyAlignment="1">
      <alignment horizontal="center" vertical="center"/>
    </xf>
    <xf numFmtId="0" fontId="17" fillId="0" borderId="2" xfId="2" applyFont="1" applyBorder="1" applyAlignment="1">
      <alignment horizontal="center" vertical="center" wrapText="1" shrinkToFit="1"/>
    </xf>
    <xf numFmtId="0" fontId="17" fillId="0" borderId="5" xfId="2" applyFont="1" applyBorder="1" applyAlignment="1">
      <alignment horizontal="center" vertical="center" wrapText="1" shrinkToFit="1"/>
    </xf>
    <xf numFmtId="0" fontId="17" fillId="0" borderId="3" xfId="2" applyFont="1" applyBorder="1" applyAlignment="1">
      <alignment horizontal="center" vertical="center" wrapText="1" shrinkToFit="1"/>
    </xf>
    <xf numFmtId="0" fontId="17" fillId="0" borderId="8" xfId="2" applyFont="1" applyBorder="1" applyAlignment="1">
      <alignment horizontal="center" vertical="center" wrapText="1" shrinkToFit="1"/>
    </xf>
    <xf numFmtId="176" fontId="23" fillId="2" borderId="12" xfId="0" applyNumberFormat="1" applyFont="1" applyFill="1" applyBorder="1" applyAlignment="1">
      <alignment vertical="center"/>
    </xf>
    <xf numFmtId="179" fontId="23" fillId="2" borderId="12" xfId="0" applyNumberFormat="1" applyFont="1" applyFill="1" applyBorder="1" applyAlignment="1">
      <alignment vertical="center" wrapText="1"/>
    </xf>
    <xf numFmtId="0" fontId="23" fillId="2" borderId="12" xfId="0" applyFont="1" applyFill="1" applyBorder="1" applyAlignment="1">
      <alignment horizontal="distributed" vertical="center"/>
    </xf>
    <xf numFmtId="179" fontId="23" fillId="2" borderId="12" xfId="0" applyNumberFormat="1" applyFont="1" applyFill="1" applyBorder="1" applyAlignment="1">
      <alignment horizontal="distributed" vertical="center"/>
    </xf>
    <xf numFmtId="0" fontId="23" fillId="0" borderId="12" xfId="0" applyFont="1" applyBorder="1" applyAlignment="1">
      <alignment horizontal="center" vertical="center"/>
    </xf>
    <xf numFmtId="0" fontId="17" fillId="2" borderId="12" xfId="0" applyFont="1" applyFill="1" applyBorder="1" applyAlignment="1">
      <alignment horizontal="distributed" vertical="center"/>
    </xf>
    <xf numFmtId="176" fontId="17" fillId="2" borderId="12" xfId="0" applyNumberFormat="1" applyFont="1" applyFill="1" applyBorder="1" applyAlignment="1">
      <alignment vertical="center"/>
    </xf>
    <xf numFmtId="176" fontId="17" fillId="2" borderId="13" xfId="0" applyNumberFormat="1" applyFont="1" applyFill="1" applyBorder="1" applyAlignment="1">
      <alignment vertical="center"/>
    </xf>
    <xf numFmtId="176" fontId="17" fillId="2" borderId="15" xfId="0" applyNumberFormat="1" applyFont="1" applyFill="1" applyBorder="1" applyAlignment="1">
      <alignment vertical="center"/>
    </xf>
    <xf numFmtId="176" fontId="17" fillId="2" borderId="14" xfId="0" applyNumberFormat="1" applyFont="1" applyFill="1" applyBorder="1" applyAlignment="1">
      <alignment vertical="center"/>
    </xf>
    <xf numFmtId="179" fontId="17" fillId="2" borderId="12" xfId="0" applyNumberFormat="1" applyFont="1" applyFill="1" applyBorder="1" applyAlignment="1">
      <alignment horizontal="distributed" vertical="center"/>
    </xf>
    <xf numFmtId="0" fontId="23" fillId="2" borderId="12" xfId="0" applyFont="1" applyFill="1" applyBorder="1" applyAlignment="1">
      <alignment horizontal="center" vertical="center" wrapText="1"/>
    </xf>
    <xf numFmtId="0" fontId="23" fillId="2" borderId="12" xfId="0" applyFont="1" applyFill="1" applyBorder="1" applyAlignment="1">
      <alignment horizontal="distributed" vertical="center" shrinkToFit="1"/>
    </xf>
    <xf numFmtId="0" fontId="17" fillId="2" borderId="12" xfId="0" applyFont="1" applyFill="1" applyBorder="1" applyAlignment="1">
      <alignment horizontal="center" vertical="center" wrapText="1"/>
    </xf>
    <xf numFmtId="0" fontId="50" fillId="0" borderId="0" xfId="0" applyFont="1" applyAlignment="1">
      <alignment vertical="center"/>
    </xf>
    <xf numFmtId="49" fontId="52" fillId="0" borderId="0" xfId="0" applyNumberFormat="1" applyFont="1" applyAlignment="1">
      <alignment horizontal="left" vertical="center"/>
    </xf>
    <xf numFmtId="0" fontId="53" fillId="0" borderId="0" xfId="0" applyFont="1" applyAlignment="1">
      <alignment vertical="center"/>
    </xf>
    <xf numFmtId="0" fontId="23" fillId="0" borderId="12" xfId="0" applyFont="1" applyBorder="1" applyAlignment="1">
      <alignment horizontal="center" vertical="center" wrapText="1"/>
    </xf>
    <xf numFmtId="0" fontId="17" fillId="0" borderId="48" xfId="2" applyFont="1" applyBorder="1" applyAlignment="1">
      <alignment horizontal="center" vertical="center"/>
    </xf>
    <xf numFmtId="0" fontId="17" fillId="0" borderId="49" xfId="2" applyFont="1" applyBorder="1" applyAlignment="1">
      <alignment horizontal="center" vertical="center"/>
    </xf>
    <xf numFmtId="183" fontId="17" fillId="0" borderId="12" xfId="2" applyNumberFormat="1" applyFont="1" applyBorder="1" applyAlignment="1">
      <alignment horizontal="right" vertical="center"/>
    </xf>
    <xf numFmtId="184" fontId="17" fillId="0" borderId="12" xfId="2" applyNumberFormat="1" applyFont="1" applyBorder="1" applyAlignment="1">
      <alignment horizontal="right" vertical="center"/>
    </xf>
    <xf numFmtId="0" fontId="17" fillId="0" borderId="12" xfId="2" applyFont="1" applyBorder="1" applyAlignment="1">
      <alignment horizontal="left" vertical="center"/>
    </xf>
    <xf numFmtId="0" fontId="17" fillId="0" borderId="12" xfId="2" applyFont="1" applyBorder="1" applyAlignment="1">
      <alignment horizontal="center" vertical="center"/>
    </xf>
    <xf numFmtId="0" fontId="17" fillId="0" borderId="12" xfId="2" applyFont="1" applyBorder="1" applyAlignment="1">
      <alignment horizontal="center" vertical="center" wrapText="1" shrinkToFit="1"/>
    </xf>
    <xf numFmtId="0" fontId="17" fillId="0" borderId="46" xfId="2" applyFont="1" applyBorder="1" applyAlignment="1">
      <alignment horizontal="center" vertical="center"/>
    </xf>
    <xf numFmtId="0" fontId="17" fillId="0" borderId="47" xfId="2" applyFont="1" applyBorder="1" applyAlignment="1">
      <alignment horizontal="center" vertical="center"/>
    </xf>
    <xf numFmtId="0" fontId="17" fillId="0" borderId="10" xfId="2" applyFont="1" applyBorder="1">
      <alignment vertical="center"/>
    </xf>
    <xf numFmtId="0" fontId="17" fillId="0" borderId="33" xfId="2" applyFont="1" applyBorder="1">
      <alignment vertical="center"/>
    </xf>
    <xf numFmtId="0" fontId="17" fillId="0" borderId="11" xfId="2" applyFont="1" applyBorder="1">
      <alignment vertical="center"/>
    </xf>
    <xf numFmtId="0" fontId="17" fillId="0" borderId="12" xfId="2" applyFont="1" applyBorder="1" applyAlignment="1">
      <alignment horizontal="center" vertical="center" wrapText="1"/>
    </xf>
    <xf numFmtId="56" fontId="17" fillId="0" borderId="12" xfId="2" applyNumberFormat="1" applyFont="1" applyBorder="1" applyAlignment="1">
      <alignment horizontal="center" vertical="center"/>
    </xf>
    <xf numFmtId="0" fontId="20" fillId="0" borderId="12" xfId="2" applyFont="1" applyBorder="1" applyAlignment="1">
      <alignment horizontal="center" vertical="center"/>
    </xf>
    <xf numFmtId="0" fontId="32" fillId="0" borderId="0" xfId="2" applyFont="1" applyAlignment="1">
      <alignment horizontal="center" vertical="center" shrinkToFit="1"/>
    </xf>
    <xf numFmtId="0" fontId="15" fillId="0" borderId="0" xfId="2" applyFont="1" applyAlignment="1">
      <alignment horizontal="left" vertical="center"/>
    </xf>
    <xf numFmtId="49" fontId="17" fillId="0" borderId="0" xfId="2" applyNumberFormat="1" applyFont="1" applyAlignment="1">
      <alignment horizontal="left" vertical="center"/>
    </xf>
    <xf numFmtId="0" fontId="17" fillId="2" borderId="10" xfId="2" applyFont="1" applyFill="1" applyBorder="1" applyAlignment="1">
      <alignment horizontal="center" vertical="center" wrapText="1"/>
    </xf>
    <xf numFmtId="0" fontId="17" fillId="2" borderId="11" xfId="2" applyFont="1" applyFill="1" applyBorder="1" applyAlignment="1">
      <alignment horizontal="center" vertical="center" wrapText="1"/>
    </xf>
    <xf numFmtId="0" fontId="17" fillId="0" borderId="10" xfId="5" applyFont="1" applyBorder="1" applyAlignment="1" applyProtection="1">
      <alignment vertical="center"/>
      <protection locked="0"/>
    </xf>
    <xf numFmtId="0" fontId="17" fillId="0" borderId="33" xfId="5" applyFont="1" applyBorder="1" applyAlignment="1" applyProtection="1">
      <alignment vertical="center"/>
      <protection locked="0"/>
    </xf>
    <xf numFmtId="0" fontId="17" fillId="0" borderId="11" xfId="5" applyFont="1" applyBorder="1" applyAlignment="1" applyProtection="1">
      <alignment vertical="center"/>
      <protection locked="0"/>
    </xf>
    <xf numFmtId="0" fontId="17" fillId="0" borderId="12" xfId="5" applyFont="1" applyBorder="1" applyAlignment="1" applyProtection="1">
      <alignment vertical="center" wrapText="1"/>
      <protection locked="0"/>
    </xf>
    <xf numFmtId="0" fontId="17" fillId="0" borderId="2" xfId="5" applyFont="1" applyBorder="1" applyAlignment="1" applyProtection="1">
      <alignment horizontal="center" vertical="center" wrapText="1"/>
      <protection locked="0"/>
    </xf>
    <xf numFmtId="0" fontId="17" fillId="0" borderId="4" xfId="5" applyFont="1" applyBorder="1" applyAlignment="1" applyProtection="1">
      <alignment horizontal="center" vertical="center" wrapText="1"/>
      <protection locked="0"/>
    </xf>
    <xf numFmtId="0" fontId="17" fillId="0" borderId="5" xfId="5" applyFont="1" applyBorder="1" applyAlignment="1" applyProtection="1">
      <alignment horizontal="center" vertical="center" wrapText="1"/>
      <protection locked="0"/>
    </xf>
    <xf numFmtId="0" fontId="17" fillId="0" borderId="3" xfId="5" applyFont="1" applyBorder="1" applyAlignment="1" applyProtection="1">
      <alignment horizontal="center" vertical="center" wrapText="1"/>
      <protection locked="0"/>
    </xf>
    <xf numFmtId="0" fontId="17" fillId="0" borderId="1" xfId="5" applyFont="1" applyBorder="1" applyAlignment="1" applyProtection="1">
      <alignment horizontal="center" vertical="center" wrapText="1"/>
      <protection locked="0"/>
    </xf>
    <xf numFmtId="0" fontId="17" fillId="0" borderId="8" xfId="5" applyFont="1" applyBorder="1" applyAlignment="1" applyProtection="1">
      <alignment horizontal="center" vertical="center" wrapText="1"/>
      <protection locked="0"/>
    </xf>
    <xf numFmtId="0" fontId="17" fillId="0" borderId="3" xfId="5" applyFont="1" applyBorder="1" applyAlignment="1" applyProtection="1">
      <alignment vertical="center"/>
      <protection locked="0"/>
    </xf>
    <xf numFmtId="0" fontId="17" fillId="0" borderId="1" xfId="5" applyFont="1" applyBorder="1" applyAlignment="1" applyProtection="1">
      <alignment vertical="center"/>
      <protection locked="0"/>
    </xf>
    <xf numFmtId="0" fontId="17" fillId="0" borderId="1" xfId="5" applyFont="1" applyBorder="1" applyAlignment="1" applyProtection="1">
      <alignment horizontal="right" vertical="center"/>
      <protection locked="0"/>
    </xf>
    <xf numFmtId="0" fontId="17" fillId="0" borderId="10" xfId="5" applyFont="1" applyBorder="1" applyAlignment="1" applyProtection="1">
      <alignment horizontal="right" vertical="center"/>
      <protection locked="0"/>
    </xf>
    <xf numFmtId="0" fontId="17" fillId="0" borderId="33" xfId="5" applyFont="1" applyBorder="1" applyAlignment="1" applyProtection="1">
      <alignment horizontal="right" vertical="center"/>
      <protection locked="0"/>
    </xf>
    <xf numFmtId="0" fontId="17" fillId="0" borderId="11" xfId="5" applyFont="1" applyBorder="1" applyAlignment="1" applyProtection="1">
      <alignment horizontal="right" vertical="center"/>
      <protection locked="0"/>
    </xf>
    <xf numFmtId="0" fontId="17" fillId="0" borderId="2" xfId="5" applyFont="1" applyBorder="1" applyAlignment="1" applyProtection="1">
      <alignment horizontal="right" vertical="center"/>
      <protection locked="0"/>
    </xf>
    <xf numFmtId="0" fontId="17" fillId="0" borderId="4" xfId="5" applyFont="1" applyBorder="1" applyAlignment="1" applyProtection="1">
      <alignment horizontal="right" vertical="center"/>
      <protection locked="0"/>
    </xf>
    <xf numFmtId="0" fontId="17" fillId="0" borderId="0" xfId="5" applyFont="1" applyAlignment="1" applyProtection="1">
      <alignment horizontal="right" vertical="center"/>
      <protection locked="0"/>
    </xf>
    <xf numFmtId="0" fontId="31" fillId="0" borderId="12" xfId="5" applyFont="1" applyBorder="1" applyAlignment="1" applyProtection="1">
      <alignment vertical="center" wrapText="1"/>
      <protection locked="0"/>
    </xf>
    <xf numFmtId="0" fontId="17" fillId="0" borderId="12" xfId="5" applyFont="1" applyBorder="1" applyAlignment="1" applyProtection="1">
      <alignment vertical="center"/>
      <protection locked="0"/>
    </xf>
    <xf numFmtId="0" fontId="17" fillId="0" borderId="3" xfId="5" applyFont="1" applyBorder="1" applyAlignment="1" applyProtection="1">
      <alignment horizontal="right" vertical="center"/>
      <protection locked="0"/>
    </xf>
    <xf numFmtId="0" fontId="17" fillId="0" borderId="2" xfId="5" applyFont="1" applyBorder="1" applyAlignment="1" applyProtection="1">
      <alignment vertical="center"/>
      <protection locked="0"/>
    </xf>
    <xf numFmtId="0" fontId="17" fillId="0" borderId="4" xfId="5" applyFont="1" applyBorder="1" applyAlignment="1" applyProtection="1">
      <alignment vertical="center"/>
      <protection locked="0"/>
    </xf>
    <xf numFmtId="0" fontId="17" fillId="0" borderId="5" xfId="5" applyFont="1" applyBorder="1" applyAlignment="1" applyProtection="1">
      <alignment vertical="center"/>
      <protection locked="0"/>
    </xf>
    <xf numFmtId="0" fontId="17" fillId="0" borderId="6" xfId="5" applyFont="1" applyBorder="1" applyAlignment="1" applyProtection="1">
      <alignment vertical="center"/>
      <protection locked="0"/>
    </xf>
    <xf numFmtId="0" fontId="17" fillId="0" borderId="0" xfId="5" applyFont="1" applyAlignment="1" applyProtection="1">
      <alignment vertical="center"/>
      <protection locked="0"/>
    </xf>
    <xf numFmtId="0" fontId="17" fillId="0" borderId="7" xfId="5" applyFont="1" applyBorder="1" applyAlignment="1" applyProtection="1">
      <alignment vertical="center"/>
      <protection locked="0"/>
    </xf>
    <xf numFmtId="0" fontId="17" fillId="0" borderId="8" xfId="5" applyFont="1" applyBorder="1" applyAlignment="1" applyProtection="1">
      <alignment vertical="center"/>
      <protection locked="0"/>
    </xf>
    <xf numFmtId="0" fontId="17" fillId="0" borderId="2" xfId="5" applyFont="1" applyBorder="1" applyAlignment="1" applyProtection="1">
      <alignment horizontal="center" vertical="center"/>
      <protection locked="0"/>
    </xf>
    <xf numFmtId="0" fontId="17" fillId="0" borderId="4" xfId="5" applyFont="1" applyBorder="1" applyAlignment="1" applyProtection="1">
      <alignment horizontal="center" vertical="center"/>
      <protection locked="0"/>
    </xf>
    <xf numFmtId="0" fontId="17" fillId="0" borderId="6" xfId="5" applyFont="1" applyBorder="1" applyAlignment="1" applyProtection="1">
      <alignment horizontal="center" vertical="center"/>
      <protection locked="0"/>
    </xf>
    <xf numFmtId="0" fontId="17" fillId="0" borderId="0" xfId="5" applyFont="1" applyAlignment="1" applyProtection="1">
      <alignment horizontal="center" vertical="center"/>
      <protection locked="0"/>
    </xf>
    <xf numFmtId="0" fontId="17" fillId="0" borderId="14" xfId="5" applyFont="1" applyBorder="1" applyAlignment="1" applyProtection="1">
      <alignment vertical="center"/>
      <protection locked="0"/>
    </xf>
    <xf numFmtId="0" fontId="17" fillId="0" borderId="13" xfId="5" applyFont="1" applyBorder="1" applyAlignment="1" applyProtection="1">
      <alignment vertical="center"/>
      <protection locked="0"/>
    </xf>
    <xf numFmtId="0" fontId="17" fillId="0" borderId="3" xfId="5" applyFont="1" applyBorder="1" applyAlignment="1" applyProtection="1">
      <alignment horizontal="center" vertical="center"/>
      <protection locked="0"/>
    </xf>
    <xf numFmtId="0" fontId="17" fillId="0" borderId="1" xfId="5" applyFont="1" applyBorder="1" applyAlignment="1" applyProtection="1">
      <alignment horizontal="center" vertical="center"/>
      <protection locked="0"/>
    </xf>
    <xf numFmtId="0" fontId="17" fillId="0" borderId="5" xfId="5" applyFont="1" applyBorder="1" applyAlignment="1" applyProtection="1">
      <alignment horizontal="center" vertical="center"/>
      <protection locked="0"/>
    </xf>
    <xf numFmtId="0" fontId="17" fillId="0" borderId="8" xfId="5" applyFont="1" applyBorder="1" applyAlignment="1" applyProtection="1">
      <alignment horizontal="center" vertical="center"/>
      <protection locked="0"/>
    </xf>
    <xf numFmtId="0" fontId="17" fillId="0" borderId="12" xfId="5" applyFont="1" applyBorder="1" applyAlignment="1" applyProtection="1">
      <alignment horizontal="center" vertical="center"/>
      <protection locked="0"/>
    </xf>
    <xf numFmtId="178" fontId="17" fillId="0" borderId="12" xfId="5" applyNumberFormat="1" applyFont="1" applyBorder="1" applyAlignment="1" applyProtection="1">
      <alignment vertical="center"/>
      <protection locked="0"/>
    </xf>
    <xf numFmtId="0" fontId="17" fillId="0" borderId="0" xfId="5" applyFont="1" applyAlignment="1" applyProtection="1">
      <alignment vertical="center" wrapText="1"/>
      <protection locked="0"/>
    </xf>
    <xf numFmtId="0" fontId="17" fillId="0" borderId="2" xfId="5" applyFont="1" applyBorder="1" applyAlignment="1" applyProtection="1">
      <alignment vertical="center" wrapText="1"/>
      <protection locked="0"/>
    </xf>
    <xf numFmtId="0" fontId="17" fillId="0" borderId="4" xfId="5" applyFont="1" applyBorder="1" applyAlignment="1" applyProtection="1">
      <alignment vertical="center" wrapText="1"/>
      <protection locked="0"/>
    </xf>
    <xf numFmtId="0" fontId="17" fillId="0" borderId="5" xfId="5" applyFont="1" applyBorder="1" applyAlignment="1" applyProtection="1">
      <alignment vertical="center" wrapText="1"/>
      <protection locked="0"/>
    </xf>
    <xf numFmtId="0" fontId="17" fillId="0" borderId="3" xfId="5" applyFont="1" applyBorder="1" applyAlignment="1" applyProtection="1">
      <alignment vertical="center" wrapText="1"/>
      <protection locked="0"/>
    </xf>
    <xf numFmtId="0" fontId="17" fillId="0" borderId="1" xfId="5" applyFont="1" applyBorder="1" applyAlignment="1" applyProtection="1">
      <alignment vertical="center" wrapText="1"/>
      <protection locked="0"/>
    </xf>
    <xf numFmtId="0" fontId="17" fillId="0" borderId="8" xfId="5" applyFont="1" applyBorder="1" applyAlignment="1" applyProtection="1">
      <alignment vertical="center" wrapText="1"/>
      <protection locked="0"/>
    </xf>
    <xf numFmtId="0" fontId="17" fillId="0" borderId="10" xfId="5" applyFont="1" applyBorder="1" applyAlignment="1" applyProtection="1">
      <alignment horizontal="center" vertical="center"/>
      <protection locked="0"/>
    </xf>
    <xf numFmtId="0" fontId="17" fillId="0" borderId="33" xfId="5" applyFont="1" applyBorder="1" applyAlignment="1" applyProtection="1">
      <alignment horizontal="center" vertical="center"/>
      <protection locked="0"/>
    </xf>
    <xf numFmtId="0" fontId="17" fillId="0" borderId="14" xfId="5" applyFont="1" applyBorder="1" applyAlignment="1" applyProtection="1">
      <alignment horizontal="center" vertical="center"/>
      <protection locked="0"/>
    </xf>
    <xf numFmtId="49" fontId="17" fillId="0" borderId="13" xfId="5" applyNumberFormat="1" applyFont="1" applyBorder="1" applyAlignment="1" applyProtection="1">
      <alignment horizontal="right" vertical="center"/>
      <protection locked="0"/>
    </xf>
    <xf numFmtId="49" fontId="17" fillId="0" borderId="2" xfId="5" applyNumberFormat="1" applyFont="1" applyBorder="1" applyAlignment="1" applyProtection="1">
      <alignment horizontal="right" vertical="center"/>
      <protection locked="0"/>
    </xf>
    <xf numFmtId="49" fontId="17" fillId="0" borderId="5" xfId="5" applyNumberFormat="1" applyFont="1" applyBorder="1" applyAlignment="1" applyProtection="1">
      <alignment horizontal="right" vertical="center"/>
      <protection locked="0"/>
    </xf>
    <xf numFmtId="49" fontId="17" fillId="0" borderId="14" xfId="5" applyNumberFormat="1" applyFont="1" applyBorder="1" applyAlignment="1" applyProtection="1">
      <alignment horizontal="right" vertical="center"/>
      <protection locked="0"/>
    </xf>
    <xf numFmtId="49" fontId="17" fillId="0" borderId="3" xfId="5" applyNumberFormat="1" applyFont="1" applyBorder="1" applyAlignment="1" applyProtection="1">
      <alignment horizontal="right" vertical="center"/>
      <protection locked="0"/>
    </xf>
    <xf numFmtId="49" fontId="17" fillId="0" borderId="8" xfId="5" applyNumberFormat="1" applyFont="1" applyBorder="1" applyAlignment="1" applyProtection="1">
      <alignment horizontal="right" vertical="center"/>
      <protection locked="0"/>
    </xf>
    <xf numFmtId="0" fontId="17" fillId="0" borderId="11" xfId="5" applyFont="1" applyBorder="1" applyAlignment="1" applyProtection="1">
      <alignment horizontal="center" vertical="center"/>
      <protection locked="0"/>
    </xf>
    <xf numFmtId="0" fontId="17" fillId="0" borderId="15" xfId="5" applyFont="1" applyBorder="1" applyAlignment="1" applyProtection="1">
      <alignment vertical="center"/>
      <protection locked="0"/>
    </xf>
    <xf numFmtId="49" fontId="17" fillId="0" borderId="15" xfId="5" applyNumberFormat="1" applyFont="1" applyBorder="1" applyAlignment="1" applyProtection="1">
      <alignment horizontal="right" vertical="center"/>
      <protection locked="0"/>
    </xf>
    <xf numFmtId="49" fontId="17" fillId="0" borderId="6" xfId="5" applyNumberFormat="1" applyFont="1" applyBorder="1" applyAlignment="1" applyProtection="1">
      <alignment horizontal="right" vertical="center"/>
      <protection locked="0"/>
    </xf>
    <xf numFmtId="49" fontId="17" fillId="0" borderId="7" xfId="5" applyNumberFormat="1" applyFont="1" applyBorder="1" applyAlignment="1" applyProtection="1">
      <alignment horizontal="right" vertical="center"/>
      <protection locked="0"/>
    </xf>
    <xf numFmtId="49" fontId="17" fillId="0" borderId="7" xfId="5" applyNumberFormat="1" applyFont="1" applyBorder="1" applyAlignment="1" applyProtection="1">
      <alignment horizontal="center" vertical="center"/>
      <protection locked="0"/>
    </xf>
    <xf numFmtId="49" fontId="17" fillId="0" borderId="15" xfId="5" applyNumberFormat="1" applyFont="1" applyBorder="1" applyAlignment="1" applyProtection="1">
      <alignment horizontal="center" vertical="center"/>
      <protection locked="0"/>
    </xf>
    <xf numFmtId="187" fontId="17" fillId="0" borderId="0" xfId="2" applyNumberFormat="1" applyFont="1">
      <alignment vertical="center"/>
    </xf>
    <xf numFmtId="0" fontId="17" fillId="0" borderId="10" xfId="2" applyFont="1" applyBorder="1" applyAlignment="1">
      <alignment horizontal="right" vertical="center"/>
    </xf>
    <xf numFmtId="0" fontId="17" fillId="0" borderId="59" xfId="2" applyFont="1" applyBorder="1" applyAlignment="1">
      <alignment horizontal="right" vertical="center"/>
    </xf>
    <xf numFmtId="3" fontId="17" fillId="0" borderId="12" xfId="2" applyNumberFormat="1" applyFont="1" applyBorder="1" applyAlignment="1">
      <alignment horizontal="right" vertical="center"/>
    </xf>
    <xf numFmtId="0" fontId="17" fillId="0" borderId="63" xfId="2" applyFont="1" applyBorder="1" applyAlignment="1">
      <alignment horizontal="right" vertical="center"/>
    </xf>
    <xf numFmtId="0" fontId="17" fillId="0" borderId="12" xfId="2" applyFont="1" applyBorder="1" applyAlignment="1">
      <alignment horizontal="center" vertical="center" shrinkToFit="1"/>
    </xf>
    <xf numFmtId="0" fontId="17" fillId="0" borderId="12" xfId="2" applyFont="1" applyBorder="1" applyAlignment="1">
      <alignment horizontal="right" vertical="center"/>
    </xf>
    <xf numFmtId="0" fontId="17" fillId="0" borderId="62" xfId="2" applyFont="1" applyBorder="1" applyAlignment="1">
      <alignment horizontal="right" vertical="center"/>
    </xf>
    <xf numFmtId="0" fontId="17" fillId="0" borderId="33" xfId="2" applyFont="1" applyBorder="1" applyAlignment="1">
      <alignment horizontal="right" vertical="center"/>
    </xf>
    <xf numFmtId="0" fontId="17" fillId="0" borderId="14" xfId="2" applyFont="1" applyBorder="1" applyAlignment="1">
      <alignment horizontal="right" vertical="center"/>
    </xf>
    <xf numFmtId="0" fontId="17" fillId="0" borderId="57" xfId="2" applyFont="1" applyBorder="1" applyAlignment="1">
      <alignment horizontal="right" vertical="center"/>
    </xf>
    <xf numFmtId="0" fontId="17" fillId="0" borderId="58" xfId="2" applyFont="1" applyBorder="1" applyAlignment="1">
      <alignment horizontal="right" vertical="center"/>
    </xf>
    <xf numFmtId="0" fontId="20" fillId="0" borderId="60" xfId="2" applyFont="1" applyBorder="1" applyAlignment="1">
      <alignment horizontal="center" vertical="top"/>
    </xf>
    <xf numFmtId="0" fontId="20" fillId="0" borderId="61" xfId="2" applyFont="1" applyBorder="1" applyAlignment="1">
      <alignment horizontal="center" vertical="top"/>
    </xf>
    <xf numFmtId="0" fontId="17" fillId="0" borderId="60" xfId="2" applyFont="1" applyBorder="1" applyAlignment="1">
      <alignment horizontal="right" vertical="center"/>
    </xf>
    <xf numFmtId="58" fontId="17" fillId="0" borderId="10" xfId="2" applyNumberFormat="1" applyFont="1" applyBorder="1" applyAlignment="1">
      <alignment horizontal="center" vertical="center"/>
    </xf>
    <xf numFmtId="58" fontId="17" fillId="0" borderId="33" xfId="2" applyNumberFormat="1" applyFont="1" applyBorder="1" applyAlignment="1">
      <alignment horizontal="center" vertical="center"/>
    </xf>
    <xf numFmtId="58" fontId="17" fillId="0" borderId="11" xfId="2" applyNumberFormat="1" applyFont="1" applyBorder="1" applyAlignment="1">
      <alignment horizontal="center" vertical="center"/>
    </xf>
    <xf numFmtId="0" fontId="17" fillId="0" borderId="53" xfId="2" applyFont="1" applyBorder="1" applyAlignment="1">
      <alignment horizontal="center" vertical="center"/>
    </xf>
    <xf numFmtId="0" fontId="17" fillId="0" borderId="54" xfId="2" applyFont="1" applyBorder="1" applyAlignment="1">
      <alignment horizontal="center" vertical="center"/>
    </xf>
    <xf numFmtId="0" fontId="17" fillId="0" borderId="55" xfId="2" applyFont="1" applyBorder="1" applyAlignment="1">
      <alignment horizontal="center" vertical="center"/>
    </xf>
    <xf numFmtId="0" fontId="17" fillId="0" borderId="56" xfId="2" applyFont="1" applyBorder="1" applyAlignment="1">
      <alignment horizontal="center" vertical="center"/>
    </xf>
    <xf numFmtId="0" fontId="17" fillId="0" borderId="50" xfId="2" applyFont="1" applyBorder="1" applyAlignment="1">
      <alignment horizontal="center" vertical="center"/>
    </xf>
    <xf numFmtId="179" fontId="17" fillId="0" borderId="12" xfId="2" applyNumberFormat="1" applyFont="1" applyBorder="1" applyAlignment="1">
      <alignment horizontal="right" vertical="center"/>
    </xf>
    <xf numFmtId="179" fontId="17" fillId="0" borderId="50" xfId="2" applyNumberFormat="1" applyFont="1" applyBorder="1" applyAlignment="1">
      <alignment horizontal="left" vertical="center"/>
    </xf>
    <xf numFmtId="0" fontId="17" fillId="0" borderId="50" xfId="2" applyFont="1" applyBorder="1" applyAlignment="1">
      <alignment horizontal="left" vertical="center" shrinkToFit="1"/>
    </xf>
    <xf numFmtId="0" fontId="20" fillId="0" borderId="12" xfId="2" applyFont="1" applyBorder="1" applyAlignment="1">
      <alignment horizontal="center" vertical="center" wrapText="1"/>
    </xf>
    <xf numFmtId="0" fontId="17" fillId="0" borderId="50" xfId="2" applyFont="1" applyBorder="1" applyAlignment="1">
      <alignment horizontal="left" vertical="center"/>
    </xf>
    <xf numFmtId="179" fontId="17" fillId="0" borderId="52" xfId="2" applyNumberFormat="1" applyFont="1" applyBorder="1" applyAlignment="1">
      <alignment horizontal="left" vertical="center"/>
    </xf>
    <xf numFmtId="179" fontId="17" fillId="0" borderId="12" xfId="2" applyNumberFormat="1" applyFont="1" applyBorder="1">
      <alignment vertical="center"/>
    </xf>
    <xf numFmtId="0" fontId="17" fillId="0" borderId="2" xfId="2" applyFont="1" applyBorder="1" applyAlignment="1">
      <alignment horizontal="center" vertical="center" wrapText="1"/>
    </xf>
    <xf numFmtId="0" fontId="17" fillId="0" borderId="4" xfId="2" applyFont="1" applyBorder="1" applyAlignment="1">
      <alignment horizontal="center" vertical="center" wrapText="1"/>
    </xf>
    <xf numFmtId="0" fontId="17" fillId="0" borderId="6" xfId="2" applyFont="1" applyBorder="1" applyAlignment="1">
      <alignment horizontal="center" vertical="center" wrapText="1"/>
    </xf>
    <xf numFmtId="0" fontId="17" fillId="0" borderId="0" xfId="2" applyFont="1" applyAlignment="1">
      <alignment horizontal="center" vertical="center" wrapText="1"/>
    </xf>
    <xf numFmtId="0" fontId="17" fillId="0" borderId="7"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1" xfId="2" applyFont="1" applyBorder="1" applyAlignment="1">
      <alignment horizontal="center" vertical="center" wrapText="1"/>
    </xf>
    <xf numFmtId="0" fontId="17" fillId="0" borderId="8" xfId="2" applyFont="1" applyBorder="1" applyAlignment="1">
      <alignment horizontal="center" vertical="center" wrapText="1"/>
    </xf>
    <xf numFmtId="186" fontId="17" fillId="0" borderId="12" xfId="2" applyNumberFormat="1" applyFont="1" applyBorder="1" applyAlignment="1">
      <alignment horizontal="right" vertical="center"/>
    </xf>
    <xf numFmtId="186" fontId="17" fillId="0" borderId="12" xfId="2" applyNumberFormat="1" applyFont="1" applyBorder="1">
      <alignment vertical="center"/>
    </xf>
    <xf numFmtId="3" fontId="15" fillId="0" borderId="12" xfId="2" applyNumberFormat="1" applyFont="1" applyBorder="1" applyAlignment="1">
      <alignment horizontal="right" vertical="center"/>
    </xf>
    <xf numFmtId="0" fontId="17" fillId="0" borderId="12" xfId="2" applyFont="1" applyBorder="1" applyAlignment="1">
      <alignment vertical="center" wrapText="1"/>
    </xf>
    <xf numFmtId="3" fontId="15" fillId="0" borderId="12" xfId="6" applyNumberFormat="1" applyFont="1" applyFill="1" applyBorder="1" applyAlignment="1">
      <alignment horizontal="right" vertical="center"/>
    </xf>
    <xf numFmtId="3" fontId="15" fillId="0" borderId="13" xfId="2" applyNumberFormat="1" applyFont="1" applyBorder="1" applyAlignment="1">
      <alignment horizontal="right" vertical="center"/>
    </xf>
    <xf numFmtId="3" fontId="15" fillId="0" borderId="14" xfId="2" applyNumberFormat="1" applyFont="1" applyBorder="1" applyAlignment="1">
      <alignment horizontal="right" vertical="center"/>
    </xf>
    <xf numFmtId="0" fontId="17" fillId="0" borderId="66" xfId="2" applyFont="1" applyBorder="1" applyAlignment="1">
      <alignment horizontal="center" vertical="center"/>
    </xf>
    <xf numFmtId="0" fontId="17" fillId="0" borderId="67" xfId="2" applyFont="1" applyBorder="1" applyAlignment="1">
      <alignment horizontal="center" vertical="center"/>
    </xf>
    <xf numFmtId="3" fontId="15" fillId="0" borderId="15" xfId="2" applyNumberFormat="1" applyFont="1" applyBorder="1" applyAlignment="1">
      <alignment horizontal="right" vertical="top" wrapText="1"/>
    </xf>
    <xf numFmtId="3" fontId="15" fillId="0" borderId="14" xfId="2" applyNumberFormat="1" applyFont="1" applyBorder="1" applyAlignment="1">
      <alignment horizontal="right" vertical="top" wrapText="1"/>
    </xf>
    <xf numFmtId="3" fontId="20" fillId="0" borderId="13" xfId="2" applyNumberFormat="1" applyFont="1" applyBorder="1" applyAlignment="1">
      <alignment horizontal="right" wrapText="1"/>
    </xf>
    <xf numFmtId="3" fontId="20" fillId="0" borderId="15" xfId="2" applyNumberFormat="1" applyFont="1" applyBorder="1" applyAlignment="1">
      <alignment horizontal="right" wrapText="1"/>
    </xf>
    <xf numFmtId="3" fontId="15" fillId="0" borderId="15" xfId="2" applyNumberFormat="1" applyFont="1" applyBorder="1" applyAlignment="1">
      <alignment horizontal="right" vertical="center"/>
    </xf>
    <xf numFmtId="3" fontId="17" fillId="0" borderId="13" xfId="2" applyNumberFormat="1" applyFont="1" applyBorder="1" applyAlignment="1">
      <alignment horizontal="right"/>
    </xf>
    <xf numFmtId="3" fontId="17" fillId="0" borderId="15" xfId="2" applyNumberFormat="1" applyFont="1" applyBorder="1" applyAlignment="1">
      <alignment horizontal="right"/>
    </xf>
    <xf numFmtId="3" fontId="15" fillId="0" borderId="13" xfId="2" applyNumberFormat="1" applyFont="1" applyBorder="1" applyAlignment="1">
      <alignment horizontal="center" vertical="center"/>
    </xf>
    <xf numFmtId="3" fontId="15" fillId="0" borderId="15" xfId="2" applyNumberFormat="1" applyFont="1" applyBorder="1" applyAlignment="1">
      <alignment horizontal="center" vertical="center"/>
    </xf>
    <xf numFmtId="3" fontId="15" fillId="0" borderId="14" xfId="2" applyNumberFormat="1" applyFont="1" applyBorder="1" applyAlignment="1">
      <alignment horizontal="center" vertical="center"/>
    </xf>
    <xf numFmtId="3" fontId="20" fillId="0" borderId="13" xfId="2" applyNumberFormat="1" applyFont="1" applyBorder="1" applyAlignment="1">
      <alignment horizontal="right"/>
    </xf>
    <xf numFmtId="3" fontId="20" fillId="0" borderId="15" xfId="2" applyNumberFormat="1" applyFont="1" applyBorder="1" applyAlignment="1">
      <alignment horizontal="right"/>
    </xf>
    <xf numFmtId="0" fontId="17" fillId="0" borderId="13" xfId="2" applyFont="1" applyBorder="1" applyAlignment="1">
      <alignment vertical="center" wrapText="1"/>
    </xf>
    <xf numFmtId="0" fontId="17" fillId="0" borderId="15" xfId="2" applyFont="1" applyBorder="1" applyAlignment="1">
      <alignment vertical="center" wrapText="1"/>
    </xf>
    <xf numFmtId="0" fontId="17" fillId="0" borderId="14" xfId="2" applyFont="1" applyBorder="1" applyAlignment="1">
      <alignment vertical="center" wrapText="1"/>
    </xf>
    <xf numFmtId="3" fontId="15" fillId="0" borderId="13" xfId="2" applyNumberFormat="1" applyFont="1" applyBorder="1">
      <alignment vertical="center"/>
    </xf>
    <xf numFmtId="3" fontId="15" fillId="0" borderId="15" xfId="2" applyNumberFormat="1" applyFont="1" applyBorder="1">
      <alignment vertical="center"/>
    </xf>
    <xf numFmtId="3" fontId="15" fillId="0" borderId="14" xfId="2" applyNumberFormat="1" applyFont="1" applyBorder="1">
      <alignment vertical="center"/>
    </xf>
    <xf numFmtId="3" fontId="17" fillId="0" borderId="13" xfId="2" applyNumberFormat="1" applyFont="1" applyBorder="1" applyAlignment="1">
      <alignment horizontal="right" wrapText="1"/>
    </xf>
    <xf numFmtId="3" fontId="17" fillId="0" borderId="15" xfId="2" applyNumberFormat="1" applyFont="1" applyBorder="1" applyAlignment="1">
      <alignment horizontal="right" wrapText="1"/>
    </xf>
    <xf numFmtId="3" fontId="17" fillId="0" borderId="12" xfId="2" applyNumberFormat="1" applyFont="1" applyBorder="1" applyAlignment="1">
      <alignment horizontal="right" wrapText="1"/>
    </xf>
    <xf numFmtId="0" fontId="21" fillId="0" borderId="15" xfId="2" applyFont="1" applyBorder="1" applyAlignment="1">
      <alignment horizontal="center" vertical="center"/>
    </xf>
    <xf numFmtId="0" fontId="21" fillId="0" borderId="14" xfId="2" applyFont="1" applyBorder="1" applyAlignment="1">
      <alignment horizontal="center" vertical="center"/>
    </xf>
    <xf numFmtId="0" fontId="17" fillId="0" borderId="13" xfId="2" applyFont="1" applyBorder="1" applyAlignment="1">
      <alignment horizontal="center" vertical="center" wrapText="1" shrinkToFit="1"/>
    </xf>
    <xf numFmtId="0" fontId="17" fillId="0" borderId="15" xfId="2" applyFont="1" applyBorder="1" applyAlignment="1">
      <alignment horizontal="center" vertical="center" wrapText="1" shrinkToFit="1"/>
    </xf>
    <xf numFmtId="0" fontId="17" fillId="0" borderId="14" xfId="2" applyFont="1" applyBorder="1" applyAlignment="1">
      <alignment horizontal="center" vertical="center" wrapText="1" shrinkToFit="1"/>
    </xf>
    <xf numFmtId="0" fontId="17" fillId="0" borderId="33" xfId="2" applyFont="1" applyBorder="1" applyAlignment="1">
      <alignment horizontal="center" vertical="center" wrapText="1" shrinkToFit="1"/>
    </xf>
    <xf numFmtId="0" fontId="17" fillId="0" borderId="13" xfId="2" applyFont="1" applyBorder="1" applyAlignment="1">
      <alignment horizontal="center" vertical="center" shrinkToFit="1"/>
    </xf>
    <xf numFmtId="0" fontId="17" fillId="0" borderId="11" xfId="2" applyFont="1" applyBorder="1" applyAlignment="1">
      <alignment horizontal="center" vertical="center" wrapText="1" shrinkToFit="1"/>
    </xf>
    <xf numFmtId="0" fontId="17" fillId="0" borderId="2" xfId="2" applyFont="1" applyBorder="1" applyAlignment="1">
      <alignment horizontal="right" vertical="center"/>
    </xf>
    <xf numFmtId="0" fontId="17" fillId="0" borderId="4" xfId="2" applyFont="1" applyBorder="1" applyAlignment="1">
      <alignment horizontal="right" vertical="center"/>
    </xf>
    <xf numFmtId="0" fontId="17" fillId="0" borderId="5" xfId="2" applyFont="1" applyBorder="1" applyAlignment="1">
      <alignment horizontal="right" vertical="center"/>
    </xf>
    <xf numFmtId="0" fontId="17" fillId="0" borderId="3" xfId="2" applyFont="1" applyBorder="1" applyAlignment="1">
      <alignment horizontal="right" vertical="center"/>
    </xf>
    <xf numFmtId="0" fontId="17" fillId="0" borderId="8" xfId="2" applyFont="1" applyBorder="1" applyAlignment="1">
      <alignment horizontal="right" vertical="center"/>
    </xf>
    <xf numFmtId="0" fontId="17" fillId="0" borderId="12" xfId="2" applyFont="1" applyBorder="1" applyAlignment="1">
      <alignment horizontal="left" vertical="center" wrapText="1"/>
    </xf>
    <xf numFmtId="3" fontId="17" fillId="0" borderId="12" xfId="6" applyNumberFormat="1" applyFont="1" applyFill="1" applyBorder="1" applyAlignment="1">
      <alignment horizontal="right" vertical="center"/>
    </xf>
    <xf numFmtId="0" fontId="17" fillId="0" borderId="12" xfId="2" applyFont="1" applyBorder="1">
      <alignment vertical="center"/>
    </xf>
    <xf numFmtId="177" fontId="17" fillId="0" borderId="12" xfId="6" applyNumberFormat="1" applyFont="1" applyFill="1" applyBorder="1">
      <alignment vertical="center"/>
    </xf>
    <xf numFmtId="177" fontId="17" fillId="0" borderId="12" xfId="6" applyNumberFormat="1" applyFont="1" applyFill="1" applyBorder="1" applyAlignment="1">
      <alignment horizontal="right" vertical="center"/>
    </xf>
    <xf numFmtId="177" fontId="17" fillId="0" borderId="10" xfId="6" applyNumberFormat="1" applyFont="1" applyFill="1" applyBorder="1">
      <alignment vertical="center"/>
    </xf>
    <xf numFmtId="177" fontId="17" fillId="0" borderId="33" xfId="6" applyNumberFormat="1" applyFont="1" applyFill="1" applyBorder="1">
      <alignment vertical="center"/>
    </xf>
    <xf numFmtId="177" fontId="17" fillId="0" borderId="11" xfId="6" applyNumberFormat="1" applyFont="1" applyFill="1" applyBorder="1">
      <alignment vertical="center"/>
    </xf>
    <xf numFmtId="176" fontId="17" fillId="0" borderId="12" xfId="6" applyNumberFormat="1" applyFont="1" applyFill="1" applyBorder="1">
      <alignment vertical="center"/>
    </xf>
    <xf numFmtId="177" fontId="17" fillId="0" borderId="12" xfId="2" applyNumberFormat="1" applyFont="1" applyBorder="1">
      <alignment vertical="center"/>
    </xf>
    <xf numFmtId="177" fontId="17" fillId="0" borderId="12" xfId="6" applyNumberFormat="1" applyFont="1" applyFill="1" applyBorder="1" applyAlignment="1">
      <alignment horizontal="center" vertical="center"/>
    </xf>
    <xf numFmtId="0" fontId="17" fillId="0" borderId="12" xfId="2" applyFont="1" applyBorder="1" applyAlignment="1">
      <alignment horizontal="center" vertical="center" textRotation="255" wrapText="1"/>
    </xf>
    <xf numFmtId="178" fontId="17" fillId="0" borderId="12" xfId="2" applyNumberFormat="1" applyFont="1" applyBorder="1" applyAlignment="1">
      <alignment horizontal="right" vertical="center"/>
    </xf>
    <xf numFmtId="178" fontId="17" fillId="0" borderId="10" xfId="2" applyNumberFormat="1" applyFont="1" applyBorder="1" applyAlignment="1">
      <alignment horizontal="right" vertical="center"/>
    </xf>
    <xf numFmtId="188" fontId="17" fillId="0" borderId="12" xfId="6" applyNumberFormat="1" applyFont="1" applyFill="1" applyBorder="1" applyAlignment="1">
      <alignment horizontal="right" vertical="center"/>
    </xf>
    <xf numFmtId="188" fontId="17" fillId="0" borderId="10" xfId="6" applyNumberFormat="1" applyFont="1" applyFill="1" applyBorder="1" applyAlignment="1">
      <alignment horizontal="right" vertical="center"/>
    </xf>
    <xf numFmtId="177" fontId="17" fillId="0" borderId="10" xfId="2" applyNumberFormat="1" applyFont="1" applyBorder="1" applyAlignment="1">
      <alignment horizontal="right" vertical="center"/>
    </xf>
    <xf numFmtId="177" fontId="17" fillId="0" borderId="33" xfId="2" applyNumberFormat="1" applyFont="1" applyBorder="1" applyAlignment="1">
      <alignment horizontal="right" vertical="center"/>
    </xf>
    <xf numFmtId="177" fontId="17" fillId="0" borderId="11" xfId="2" applyNumberFormat="1" applyFont="1" applyBorder="1" applyAlignment="1">
      <alignment horizontal="right" vertical="center"/>
    </xf>
    <xf numFmtId="0" fontId="32" fillId="0" borderId="12" xfId="2" applyFont="1" applyBorder="1" applyAlignment="1">
      <alignment horizontal="center" vertical="center" wrapText="1"/>
    </xf>
    <xf numFmtId="176" fontId="17" fillId="0" borderId="10" xfId="2" applyNumberFormat="1" applyFont="1" applyBorder="1" applyAlignment="1">
      <alignment horizontal="right" vertical="center"/>
    </xf>
    <xf numFmtId="176" fontId="17" fillId="0" borderId="33" xfId="2" applyNumberFormat="1" applyFont="1" applyBorder="1" applyAlignment="1">
      <alignment horizontal="right" vertical="center"/>
    </xf>
    <xf numFmtId="176" fontId="17" fillId="0" borderId="11" xfId="2" applyNumberFormat="1" applyFont="1" applyBorder="1" applyAlignment="1">
      <alignment horizontal="right" vertical="center"/>
    </xf>
    <xf numFmtId="3" fontId="17" fillId="0" borderId="2" xfId="2" applyNumberFormat="1" applyFont="1" applyBorder="1" applyAlignment="1">
      <alignment horizontal="right" vertical="center"/>
    </xf>
    <xf numFmtId="3" fontId="17" fillId="0" borderId="4" xfId="2" applyNumberFormat="1" applyFont="1" applyBorder="1" applyAlignment="1">
      <alignment horizontal="right" vertical="center"/>
    </xf>
    <xf numFmtId="3" fontId="17" fillId="0" borderId="5" xfId="2" applyNumberFormat="1" applyFont="1" applyBorder="1" applyAlignment="1">
      <alignment horizontal="right" vertical="center"/>
    </xf>
    <xf numFmtId="3" fontId="17" fillId="0" borderId="3" xfId="2" applyNumberFormat="1" applyFont="1" applyBorder="1" applyAlignment="1">
      <alignment horizontal="right" vertical="center"/>
    </xf>
    <xf numFmtId="3" fontId="17" fillId="0" borderId="1" xfId="2" applyNumberFormat="1" applyFont="1" applyBorder="1" applyAlignment="1">
      <alignment horizontal="right" vertical="center"/>
    </xf>
    <xf numFmtId="3" fontId="17" fillId="0" borderId="8" xfId="2" applyNumberFormat="1" applyFont="1" applyBorder="1" applyAlignment="1">
      <alignment horizontal="right" vertical="center"/>
    </xf>
    <xf numFmtId="0" fontId="17" fillId="0" borderId="3" xfId="2" applyFont="1" applyBorder="1" applyAlignment="1">
      <alignment horizontal="center" vertical="top"/>
    </xf>
    <xf numFmtId="0" fontId="17" fillId="0" borderId="1" xfId="2" applyFont="1" applyBorder="1" applyAlignment="1">
      <alignment horizontal="center" vertical="top"/>
    </xf>
    <xf numFmtId="0" fontId="17" fillId="0" borderId="8" xfId="2" applyFont="1" applyBorder="1" applyAlignment="1">
      <alignment horizontal="center" vertical="top"/>
    </xf>
    <xf numFmtId="0" fontId="17" fillId="0" borderId="68" xfId="2" applyFont="1" applyBorder="1" applyAlignment="1">
      <alignment horizontal="left" vertical="top"/>
    </xf>
    <xf numFmtId="0" fontId="17" fillId="0" borderId="51" xfId="2" applyFont="1" applyBorder="1" applyAlignment="1">
      <alignment horizontal="left" vertical="top"/>
    </xf>
    <xf numFmtId="0" fontId="17" fillId="0" borderId="69" xfId="2" applyFont="1" applyBorder="1" applyAlignment="1">
      <alignment horizontal="left" vertical="top"/>
    </xf>
    <xf numFmtId="0" fontId="17" fillId="0" borderId="2" xfId="2" applyFont="1" applyBorder="1" applyAlignment="1">
      <alignment horizontal="center"/>
    </xf>
    <xf numFmtId="0" fontId="17" fillId="0" borderId="4" xfId="2" applyFont="1" applyBorder="1" applyAlignment="1">
      <alignment horizontal="center"/>
    </xf>
    <xf numFmtId="0" fontId="17" fillId="0" borderId="5" xfId="2" applyFont="1" applyBorder="1" applyAlignment="1">
      <alignment horizontal="center"/>
    </xf>
    <xf numFmtId="0" fontId="17" fillId="0" borderId="2" xfId="2" applyFont="1" applyBorder="1" applyAlignment="1">
      <alignment horizontal="left"/>
    </xf>
    <xf numFmtId="0" fontId="17" fillId="0" borderId="4" xfId="2" applyFont="1" applyBorder="1" applyAlignment="1">
      <alignment horizontal="left"/>
    </xf>
    <xf numFmtId="0" fontId="17" fillId="0" borderId="5" xfId="2" applyFont="1" applyBorder="1" applyAlignment="1">
      <alignment horizontal="left"/>
    </xf>
    <xf numFmtId="0" fontId="17" fillId="0" borderId="2" xfId="2" applyFont="1" applyBorder="1" applyAlignment="1">
      <alignment horizontal="left" vertical="center"/>
    </xf>
    <xf numFmtId="0" fontId="17" fillId="0" borderId="4" xfId="2" applyFont="1" applyBorder="1" applyAlignment="1">
      <alignment horizontal="left" vertical="center"/>
    </xf>
    <xf numFmtId="0" fontId="17" fillId="0" borderId="5" xfId="2" applyFont="1" applyBorder="1" applyAlignment="1">
      <alignment horizontal="left" vertical="center"/>
    </xf>
    <xf numFmtId="0" fontId="17" fillId="0" borderId="3" xfId="2" applyFont="1" applyBorder="1" applyAlignment="1">
      <alignment horizontal="left" vertical="center"/>
    </xf>
    <xf numFmtId="0" fontId="17" fillId="0" borderId="1" xfId="2" applyFont="1" applyBorder="1" applyAlignment="1">
      <alignment horizontal="left" vertical="center"/>
    </xf>
    <xf numFmtId="0" fontId="17" fillId="0" borderId="8" xfId="2" applyFont="1" applyBorder="1" applyAlignment="1">
      <alignment horizontal="left" vertical="center"/>
    </xf>
    <xf numFmtId="0" fontId="17" fillId="0" borderId="2" xfId="2" applyFont="1" applyBorder="1" applyAlignment="1">
      <alignment horizontal="center" wrapText="1"/>
    </xf>
    <xf numFmtId="0" fontId="17" fillId="0" borderId="4" xfId="2" applyFont="1" applyBorder="1" applyAlignment="1">
      <alignment horizontal="center" wrapText="1"/>
    </xf>
    <xf numFmtId="0" fontId="17" fillId="0" borderId="5" xfId="2" applyFont="1" applyBorder="1" applyAlignment="1">
      <alignment horizontal="center" wrapText="1"/>
    </xf>
    <xf numFmtId="0" fontId="17" fillId="0" borderId="6" xfId="2" applyFont="1" applyBorder="1" applyAlignment="1">
      <alignment horizontal="center" wrapText="1"/>
    </xf>
    <xf numFmtId="0" fontId="17" fillId="0" borderId="0" xfId="2" applyFont="1" applyAlignment="1">
      <alignment horizontal="center" wrapText="1"/>
    </xf>
    <xf numFmtId="0" fontId="17" fillId="0" borderId="7" xfId="2" applyFont="1" applyBorder="1" applyAlignment="1">
      <alignment horizontal="center" wrapText="1"/>
    </xf>
    <xf numFmtId="3" fontId="17" fillId="0" borderId="6" xfId="2" applyNumberFormat="1" applyFont="1" applyBorder="1" applyAlignment="1">
      <alignment horizontal="center" vertical="top" wrapText="1"/>
    </xf>
    <xf numFmtId="0" fontId="17" fillId="0" borderId="0" xfId="2" applyFont="1" applyAlignment="1">
      <alignment horizontal="center" vertical="top" wrapText="1"/>
    </xf>
    <xf numFmtId="0" fontId="17" fillId="0" borderId="7" xfId="2" applyFont="1" applyBorder="1" applyAlignment="1">
      <alignment horizontal="center" vertical="top" wrapText="1"/>
    </xf>
    <xf numFmtId="0" fontId="17" fillId="0" borderId="6" xfId="2" applyFont="1" applyBorder="1" applyAlignment="1">
      <alignment horizontal="center" vertical="top" wrapText="1"/>
    </xf>
    <xf numFmtId="0" fontId="17" fillId="0" borderId="3" xfId="2" applyFont="1" applyBorder="1" applyAlignment="1">
      <alignment horizontal="center" vertical="top" wrapText="1"/>
    </xf>
    <xf numFmtId="0" fontId="17" fillId="0" borderId="1" xfId="2" applyFont="1" applyBorder="1" applyAlignment="1">
      <alignment horizontal="center" vertical="top" wrapText="1"/>
    </xf>
    <xf numFmtId="0" fontId="17" fillId="0" borderId="8" xfId="2" applyFont="1" applyBorder="1" applyAlignment="1">
      <alignment horizontal="center" vertical="top" wrapText="1"/>
    </xf>
    <xf numFmtId="178" fontId="17" fillId="0" borderId="2" xfId="2" applyNumberFormat="1" applyFont="1" applyBorder="1" applyAlignment="1">
      <alignment horizontal="right" vertical="center"/>
    </xf>
    <xf numFmtId="178" fontId="17" fillId="0" borderId="4" xfId="2" applyNumberFormat="1" applyFont="1" applyBorder="1" applyAlignment="1">
      <alignment horizontal="right" vertical="center"/>
    </xf>
    <xf numFmtId="178" fontId="17" fillId="0" borderId="5" xfId="2" applyNumberFormat="1" applyFont="1" applyBorder="1" applyAlignment="1">
      <alignment horizontal="right" vertical="center"/>
    </xf>
    <xf numFmtId="178" fontId="17" fillId="0" borderId="6" xfId="2" applyNumberFormat="1" applyFont="1" applyBorder="1" applyAlignment="1">
      <alignment horizontal="right" vertical="center"/>
    </xf>
    <xf numFmtId="178" fontId="17" fillId="0" borderId="0" xfId="2" applyNumberFormat="1" applyFont="1" applyAlignment="1">
      <alignment horizontal="right" vertical="center"/>
    </xf>
    <xf numFmtId="178" fontId="17" fillId="0" borderId="7" xfId="2" applyNumberFormat="1" applyFont="1" applyBorder="1" applyAlignment="1">
      <alignment horizontal="right" vertical="center"/>
    </xf>
    <xf numFmtId="178" fontId="17" fillId="0" borderId="3" xfId="2" applyNumberFormat="1" applyFont="1" applyBorder="1" applyAlignment="1">
      <alignment horizontal="right" vertical="center"/>
    </xf>
    <xf numFmtId="178" fontId="17" fillId="0" borderId="1" xfId="2" applyNumberFormat="1" applyFont="1" applyBorder="1" applyAlignment="1">
      <alignment horizontal="right" vertical="center"/>
    </xf>
    <xf numFmtId="178" fontId="17" fillId="0" borderId="8" xfId="2" applyNumberFormat="1" applyFont="1" applyBorder="1" applyAlignment="1">
      <alignment horizontal="right" vertical="center"/>
    </xf>
    <xf numFmtId="178" fontId="17" fillId="0" borderId="14" xfId="2" applyNumberFormat="1" applyFont="1" applyBorder="1" applyAlignment="1">
      <alignment horizontal="right" vertical="center"/>
    </xf>
    <xf numFmtId="189" fontId="17" fillId="0" borderId="12" xfId="2" applyNumberFormat="1" applyFont="1" applyBorder="1" applyAlignment="1">
      <alignment horizontal="right" vertical="center"/>
    </xf>
    <xf numFmtId="0" fontId="17" fillId="0" borderId="6" xfId="2" applyFont="1" applyBorder="1" applyAlignment="1">
      <alignment vertical="center" wrapText="1"/>
    </xf>
    <xf numFmtId="0" fontId="17" fillId="0" borderId="0" xfId="2" applyFont="1" applyAlignment="1">
      <alignment vertical="center" wrapText="1"/>
    </xf>
    <xf numFmtId="0" fontId="17" fillId="0" borderId="7" xfId="2" applyFont="1" applyBorder="1" applyAlignment="1">
      <alignment vertical="center" wrapText="1"/>
    </xf>
    <xf numFmtId="0" fontId="17" fillId="0" borderId="7" xfId="2" applyFont="1" applyBorder="1" applyAlignment="1">
      <alignment horizontal="left" vertical="center"/>
    </xf>
    <xf numFmtId="0" fontId="17" fillId="0" borderId="7" xfId="2" applyFont="1" applyBorder="1">
      <alignment vertical="center"/>
    </xf>
    <xf numFmtId="189" fontId="17" fillId="0" borderId="7" xfId="2" applyNumberFormat="1" applyFont="1" applyBorder="1" applyAlignment="1">
      <alignment vertical="top" wrapText="1"/>
    </xf>
    <xf numFmtId="189" fontId="17" fillId="0" borderId="8" xfId="2" applyNumberFormat="1" applyFont="1" applyBorder="1" applyAlignment="1">
      <alignment vertical="top" wrapText="1"/>
    </xf>
    <xf numFmtId="0" fontId="17" fillId="0" borderId="1" xfId="2" applyFont="1" applyBorder="1">
      <alignment vertical="center"/>
    </xf>
    <xf numFmtId="0" fontId="17" fillId="0" borderId="8" xfId="2" applyFont="1" applyBorder="1">
      <alignment vertical="center"/>
    </xf>
    <xf numFmtId="189" fontId="17" fillId="0" borderId="5" xfId="2" applyNumberFormat="1" applyFont="1" applyBorder="1" applyAlignment="1">
      <alignment wrapText="1"/>
    </xf>
    <xf numFmtId="189" fontId="17" fillId="0" borderId="7" xfId="2" applyNumberFormat="1" applyFont="1" applyBorder="1" applyAlignment="1">
      <alignment wrapText="1"/>
    </xf>
    <xf numFmtId="189" fontId="17" fillId="0" borderId="2" xfId="2" applyNumberFormat="1" applyFont="1" applyBorder="1" applyAlignment="1">
      <alignment horizontal="right" vertical="center"/>
    </xf>
    <xf numFmtId="189" fontId="17" fillId="0" borderId="5" xfId="2" applyNumberFormat="1" applyFont="1" applyBorder="1" applyAlignment="1">
      <alignment horizontal="right" vertical="center"/>
    </xf>
    <xf numFmtId="189" fontId="17" fillId="0" borderId="6" xfId="2" applyNumberFormat="1" applyFont="1" applyBorder="1" applyAlignment="1">
      <alignment horizontal="right" vertical="center"/>
    </xf>
    <xf numFmtId="189" fontId="17" fillId="0" borderId="7" xfId="2" applyNumberFormat="1" applyFont="1" applyBorder="1" applyAlignment="1">
      <alignment horizontal="right" vertical="center"/>
    </xf>
    <xf numFmtId="189" fontId="17" fillId="0" borderId="3" xfId="2" applyNumberFormat="1" applyFont="1" applyBorder="1" applyAlignment="1">
      <alignment horizontal="right" vertical="center"/>
    </xf>
    <xf numFmtId="189" fontId="17" fillId="0" borderId="8" xfId="2" applyNumberFormat="1" applyFont="1" applyBorder="1" applyAlignment="1">
      <alignment horizontal="right" vertical="center"/>
    </xf>
    <xf numFmtId="0" fontId="17" fillId="0" borderId="70" xfId="2" applyFont="1" applyBorder="1" applyAlignment="1">
      <alignment horizontal="center"/>
    </xf>
    <xf numFmtId="0" fontId="17" fillId="0" borderId="71" xfId="2" applyFont="1" applyBorder="1" applyAlignment="1">
      <alignment horizontal="center"/>
    </xf>
    <xf numFmtId="0" fontId="17" fillId="0" borderId="72" xfId="2" applyFont="1" applyBorder="1" applyAlignment="1">
      <alignment horizontal="center" vertical="top"/>
    </xf>
    <xf numFmtId="0" fontId="17" fillId="0" borderId="73" xfId="2" applyFont="1" applyBorder="1" applyAlignment="1">
      <alignment horizontal="center" vertical="top"/>
    </xf>
    <xf numFmtId="37" fontId="17" fillId="0" borderId="12" xfId="6" applyNumberFormat="1" applyFont="1" applyFill="1" applyBorder="1" applyAlignment="1">
      <alignment horizontal="right" vertical="center"/>
    </xf>
    <xf numFmtId="0" fontId="15" fillId="0" borderId="0" xfId="2" applyFont="1">
      <alignment vertical="center"/>
    </xf>
    <xf numFmtId="0" fontId="15" fillId="0" borderId="51" xfId="2" applyFont="1" applyBorder="1">
      <alignment vertical="center"/>
    </xf>
    <xf numFmtId="0" fontId="15" fillId="0" borderId="1" xfId="2" applyFont="1" applyBorder="1" applyAlignment="1">
      <alignment horizontal="center" vertical="center"/>
    </xf>
    <xf numFmtId="176" fontId="17" fillId="0" borderId="2" xfId="2" applyNumberFormat="1" applyFont="1" applyBorder="1" applyAlignment="1">
      <alignment horizontal="right" vertical="center"/>
    </xf>
    <xf numFmtId="176" fontId="17" fillId="0" borderId="4" xfId="2" applyNumberFormat="1" applyFont="1" applyBorder="1" applyAlignment="1">
      <alignment horizontal="right" vertical="center"/>
    </xf>
    <xf numFmtId="176" fontId="17" fillId="0" borderId="5" xfId="2" applyNumberFormat="1" applyFont="1" applyBorder="1" applyAlignment="1">
      <alignment horizontal="right" vertical="center"/>
    </xf>
    <xf numFmtId="0" fontId="17" fillId="0" borderId="33" xfId="2" applyFont="1" applyBorder="1" applyAlignment="1">
      <alignment horizontal="distributed" vertical="center"/>
    </xf>
    <xf numFmtId="0" fontId="17" fillId="0" borderId="92" xfId="2" applyFont="1" applyBorder="1" applyAlignment="1">
      <alignment horizontal="center" vertical="center"/>
    </xf>
    <xf numFmtId="0" fontId="17" fillId="0" borderId="93" xfId="2" applyFont="1" applyBorder="1" applyAlignment="1">
      <alignment horizontal="center" vertical="center"/>
    </xf>
    <xf numFmtId="0" fontId="17" fillId="0" borderId="94" xfId="2" applyFont="1" applyBorder="1" applyAlignment="1">
      <alignment horizontal="center" vertical="center"/>
    </xf>
    <xf numFmtId="0" fontId="17" fillId="0" borderId="88" xfId="2" applyFont="1" applyBorder="1" applyAlignment="1">
      <alignment horizontal="center" vertical="center" wrapText="1"/>
    </xf>
    <xf numFmtId="0" fontId="17" fillId="0" borderId="82" xfId="2" applyFont="1" applyBorder="1" applyAlignment="1">
      <alignment horizontal="center" vertical="center" wrapText="1"/>
    </xf>
    <xf numFmtId="0" fontId="17" fillId="0" borderId="90" xfId="2" applyFont="1" applyBorder="1" applyAlignment="1">
      <alignment horizontal="center" vertical="center" wrapText="1"/>
    </xf>
    <xf numFmtId="0" fontId="17" fillId="0" borderId="78" xfId="2" applyFont="1" applyBorder="1">
      <alignment vertical="center"/>
    </xf>
    <xf numFmtId="0" fontId="17" fillId="0" borderId="89" xfId="2" applyFont="1" applyBorder="1">
      <alignment vertical="center"/>
    </xf>
    <xf numFmtId="0" fontId="17" fillId="0" borderId="83" xfId="2" applyFont="1" applyBorder="1" applyAlignment="1">
      <alignment horizontal="center" vertical="center" wrapText="1"/>
    </xf>
    <xf numFmtId="0" fontId="17" fillId="0" borderId="84" xfId="2" applyFont="1" applyBorder="1" applyAlignment="1">
      <alignment horizontal="center" vertical="center"/>
    </xf>
    <xf numFmtId="0" fontId="17" fillId="0" borderId="85" xfId="2" applyFont="1" applyBorder="1" applyAlignment="1">
      <alignment horizontal="center" vertical="center"/>
    </xf>
    <xf numFmtId="0" fontId="33" fillId="0" borderId="0" xfId="2" applyFont="1">
      <alignment vertical="center"/>
    </xf>
    <xf numFmtId="0" fontId="33" fillId="0" borderId="0" xfId="2" applyFont="1" applyAlignment="1">
      <alignment horizontal="left" vertical="center"/>
    </xf>
    <xf numFmtId="0" fontId="15" fillId="0" borderId="9" xfId="2" applyFont="1" applyBorder="1" applyAlignment="1">
      <alignment horizontal="right" vertical="center"/>
    </xf>
    <xf numFmtId="0" fontId="32" fillId="0" borderId="74" xfId="2" applyFont="1" applyBorder="1" applyAlignment="1">
      <alignment wrapText="1"/>
    </xf>
    <xf numFmtId="0" fontId="32" fillId="0" borderId="80" xfId="2" applyFont="1" applyBorder="1" applyAlignment="1">
      <alignment wrapText="1"/>
    </xf>
    <xf numFmtId="0" fontId="32" fillId="0" borderId="75" xfId="2" applyFont="1" applyBorder="1" applyAlignment="1">
      <alignment horizontal="right" vertical="center" wrapText="1"/>
    </xf>
    <xf numFmtId="0" fontId="32" fillId="0" borderId="76" xfId="2" applyFont="1" applyBorder="1" applyAlignment="1">
      <alignment horizontal="right" vertical="center" wrapText="1"/>
    </xf>
    <xf numFmtId="0" fontId="17" fillId="0" borderId="79" xfId="2" applyFont="1" applyBorder="1" applyAlignment="1">
      <alignment horizontal="center" vertical="center"/>
    </xf>
    <xf numFmtId="0" fontId="17" fillId="0" borderId="81" xfId="2" applyFont="1" applyBorder="1" applyAlignment="1">
      <alignment horizontal="center" vertical="center"/>
    </xf>
    <xf numFmtId="0" fontId="17" fillId="0" borderId="4" xfId="7" applyFont="1" applyBorder="1" applyAlignment="1">
      <alignment horizontal="center" vertical="center"/>
    </xf>
    <xf numFmtId="0" fontId="17" fillId="0" borderId="12" xfId="7" applyFont="1" applyBorder="1" applyAlignment="1">
      <alignment horizontal="center" vertical="center" wrapText="1"/>
    </xf>
    <xf numFmtId="0" fontId="17" fillId="0" borderId="12" xfId="7" applyFont="1" applyBorder="1" applyAlignment="1">
      <alignment horizontal="center" vertical="center"/>
    </xf>
    <xf numFmtId="190" fontId="17" fillId="0" borderId="12" xfId="7" applyNumberFormat="1" applyFont="1" applyBorder="1" applyAlignment="1">
      <alignment horizontal="center" vertical="center"/>
    </xf>
    <xf numFmtId="0" fontId="15" fillId="0" borderId="0" xfId="7" applyFont="1">
      <alignment vertical="center"/>
    </xf>
    <xf numFmtId="0" fontId="15" fillId="0" borderId="0" xfId="7" applyFont="1" applyAlignment="1">
      <alignment horizontal="left" vertical="center"/>
    </xf>
    <xf numFmtId="0" fontId="15" fillId="0" borderId="1" xfId="7" applyFont="1" applyBorder="1" applyAlignment="1">
      <alignment horizontal="right" vertical="center"/>
    </xf>
    <xf numFmtId="49" fontId="17" fillId="0" borderId="11" xfId="0" applyNumberFormat="1" applyFont="1" applyBorder="1" applyAlignment="1">
      <alignment horizontal="center" vertical="center"/>
    </xf>
    <xf numFmtId="49" fontId="17" fillId="0" borderId="2"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23" fillId="0" borderId="13" xfId="0" applyFont="1" applyBorder="1" applyAlignment="1">
      <alignment horizontal="center" vertical="center" textRotation="255" wrapText="1"/>
    </xf>
    <xf numFmtId="0" fontId="23" fillId="0" borderId="15" xfId="0" applyFont="1" applyBorder="1" applyAlignment="1">
      <alignment horizontal="center" vertical="center" textRotation="255" wrapText="1"/>
    </xf>
    <xf numFmtId="0" fontId="23" fillId="0" borderId="14" xfId="0" applyFont="1" applyBorder="1" applyAlignment="1">
      <alignment horizontal="center" vertical="center" textRotation="255" wrapText="1"/>
    </xf>
  </cellXfs>
  <cellStyles count="8">
    <cellStyle name="桁区切り 2" xfId="3" xr:uid="{00000000-0005-0000-0000-000000000000}"/>
    <cellStyle name="桁区切り 2 2" xfId="6" xr:uid="{824374A6-D323-4900-936A-E6C4A59958E6}"/>
    <cellStyle name="桁区切り 3" xfId="4" xr:uid="{00000000-0005-0000-0000-000001000000}"/>
    <cellStyle name="標準" xfId="0" builtinId="0"/>
    <cellStyle name="標準 2" xfId="1" xr:uid="{00000000-0005-0000-0000-000003000000}"/>
    <cellStyle name="標準 2 2" xfId="5" xr:uid="{4A653E38-49B3-4A54-9381-269B95301F4B}"/>
    <cellStyle name="標準 2 3" xfId="7" xr:uid="{DCD271F3-B489-442E-AB33-949963E8EBD0}"/>
    <cellStyle name="標準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114300</xdr:rowOff>
    </xdr:from>
    <xdr:to>
      <xdr:col>13</xdr:col>
      <xdr:colOff>390525</xdr:colOff>
      <xdr:row>36</xdr:row>
      <xdr:rowOff>28575</xdr:rowOff>
    </xdr:to>
    <xdr:grpSp>
      <xdr:nvGrpSpPr>
        <xdr:cNvPr id="2" name="グループ化 1">
          <a:extLst>
            <a:ext uri="{FF2B5EF4-FFF2-40B4-BE49-F238E27FC236}">
              <a16:creationId xmlns:a16="http://schemas.microsoft.com/office/drawing/2014/main" id="{50126915-1F33-4992-98A8-ADABAE95BDB5}"/>
            </a:ext>
          </a:extLst>
        </xdr:cNvPr>
        <xdr:cNvGrpSpPr/>
      </xdr:nvGrpSpPr>
      <xdr:grpSpPr>
        <a:xfrm>
          <a:off x="47625" y="114300"/>
          <a:ext cx="9420398" cy="6797213"/>
          <a:chOff x="47625" y="114300"/>
          <a:chExt cx="8724899" cy="7115175"/>
        </a:xfrm>
      </xdr:grpSpPr>
      <xdr:sp macro="" textlink="">
        <xdr:nvSpPr>
          <xdr:cNvPr id="3" name="Rectangle 516">
            <a:extLst>
              <a:ext uri="{FF2B5EF4-FFF2-40B4-BE49-F238E27FC236}">
                <a16:creationId xmlns:a16="http://schemas.microsoft.com/office/drawing/2014/main" id="{6340780E-A62E-4D4A-2735-813D759ABCCC}"/>
              </a:ext>
            </a:extLst>
          </xdr:cNvPr>
          <xdr:cNvSpPr>
            <a:spLocks noChangeAspect="1" noChangeArrowheads="1"/>
          </xdr:cNvSpPr>
        </xdr:nvSpPr>
        <xdr:spPr bwMode="auto">
          <a:xfrm rot="16200000">
            <a:off x="862598" y="-693090"/>
            <a:ext cx="7094954" cy="872489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 name="Freeform 517">
            <a:extLst>
              <a:ext uri="{FF2B5EF4-FFF2-40B4-BE49-F238E27FC236}">
                <a16:creationId xmlns:a16="http://schemas.microsoft.com/office/drawing/2014/main" id="{5E6D0722-4FD8-8000-C74B-AF0F5B250772}"/>
              </a:ext>
            </a:extLst>
          </xdr:cNvPr>
          <xdr:cNvSpPr>
            <a:spLocks noChangeAspect="1"/>
          </xdr:cNvSpPr>
        </xdr:nvSpPr>
        <xdr:spPr bwMode="auto">
          <a:xfrm rot="16200000">
            <a:off x="4754907" y="6924305"/>
            <a:ext cx="375348" cy="234992"/>
          </a:xfrm>
          <a:custGeom>
            <a:avLst/>
            <a:gdLst>
              <a:gd name="T0" fmla="*/ 73 w 678"/>
              <a:gd name="T1" fmla="*/ 172 h 498"/>
              <a:gd name="T2" fmla="*/ 19 w 678"/>
              <a:gd name="T3" fmla="*/ 100 h 498"/>
              <a:gd name="T4" fmla="*/ 10 w 678"/>
              <a:gd name="T5" fmla="*/ 64 h 498"/>
              <a:gd name="T6" fmla="*/ 22 w 678"/>
              <a:gd name="T7" fmla="*/ 22 h 498"/>
              <a:gd name="T8" fmla="*/ 49 w 678"/>
              <a:gd name="T9" fmla="*/ 4 h 498"/>
              <a:gd name="T10" fmla="*/ 97 w 678"/>
              <a:gd name="T11" fmla="*/ 52 h 498"/>
              <a:gd name="T12" fmla="*/ 133 w 678"/>
              <a:gd name="T13" fmla="*/ 40 h 498"/>
              <a:gd name="T14" fmla="*/ 148 w 678"/>
              <a:gd name="T15" fmla="*/ 82 h 498"/>
              <a:gd name="T16" fmla="*/ 199 w 678"/>
              <a:gd name="T17" fmla="*/ 91 h 498"/>
              <a:gd name="T18" fmla="*/ 232 w 678"/>
              <a:gd name="T19" fmla="*/ 103 h 498"/>
              <a:gd name="T20" fmla="*/ 274 w 678"/>
              <a:gd name="T21" fmla="*/ 67 h 498"/>
              <a:gd name="T22" fmla="*/ 298 w 678"/>
              <a:gd name="T23" fmla="*/ 94 h 498"/>
              <a:gd name="T24" fmla="*/ 319 w 678"/>
              <a:gd name="T25" fmla="*/ 130 h 498"/>
              <a:gd name="T26" fmla="*/ 370 w 678"/>
              <a:gd name="T27" fmla="*/ 160 h 498"/>
              <a:gd name="T28" fmla="*/ 409 w 678"/>
              <a:gd name="T29" fmla="*/ 211 h 498"/>
              <a:gd name="T30" fmla="*/ 481 w 678"/>
              <a:gd name="T31" fmla="*/ 226 h 498"/>
              <a:gd name="T32" fmla="*/ 535 w 678"/>
              <a:gd name="T33" fmla="*/ 271 h 498"/>
              <a:gd name="T34" fmla="*/ 577 w 678"/>
              <a:gd name="T35" fmla="*/ 283 h 498"/>
              <a:gd name="T36" fmla="*/ 598 w 678"/>
              <a:gd name="T37" fmla="*/ 331 h 498"/>
              <a:gd name="T38" fmla="*/ 649 w 678"/>
              <a:gd name="T39" fmla="*/ 349 h 498"/>
              <a:gd name="T40" fmla="*/ 676 w 678"/>
              <a:gd name="T41" fmla="*/ 385 h 498"/>
              <a:gd name="T42" fmla="*/ 658 w 678"/>
              <a:gd name="T43" fmla="*/ 418 h 498"/>
              <a:gd name="T44" fmla="*/ 658 w 678"/>
              <a:gd name="T45" fmla="*/ 484 h 498"/>
              <a:gd name="T46" fmla="*/ 622 w 678"/>
              <a:gd name="T47" fmla="*/ 472 h 498"/>
              <a:gd name="T48" fmla="*/ 571 w 678"/>
              <a:gd name="T49" fmla="*/ 421 h 498"/>
              <a:gd name="T50" fmla="*/ 505 w 678"/>
              <a:gd name="T51" fmla="*/ 394 h 498"/>
              <a:gd name="T52" fmla="*/ 463 w 678"/>
              <a:gd name="T53" fmla="*/ 427 h 498"/>
              <a:gd name="T54" fmla="*/ 421 w 678"/>
              <a:gd name="T55" fmla="*/ 415 h 498"/>
              <a:gd name="T56" fmla="*/ 382 w 678"/>
              <a:gd name="T57" fmla="*/ 373 h 498"/>
              <a:gd name="T58" fmla="*/ 337 w 678"/>
              <a:gd name="T59" fmla="*/ 385 h 498"/>
              <a:gd name="T60" fmla="*/ 298 w 678"/>
              <a:gd name="T61" fmla="*/ 361 h 498"/>
              <a:gd name="T62" fmla="*/ 232 w 678"/>
              <a:gd name="T63" fmla="*/ 316 h 498"/>
              <a:gd name="T64" fmla="*/ 181 w 678"/>
              <a:gd name="T65" fmla="*/ 292 h 498"/>
              <a:gd name="T66" fmla="*/ 157 w 678"/>
              <a:gd name="T67" fmla="*/ 256 h 4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678" h="498">
                <a:moveTo>
                  <a:pt x="136" y="232"/>
                </a:moveTo>
                <a:cubicBezTo>
                  <a:pt x="122" y="218"/>
                  <a:pt x="92" y="190"/>
                  <a:pt x="73" y="172"/>
                </a:cubicBezTo>
                <a:cubicBezTo>
                  <a:pt x="54" y="154"/>
                  <a:pt x="28" y="133"/>
                  <a:pt x="19" y="121"/>
                </a:cubicBezTo>
                <a:cubicBezTo>
                  <a:pt x="10" y="109"/>
                  <a:pt x="22" y="106"/>
                  <a:pt x="19" y="100"/>
                </a:cubicBezTo>
                <a:cubicBezTo>
                  <a:pt x="16" y="94"/>
                  <a:pt x="2" y="88"/>
                  <a:pt x="1" y="82"/>
                </a:cubicBezTo>
                <a:cubicBezTo>
                  <a:pt x="0" y="76"/>
                  <a:pt x="6" y="70"/>
                  <a:pt x="10" y="64"/>
                </a:cubicBezTo>
                <a:cubicBezTo>
                  <a:pt x="14" y="58"/>
                  <a:pt x="26" y="53"/>
                  <a:pt x="28" y="46"/>
                </a:cubicBezTo>
                <a:cubicBezTo>
                  <a:pt x="30" y="39"/>
                  <a:pt x="22" y="29"/>
                  <a:pt x="22" y="22"/>
                </a:cubicBezTo>
                <a:cubicBezTo>
                  <a:pt x="22" y="15"/>
                  <a:pt x="24" y="7"/>
                  <a:pt x="28" y="4"/>
                </a:cubicBezTo>
                <a:cubicBezTo>
                  <a:pt x="32" y="1"/>
                  <a:pt x="42" y="0"/>
                  <a:pt x="49" y="4"/>
                </a:cubicBezTo>
                <a:cubicBezTo>
                  <a:pt x="56" y="8"/>
                  <a:pt x="62" y="20"/>
                  <a:pt x="70" y="28"/>
                </a:cubicBezTo>
                <a:cubicBezTo>
                  <a:pt x="78" y="36"/>
                  <a:pt x="90" y="51"/>
                  <a:pt x="97" y="52"/>
                </a:cubicBezTo>
                <a:cubicBezTo>
                  <a:pt x="104" y="53"/>
                  <a:pt x="106" y="36"/>
                  <a:pt x="112" y="34"/>
                </a:cubicBezTo>
                <a:cubicBezTo>
                  <a:pt x="118" y="32"/>
                  <a:pt x="126" y="36"/>
                  <a:pt x="133" y="40"/>
                </a:cubicBezTo>
                <a:cubicBezTo>
                  <a:pt x="140" y="44"/>
                  <a:pt x="148" y="54"/>
                  <a:pt x="151" y="61"/>
                </a:cubicBezTo>
                <a:cubicBezTo>
                  <a:pt x="154" y="68"/>
                  <a:pt x="145" y="77"/>
                  <a:pt x="148" y="82"/>
                </a:cubicBezTo>
                <a:cubicBezTo>
                  <a:pt x="151" y="87"/>
                  <a:pt x="160" y="92"/>
                  <a:pt x="169" y="94"/>
                </a:cubicBezTo>
                <a:cubicBezTo>
                  <a:pt x="178" y="96"/>
                  <a:pt x="192" y="94"/>
                  <a:pt x="199" y="91"/>
                </a:cubicBezTo>
                <a:cubicBezTo>
                  <a:pt x="206" y="88"/>
                  <a:pt x="209" y="74"/>
                  <a:pt x="214" y="76"/>
                </a:cubicBezTo>
                <a:cubicBezTo>
                  <a:pt x="219" y="78"/>
                  <a:pt x="225" y="100"/>
                  <a:pt x="232" y="103"/>
                </a:cubicBezTo>
                <a:cubicBezTo>
                  <a:pt x="239" y="106"/>
                  <a:pt x="249" y="97"/>
                  <a:pt x="256" y="91"/>
                </a:cubicBezTo>
                <a:cubicBezTo>
                  <a:pt x="263" y="85"/>
                  <a:pt x="268" y="70"/>
                  <a:pt x="274" y="67"/>
                </a:cubicBezTo>
                <a:cubicBezTo>
                  <a:pt x="280" y="64"/>
                  <a:pt x="291" y="65"/>
                  <a:pt x="295" y="70"/>
                </a:cubicBezTo>
                <a:cubicBezTo>
                  <a:pt x="299" y="75"/>
                  <a:pt x="294" y="88"/>
                  <a:pt x="298" y="94"/>
                </a:cubicBezTo>
                <a:cubicBezTo>
                  <a:pt x="302" y="100"/>
                  <a:pt x="319" y="103"/>
                  <a:pt x="322" y="109"/>
                </a:cubicBezTo>
                <a:cubicBezTo>
                  <a:pt x="325" y="115"/>
                  <a:pt x="315" y="123"/>
                  <a:pt x="319" y="130"/>
                </a:cubicBezTo>
                <a:cubicBezTo>
                  <a:pt x="323" y="137"/>
                  <a:pt x="338" y="149"/>
                  <a:pt x="346" y="154"/>
                </a:cubicBezTo>
                <a:cubicBezTo>
                  <a:pt x="354" y="159"/>
                  <a:pt x="364" y="156"/>
                  <a:pt x="370" y="160"/>
                </a:cubicBezTo>
                <a:cubicBezTo>
                  <a:pt x="376" y="164"/>
                  <a:pt x="376" y="170"/>
                  <a:pt x="382" y="178"/>
                </a:cubicBezTo>
                <a:cubicBezTo>
                  <a:pt x="388" y="186"/>
                  <a:pt x="401" y="202"/>
                  <a:pt x="409" y="211"/>
                </a:cubicBezTo>
                <a:cubicBezTo>
                  <a:pt x="417" y="220"/>
                  <a:pt x="421" y="230"/>
                  <a:pt x="433" y="232"/>
                </a:cubicBezTo>
                <a:cubicBezTo>
                  <a:pt x="445" y="234"/>
                  <a:pt x="470" y="223"/>
                  <a:pt x="481" y="226"/>
                </a:cubicBezTo>
                <a:cubicBezTo>
                  <a:pt x="492" y="229"/>
                  <a:pt x="490" y="242"/>
                  <a:pt x="499" y="250"/>
                </a:cubicBezTo>
                <a:cubicBezTo>
                  <a:pt x="508" y="258"/>
                  <a:pt x="525" y="267"/>
                  <a:pt x="535" y="271"/>
                </a:cubicBezTo>
                <a:cubicBezTo>
                  <a:pt x="545" y="275"/>
                  <a:pt x="552" y="275"/>
                  <a:pt x="559" y="277"/>
                </a:cubicBezTo>
                <a:cubicBezTo>
                  <a:pt x="566" y="279"/>
                  <a:pt x="574" y="278"/>
                  <a:pt x="577" y="283"/>
                </a:cubicBezTo>
                <a:cubicBezTo>
                  <a:pt x="580" y="288"/>
                  <a:pt x="574" y="299"/>
                  <a:pt x="577" y="307"/>
                </a:cubicBezTo>
                <a:cubicBezTo>
                  <a:pt x="580" y="315"/>
                  <a:pt x="591" y="324"/>
                  <a:pt x="598" y="331"/>
                </a:cubicBezTo>
                <a:cubicBezTo>
                  <a:pt x="605" y="338"/>
                  <a:pt x="611" y="346"/>
                  <a:pt x="619" y="349"/>
                </a:cubicBezTo>
                <a:cubicBezTo>
                  <a:pt x="627" y="352"/>
                  <a:pt x="642" y="346"/>
                  <a:pt x="649" y="349"/>
                </a:cubicBezTo>
                <a:cubicBezTo>
                  <a:pt x="656" y="352"/>
                  <a:pt x="656" y="361"/>
                  <a:pt x="661" y="367"/>
                </a:cubicBezTo>
                <a:cubicBezTo>
                  <a:pt x="666" y="373"/>
                  <a:pt x="674" y="379"/>
                  <a:pt x="676" y="385"/>
                </a:cubicBezTo>
                <a:cubicBezTo>
                  <a:pt x="678" y="391"/>
                  <a:pt x="676" y="398"/>
                  <a:pt x="673" y="403"/>
                </a:cubicBezTo>
                <a:cubicBezTo>
                  <a:pt x="670" y="408"/>
                  <a:pt x="662" y="410"/>
                  <a:pt x="658" y="418"/>
                </a:cubicBezTo>
                <a:cubicBezTo>
                  <a:pt x="654" y="426"/>
                  <a:pt x="652" y="440"/>
                  <a:pt x="652" y="451"/>
                </a:cubicBezTo>
                <a:cubicBezTo>
                  <a:pt x="652" y="462"/>
                  <a:pt x="659" y="477"/>
                  <a:pt x="658" y="484"/>
                </a:cubicBezTo>
                <a:cubicBezTo>
                  <a:pt x="657" y="491"/>
                  <a:pt x="649" y="498"/>
                  <a:pt x="643" y="496"/>
                </a:cubicBezTo>
                <a:cubicBezTo>
                  <a:pt x="637" y="494"/>
                  <a:pt x="630" y="479"/>
                  <a:pt x="622" y="472"/>
                </a:cubicBezTo>
                <a:cubicBezTo>
                  <a:pt x="614" y="465"/>
                  <a:pt x="603" y="459"/>
                  <a:pt x="595" y="451"/>
                </a:cubicBezTo>
                <a:cubicBezTo>
                  <a:pt x="587" y="443"/>
                  <a:pt x="581" y="426"/>
                  <a:pt x="571" y="421"/>
                </a:cubicBezTo>
                <a:cubicBezTo>
                  <a:pt x="561" y="416"/>
                  <a:pt x="543" y="425"/>
                  <a:pt x="532" y="421"/>
                </a:cubicBezTo>
                <a:cubicBezTo>
                  <a:pt x="521" y="417"/>
                  <a:pt x="514" y="398"/>
                  <a:pt x="505" y="394"/>
                </a:cubicBezTo>
                <a:cubicBezTo>
                  <a:pt x="496" y="390"/>
                  <a:pt x="485" y="395"/>
                  <a:pt x="478" y="400"/>
                </a:cubicBezTo>
                <a:cubicBezTo>
                  <a:pt x="471" y="405"/>
                  <a:pt x="469" y="422"/>
                  <a:pt x="463" y="427"/>
                </a:cubicBezTo>
                <a:cubicBezTo>
                  <a:pt x="457" y="432"/>
                  <a:pt x="449" y="429"/>
                  <a:pt x="442" y="427"/>
                </a:cubicBezTo>
                <a:cubicBezTo>
                  <a:pt x="435" y="425"/>
                  <a:pt x="428" y="420"/>
                  <a:pt x="421" y="415"/>
                </a:cubicBezTo>
                <a:cubicBezTo>
                  <a:pt x="414" y="410"/>
                  <a:pt x="403" y="401"/>
                  <a:pt x="397" y="394"/>
                </a:cubicBezTo>
                <a:cubicBezTo>
                  <a:pt x="391" y="387"/>
                  <a:pt x="389" y="376"/>
                  <a:pt x="382" y="373"/>
                </a:cubicBezTo>
                <a:cubicBezTo>
                  <a:pt x="375" y="370"/>
                  <a:pt x="362" y="374"/>
                  <a:pt x="355" y="376"/>
                </a:cubicBezTo>
                <a:cubicBezTo>
                  <a:pt x="348" y="378"/>
                  <a:pt x="344" y="384"/>
                  <a:pt x="337" y="385"/>
                </a:cubicBezTo>
                <a:cubicBezTo>
                  <a:pt x="330" y="386"/>
                  <a:pt x="320" y="386"/>
                  <a:pt x="313" y="382"/>
                </a:cubicBezTo>
                <a:cubicBezTo>
                  <a:pt x="306" y="378"/>
                  <a:pt x="304" y="366"/>
                  <a:pt x="298" y="361"/>
                </a:cubicBezTo>
                <a:cubicBezTo>
                  <a:pt x="292" y="356"/>
                  <a:pt x="285" y="356"/>
                  <a:pt x="274" y="349"/>
                </a:cubicBezTo>
                <a:cubicBezTo>
                  <a:pt x="263" y="342"/>
                  <a:pt x="243" y="321"/>
                  <a:pt x="232" y="316"/>
                </a:cubicBezTo>
                <a:cubicBezTo>
                  <a:pt x="221" y="311"/>
                  <a:pt x="216" y="323"/>
                  <a:pt x="208" y="319"/>
                </a:cubicBezTo>
                <a:cubicBezTo>
                  <a:pt x="200" y="315"/>
                  <a:pt x="188" y="300"/>
                  <a:pt x="181" y="292"/>
                </a:cubicBezTo>
                <a:cubicBezTo>
                  <a:pt x="174" y="284"/>
                  <a:pt x="170" y="280"/>
                  <a:pt x="166" y="274"/>
                </a:cubicBezTo>
                <a:cubicBezTo>
                  <a:pt x="162" y="268"/>
                  <a:pt x="160" y="263"/>
                  <a:pt x="157" y="256"/>
                </a:cubicBezTo>
                <a:cubicBezTo>
                  <a:pt x="154" y="249"/>
                  <a:pt x="150" y="246"/>
                  <a:pt x="136" y="232"/>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Rectangle 518">
            <a:extLst>
              <a:ext uri="{FF2B5EF4-FFF2-40B4-BE49-F238E27FC236}">
                <a16:creationId xmlns:a16="http://schemas.microsoft.com/office/drawing/2014/main" id="{47E776DA-FE67-5414-7A71-D335EFF2147E}"/>
              </a:ext>
            </a:extLst>
          </xdr:cNvPr>
          <xdr:cNvSpPr>
            <a:spLocks noChangeAspect="1" noChangeArrowheads="1"/>
          </xdr:cNvSpPr>
        </xdr:nvSpPr>
        <xdr:spPr bwMode="auto">
          <a:xfrm>
            <a:off x="4822390" y="7072764"/>
            <a:ext cx="204810" cy="59398"/>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sp>
      <xdr:sp macro="" textlink="">
        <xdr:nvSpPr>
          <xdr:cNvPr id="6" name="Line 519">
            <a:extLst>
              <a:ext uri="{FF2B5EF4-FFF2-40B4-BE49-F238E27FC236}">
                <a16:creationId xmlns:a16="http://schemas.microsoft.com/office/drawing/2014/main" id="{CDC1AC5C-2CF1-7DC6-C284-9594A245C686}"/>
              </a:ext>
            </a:extLst>
          </xdr:cNvPr>
          <xdr:cNvSpPr>
            <a:spLocks noChangeAspect="1" noChangeShapeType="1"/>
          </xdr:cNvSpPr>
        </xdr:nvSpPr>
        <xdr:spPr bwMode="auto">
          <a:xfrm rot="16200000" flipH="1" flipV="1">
            <a:off x="3199635" y="2851683"/>
            <a:ext cx="218637" cy="62305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520">
            <a:extLst>
              <a:ext uri="{FF2B5EF4-FFF2-40B4-BE49-F238E27FC236}">
                <a16:creationId xmlns:a16="http://schemas.microsoft.com/office/drawing/2014/main" id="{A2A75E78-6FF9-4033-A641-E1B2C9984E61}"/>
              </a:ext>
            </a:extLst>
          </xdr:cNvPr>
          <xdr:cNvSpPr>
            <a:spLocks noChangeAspect="1" noChangeShapeType="1"/>
          </xdr:cNvSpPr>
        </xdr:nvSpPr>
        <xdr:spPr bwMode="auto">
          <a:xfrm rot="16200000">
            <a:off x="154729" y="1901520"/>
            <a:ext cx="4627391" cy="168105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21">
            <a:extLst>
              <a:ext uri="{FF2B5EF4-FFF2-40B4-BE49-F238E27FC236}">
                <a16:creationId xmlns:a16="http://schemas.microsoft.com/office/drawing/2014/main" id="{934C74C2-4ED7-0E48-61B0-31534DCE3F83}"/>
              </a:ext>
            </a:extLst>
          </xdr:cNvPr>
          <xdr:cNvSpPr>
            <a:spLocks noChangeAspect="1" noChangeShapeType="1"/>
          </xdr:cNvSpPr>
        </xdr:nvSpPr>
        <xdr:spPr bwMode="auto">
          <a:xfrm rot="16200000">
            <a:off x="3102602" y="1125495"/>
            <a:ext cx="1032522" cy="48561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22">
            <a:extLst>
              <a:ext uri="{FF2B5EF4-FFF2-40B4-BE49-F238E27FC236}">
                <a16:creationId xmlns:a16="http://schemas.microsoft.com/office/drawing/2014/main" id="{FE1BCB0F-BF1F-7BD2-EACB-EEE281F673E6}"/>
              </a:ext>
            </a:extLst>
          </xdr:cNvPr>
          <xdr:cNvSpPr>
            <a:spLocks noChangeAspect="1" noChangeShapeType="1"/>
          </xdr:cNvSpPr>
        </xdr:nvSpPr>
        <xdr:spPr bwMode="auto">
          <a:xfrm rot="16200000" flipH="1" flipV="1">
            <a:off x="3751220" y="1646458"/>
            <a:ext cx="1542464" cy="48884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Freeform 523">
            <a:extLst>
              <a:ext uri="{FF2B5EF4-FFF2-40B4-BE49-F238E27FC236}">
                <a16:creationId xmlns:a16="http://schemas.microsoft.com/office/drawing/2014/main" id="{07AE5D56-27B6-1ECD-491E-8644337062AB}"/>
              </a:ext>
            </a:extLst>
          </xdr:cNvPr>
          <xdr:cNvSpPr>
            <a:spLocks noChangeAspect="1"/>
          </xdr:cNvSpPr>
        </xdr:nvSpPr>
        <xdr:spPr bwMode="auto">
          <a:xfrm rot="16200000">
            <a:off x="7517173" y="3885598"/>
            <a:ext cx="712149" cy="712523"/>
          </a:xfrm>
          <a:custGeom>
            <a:avLst/>
            <a:gdLst>
              <a:gd name="T0" fmla="*/ 1287 w 1287"/>
              <a:gd name="T1" fmla="*/ 27 h 1509"/>
              <a:gd name="T2" fmla="*/ 1176 w 1287"/>
              <a:gd name="T3" fmla="*/ 0 h 1509"/>
              <a:gd name="T4" fmla="*/ 1143 w 1287"/>
              <a:gd name="T5" fmla="*/ 57 h 1509"/>
              <a:gd name="T6" fmla="*/ 1044 w 1287"/>
              <a:gd name="T7" fmla="*/ 150 h 1509"/>
              <a:gd name="T8" fmla="*/ 975 w 1287"/>
              <a:gd name="T9" fmla="*/ 180 h 1509"/>
              <a:gd name="T10" fmla="*/ 909 w 1287"/>
              <a:gd name="T11" fmla="*/ 243 h 1509"/>
              <a:gd name="T12" fmla="*/ 846 w 1287"/>
              <a:gd name="T13" fmla="*/ 261 h 1509"/>
              <a:gd name="T14" fmla="*/ 780 w 1287"/>
              <a:gd name="T15" fmla="*/ 303 h 1509"/>
              <a:gd name="T16" fmla="*/ 720 w 1287"/>
              <a:gd name="T17" fmla="*/ 372 h 1509"/>
              <a:gd name="T18" fmla="*/ 699 w 1287"/>
              <a:gd name="T19" fmla="*/ 414 h 1509"/>
              <a:gd name="T20" fmla="*/ 672 w 1287"/>
              <a:gd name="T21" fmla="*/ 477 h 1509"/>
              <a:gd name="T22" fmla="*/ 642 w 1287"/>
              <a:gd name="T23" fmla="*/ 528 h 1509"/>
              <a:gd name="T24" fmla="*/ 624 w 1287"/>
              <a:gd name="T25" fmla="*/ 576 h 1509"/>
              <a:gd name="T26" fmla="*/ 627 w 1287"/>
              <a:gd name="T27" fmla="*/ 630 h 1509"/>
              <a:gd name="T28" fmla="*/ 654 w 1287"/>
              <a:gd name="T29" fmla="*/ 711 h 1509"/>
              <a:gd name="T30" fmla="*/ 687 w 1287"/>
              <a:gd name="T31" fmla="*/ 777 h 1509"/>
              <a:gd name="T32" fmla="*/ 669 w 1287"/>
              <a:gd name="T33" fmla="*/ 852 h 1509"/>
              <a:gd name="T34" fmla="*/ 654 w 1287"/>
              <a:gd name="T35" fmla="*/ 924 h 1509"/>
              <a:gd name="T36" fmla="*/ 663 w 1287"/>
              <a:gd name="T37" fmla="*/ 1029 h 1509"/>
              <a:gd name="T38" fmla="*/ 666 w 1287"/>
              <a:gd name="T39" fmla="*/ 1116 h 1509"/>
              <a:gd name="T40" fmla="*/ 642 w 1287"/>
              <a:gd name="T41" fmla="*/ 1188 h 1509"/>
              <a:gd name="T42" fmla="*/ 588 w 1287"/>
              <a:gd name="T43" fmla="*/ 1254 h 1509"/>
              <a:gd name="T44" fmla="*/ 528 w 1287"/>
              <a:gd name="T45" fmla="*/ 1284 h 1509"/>
              <a:gd name="T46" fmla="*/ 450 w 1287"/>
              <a:gd name="T47" fmla="*/ 1290 h 1509"/>
              <a:gd name="T48" fmla="*/ 384 w 1287"/>
              <a:gd name="T49" fmla="*/ 1293 h 1509"/>
              <a:gd name="T50" fmla="*/ 264 w 1287"/>
              <a:gd name="T51" fmla="*/ 1344 h 1509"/>
              <a:gd name="T52" fmla="*/ 141 w 1287"/>
              <a:gd name="T53" fmla="*/ 1410 h 1509"/>
              <a:gd name="T54" fmla="*/ 0 w 1287"/>
              <a:gd name="T55" fmla="*/ 1509 h 1509"/>
              <a:gd name="T56" fmla="*/ 39 w 1287"/>
              <a:gd name="T57" fmla="*/ 1506 h 1509"/>
              <a:gd name="T58" fmla="*/ 135 w 1287"/>
              <a:gd name="T59" fmla="*/ 1452 h 1509"/>
              <a:gd name="T60" fmla="*/ 222 w 1287"/>
              <a:gd name="T61" fmla="*/ 1386 h 1509"/>
              <a:gd name="T62" fmla="*/ 354 w 1287"/>
              <a:gd name="T63" fmla="*/ 1341 h 1509"/>
              <a:gd name="T64" fmla="*/ 447 w 1287"/>
              <a:gd name="T65" fmla="*/ 1323 h 1509"/>
              <a:gd name="T66" fmla="*/ 555 w 1287"/>
              <a:gd name="T67" fmla="*/ 1317 h 1509"/>
              <a:gd name="T68" fmla="*/ 621 w 1287"/>
              <a:gd name="T69" fmla="*/ 1236 h 1509"/>
              <a:gd name="T70" fmla="*/ 669 w 1287"/>
              <a:gd name="T71" fmla="*/ 1194 h 1509"/>
              <a:gd name="T72" fmla="*/ 717 w 1287"/>
              <a:gd name="T73" fmla="*/ 1095 h 1509"/>
              <a:gd name="T74" fmla="*/ 714 w 1287"/>
              <a:gd name="T75" fmla="*/ 1035 h 1509"/>
              <a:gd name="T76" fmla="*/ 678 w 1287"/>
              <a:gd name="T77" fmla="*/ 972 h 1509"/>
              <a:gd name="T78" fmla="*/ 681 w 1287"/>
              <a:gd name="T79" fmla="*/ 909 h 1509"/>
              <a:gd name="T80" fmla="*/ 717 w 1287"/>
              <a:gd name="T81" fmla="*/ 849 h 1509"/>
              <a:gd name="T82" fmla="*/ 735 w 1287"/>
              <a:gd name="T83" fmla="*/ 786 h 1509"/>
              <a:gd name="T84" fmla="*/ 699 w 1287"/>
              <a:gd name="T85" fmla="*/ 702 h 1509"/>
              <a:gd name="T86" fmla="*/ 678 w 1287"/>
              <a:gd name="T87" fmla="*/ 603 h 1509"/>
              <a:gd name="T88" fmla="*/ 699 w 1287"/>
              <a:gd name="T89" fmla="*/ 510 h 1509"/>
              <a:gd name="T90" fmla="*/ 735 w 1287"/>
              <a:gd name="T91" fmla="*/ 459 h 1509"/>
              <a:gd name="T92" fmla="*/ 765 w 1287"/>
              <a:gd name="T93" fmla="*/ 405 h 1509"/>
              <a:gd name="T94" fmla="*/ 873 w 1287"/>
              <a:gd name="T95" fmla="*/ 309 h 1509"/>
              <a:gd name="T96" fmla="*/ 948 w 1287"/>
              <a:gd name="T97" fmla="*/ 270 h 1509"/>
              <a:gd name="T98" fmla="*/ 1011 w 1287"/>
              <a:gd name="T99" fmla="*/ 222 h 1509"/>
              <a:gd name="T100" fmla="*/ 1041 w 1287"/>
              <a:gd name="T101" fmla="*/ 201 h 1509"/>
              <a:gd name="T102" fmla="*/ 1083 w 1287"/>
              <a:gd name="T103" fmla="*/ 222 h 1509"/>
              <a:gd name="T104" fmla="*/ 1143 w 1287"/>
              <a:gd name="T105" fmla="*/ 177 h 1509"/>
              <a:gd name="T106" fmla="*/ 1200 w 1287"/>
              <a:gd name="T107" fmla="*/ 147 h 1509"/>
              <a:gd name="T108" fmla="*/ 1218 w 1287"/>
              <a:gd name="T109" fmla="*/ 99 h 1509"/>
              <a:gd name="T110" fmla="*/ 1266 w 1287"/>
              <a:gd name="T111" fmla="*/ 72 h 1509"/>
              <a:gd name="T112" fmla="*/ 1287 w 1287"/>
              <a:gd name="T113" fmla="*/ 27 h 15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1287" h="1509">
                <a:moveTo>
                  <a:pt x="1287" y="27"/>
                </a:moveTo>
                <a:lnTo>
                  <a:pt x="1176" y="0"/>
                </a:lnTo>
                <a:lnTo>
                  <a:pt x="1143" y="57"/>
                </a:lnTo>
                <a:lnTo>
                  <a:pt x="1044" y="150"/>
                </a:lnTo>
                <a:lnTo>
                  <a:pt x="975" y="180"/>
                </a:lnTo>
                <a:lnTo>
                  <a:pt x="909" y="243"/>
                </a:lnTo>
                <a:lnTo>
                  <a:pt x="846" y="261"/>
                </a:lnTo>
                <a:lnTo>
                  <a:pt x="780" y="303"/>
                </a:lnTo>
                <a:lnTo>
                  <a:pt x="720" y="372"/>
                </a:lnTo>
                <a:lnTo>
                  <a:pt x="699" y="414"/>
                </a:lnTo>
                <a:lnTo>
                  <a:pt x="672" y="477"/>
                </a:lnTo>
                <a:lnTo>
                  <a:pt x="642" y="528"/>
                </a:lnTo>
                <a:lnTo>
                  <a:pt x="624" y="576"/>
                </a:lnTo>
                <a:lnTo>
                  <a:pt x="627" y="630"/>
                </a:lnTo>
                <a:lnTo>
                  <a:pt x="654" y="711"/>
                </a:lnTo>
                <a:lnTo>
                  <a:pt x="687" y="777"/>
                </a:lnTo>
                <a:lnTo>
                  <a:pt x="669" y="852"/>
                </a:lnTo>
                <a:lnTo>
                  <a:pt x="654" y="924"/>
                </a:lnTo>
                <a:lnTo>
                  <a:pt x="663" y="1029"/>
                </a:lnTo>
                <a:lnTo>
                  <a:pt x="666" y="1116"/>
                </a:lnTo>
                <a:lnTo>
                  <a:pt x="642" y="1188"/>
                </a:lnTo>
                <a:lnTo>
                  <a:pt x="588" y="1254"/>
                </a:lnTo>
                <a:lnTo>
                  <a:pt x="528" y="1284"/>
                </a:lnTo>
                <a:lnTo>
                  <a:pt x="450" y="1290"/>
                </a:lnTo>
                <a:lnTo>
                  <a:pt x="384" y="1293"/>
                </a:lnTo>
                <a:lnTo>
                  <a:pt x="264" y="1344"/>
                </a:lnTo>
                <a:lnTo>
                  <a:pt x="141" y="1410"/>
                </a:lnTo>
                <a:lnTo>
                  <a:pt x="0" y="1509"/>
                </a:lnTo>
                <a:lnTo>
                  <a:pt x="39" y="1506"/>
                </a:lnTo>
                <a:lnTo>
                  <a:pt x="135" y="1452"/>
                </a:lnTo>
                <a:lnTo>
                  <a:pt x="222" y="1386"/>
                </a:lnTo>
                <a:lnTo>
                  <a:pt x="354" y="1341"/>
                </a:lnTo>
                <a:lnTo>
                  <a:pt x="447" y="1323"/>
                </a:lnTo>
                <a:lnTo>
                  <a:pt x="555" y="1317"/>
                </a:lnTo>
                <a:lnTo>
                  <a:pt x="621" y="1236"/>
                </a:lnTo>
                <a:lnTo>
                  <a:pt x="669" y="1194"/>
                </a:lnTo>
                <a:lnTo>
                  <a:pt x="717" y="1095"/>
                </a:lnTo>
                <a:lnTo>
                  <a:pt x="714" y="1035"/>
                </a:lnTo>
                <a:lnTo>
                  <a:pt x="678" y="972"/>
                </a:lnTo>
                <a:lnTo>
                  <a:pt x="681" y="909"/>
                </a:lnTo>
                <a:lnTo>
                  <a:pt x="717" y="849"/>
                </a:lnTo>
                <a:lnTo>
                  <a:pt x="735" y="786"/>
                </a:lnTo>
                <a:lnTo>
                  <a:pt x="699" y="702"/>
                </a:lnTo>
                <a:lnTo>
                  <a:pt x="678" y="603"/>
                </a:lnTo>
                <a:lnTo>
                  <a:pt x="699" y="510"/>
                </a:lnTo>
                <a:lnTo>
                  <a:pt x="735" y="459"/>
                </a:lnTo>
                <a:lnTo>
                  <a:pt x="765" y="405"/>
                </a:lnTo>
                <a:lnTo>
                  <a:pt x="873" y="309"/>
                </a:lnTo>
                <a:lnTo>
                  <a:pt x="948" y="270"/>
                </a:lnTo>
                <a:lnTo>
                  <a:pt x="1011" y="222"/>
                </a:lnTo>
                <a:lnTo>
                  <a:pt x="1041" y="201"/>
                </a:lnTo>
                <a:lnTo>
                  <a:pt x="1083" y="222"/>
                </a:lnTo>
                <a:lnTo>
                  <a:pt x="1143" y="177"/>
                </a:lnTo>
                <a:lnTo>
                  <a:pt x="1200" y="147"/>
                </a:lnTo>
                <a:lnTo>
                  <a:pt x="1218" y="99"/>
                </a:lnTo>
                <a:lnTo>
                  <a:pt x="1266" y="72"/>
                </a:lnTo>
                <a:lnTo>
                  <a:pt x="1287" y="27"/>
                </a:lnTo>
                <a:close/>
              </a:path>
            </a:pathLst>
          </a:custGeom>
          <a:solidFill>
            <a:srgbClr val="FFFFFF"/>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 name="Freeform 524">
            <a:extLst>
              <a:ext uri="{FF2B5EF4-FFF2-40B4-BE49-F238E27FC236}">
                <a16:creationId xmlns:a16="http://schemas.microsoft.com/office/drawing/2014/main" id="{58A355CE-8F05-CE86-C34C-3C87597592C6}"/>
              </a:ext>
            </a:extLst>
          </xdr:cNvPr>
          <xdr:cNvSpPr>
            <a:spLocks noChangeAspect="1"/>
          </xdr:cNvSpPr>
        </xdr:nvSpPr>
        <xdr:spPr bwMode="auto">
          <a:xfrm rot="16200000">
            <a:off x="7415419" y="4402315"/>
            <a:ext cx="263502" cy="292662"/>
          </a:xfrm>
          <a:custGeom>
            <a:avLst/>
            <a:gdLst>
              <a:gd name="T0" fmla="*/ 426 w 477"/>
              <a:gd name="T1" fmla="*/ 0 h 621"/>
              <a:gd name="T2" fmla="*/ 477 w 477"/>
              <a:gd name="T3" fmla="*/ 18 h 621"/>
              <a:gd name="T4" fmla="*/ 450 w 477"/>
              <a:gd name="T5" fmla="*/ 57 h 621"/>
              <a:gd name="T6" fmla="*/ 438 w 477"/>
              <a:gd name="T7" fmla="*/ 141 h 621"/>
              <a:gd name="T8" fmla="*/ 405 w 477"/>
              <a:gd name="T9" fmla="*/ 249 h 621"/>
              <a:gd name="T10" fmla="*/ 360 w 477"/>
              <a:gd name="T11" fmla="*/ 354 h 621"/>
              <a:gd name="T12" fmla="*/ 285 w 477"/>
              <a:gd name="T13" fmla="*/ 414 h 621"/>
              <a:gd name="T14" fmla="*/ 252 w 477"/>
              <a:gd name="T15" fmla="*/ 453 h 621"/>
              <a:gd name="T16" fmla="*/ 228 w 477"/>
              <a:gd name="T17" fmla="*/ 507 h 621"/>
              <a:gd name="T18" fmla="*/ 171 w 477"/>
              <a:gd name="T19" fmla="*/ 546 h 621"/>
              <a:gd name="T20" fmla="*/ 105 w 477"/>
              <a:gd name="T21" fmla="*/ 576 h 621"/>
              <a:gd name="T22" fmla="*/ 48 w 477"/>
              <a:gd name="T23" fmla="*/ 609 h 621"/>
              <a:gd name="T24" fmla="*/ 0 w 477"/>
              <a:gd name="T25" fmla="*/ 621 h 621"/>
              <a:gd name="T26" fmla="*/ 87 w 477"/>
              <a:gd name="T27" fmla="*/ 552 h 621"/>
              <a:gd name="T28" fmla="*/ 180 w 477"/>
              <a:gd name="T29" fmla="*/ 516 h 621"/>
              <a:gd name="T30" fmla="*/ 222 w 477"/>
              <a:gd name="T31" fmla="*/ 453 h 621"/>
              <a:gd name="T32" fmla="*/ 333 w 477"/>
              <a:gd name="T33" fmla="*/ 330 h 621"/>
              <a:gd name="T34" fmla="*/ 357 w 477"/>
              <a:gd name="T35" fmla="*/ 243 h 621"/>
              <a:gd name="T36" fmla="*/ 378 w 477"/>
              <a:gd name="T37" fmla="*/ 177 h 621"/>
              <a:gd name="T38" fmla="*/ 396 w 477"/>
              <a:gd name="T39" fmla="*/ 120 h 621"/>
              <a:gd name="T40" fmla="*/ 402 w 477"/>
              <a:gd name="T41" fmla="*/ 30 h 621"/>
              <a:gd name="T42" fmla="*/ 426 w 477"/>
              <a:gd name="T43" fmla="*/ 0 h 6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477" h="621">
                <a:moveTo>
                  <a:pt x="426" y="0"/>
                </a:moveTo>
                <a:lnTo>
                  <a:pt x="477" y="18"/>
                </a:lnTo>
                <a:lnTo>
                  <a:pt x="450" y="57"/>
                </a:lnTo>
                <a:lnTo>
                  <a:pt x="438" y="141"/>
                </a:lnTo>
                <a:lnTo>
                  <a:pt x="405" y="249"/>
                </a:lnTo>
                <a:lnTo>
                  <a:pt x="360" y="354"/>
                </a:lnTo>
                <a:lnTo>
                  <a:pt x="285" y="414"/>
                </a:lnTo>
                <a:lnTo>
                  <a:pt x="252" y="453"/>
                </a:lnTo>
                <a:lnTo>
                  <a:pt x="228" y="507"/>
                </a:lnTo>
                <a:lnTo>
                  <a:pt x="171" y="546"/>
                </a:lnTo>
                <a:lnTo>
                  <a:pt x="105" y="576"/>
                </a:lnTo>
                <a:lnTo>
                  <a:pt x="48" y="609"/>
                </a:lnTo>
                <a:lnTo>
                  <a:pt x="0" y="621"/>
                </a:lnTo>
                <a:lnTo>
                  <a:pt x="87" y="552"/>
                </a:lnTo>
                <a:lnTo>
                  <a:pt x="180" y="516"/>
                </a:lnTo>
                <a:lnTo>
                  <a:pt x="222" y="453"/>
                </a:lnTo>
                <a:lnTo>
                  <a:pt x="333" y="330"/>
                </a:lnTo>
                <a:lnTo>
                  <a:pt x="357" y="243"/>
                </a:lnTo>
                <a:lnTo>
                  <a:pt x="378" y="177"/>
                </a:lnTo>
                <a:lnTo>
                  <a:pt x="396" y="120"/>
                </a:lnTo>
                <a:lnTo>
                  <a:pt x="402" y="30"/>
                </a:lnTo>
                <a:lnTo>
                  <a:pt x="426" y="0"/>
                </a:lnTo>
                <a:close/>
              </a:path>
            </a:pathLst>
          </a:custGeom>
          <a:solidFill>
            <a:srgbClr val="FFFFFF"/>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 name="Freeform 526">
            <a:extLst>
              <a:ext uri="{FF2B5EF4-FFF2-40B4-BE49-F238E27FC236}">
                <a16:creationId xmlns:a16="http://schemas.microsoft.com/office/drawing/2014/main" id="{4E133F92-9015-5177-5E6D-26935749C8BD}"/>
              </a:ext>
            </a:extLst>
          </xdr:cNvPr>
          <xdr:cNvSpPr>
            <a:spLocks noChangeAspect="1"/>
          </xdr:cNvSpPr>
        </xdr:nvSpPr>
        <xdr:spPr bwMode="auto">
          <a:xfrm rot="16200000">
            <a:off x="5599088" y="1918035"/>
            <a:ext cx="681186" cy="194030"/>
          </a:xfrm>
          <a:custGeom>
            <a:avLst/>
            <a:gdLst>
              <a:gd name="T0" fmla="*/ 171 w 1230"/>
              <a:gd name="T1" fmla="*/ 411 h 411"/>
              <a:gd name="T2" fmla="*/ 0 w 1230"/>
              <a:gd name="T3" fmla="*/ 0 h 411"/>
              <a:gd name="T4" fmla="*/ 855 w 1230"/>
              <a:gd name="T5" fmla="*/ 96 h 411"/>
              <a:gd name="T6" fmla="*/ 1230 w 1230"/>
              <a:gd name="T7" fmla="*/ 195 h 411"/>
            </a:gdLst>
            <a:ahLst/>
            <a:cxnLst>
              <a:cxn ang="0">
                <a:pos x="T0" y="T1"/>
              </a:cxn>
              <a:cxn ang="0">
                <a:pos x="T2" y="T3"/>
              </a:cxn>
              <a:cxn ang="0">
                <a:pos x="T4" y="T5"/>
              </a:cxn>
              <a:cxn ang="0">
                <a:pos x="T6" y="T7"/>
              </a:cxn>
            </a:cxnLst>
            <a:rect l="0" t="0" r="r" b="b"/>
            <a:pathLst>
              <a:path w="1230" h="411">
                <a:moveTo>
                  <a:pt x="171" y="411"/>
                </a:moveTo>
                <a:lnTo>
                  <a:pt x="0" y="0"/>
                </a:lnTo>
                <a:lnTo>
                  <a:pt x="855" y="96"/>
                </a:lnTo>
                <a:lnTo>
                  <a:pt x="1230" y="195"/>
                </a:lnTo>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3" name="Freeform 527">
            <a:extLst>
              <a:ext uri="{FF2B5EF4-FFF2-40B4-BE49-F238E27FC236}">
                <a16:creationId xmlns:a16="http://schemas.microsoft.com/office/drawing/2014/main" id="{6ACE792A-6FCC-A748-90D8-255D057DB652}"/>
              </a:ext>
            </a:extLst>
          </xdr:cNvPr>
          <xdr:cNvSpPr>
            <a:spLocks noChangeAspect="1"/>
          </xdr:cNvSpPr>
        </xdr:nvSpPr>
        <xdr:spPr bwMode="auto">
          <a:xfrm rot="16200000">
            <a:off x="5906229" y="1696935"/>
            <a:ext cx="894768" cy="715218"/>
          </a:xfrm>
          <a:custGeom>
            <a:avLst/>
            <a:gdLst>
              <a:gd name="T0" fmla="*/ 378 w 1617"/>
              <a:gd name="T1" fmla="*/ 1347 h 1515"/>
              <a:gd name="T2" fmla="*/ 264 w 1617"/>
              <a:gd name="T3" fmla="*/ 1269 h 1515"/>
              <a:gd name="T4" fmla="*/ 162 w 1617"/>
              <a:gd name="T5" fmla="*/ 1170 h 1515"/>
              <a:gd name="T6" fmla="*/ 111 w 1617"/>
              <a:gd name="T7" fmla="*/ 1095 h 1515"/>
              <a:gd name="T8" fmla="*/ 54 w 1617"/>
              <a:gd name="T9" fmla="*/ 1008 h 1515"/>
              <a:gd name="T10" fmla="*/ 24 w 1617"/>
              <a:gd name="T11" fmla="*/ 897 h 1515"/>
              <a:gd name="T12" fmla="*/ 3 w 1617"/>
              <a:gd name="T13" fmla="*/ 768 h 1515"/>
              <a:gd name="T14" fmla="*/ 6 w 1617"/>
              <a:gd name="T15" fmla="*/ 648 h 1515"/>
              <a:gd name="T16" fmla="*/ 30 w 1617"/>
              <a:gd name="T17" fmla="*/ 498 h 1515"/>
              <a:gd name="T18" fmla="*/ 72 w 1617"/>
              <a:gd name="T19" fmla="*/ 372 h 1515"/>
              <a:gd name="T20" fmla="*/ 153 w 1617"/>
              <a:gd name="T21" fmla="*/ 261 h 1515"/>
              <a:gd name="T22" fmla="*/ 219 w 1617"/>
              <a:gd name="T23" fmla="*/ 183 h 1515"/>
              <a:gd name="T24" fmla="*/ 315 w 1617"/>
              <a:gd name="T25" fmla="*/ 117 h 1515"/>
              <a:gd name="T26" fmla="*/ 369 w 1617"/>
              <a:gd name="T27" fmla="*/ 90 h 1515"/>
              <a:gd name="T28" fmla="*/ 465 w 1617"/>
              <a:gd name="T29" fmla="*/ 54 h 1515"/>
              <a:gd name="T30" fmla="*/ 555 w 1617"/>
              <a:gd name="T31" fmla="*/ 36 h 1515"/>
              <a:gd name="T32" fmla="*/ 636 w 1617"/>
              <a:gd name="T33" fmla="*/ 18 h 1515"/>
              <a:gd name="T34" fmla="*/ 795 w 1617"/>
              <a:gd name="T35" fmla="*/ 0 h 1515"/>
              <a:gd name="T36" fmla="*/ 918 w 1617"/>
              <a:gd name="T37" fmla="*/ 15 h 1515"/>
              <a:gd name="T38" fmla="*/ 1086 w 1617"/>
              <a:gd name="T39" fmla="*/ 69 h 1515"/>
              <a:gd name="T40" fmla="*/ 1242 w 1617"/>
              <a:gd name="T41" fmla="*/ 144 h 1515"/>
              <a:gd name="T42" fmla="*/ 1359 w 1617"/>
              <a:gd name="T43" fmla="*/ 222 h 1515"/>
              <a:gd name="T44" fmla="*/ 1395 w 1617"/>
              <a:gd name="T45" fmla="*/ 258 h 1515"/>
              <a:gd name="T46" fmla="*/ 1461 w 1617"/>
              <a:gd name="T47" fmla="*/ 315 h 1515"/>
              <a:gd name="T48" fmla="*/ 1536 w 1617"/>
              <a:gd name="T49" fmla="*/ 411 h 1515"/>
              <a:gd name="T50" fmla="*/ 1590 w 1617"/>
              <a:gd name="T51" fmla="*/ 537 h 1515"/>
              <a:gd name="T52" fmla="*/ 1614 w 1617"/>
              <a:gd name="T53" fmla="*/ 642 h 1515"/>
              <a:gd name="T54" fmla="*/ 1611 w 1617"/>
              <a:gd name="T55" fmla="*/ 804 h 1515"/>
              <a:gd name="T56" fmla="*/ 1581 w 1617"/>
              <a:gd name="T57" fmla="*/ 933 h 1515"/>
              <a:gd name="T58" fmla="*/ 1548 w 1617"/>
              <a:gd name="T59" fmla="*/ 1023 h 1515"/>
              <a:gd name="T60" fmla="*/ 1482 w 1617"/>
              <a:gd name="T61" fmla="*/ 1131 h 1515"/>
              <a:gd name="T62" fmla="*/ 1419 w 1617"/>
              <a:gd name="T63" fmla="*/ 1206 h 1515"/>
              <a:gd name="T64" fmla="*/ 1368 w 1617"/>
              <a:gd name="T65" fmla="*/ 1269 h 1515"/>
              <a:gd name="T66" fmla="*/ 1275 w 1617"/>
              <a:gd name="T67" fmla="*/ 1371 h 1515"/>
              <a:gd name="T68" fmla="*/ 1158 w 1617"/>
              <a:gd name="T69" fmla="*/ 1452 h 1515"/>
              <a:gd name="T70" fmla="*/ 990 w 1617"/>
              <a:gd name="T71" fmla="*/ 1503 h 1515"/>
              <a:gd name="T72" fmla="*/ 864 w 1617"/>
              <a:gd name="T73" fmla="*/ 1506 h 1515"/>
              <a:gd name="T74" fmla="*/ 798 w 1617"/>
              <a:gd name="T75" fmla="*/ 1515 h 1515"/>
              <a:gd name="T76" fmla="*/ 681 w 1617"/>
              <a:gd name="T77" fmla="*/ 1503 h 1515"/>
              <a:gd name="T78" fmla="*/ 561 w 1617"/>
              <a:gd name="T79" fmla="*/ 1461 h 1515"/>
              <a:gd name="T80" fmla="*/ 492 w 1617"/>
              <a:gd name="T81" fmla="*/ 1419 h 1515"/>
              <a:gd name="T82" fmla="*/ 378 w 1617"/>
              <a:gd name="T83" fmla="*/ 1347 h 15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17" h="1515">
                <a:moveTo>
                  <a:pt x="378" y="1347"/>
                </a:moveTo>
                <a:cubicBezTo>
                  <a:pt x="340" y="1322"/>
                  <a:pt x="300" y="1299"/>
                  <a:pt x="264" y="1269"/>
                </a:cubicBezTo>
                <a:cubicBezTo>
                  <a:pt x="228" y="1239"/>
                  <a:pt x="187" y="1199"/>
                  <a:pt x="162" y="1170"/>
                </a:cubicBezTo>
                <a:cubicBezTo>
                  <a:pt x="137" y="1141"/>
                  <a:pt x="129" y="1122"/>
                  <a:pt x="111" y="1095"/>
                </a:cubicBezTo>
                <a:cubicBezTo>
                  <a:pt x="93" y="1068"/>
                  <a:pt x="68" y="1041"/>
                  <a:pt x="54" y="1008"/>
                </a:cubicBezTo>
                <a:cubicBezTo>
                  <a:pt x="40" y="975"/>
                  <a:pt x="32" y="937"/>
                  <a:pt x="24" y="897"/>
                </a:cubicBezTo>
                <a:cubicBezTo>
                  <a:pt x="16" y="857"/>
                  <a:pt x="6" y="809"/>
                  <a:pt x="3" y="768"/>
                </a:cubicBezTo>
                <a:cubicBezTo>
                  <a:pt x="0" y="727"/>
                  <a:pt x="2" y="693"/>
                  <a:pt x="6" y="648"/>
                </a:cubicBezTo>
                <a:cubicBezTo>
                  <a:pt x="10" y="603"/>
                  <a:pt x="19" y="544"/>
                  <a:pt x="30" y="498"/>
                </a:cubicBezTo>
                <a:cubicBezTo>
                  <a:pt x="41" y="452"/>
                  <a:pt x="51" y="412"/>
                  <a:pt x="72" y="372"/>
                </a:cubicBezTo>
                <a:cubicBezTo>
                  <a:pt x="93" y="332"/>
                  <a:pt x="129" y="292"/>
                  <a:pt x="153" y="261"/>
                </a:cubicBezTo>
                <a:cubicBezTo>
                  <a:pt x="177" y="230"/>
                  <a:pt x="192" y="207"/>
                  <a:pt x="219" y="183"/>
                </a:cubicBezTo>
                <a:cubicBezTo>
                  <a:pt x="246" y="159"/>
                  <a:pt x="290" y="132"/>
                  <a:pt x="315" y="117"/>
                </a:cubicBezTo>
                <a:cubicBezTo>
                  <a:pt x="340" y="102"/>
                  <a:pt x="344" y="100"/>
                  <a:pt x="369" y="90"/>
                </a:cubicBezTo>
                <a:cubicBezTo>
                  <a:pt x="394" y="80"/>
                  <a:pt x="434" y="63"/>
                  <a:pt x="465" y="54"/>
                </a:cubicBezTo>
                <a:cubicBezTo>
                  <a:pt x="496" y="45"/>
                  <a:pt x="527" y="42"/>
                  <a:pt x="555" y="36"/>
                </a:cubicBezTo>
                <a:cubicBezTo>
                  <a:pt x="583" y="30"/>
                  <a:pt x="596" y="24"/>
                  <a:pt x="636" y="18"/>
                </a:cubicBezTo>
                <a:cubicBezTo>
                  <a:pt x="676" y="12"/>
                  <a:pt x="748" y="0"/>
                  <a:pt x="795" y="0"/>
                </a:cubicBezTo>
                <a:cubicBezTo>
                  <a:pt x="842" y="0"/>
                  <a:pt x="870" y="4"/>
                  <a:pt x="918" y="15"/>
                </a:cubicBezTo>
                <a:cubicBezTo>
                  <a:pt x="966" y="26"/>
                  <a:pt x="1032" y="48"/>
                  <a:pt x="1086" y="69"/>
                </a:cubicBezTo>
                <a:cubicBezTo>
                  <a:pt x="1140" y="90"/>
                  <a:pt x="1197" y="119"/>
                  <a:pt x="1242" y="144"/>
                </a:cubicBezTo>
                <a:cubicBezTo>
                  <a:pt x="1287" y="169"/>
                  <a:pt x="1333" y="203"/>
                  <a:pt x="1359" y="222"/>
                </a:cubicBezTo>
                <a:cubicBezTo>
                  <a:pt x="1385" y="241"/>
                  <a:pt x="1378" y="242"/>
                  <a:pt x="1395" y="258"/>
                </a:cubicBezTo>
                <a:cubicBezTo>
                  <a:pt x="1412" y="274"/>
                  <a:pt x="1437" y="290"/>
                  <a:pt x="1461" y="315"/>
                </a:cubicBezTo>
                <a:cubicBezTo>
                  <a:pt x="1485" y="340"/>
                  <a:pt x="1515" y="374"/>
                  <a:pt x="1536" y="411"/>
                </a:cubicBezTo>
                <a:cubicBezTo>
                  <a:pt x="1557" y="448"/>
                  <a:pt x="1577" y="499"/>
                  <a:pt x="1590" y="537"/>
                </a:cubicBezTo>
                <a:cubicBezTo>
                  <a:pt x="1603" y="575"/>
                  <a:pt x="1611" y="598"/>
                  <a:pt x="1614" y="642"/>
                </a:cubicBezTo>
                <a:cubicBezTo>
                  <a:pt x="1617" y="686"/>
                  <a:pt x="1617" y="756"/>
                  <a:pt x="1611" y="804"/>
                </a:cubicBezTo>
                <a:cubicBezTo>
                  <a:pt x="1605" y="852"/>
                  <a:pt x="1591" y="897"/>
                  <a:pt x="1581" y="933"/>
                </a:cubicBezTo>
                <a:cubicBezTo>
                  <a:pt x="1571" y="969"/>
                  <a:pt x="1565" y="990"/>
                  <a:pt x="1548" y="1023"/>
                </a:cubicBezTo>
                <a:cubicBezTo>
                  <a:pt x="1531" y="1056"/>
                  <a:pt x="1503" y="1101"/>
                  <a:pt x="1482" y="1131"/>
                </a:cubicBezTo>
                <a:cubicBezTo>
                  <a:pt x="1461" y="1161"/>
                  <a:pt x="1438" y="1183"/>
                  <a:pt x="1419" y="1206"/>
                </a:cubicBezTo>
                <a:cubicBezTo>
                  <a:pt x="1400" y="1229"/>
                  <a:pt x="1392" y="1242"/>
                  <a:pt x="1368" y="1269"/>
                </a:cubicBezTo>
                <a:cubicBezTo>
                  <a:pt x="1344" y="1296"/>
                  <a:pt x="1310" y="1340"/>
                  <a:pt x="1275" y="1371"/>
                </a:cubicBezTo>
                <a:cubicBezTo>
                  <a:pt x="1240" y="1402"/>
                  <a:pt x="1205" y="1430"/>
                  <a:pt x="1158" y="1452"/>
                </a:cubicBezTo>
                <a:cubicBezTo>
                  <a:pt x="1111" y="1474"/>
                  <a:pt x="1039" y="1494"/>
                  <a:pt x="990" y="1503"/>
                </a:cubicBezTo>
                <a:cubicBezTo>
                  <a:pt x="941" y="1512"/>
                  <a:pt x="896" y="1504"/>
                  <a:pt x="864" y="1506"/>
                </a:cubicBezTo>
                <a:cubicBezTo>
                  <a:pt x="832" y="1508"/>
                  <a:pt x="828" y="1515"/>
                  <a:pt x="798" y="1515"/>
                </a:cubicBezTo>
                <a:cubicBezTo>
                  <a:pt x="768" y="1515"/>
                  <a:pt x="720" y="1512"/>
                  <a:pt x="681" y="1503"/>
                </a:cubicBezTo>
                <a:cubicBezTo>
                  <a:pt x="642" y="1494"/>
                  <a:pt x="592" y="1475"/>
                  <a:pt x="561" y="1461"/>
                </a:cubicBezTo>
                <a:cubicBezTo>
                  <a:pt x="530" y="1447"/>
                  <a:pt x="522" y="1438"/>
                  <a:pt x="492" y="1419"/>
                </a:cubicBezTo>
                <a:cubicBezTo>
                  <a:pt x="462" y="1400"/>
                  <a:pt x="416" y="1372"/>
                  <a:pt x="378" y="1347"/>
                </a:cubicBezTo>
                <a:close/>
              </a:path>
            </a:pathLst>
          </a:custGeom>
          <a:noFill/>
          <a:ln w="6350">
            <a:solidFill>
              <a:srgbClr val="000000"/>
            </a:solidFill>
            <a:round/>
            <a:headEnd/>
            <a:tailEnd/>
          </a:ln>
          <a:extLst>
            <a:ext uri="{909E8E84-426E-40DD-AFC4-6F175D3DCCD1}">
              <a14:hiddenFill xmlns:a14="http://schemas.microsoft.com/office/drawing/2010/main">
                <a:solidFill>
                  <a:srgbClr val="3366FF"/>
                </a:solidFill>
              </a14:hiddenFill>
            </a:ext>
          </a:extLst>
        </xdr:spPr>
      </xdr:sp>
      <xdr:sp macro="" textlink="">
        <xdr:nvSpPr>
          <xdr:cNvPr id="14" name="Freeform 528">
            <a:extLst>
              <a:ext uri="{FF2B5EF4-FFF2-40B4-BE49-F238E27FC236}">
                <a16:creationId xmlns:a16="http://schemas.microsoft.com/office/drawing/2014/main" id="{7692973D-77AB-C92F-D930-BCF0CB541D16}"/>
              </a:ext>
            </a:extLst>
          </xdr:cNvPr>
          <xdr:cNvSpPr>
            <a:spLocks noChangeAspect="1"/>
          </xdr:cNvSpPr>
        </xdr:nvSpPr>
        <xdr:spPr bwMode="auto">
          <a:xfrm rot="16200000">
            <a:off x="6321378" y="2351247"/>
            <a:ext cx="599671" cy="506096"/>
          </a:xfrm>
          <a:custGeom>
            <a:avLst/>
            <a:gdLst>
              <a:gd name="T0" fmla="*/ 900 w 1083"/>
              <a:gd name="T1" fmla="*/ 1071 h 1071"/>
              <a:gd name="T2" fmla="*/ 0 w 1083"/>
              <a:gd name="T3" fmla="*/ 525 h 1071"/>
              <a:gd name="T4" fmla="*/ 129 w 1083"/>
              <a:gd name="T5" fmla="*/ 0 h 1071"/>
              <a:gd name="T6" fmla="*/ 1083 w 1083"/>
              <a:gd name="T7" fmla="*/ 510 h 1071"/>
              <a:gd name="T8" fmla="*/ 900 w 1083"/>
              <a:gd name="T9" fmla="*/ 1071 h 1071"/>
            </a:gdLst>
            <a:ahLst/>
            <a:cxnLst>
              <a:cxn ang="0">
                <a:pos x="T0" y="T1"/>
              </a:cxn>
              <a:cxn ang="0">
                <a:pos x="T2" y="T3"/>
              </a:cxn>
              <a:cxn ang="0">
                <a:pos x="T4" y="T5"/>
              </a:cxn>
              <a:cxn ang="0">
                <a:pos x="T6" y="T7"/>
              </a:cxn>
              <a:cxn ang="0">
                <a:pos x="T8" y="T9"/>
              </a:cxn>
            </a:cxnLst>
            <a:rect l="0" t="0" r="r" b="b"/>
            <a:pathLst>
              <a:path w="1083" h="1071">
                <a:moveTo>
                  <a:pt x="900" y="1071"/>
                </a:moveTo>
                <a:lnTo>
                  <a:pt x="0" y="525"/>
                </a:lnTo>
                <a:lnTo>
                  <a:pt x="129" y="0"/>
                </a:lnTo>
                <a:lnTo>
                  <a:pt x="1083" y="510"/>
                </a:lnTo>
                <a:lnTo>
                  <a:pt x="900" y="1071"/>
                </a:lnTo>
                <a:close/>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5" name="Freeform 529">
            <a:extLst>
              <a:ext uri="{FF2B5EF4-FFF2-40B4-BE49-F238E27FC236}">
                <a16:creationId xmlns:a16="http://schemas.microsoft.com/office/drawing/2014/main" id="{85FC2F02-E4AA-CE50-E42D-B88823ED0949}"/>
              </a:ext>
            </a:extLst>
          </xdr:cNvPr>
          <xdr:cNvSpPr>
            <a:spLocks noChangeAspect="1"/>
          </xdr:cNvSpPr>
        </xdr:nvSpPr>
        <xdr:spPr bwMode="auto">
          <a:xfrm rot="16200000">
            <a:off x="6694979" y="3263644"/>
            <a:ext cx="488457" cy="388061"/>
          </a:xfrm>
          <a:custGeom>
            <a:avLst/>
            <a:gdLst>
              <a:gd name="T0" fmla="*/ 231 w 882"/>
              <a:gd name="T1" fmla="*/ 0 h 822"/>
              <a:gd name="T2" fmla="*/ 882 w 882"/>
              <a:gd name="T3" fmla="*/ 324 h 822"/>
              <a:gd name="T4" fmla="*/ 711 w 882"/>
              <a:gd name="T5" fmla="*/ 822 h 822"/>
              <a:gd name="T6" fmla="*/ 0 w 882"/>
              <a:gd name="T7" fmla="*/ 768 h 822"/>
              <a:gd name="T8" fmla="*/ 231 w 882"/>
              <a:gd name="T9" fmla="*/ 0 h 822"/>
            </a:gdLst>
            <a:ahLst/>
            <a:cxnLst>
              <a:cxn ang="0">
                <a:pos x="T0" y="T1"/>
              </a:cxn>
              <a:cxn ang="0">
                <a:pos x="T2" y="T3"/>
              </a:cxn>
              <a:cxn ang="0">
                <a:pos x="T4" y="T5"/>
              </a:cxn>
              <a:cxn ang="0">
                <a:pos x="T6" y="T7"/>
              </a:cxn>
              <a:cxn ang="0">
                <a:pos x="T8" y="T9"/>
              </a:cxn>
            </a:cxnLst>
            <a:rect l="0" t="0" r="r" b="b"/>
            <a:pathLst>
              <a:path w="882" h="822">
                <a:moveTo>
                  <a:pt x="231" y="0"/>
                </a:moveTo>
                <a:lnTo>
                  <a:pt x="882" y="324"/>
                </a:lnTo>
                <a:lnTo>
                  <a:pt x="711" y="822"/>
                </a:lnTo>
                <a:lnTo>
                  <a:pt x="0" y="768"/>
                </a:lnTo>
                <a:lnTo>
                  <a:pt x="231" y="0"/>
                </a:lnTo>
                <a:close/>
              </a:path>
            </a:pathLst>
          </a:custGeom>
          <a:noFill/>
          <a:ln w="6350">
            <a:solidFill>
              <a:srgbClr val="000000"/>
            </a:solidFill>
            <a:round/>
            <a:headEnd/>
            <a:tailEnd/>
          </a:ln>
          <a:extLst>
            <a:ext uri="{909E8E84-426E-40DD-AFC4-6F175D3DCCD1}">
              <a14:hiddenFill xmlns:a14="http://schemas.microsoft.com/office/drawing/2010/main">
                <a:solidFill>
                  <a:srgbClr val="00FFFF"/>
                </a:solidFill>
              </a14:hiddenFill>
            </a:ext>
          </a:extLst>
        </xdr:spPr>
      </xdr:sp>
      <xdr:sp macro="" textlink="">
        <xdr:nvSpPr>
          <xdr:cNvPr id="16" name="Freeform 530">
            <a:extLst>
              <a:ext uri="{FF2B5EF4-FFF2-40B4-BE49-F238E27FC236}">
                <a16:creationId xmlns:a16="http://schemas.microsoft.com/office/drawing/2014/main" id="{3D0529F2-BA7E-409F-11FE-BA50DEDFDD6D}"/>
              </a:ext>
            </a:extLst>
          </xdr:cNvPr>
          <xdr:cNvSpPr>
            <a:spLocks noChangeAspect="1"/>
          </xdr:cNvSpPr>
        </xdr:nvSpPr>
        <xdr:spPr bwMode="auto">
          <a:xfrm rot="16200000">
            <a:off x="7149528" y="3377348"/>
            <a:ext cx="353863" cy="226369"/>
          </a:xfrm>
          <a:custGeom>
            <a:avLst/>
            <a:gdLst>
              <a:gd name="T0" fmla="*/ 333 w 639"/>
              <a:gd name="T1" fmla="*/ 420 h 480"/>
              <a:gd name="T2" fmla="*/ 0 w 639"/>
              <a:gd name="T3" fmla="*/ 0 h 480"/>
              <a:gd name="T4" fmla="*/ 639 w 639"/>
              <a:gd name="T5" fmla="*/ 213 h 480"/>
              <a:gd name="T6" fmla="*/ 573 w 639"/>
              <a:gd name="T7" fmla="*/ 480 h 480"/>
              <a:gd name="T8" fmla="*/ 333 w 639"/>
              <a:gd name="T9" fmla="*/ 420 h 480"/>
            </a:gdLst>
            <a:ahLst/>
            <a:cxnLst>
              <a:cxn ang="0">
                <a:pos x="T0" y="T1"/>
              </a:cxn>
              <a:cxn ang="0">
                <a:pos x="T2" y="T3"/>
              </a:cxn>
              <a:cxn ang="0">
                <a:pos x="T4" y="T5"/>
              </a:cxn>
              <a:cxn ang="0">
                <a:pos x="T6" y="T7"/>
              </a:cxn>
              <a:cxn ang="0">
                <a:pos x="T8" y="T9"/>
              </a:cxn>
            </a:cxnLst>
            <a:rect l="0" t="0" r="r" b="b"/>
            <a:pathLst>
              <a:path w="639" h="480">
                <a:moveTo>
                  <a:pt x="333" y="420"/>
                </a:moveTo>
                <a:lnTo>
                  <a:pt x="0" y="0"/>
                </a:lnTo>
                <a:lnTo>
                  <a:pt x="639" y="213"/>
                </a:lnTo>
                <a:lnTo>
                  <a:pt x="573" y="480"/>
                </a:lnTo>
                <a:lnTo>
                  <a:pt x="333" y="420"/>
                </a:lnTo>
                <a:close/>
              </a:path>
            </a:pathLst>
          </a:custGeom>
          <a:noFill/>
          <a:ln w="6350">
            <a:solidFill>
              <a:srgbClr val="000000"/>
            </a:solidFill>
            <a:round/>
            <a:headEnd/>
            <a:tailEnd/>
          </a:ln>
          <a:extLst>
            <a:ext uri="{909E8E84-426E-40DD-AFC4-6F175D3DCCD1}">
              <a14:hiddenFill xmlns:a14="http://schemas.microsoft.com/office/drawing/2010/main">
                <a:solidFill>
                  <a:srgbClr val="FF6600"/>
                </a:solidFill>
              </a14:hiddenFill>
            </a:ext>
          </a:extLst>
        </xdr:spPr>
      </xdr:sp>
      <xdr:sp macro="" textlink="">
        <xdr:nvSpPr>
          <xdr:cNvPr id="17" name="Freeform 531">
            <a:extLst>
              <a:ext uri="{FF2B5EF4-FFF2-40B4-BE49-F238E27FC236}">
                <a16:creationId xmlns:a16="http://schemas.microsoft.com/office/drawing/2014/main" id="{8E365F1F-643F-CE27-57F8-ED0AED4C3507}"/>
              </a:ext>
            </a:extLst>
          </xdr:cNvPr>
          <xdr:cNvSpPr>
            <a:spLocks noChangeAspect="1"/>
          </xdr:cNvSpPr>
        </xdr:nvSpPr>
        <xdr:spPr bwMode="auto">
          <a:xfrm rot="16200000">
            <a:off x="7375711" y="2843738"/>
            <a:ext cx="136490" cy="91086"/>
          </a:xfrm>
          <a:custGeom>
            <a:avLst/>
            <a:gdLst>
              <a:gd name="T0" fmla="*/ 0 w 246"/>
              <a:gd name="T1" fmla="*/ 186 h 189"/>
              <a:gd name="T2" fmla="*/ 60 w 246"/>
              <a:gd name="T3" fmla="*/ 6 h 189"/>
              <a:gd name="T4" fmla="*/ 246 w 246"/>
              <a:gd name="T5" fmla="*/ 0 h 189"/>
              <a:gd name="T6" fmla="*/ 189 w 246"/>
              <a:gd name="T7" fmla="*/ 189 h 189"/>
              <a:gd name="T8" fmla="*/ 0 w 246"/>
              <a:gd name="T9" fmla="*/ 186 h 189"/>
            </a:gdLst>
            <a:ahLst/>
            <a:cxnLst>
              <a:cxn ang="0">
                <a:pos x="T0" y="T1"/>
              </a:cxn>
              <a:cxn ang="0">
                <a:pos x="T2" y="T3"/>
              </a:cxn>
              <a:cxn ang="0">
                <a:pos x="T4" y="T5"/>
              </a:cxn>
              <a:cxn ang="0">
                <a:pos x="T6" y="T7"/>
              </a:cxn>
              <a:cxn ang="0">
                <a:pos x="T8" y="T9"/>
              </a:cxn>
            </a:cxnLst>
            <a:rect l="0" t="0" r="r" b="b"/>
            <a:pathLst>
              <a:path w="246" h="189">
                <a:moveTo>
                  <a:pt x="0" y="186"/>
                </a:moveTo>
                <a:lnTo>
                  <a:pt x="60" y="6"/>
                </a:lnTo>
                <a:lnTo>
                  <a:pt x="246" y="0"/>
                </a:lnTo>
                <a:lnTo>
                  <a:pt x="189" y="189"/>
                </a:lnTo>
                <a:lnTo>
                  <a:pt x="0" y="186"/>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18" name="Freeform 532">
            <a:extLst>
              <a:ext uri="{FF2B5EF4-FFF2-40B4-BE49-F238E27FC236}">
                <a16:creationId xmlns:a16="http://schemas.microsoft.com/office/drawing/2014/main" id="{BA31A55B-B9AB-A570-26A8-64080CE9FA67}"/>
              </a:ext>
            </a:extLst>
          </xdr:cNvPr>
          <xdr:cNvSpPr>
            <a:spLocks noChangeAspect="1"/>
          </xdr:cNvSpPr>
        </xdr:nvSpPr>
        <xdr:spPr bwMode="auto">
          <a:xfrm rot="16200000">
            <a:off x="7465060" y="2388558"/>
            <a:ext cx="130803" cy="242538"/>
          </a:xfrm>
          <a:custGeom>
            <a:avLst/>
            <a:gdLst>
              <a:gd name="T0" fmla="*/ 186 w 237"/>
              <a:gd name="T1" fmla="*/ 318 h 513"/>
              <a:gd name="T2" fmla="*/ 153 w 237"/>
              <a:gd name="T3" fmla="*/ 513 h 513"/>
              <a:gd name="T4" fmla="*/ 60 w 237"/>
              <a:gd name="T5" fmla="*/ 489 h 513"/>
              <a:gd name="T6" fmla="*/ 90 w 237"/>
              <a:gd name="T7" fmla="*/ 306 h 513"/>
              <a:gd name="T8" fmla="*/ 180 w 237"/>
              <a:gd name="T9" fmla="*/ 318 h 513"/>
              <a:gd name="T10" fmla="*/ 0 w 237"/>
              <a:gd name="T11" fmla="*/ 291 h 513"/>
              <a:gd name="T12" fmla="*/ 66 w 237"/>
              <a:gd name="T13" fmla="*/ 0 h 513"/>
              <a:gd name="T14" fmla="*/ 237 w 237"/>
              <a:gd name="T15" fmla="*/ 48 h 513"/>
              <a:gd name="T16" fmla="*/ 186 w 237"/>
              <a:gd name="T17" fmla="*/ 318 h 5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7" h="513">
                <a:moveTo>
                  <a:pt x="186" y="318"/>
                </a:moveTo>
                <a:lnTo>
                  <a:pt x="153" y="513"/>
                </a:lnTo>
                <a:lnTo>
                  <a:pt x="60" y="489"/>
                </a:lnTo>
                <a:lnTo>
                  <a:pt x="90" y="306"/>
                </a:lnTo>
                <a:lnTo>
                  <a:pt x="180" y="318"/>
                </a:lnTo>
                <a:lnTo>
                  <a:pt x="0" y="291"/>
                </a:lnTo>
                <a:lnTo>
                  <a:pt x="66" y="0"/>
                </a:lnTo>
                <a:lnTo>
                  <a:pt x="237" y="48"/>
                </a:lnTo>
                <a:lnTo>
                  <a:pt x="186" y="318"/>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19" name="Line 533">
            <a:extLst>
              <a:ext uri="{FF2B5EF4-FFF2-40B4-BE49-F238E27FC236}">
                <a16:creationId xmlns:a16="http://schemas.microsoft.com/office/drawing/2014/main" id="{ACA080DA-8C70-07B8-35A3-A3D1D5349D3D}"/>
              </a:ext>
            </a:extLst>
          </xdr:cNvPr>
          <xdr:cNvSpPr>
            <a:spLocks noChangeAspect="1" noChangeShapeType="1"/>
          </xdr:cNvSpPr>
        </xdr:nvSpPr>
        <xdr:spPr bwMode="auto">
          <a:xfrm rot="16200000">
            <a:off x="4556676" y="2800017"/>
            <a:ext cx="0" cy="792560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Line 534">
            <a:extLst>
              <a:ext uri="{FF2B5EF4-FFF2-40B4-BE49-F238E27FC236}">
                <a16:creationId xmlns:a16="http://schemas.microsoft.com/office/drawing/2014/main" id="{9D973D4F-5DA8-ECDA-195E-F03F032AEDDD}"/>
              </a:ext>
            </a:extLst>
          </xdr:cNvPr>
          <xdr:cNvSpPr>
            <a:spLocks noChangeAspect="1" noChangeShapeType="1"/>
          </xdr:cNvSpPr>
        </xdr:nvSpPr>
        <xdr:spPr bwMode="auto">
          <a:xfrm rot="16200000">
            <a:off x="-1972875" y="3670624"/>
            <a:ext cx="708674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Line 535">
            <a:extLst>
              <a:ext uri="{FF2B5EF4-FFF2-40B4-BE49-F238E27FC236}">
                <a16:creationId xmlns:a16="http://schemas.microsoft.com/office/drawing/2014/main" id="{C5F0B5EB-5BC5-2803-D18F-EF0F4576841F}"/>
              </a:ext>
            </a:extLst>
          </xdr:cNvPr>
          <xdr:cNvSpPr>
            <a:spLocks noChangeAspect="1" noChangeShapeType="1"/>
          </xdr:cNvSpPr>
        </xdr:nvSpPr>
        <xdr:spPr bwMode="auto">
          <a:xfrm rot="16200000" flipH="1">
            <a:off x="1901694" y="2002818"/>
            <a:ext cx="0" cy="269486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 name="Line 536">
            <a:extLst>
              <a:ext uri="{FF2B5EF4-FFF2-40B4-BE49-F238E27FC236}">
                <a16:creationId xmlns:a16="http://schemas.microsoft.com/office/drawing/2014/main" id="{0278EF5A-4EDD-61AB-EA7C-D062FE882403}"/>
              </a:ext>
            </a:extLst>
          </xdr:cNvPr>
          <xdr:cNvSpPr>
            <a:spLocks noChangeAspect="1" noChangeShapeType="1"/>
          </xdr:cNvSpPr>
        </xdr:nvSpPr>
        <xdr:spPr bwMode="auto">
          <a:xfrm rot="16200000">
            <a:off x="5946688" y="781997"/>
            <a:ext cx="0" cy="513587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537">
            <a:extLst>
              <a:ext uri="{FF2B5EF4-FFF2-40B4-BE49-F238E27FC236}">
                <a16:creationId xmlns:a16="http://schemas.microsoft.com/office/drawing/2014/main" id="{35C18A6E-5558-C245-0362-F0E2F23B2C60}"/>
              </a:ext>
            </a:extLst>
          </xdr:cNvPr>
          <xdr:cNvSpPr>
            <a:spLocks noChangeAspect="1" noChangeShapeType="1"/>
          </xdr:cNvSpPr>
        </xdr:nvSpPr>
        <xdr:spPr bwMode="auto">
          <a:xfrm rot="16200000">
            <a:off x="3120267" y="3324548"/>
            <a:ext cx="770284" cy="22960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Line 538">
            <a:extLst>
              <a:ext uri="{FF2B5EF4-FFF2-40B4-BE49-F238E27FC236}">
                <a16:creationId xmlns:a16="http://schemas.microsoft.com/office/drawing/2014/main" id="{25A5AA40-FF04-A585-9988-C4A42D059148}"/>
              </a:ext>
            </a:extLst>
          </xdr:cNvPr>
          <xdr:cNvSpPr>
            <a:spLocks noChangeAspect="1" noChangeShapeType="1"/>
          </xdr:cNvSpPr>
        </xdr:nvSpPr>
        <xdr:spPr bwMode="auto">
          <a:xfrm rot="16200000" flipV="1">
            <a:off x="2918059" y="3352574"/>
            <a:ext cx="551647" cy="3934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 name="Line 539">
            <a:extLst>
              <a:ext uri="{FF2B5EF4-FFF2-40B4-BE49-F238E27FC236}">
                <a16:creationId xmlns:a16="http://schemas.microsoft.com/office/drawing/2014/main" id="{BEB06BD7-ED6D-4615-A226-81784860FD1E}"/>
              </a:ext>
            </a:extLst>
          </xdr:cNvPr>
          <xdr:cNvSpPr>
            <a:spLocks noChangeAspect="1" noChangeShapeType="1"/>
          </xdr:cNvSpPr>
        </xdr:nvSpPr>
        <xdr:spPr bwMode="auto">
          <a:xfrm rot="16200000">
            <a:off x="1566147" y="2599203"/>
            <a:ext cx="1132994" cy="36973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 name="Line 540">
            <a:extLst>
              <a:ext uri="{FF2B5EF4-FFF2-40B4-BE49-F238E27FC236}">
                <a16:creationId xmlns:a16="http://schemas.microsoft.com/office/drawing/2014/main" id="{F5AE0BC9-D870-139D-2DBA-0D28F6F7D8BF}"/>
              </a:ext>
            </a:extLst>
          </xdr:cNvPr>
          <xdr:cNvSpPr>
            <a:spLocks noChangeAspect="1" noChangeShapeType="1"/>
          </xdr:cNvSpPr>
        </xdr:nvSpPr>
        <xdr:spPr bwMode="auto">
          <a:xfrm rot="16200000">
            <a:off x="1754128" y="1652340"/>
            <a:ext cx="1127307"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Line 541">
            <a:extLst>
              <a:ext uri="{FF2B5EF4-FFF2-40B4-BE49-F238E27FC236}">
                <a16:creationId xmlns:a16="http://schemas.microsoft.com/office/drawing/2014/main" id="{263917E5-E0D8-3FAF-7FDE-6356C00C7AA2}"/>
              </a:ext>
            </a:extLst>
          </xdr:cNvPr>
          <xdr:cNvSpPr>
            <a:spLocks noChangeAspect="1" noChangeShapeType="1"/>
          </xdr:cNvSpPr>
        </xdr:nvSpPr>
        <xdr:spPr bwMode="auto">
          <a:xfrm rot="16200000" flipV="1">
            <a:off x="1392903" y="163856"/>
            <a:ext cx="0" cy="185029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Line 542">
            <a:extLst>
              <a:ext uri="{FF2B5EF4-FFF2-40B4-BE49-F238E27FC236}">
                <a16:creationId xmlns:a16="http://schemas.microsoft.com/office/drawing/2014/main" id="{DF26CE29-26D5-6814-1927-1A80A79B7808}"/>
              </a:ext>
            </a:extLst>
          </xdr:cNvPr>
          <xdr:cNvSpPr>
            <a:spLocks noChangeAspect="1" noChangeShapeType="1"/>
          </xdr:cNvSpPr>
        </xdr:nvSpPr>
        <xdr:spPr bwMode="auto">
          <a:xfrm rot="16200000" flipH="1">
            <a:off x="4028355" y="-1215870"/>
            <a:ext cx="2435336" cy="512348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Line 543">
            <a:extLst>
              <a:ext uri="{FF2B5EF4-FFF2-40B4-BE49-F238E27FC236}">
                <a16:creationId xmlns:a16="http://schemas.microsoft.com/office/drawing/2014/main" id="{CCD2046B-389B-9D50-C898-7B7791942E52}"/>
              </a:ext>
            </a:extLst>
          </xdr:cNvPr>
          <xdr:cNvSpPr>
            <a:spLocks noChangeAspect="1" noChangeShapeType="1"/>
          </xdr:cNvSpPr>
        </xdr:nvSpPr>
        <xdr:spPr bwMode="auto">
          <a:xfrm rot="16200000" flipH="1" flipV="1">
            <a:off x="3301176" y="1289212"/>
            <a:ext cx="1102663" cy="58155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544">
            <a:extLst>
              <a:ext uri="{FF2B5EF4-FFF2-40B4-BE49-F238E27FC236}">
                <a16:creationId xmlns:a16="http://schemas.microsoft.com/office/drawing/2014/main" id="{86BB1FC9-16AC-B55A-2B5B-9F0733927593}"/>
              </a:ext>
            </a:extLst>
          </xdr:cNvPr>
          <xdr:cNvSpPr>
            <a:spLocks noChangeAspect="1" noChangeShapeType="1"/>
          </xdr:cNvSpPr>
        </xdr:nvSpPr>
        <xdr:spPr bwMode="auto">
          <a:xfrm rot="16200000" flipV="1">
            <a:off x="3345808" y="1914810"/>
            <a:ext cx="246440" cy="18594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545">
            <a:extLst>
              <a:ext uri="{FF2B5EF4-FFF2-40B4-BE49-F238E27FC236}">
                <a16:creationId xmlns:a16="http://schemas.microsoft.com/office/drawing/2014/main" id="{1454CFDD-D1A5-D63E-01DE-EA495AA025FC}"/>
              </a:ext>
            </a:extLst>
          </xdr:cNvPr>
          <xdr:cNvSpPr>
            <a:spLocks noChangeAspect="1" noChangeShapeType="1"/>
          </xdr:cNvSpPr>
        </xdr:nvSpPr>
        <xdr:spPr bwMode="auto">
          <a:xfrm rot="16200000" flipV="1">
            <a:off x="3914192" y="799566"/>
            <a:ext cx="176300" cy="28188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546">
            <a:extLst>
              <a:ext uri="{FF2B5EF4-FFF2-40B4-BE49-F238E27FC236}">
                <a16:creationId xmlns:a16="http://schemas.microsoft.com/office/drawing/2014/main" id="{242045E0-3A06-CE00-5D28-087D64707A79}"/>
              </a:ext>
            </a:extLst>
          </xdr:cNvPr>
          <xdr:cNvSpPr>
            <a:spLocks noChangeAspect="1" noChangeShapeType="1"/>
          </xdr:cNvSpPr>
        </xdr:nvSpPr>
        <xdr:spPr bwMode="auto">
          <a:xfrm rot="16200000" flipH="1">
            <a:off x="2576425" y="2689186"/>
            <a:ext cx="1694119" cy="578965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Line 547">
            <a:extLst>
              <a:ext uri="{FF2B5EF4-FFF2-40B4-BE49-F238E27FC236}">
                <a16:creationId xmlns:a16="http://schemas.microsoft.com/office/drawing/2014/main" id="{D5D0539D-DFEF-09DC-48D7-984197ABC0AF}"/>
              </a:ext>
            </a:extLst>
          </xdr:cNvPr>
          <xdr:cNvSpPr>
            <a:spLocks noChangeAspect="1" noChangeShapeType="1"/>
          </xdr:cNvSpPr>
        </xdr:nvSpPr>
        <xdr:spPr bwMode="auto">
          <a:xfrm rot="16200000">
            <a:off x="1975900" y="2350493"/>
            <a:ext cx="4195173" cy="205133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Line 548">
            <a:extLst>
              <a:ext uri="{FF2B5EF4-FFF2-40B4-BE49-F238E27FC236}">
                <a16:creationId xmlns:a16="http://schemas.microsoft.com/office/drawing/2014/main" id="{DDC270F2-12B8-68CE-DB22-4B5D88276D67}"/>
              </a:ext>
            </a:extLst>
          </xdr:cNvPr>
          <xdr:cNvSpPr>
            <a:spLocks noChangeAspect="1" noChangeShapeType="1"/>
          </xdr:cNvSpPr>
        </xdr:nvSpPr>
        <xdr:spPr bwMode="auto">
          <a:xfrm rot="16200000" flipH="1">
            <a:off x="4546669" y="2394058"/>
            <a:ext cx="473292" cy="101003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Line 549">
            <a:extLst>
              <a:ext uri="{FF2B5EF4-FFF2-40B4-BE49-F238E27FC236}">
                <a16:creationId xmlns:a16="http://schemas.microsoft.com/office/drawing/2014/main" id="{0D1B34DB-C8AE-B30D-CC32-C23DC4FD76A2}"/>
              </a:ext>
            </a:extLst>
          </xdr:cNvPr>
          <xdr:cNvSpPr>
            <a:spLocks noChangeAspect="1" noChangeShapeType="1"/>
          </xdr:cNvSpPr>
        </xdr:nvSpPr>
        <xdr:spPr bwMode="auto">
          <a:xfrm rot="16200000">
            <a:off x="4858930" y="2090180"/>
            <a:ext cx="1474851" cy="61496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550">
            <a:extLst>
              <a:ext uri="{FF2B5EF4-FFF2-40B4-BE49-F238E27FC236}">
                <a16:creationId xmlns:a16="http://schemas.microsoft.com/office/drawing/2014/main" id="{C60EA900-D1E2-1084-DBCE-3464D9CAB509}"/>
              </a:ext>
            </a:extLst>
          </xdr:cNvPr>
          <xdr:cNvSpPr>
            <a:spLocks noChangeAspect="1" noChangeShapeType="1"/>
          </xdr:cNvSpPr>
        </xdr:nvSpPr>
        <xdr:spPr bwMode="auto">
          <a:xfrm rot="16200000" flipH="1" flipV="1">
            <a:off x="2268332" y="3473869"/>
            <a:ext cx="5334486" cy="149996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Line 551">
            <a:extLst>
              <a:ext uri="{FF2B5EF4-FFF2-40B4-BE49-F238E27FC236}">
                <a16:creationId xmlns:a16="http://schemas.microsoft.com/office/drawing/2014/main" id="{69825E3F-3B41-C87E-79DC-30C35BA44620}"/>
              </a:ext>
            </a:extLst>
          </xdr:cNvPr>
          <xdr:cNvSpPr>
            <a:spLocks noChangeAspect="1" noChangeShapeType="1"/>
          </xdr:cNvSpPr>
        </xdr:nvSpPr>
        <xdr:spPr bwMode="auto">
          <a:xfrm rot="16200000" flipH="1" flipV="1">
            <a:off x="3914313" y="6913014"/>
            <a:ext cx="291937" cy="25062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Line 552">
            <a:extLst>
              <a:ext uri="{FF2B5EF4-FFF2-40B4-BE49-F238E27FC236}">
                <a16:creationId xmlns:a16="http://schemas.microsoft.com/office/drawing/2014/main" id="{8E316565-9886-F1B2-E0A2-F7715BF7326C}"/>
              </a:ext>
            </a:extLst>
          </xdr:cNvPr>
          <xdr:cNvSpPr>
            <a:spLocks noChangeAspect="1" noChangeShapeType="1"/>
          </xdr:cNvSpPr>
        </xdr:nvSpPr>
        <xdr:spPr bwMode="auto">
          <a:xfrm rot="16200000" flipV="1">
            <a:off x="5147679" y="4870783"/>
            <a:ext cx="413893" cy="150481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Line 553">
            <a:extLst>
              <a:ext uri="{FF2B5EF4-FFF2-40B4-BE49-F238E27FC236}">
                <a16:creationId xmlns:a16="http://schemas.microsoft.com/office/drawing/2014/main" id="{3A98AAFC-AFA9-EBB4-7CA8-BBF5B4CB3666}"/>
              </a:ext>
            </a:extLst>
          </xdr:cNvPr>
          <xdr:cNvSpPr>
            <a:spLocks noChangeAspect="1" noChangeShapeType="1"/>
          </xdr:cNvSpPr>
        </xdr:nvSpPr>
        <xdr:spPr bwMode="auto">
          <a:xfrm rot="16200000" flipH="1">
            <a:off x="6025425" y="5903120"/>
            <a:ext cx="14596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Line 554">
            <a:extLst>
              <a:ext uri="{FF2B5EF4-FFF2-40B4-BE49-F238E27FC236}">
                <a16:creationId xmlns:a16="http://schemas.microsoft.com/office/drawing/2014/main" id="{5A7B8BC7-EF28-4564-61A1-A4DDEF9ECC7D}"/>
              </a:ext>
            </a:extLst>
          </xdr:cNvPr>
          <xdr:cNvSpPr>
            <a:spLocks noChangeAspect="1" noChangeShapeType="1"/>
          </xdr:cNvSpPr>
        </xdr:nvSpPr>
        <xdr:spPr bwMode="auto">
          <a:xfrm rot="16200000" flipV="1">
            <a:off x="4663644" y="6312200"/>
            <a:ext cx="282459" cy="13474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Line 555">
            <a:extLst>
              <a:ext uri="{FF2B5EF4-FFF2-40B4-BE49-F238E27FC236}">
                <a16:creationId xmlns:a16="http://schemas.microsoft.com/office/drawing/2014/main" id="{ADDC25F0-CB2A-8CA7-38FD-EB009A9F7753}"/>
              </a:ext>
            </a:extLst>
          </xdr:cNvPr>
          <xdr:cNvSpPr>
            <a:spLocks noChangeAspect="1" noChangeShapeType="1"/>
          </xdr:cNvSpPr>
        </xdr:nvSpPr>
        <xdr:spPr bwMode="auto">
          <a:xfrm rot="16200000" flipH="1" flipV="1">
            <a:off x="4514228" y="6254604"/>
            <a:ext cx="240121" cy="20696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Line 556">
            <a:extLst>
              <a:ext uri="{FF2B5EF4-FFF2-40B4-BE49-F238E27FC236}">
                <a16:creationId xmlns:a16="http://schemas.microsoft.com/office/drawing/2014/main" id="{415B7849-BB77-8435-0823-29C1BD973737}"/>
              </a:ext>
            </a:extLst>
          </xdr:cNvPr>
          <xdr:cNvSpPr>
            <a:spLocks noChangeAspect="1" noChangeShapeType="1"/>
          </xdr:cNvSpPr>
        </xdr:nvSpPr>
        <xdr:spPr bwMode="auto">
          <a:xfrm rot="16200000" flipV="1">
            <a:off x="4363631" y="6309710"/>
            <a:ext cx="147864" cy="18648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 name="Line 557">
            <a:extLst>
              <a:ext uri="{FF2B5EF4-FFF2-40B4-BE49-F238E27FC236}">
                <a16:creationId xmlns:a16="http://schemas.microsoft.com/office/drawing/2014/main" id="{A3246A6B-6A28-5DD4-C32D-B71914DE8C59}"/>
              </a:ext>
            </a:extLst>
          </xdr:cNvPr>
          <xdr:cNvSpPr>
            <a:spLocks noChangeAspect="1" noChangeShapeType="1"/>
          </xdr:cNvSpPr>
        </xdr:nvSpPr>
        <xdr:spPr bwMode="auto">
          <a:xfrm rot="16200000" flipH="1">
            <a:off x="5256756" y="6085692"/>
            <a:ext cx="293833" cy="98901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Freeform 558">
            <a:extLst>
              <a:ext uri="{FF2B5EF4-FFF2-40B4-BE49-F238E27FC236}">
                <a16:creationId xmlns:a16="http://schemas.microsoft.com/office/drawing/2014/main" id="{F9D691E9-BAE4-3607-951C-DC5EB6802575}"/>
              </a:ext>
            </a:extLst>
          </xdr:cNvPr>
          <xdr:cNvSpPr>
            <a:spLocks noChangeAspect="1"/>
          </xdr:cNvSpPr>
        </xdr:nvSpPr>
        <xdr:spPr bwMode="auto">
          <a:xfrm rot="16200000">
            <a:off x="5895830" y="6707118"/>
            <a:ext cx="24644" cy="17247"/>
          </a:xfrm>
          <a:custGeom>
            <a:avLst/>
            <a:gdLst>
              <a:gd name="T0" fmla="*/ 0 w 51"/>
              <a:gd name="T1" fmla="*/ 0 h 42"/>
              <a:gd name="T2" fmla="*/ 27 w 51"/>
              <a:gd name="T3" fmla="*/ 18 h 42"/>
              <a:gd name="T4" fmla="*/ 51 w 51"/>
              <a:gd name="T5" fmla="*/ 42 h 42"/>
            </a:gdLst>
            <a:ahLst/>
            <a:cxnLst>
              <a:cxn ang="0">
                <a:pos x="T0" y="T1"/>
              </a:cxn>
              <a:cxn ang="0">
                <a:pos x="T2" y="T3"/>
              </a:cxn>
              <a:cxn ang="0">
                <a:pos x="T4" y="T5"/>
              </a:cxn>
            </a:cxnLst>
            <a:rect l="0" t="0" r="r" b="b"/>
            <a:pathLst>
              <a:path w="51" h="42">
                <a:moveTo>
                  <a:pt x="0" y="0"/>
                </a:moveTo>
                <a:cubicBezTo>
                  <a:pt x="9" y="5"/>
                  <a:pt x="19" y="11"/>
                  <a:pt x="27" y="18"/>
                </a:cubicBezTo>
                <a:cubicBezTo>
                  <a:pt x="35" y="25"/>
                  <a:pt x="43" y="33"/>
                  <a:pt x="51" y="4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Freeform 559">
            <a:extLst>
              <a:ext uri="{FF2B5EF4-FFF2-40B4-BE49-F238E27FC236}">
                <a16:creationId xmlns:a16="http://schemas.microsoft.com/office/drawing/2014/main" id="{D4DA3BC6-C9CD-367E-ED12-0B0012866597}"/>
              </a:ext>
            </a:extLst>
          </xdr:cNvPr>
          <xdr:cNvSpPr>
            <a:spLocks noChangeAspect="1"/>
          </xdr:cNvSpPr>
        </xdr:nvSpPr>
        <xdr:spPr bwMode="auto">
          <a:xfrm rot="16200000">
            <a:off x="5868008" y="6553139"/>
            <a:ext cx="197784" cy="100249"/>
          </a:xfrm>
          <a:custGeom>
            <a:avLst/>
            <a:gdLst>
              <a:gd name="T0" fmla="*/ 0 w 360"/>
              <a:gd name="T1" fmla="*/ 1 h 211"/>
              <a:gd name="T2" fmla="*/ 60 w 360"/>
              <a:gd name="T3" fmla="*/ 7 h 211"/>
              <a:gd name="T4" fmla="*/ 159 w 360"/>
              <a:gd name="T5" fmla="*/ 43 h 211"/>
              <a:gd name="T6" fmla="*/ 255 w 360"/>
              <a:gd name="T7" fmla="*/ 97 h 211"/>
              <a:gd name="T8" fmla="*/ 330 w 360"/>
              <a:gd name="T9" fmla="*/ 169 h 211"/>
              <a:gd name="T10" fmla="*/ 360 w 360"/>
              <a:gd name="T11" fmla="*/ 211 h 211"/>
            </a:gdLst>
            <a:ahLst/>
            <a:cxnLst>
              <a:cxn ang="0">
                <a:pos x="T0" y="T1"/>
              </a:cxn>
              <a:cxn ang="0">
                <a:pos x="T2" y="T3"/>
              </a:cxn>
              <a:cxn ang="0">
                <a:pos x="T4" y="T5"/>
              </a:cxn>
              <a:cxn ang="0">
                <a:pos x="T6" y="T7"/>
              </a:cxn>
              <a:cxn ang="0">
                <a:pos x="T8" y="T9"/>
              </a:cxn>
              <a:cxn ang="0">
                <a:pos x="T10" y="T11"/>
              </a:cxn>
            </a:cxnLst>
            <a:rect l="0" t="0" r="r" b="b"/>
            <a:pathLst>
              <a:path w="360" h="211">
                <a:moveTo>
                  <a:pt x="0" y="1"/>
                </a:moveTo>
                <a:cubicBezTo>
                  <a:pt x="17" y="0"/>
                  <a:pt x="34" y="0"/>
                  <a:pt x="60" y="7"/>
                </a:cubicBezTo>
                <a:cubicBezTo>
                  <a:pt x="86" y="14"/>
                  <a:pt x="126" y="28"/>
                  <a:pt x="159" y="43"/>
                </a:cubicBezTo>
                <a:cubicBezTo>
                  <a:pt x="192" y="58"/>
                  <a:pt x="226" y="76"/>
                  <a:pt x="255" y="97"/>
                </a:cubicBezTo>
                <a:cubicBezTo>
                  <a:pt x="284" y="118"/>
                  <a:pt x="312" y="150"/>
                  <a:pt x="330" y="169"/>
                </a:cubicBezTo>
                <a:cubicBezTo>
                  <a:pt x="348" y="188"/>
                  <a:pt x="354" y="199"/>
                  <a:pt x="360" y="211"/>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6" name="Line 560">
            <a:extLst>
              <a:ext uri="{FF2B5EF4-FFF2-40B4-BE49-F238E27FC236}">
                <a16:creationId xmlns:a16="http://schemas.microsoft.com/office/drawing/2014/main" id="{55D23DE4-97C7-E91D-8638-16E5EF9E6C82}"/>
              </a:ext>
            </a:extLst>
          </xdr:cNvPr>
          <xdr:cNvSpPr>
            <a:spLocks noChangeAspect="1" noChangeShapeType="1"/>
          </xdr:cNvSpPr>
        </xdr:nvSpPr>
        <xdr:spPr bwMode="auto">
          <a:xfrm rot="16200000" flipH="1" flipV="1">
            <a:off x="5565802" y="5784138"/>
            <a:ext cx="261606" cy="18109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 name="Line 561">
            <a:extLst>
              <a:ext uri="{FF2B5EF4-FFF2-40B4-BE49-F238E27FC236}">
                <a16:creationId xmlns:a16="http://schemas.microsoft.com/office/drawing/2014/main" id="{A21AE846-A7E9-3DED-91E1-9100F0D32933}"/>
              </a:ext>
            </a:extLst>
          </xdr:cNvPr>
          <xdr:cNvSpPr>
            <a:spLocks noChangeAspect="1" noChangeShapeType="1"/>
          </xdr:cNvSpPr>
        </xdr:nvSpPr>
        <xdr:spPr bwMode="auto">
          <a:xfrm rot="16200000" flipV="1">
            <a:off x="5455154" y="5854585"/>
            <a:ext cx="87834" cy="21397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 name="Line 562">
            <a:extLst>
              <a:ext uri="{FF2B5EF4-FFF2-40B4-BE49-F238E27FC236}">
                <a16:creationId xmlns:a16="http://schemas.microsoft.com/office/drawing/2014/main" id="{0D456D34-953F-1ED7-D5C5-6D09DF87F226}"/>
              </a:ext>
            </a:extLst>
          </xdr:cNvPr>
          <xdr:cNvSpPr>
            <a:spLocks noChangeAspect="1" noChangeShapeType="1"/>
          </xdr:cNvSpPr>
        </xdr:nvSpPr>
        <xdr:spPr bwMode="auto">
          <a:xfrm rot="16200000">
            <a:off x="5356922" y="5715855"/>
            <a:ext cx="236330" cy="16600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 name="Line 563">
            <a:extLst>
              <a:ext uri="{FF2B5EF4-FFF2-40B4-BE49-F238E27FC236}">
                <a16:creationId xmlns:a16="http://schemas.microsoft.com/office/drawing/2014/main" id="{7C34B03E-FDDF-513A-B253-829FB0BFC89A}"/>
              </a:ext>
            </a:extLst>
          </xdr:cNvPr>
          <xdr:cNvSpPr>
            <a:spLocks noChangeAspect="1" noChangeShapeType="1"/>
          </xdr:cNvSpPr>
        </xdr:nvSpPr>
        <xdr:spPr bwMode="auto">
          <a:xfrm rot="16200000" flipH="1" flipV="1">
            <a:off x="5837705" y="5773665"/>
            <a:ext cx="888449" cy="34548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 name="Line 564">
            <a:extLst>
              <a:ext uri="{FF2B5EF4-FFF2-40B4-BE49-F238E27FC236}">
                <a16:creationId xmlns:a16="http://schemas.microsoft.com/office/drawing/2014/main" id="{890C111E-5B35-F10D-327E-D12090C44BCE}"/>
              </a:ext>
            </a:extLst>
          </xdr:cNvPr>
          <xdr:cNvSpPr>
            <a:spLocks noChangeAspect="1" noChangeShapeType="1"/>
          </xdr:cNvSpPr>
        </xdr:nvSpPr>
        <xdr:spPr bwMode="auto">
          <a:xfrm rot="16200000">
            <a:off x="6144919" y="6345468"/>
            <a:ext cx="8847" cy="8084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Line 565">
            <a:extLst>
              <a:ext uri="{FF2B5EF4-FFF2-40B4-BE49-F238E27FC236}">
                <a16:creationId xmlns:a16="http://schemas.microsoft.com/office/drawing/2014/main" id="{3960F540-FD32-EA5F-5849-D8BC68739466}"/>
              </a:ext>
            </a:extLst>
          </xdr:cNvPr>
          <xdr:cNvSpPr>
            <a:spLocks noChangeAspect="1" noChangeShapeType="1"/>
          </xdr:cNvSpPr>
        </xdr:nvSpPr>
        <xdr:spPr bwMode="auto">
          <a:xfrm rot="16200000" flipH="1" flipV="1">
            <a:off x="6152223" y="6414744"/>
            <a:ext cx="70773" cy="485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2" name="Line 566">
            <a:extLst>
              <a:ext uri="{FF2B5EF4-FFF2-40B4-BE49-F238E27FC236}">
                <a16:creationId xmlns:a16="http://schemas.microsoft.com/office/drawing/2014/main" id="{AAECA7EA-7671-0739-B21B-ADEB3FBC503B}"/>
              </a:ext>
            </a:extLst>
          </xdr:cNvPr>
          <xdr:cNvSpPr>
            <a:spLocks noChangeAspect="1" noChangeShapeType="1"/>
          </xdr:cNvSpPr>
        </xdr:nvSpPr>
        <xdr:spPr bwMode="auto">
          <a:xfrm rot="16200000" flipH="1">
            <a:off x="6243412" y="6394375"/>
            <a:ext cx="10742" cy="12773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3" name="Line 567">
            <a:extLst>
              <a:ext uri="{FF2B5EF4-FFF2-40B4-BE49-F238E27FC236}">
                <a16:creationId xmlns:a16="http://schemas.microsoft.com/office/drawing/2014/main" id="{A0B8767A-F19F-A0C0-7EC5-F5147AFCE1EA}"/>
              </a:ext>
            </a:extLst>
          </xdr:cNvPr>
          <xdr:cNvSpPr>
            <a:spLocks noChangeAspect="1" noChangeShapeType="1"/>
          </xdr:cNvSpPr>
        </xdr:nvSpPr>
        <xdr:spPr bwMode="auto">
          <a:xfrm rot="16200000">
            <a:off x="6310978" y="6441860"/>
            <a:ext cx="22748" cy="1886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 name="Line 568">
            <a:extLst>
              <a:ext uri="{FF2B5EF4-FFF2-40B4-BE49-F238E27FC236}">
                <a16:creationId xmlns:a16="http://schemas.microsoft.com/office/drawing/2014/main" id="{34EB0B0B-75B0-1D40-7486-CEE3E52626D9}"/>
              </a:ext>
            </a:extLst>
          </xdr:cNvPr>
          <xdr:cNvSpPr>
            <a:spLocks noChangeAspect="1" noChangeShapeType="1"/>
          </xdr:cNvSpPr>
        </xdr:nvSpPr>
        <xdr:spPr bwMode="auto">
          <a:xfrm rot="16200000">
            <a:off x="6361726" y="4744051"/>
            <a:ext cx="849903" cy="66509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Line 569">
            <a:extLst>
              <a:ext uri="{FF2B5EF4-FFF2-40B4-BE49-F238E27FC236}">
                <a16:creationId xmlns:a16="http://schemas.microsoft.com/office/drawing/2014/main" id="{E8F4AFC4-0E5B-ECDB-C348-867CA4A8DF38}"/>
              </a:ext>
            </a:extLst>
          </xdr:cNvPr>
          <xdr:cNvSpPr>
            <a:spLocks noChangeAspect="1" noChangeShapeType="1"/>
          </xdr:cNvSpPr>
        </xdr:nvSpPr>
        <xdr:spPr bwMode="auto">
          <a:xfrm rot="16200000">
            <a:off x="6283363" y="3323209"/>
            <a:ext cx="2164884" cy="49262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 name="Line 570">
            <a:extLst>
              <a:ext uri="{FF2B5EF4-FFF2-40B4-BE49-F238E27FC236}">
                <a16:creationId xmlns:a16="http://schemas.microsoft.com/office/drawing/2014/main" id="{6BEA1E11-E9D4-BB8E-FA87-6C9B12CD13D0}"/>
              </a:ext>
            </a:extLst>
          </xdr:cNvPr>
          <xdr:cNvSpPr>
            <a:spLocks noChangeAspect="1" noChangeShapeType="1"/>
          </xdr:cNvSpPr>
        </xdr:nvSpPr>
        <xdr:spPr bwMode="auto">
          <a:xfrm rot="16200000" flipV="1">
            <a:off x="7672202" y="2426945"/>
            <a:ext cx="77092" cy="1967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Line 571">
            <a:extLst>
              <a:ext uri="{FF2B5EF4-FFF2-40B4-BE49-F238E27FC236}">
                <a16:creationId xmlns:a16="http://schemas.microsoft.com/office/drawing/2014/main" id="{A59D1404-3C8B-35EB-9C79-B4C683182D38}"/>
              </a:ext>
            </a:extLst>
          </xdr:cNvPr>
          <xdr:cNvSpPr>
            <a:spLocks noChangeAspect="1" noChangeShapeType="1"/>
          </xdr:cNvSpPr>
        </xdr:nvSpPr>
        <xdr:spPr bwMode="auto">
          <a:xfrm rot="16200000" flipH="1">
            <a:off x="7163727" y="4607097"/>
            <a:ext cx="94785" cy="18325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 name="Line 572">
            <a:extLst>
              <a:ext uri="{FF2B5EF4-FFF2-40B4-BE49-F238E27FC236}">
                <a16:creationId xmlns:a16="http://schemas.microsoft.com/office/drawing/2014/main" id="{4CCD2F8E-D243-E5FC-0E1C-DFE33B416791}"/>
              </a:ext>
            </a:extLst>
          </xdr:cNvPr>
          <xdr:cNvSpPr>
            <a:spLocks noChangeAspect="1" noChangeShapeType="1"/>
          </xdr:cNvSpPr>
        </xdr:nvSpPr>
        <xdr:spPr bwMode="auto">
          <a:xfrm rot="16200000" flipH="1">
            <a:off x="6489156" y="5466479"/>
            <a:ext cx="113742" cy="18325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59" name="Group 573">
            <a:extLst>
              <a:ext uri="{FF2B5EF4-FFF2-40B4-BE49-F238E27FC236}">
                <a16:creationId xmlns:a16="http://schemas.microsoft.com/office/drawing/2014/main" id="{74AD93F7-DFC1-7565-2062-955D2BC4C937}"/>
              </a:ext>
            </a:extLst>
          </xdr:cNvPr>
          <xdr:cNvGrpSpPr>
            <a:grpSpLocks noChangeAspect="1"/>
          </xdr:cNvGrpSpPr>
        </xdr:nvGrpSpPr>
        <xdr:grpSpPr bwMode="auto">
          <a:xfrm>
            <a:off x="7898849" y="5833612"/>
            <a:ext cx="169238" cy="795560"/>
            <a:chOff x="12749" y="8934"/>
            <a:chExt cx="253" cy="1015"/>
          </a:xfrm>
        </xdr:grpSpPr>
        <xdr:sp macro="" textlink="">
          <xdr:nvSpPr>
            <xdr:cNvPr id="513" name="Line 574">
              <a:extLst>
                <a:ext uri="{FF2B5EF4-FFF2-40B4-BE49-F238E27FC236}">
                  <a16:creationId xmlns:a16="http://schemas.microsoft.com/office/drawing/2014/main" id="{ECC69BAE-AB40-061A-944E-1189A29B2073}"/>
                </a:ext>
              </a:extLst>
            </xdr:cNvPr>
            <xdr:cNvSpPr>
              <a:spLocks noChangeAspect="1" noChangeShapeType="1"/>
            </xdr:cNvSpPr>
          </xdr:nvSpPr>
          <xdr:spPr bwMode="auto">
            <a:xfrm rot="16200000" flipV="1">
              <a:off x="12357" y="9363"/>
              <a:ext cx="1014" cy="15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4" name="Line 575">
              <a:extLst>
                <a:ext uri="{FF2B5EF4-FFF2-40B4-BE49-F238E27FC236}">
                  <a16:creationId xmlns:a16="http://schemas.microsoft.com/office/drawing/2014/main" id="{BB714B48-9494-7961-1CAB-8BC75DB1450D}"/>
                </a:ext>
              </a:extLst>
            </xdr:cNvPr>
            <xdr:cNvSpPr>
              <a:spLocks noChangeAspect="1" noChangeShapeType="1"/>
            </xdr:cNvSpPr>
          </xdr:nvSpPr>
          <xdr:spPr bwMode="auto">
            <a:xfrm rot="16200000" flipH="1" flipV="1">
              <a:off x="12443" y="9240"/>
              <a:ext cx="647" cy="3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5" name="Line 576">
              <a:extLst>
                <a:ext uri="{FF2B5EF4-FFF2-40B4-BE49-F238E27FC236}">
                  <a16:creationId xmlns:a16="http://schemas.microsoft.com/office/drawing/2014/main" id="{14F3C14C-04D4-6A37-A6A3-927AD979A392}"/>
                </a:ext>
              </a:extLst>
            </xdr:cNvPr>
            <xdr:cNvSpPr>
              <a:spLocks noChangeAspect="1" noChangeShapeType="1"/>
            </xdr:cNvSpPr>
          </xdr:nvSpPr>
          <xdr:spPr bwMode="auto">
            <a:xfrm rot="16200000">
              <a:off x="12858" y="9437"/>
              <a:ext cx="36" cy="25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60" name="Freeform 577">
            <a:extLst>
              <a:ext uri="{FF2B5EF4-FFF2-40B4-BE49-F238E27FC236}">
                <a16:creationId xmlns:a16="http://schemas.microsoft.com/office/drawing/2014/main" id="{467B09D0-AF45-115B-3558-6CCB033ED712}"/>
              </a:ext>
            </a:extLst>
          </xdr:cNvPr>
          <xdr:cNvSpPr>
            <a:spLocks noChangeAspect="1"/>
          </xdr:cNvSpPr>
        </xdr:nvSpPr>
        <xdr:spPr bwMode="auto">
          <a:xfrm rot="16200000">
            <a:off x="5941252" y="6200317"/>
            <a:ext cx="183882" cy="83002"/>
          </a:xfrm>
          <a:custGeom>
            <a:avLst/>
            <a:gdLst>
              <a:gd name="T0" fmla="*/ 0 w 333"/>
              <a:gd name="T1" fmla="*/ 0 h 177"/>
              <a:gd name="T2" fmla="*/ 105 w 333"/>
              <a:gd name="T3" fmla="*/ 21 h 177"/>
              <a:gd name="T4" fmla="*/ 213 w 333"/>
              <a:gd name="T5" fmla="*/ 72 h 177"/>
              <a:gd name="T6" fmla="*/ 279 w 333"/>
              <a:gd name="T7" fmla="*/ 114 h 177"/>
              <a:gd name="T8" fmla="*/ 333 w 333"/>
              <a:gd name="T9" fmla="*/ 177 h 177"/>
            </a:gdLst>
            <a:ahLst/>
            <a:cxnLst>
              <a:cxn ang="0">
                <a:pos x="T0" y="T1"/>
              </a:cxn>
              <a:cxn ang="0">
                <a:pos x="T2" y="T3"/>
              </a:cxn>
              <a:cxn ang="0">
                <a:pos x="T4" y="T5"/>
              </a:cxn>
              <a:cxn ang="0">
                <a:pos x="T6" y="T7"/>
              </a:cxn>
              <a:cxn ang="0">
                <a:pos x="T8" y="T9"/>
              </a:cxn>
            </a:cxnLst>
            <a:rect l="0" t="0" r="r" b="b"/>
            <a:pathLst>
              <a:path w="333" h="177">
                <a:moveTo>
                  <a:pt x="0" y="0"/>
                </a:moveTo>
                <a:cubicBezTo>
                  <a:pt x="35" y="4"/>
                  <a:pt x="70" y="9"/>
                  <a:pt x="105" y="21"/>
                </a:cubicBezTo>
                <a:cubicBezTo>
                  <a:pt x="140" y="33"/>
                  <a:pt x="184" y="57"/>
                  <a:pt x="213" y="72"/>
                </a:cubicBezTo>
                <a:cubicBezTo>
                  <a:pt x="242" y="87"/>
                  <a:pt x="259" y="96"/>
                  <a:pt x="279" y="114"/>
                </a:cubicBezTo>
                <a:cubicBezTo>
                  <a:pt x="299" y="132"/>
                  <a:pt x="316" y="154"/>
                  <a:pt x="333" y="17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1" name="Freeform 578">
            <a:extLst>
              <a:ext uri="{FF2B5EF4-FFF2-40B4-BE49-F238E27FC236}">
                <a16:creationId xmlns:a16="http://schemas.microsoft.com/office/drawing/2014/main" id="{08A7FA27-CDC7-6EBD-FF40-04F4F24D9977}"/>
              </a:ext>
            </a:extLst>
          </xdr:cNvPr>
          <xdr:cNvSpPr>
            <a:spLocks noChangeAspect="1"/>
          </xdr:cNvSpPr>
        </xdr:nvSpPr>
        <xdr:spPr bwMode="auto">
          <a:xfrm rot="16200000">
            <a:off x="6030229" y="6047695"/>
            <a:ext cx="146600" cy="57131"/>
          </a:xfrm>
          <a:custGeom>
            <a:avLst/>
            <a:gdLst>
              <a:gd name="T0" fmla="*/ 0 w 264"/>
              <a:gd name="T1" fmla="*/ 0 h 126"/>
              <a:gd name="T2" fmla="*/ 66 w 264"/>
              <a:gd name="T3" fmla="*/ 12 h 126"/>
              <a:gd name="T4" fmla="*/ 174 w 264"/>
              <a:gd name="T5" fmla="*/ 57 h 126"/>
              <a:gd name="T6" fmla="*/ 264 w 264"/>
              <a:gd name="T7" fmla="*/ 126 h 126"/>
            </a:gdLst>
            <a:ahLst/>
            <a:cxnLst>
              <a:cxn ang="0">
                <a:pos x="T0" y="T1"/>
              </a:cxn>
              <a:cxn ang="0">
                <a:pos x="T2" y="T3"/>
              </a:cxn>
              <a:cxn ang="0">
                <a:pos x="T4" y="T5"/>
              </a:cxn>
              <a:cxn ang="0">
                <a:pos x="T6" y="T7"/>
              </a:cxn>
            </a:cxnLst>
            <a:rect l="0" t="0" r="r" b="b"/>
            <a:pathLst>
              <a:path w="264" h="126">
                <a:moveTo>
                  <a:pt x="0" y="0"/>
                </a:moveTo>
                <a:cubicBezTo>
                  <a:pt x="18" y="1"/>
                  <a:pt x="37" y="3"/>
                  <a:pt x="66" y="12"/>
                </a:cubicBezTo>
                <a:cubicBezTo>
                  <a:pt x="95" y="21"/>
                  <a:pt x="141" y="38"/>
                  <a:pt x="174" y="57"/>
                </a:cubicBezTo>
                <a:cubicBezTo>
                  <a:pt x="207" y="76"/>
                  <a:pt x="235" y="101"/>
                  <a:pt x="264" y="126"/>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2" name="Freeform 579">
            <a:extLst>
              <a:ext uri="{FF2B5EF4-FFF2-40B4-BE49-F238E27FC236}">
                <a16:creationId xmlns:a16="http://schemas.microsoft.com/office/drawing/2014/main" id="{A0E9FEBB-B804-2B1A-8B80-945F2FEB917F}"/>
              </a:ext>
            </a:extLst>
          </xdr:cNvPr>
          <xdr:cNvSpPr>
            <a:spLocks noChangeAspect="1"/>
          </xdr:cNvSpPr>
        </xdr:nvSpPr>
        <xdr:spPr bwMode="auto">
          <a:xfrm rot="16200000">
            <a:off x="6087518" y="5874397"/>
            <a:ext cx="173772" cy="84619"/>
          </a:xfrm>
          <a:custGeom>
            <a:avLst/>
            <a:gdLst>
              <a:gd name="T0" fmla="*/ 0 w 315"/>
              <a:gd name="T1" fmla="*/ 0 h 180"/>
              <a:gd name="T2" fmla="*/ 96 w 315"/>
              <a:gd name="T3" fmla="*/ 36 h 180"/>
              <a:gd name="T4" fmla="*/ 177 w 315"/>
              <a:gd name="T5" fmla="*/ 75 h 180"/>
              <a:gd name="T6" fmla="*/ 246 w 315"/>
              <a:gd name="T7" fmla="*/ 126 h 180"/>
              <a:gd name="T8" fmla="*/ 315 w 315"/>
              <a:gd name="T9" fmla="*/ 180 h 180"/>
            </a:gdLst>
            <a:ahLst/>
            <a:cxnLst>
              <a:cxn ang="0">
                <a:pos x="T0" y="T1"/>
              </a:cxn>
              <a:cxn ang="0">
                <a:pos x="T2" y="T3"/>
              </a:cxn>
              <a:cxn ang="0">
                <a:pos x="T4" y="T5"/>
              </a:cxn>
              <a:cxn ang="0">
                <a:pos x="T6" y="T7"/>
              </a:cxn>
              <a:cxn ang="0">
                <a:pos x="T8" y="T9"/>
              </a:cxn>
            </a:cxnLst>
            <a:rect l="0" t="0" r="r" b="b"/>
            <a:pathLst>
              <a:path w="315" h="180">
                <a:moveTo>
                  <a:pt x="0" y="0"/>
                </a:moveTo>
                <a:cubicBezTo>
                  <a:pt x="33" y="12"/>
                  <a:pt x="67" y="24"/>
                  <a:pt x="96" y="36"/>
                </a:cubicBezTo>
                <a:cubicBezTo>
                  <a:pt x="125" y="48"/>
                  <a:pt x="152" y="60"/>
                  <a:pt x="177" y="75"/>
                </a:cubicBezTo>
                <a:cubicBezTo>
                  <a:pt x="202" y="90"/>
                  <a:pt x="223" y="109"/>
                  <a:pt x="246" y="126"/>
                </a:cubicBezTo>
                <a:cubicBezTo>
                  <a:pt x="269" y="143"/>
                  <a:pt x="304" y="171"/>
                  <a:pt x="315" y="18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3" name="Freeform 580">
            <a:extLst>
              <a:ext uri="{FF2B5EF4-FFF2-40B4-BE49-F238E27FC236}">
                <a16:creationId xmlns:a16="http://schemas.microsoft.com/office/drawing/2014/main" id="{1C30FCA7-38A4-B4B3-7366-B5B378BF6B48}"/>
              </a:ext>
            </a:extLst>
          </xdr:cNvPr>
          <xdr:cNvSpPr>
            <a:spLocks noChangeAspect="1"/>
          </xdr:cNvSpPr>
        </xdr:nvSpPr>
        <xdr:spPr bwMode="auto">
          <a:xfrm rot="16200000">
            <a:off x="6185370" y="5772113"/>
            <a:ext cx="89098" cy="26949"/>
          </a:xfrm>
          <a:custGeom>
            <a:avLst/>
            <a:gdLst>
              <a:gd name="T0" fmla="*/ 0 w 162"/>
              <a:gd name="T1" fmla="*/ 0 h 57"/>
              <a:gd name="T2" fmla="*/ 84 w 162"/>
              <a:gd name="T3" fmla="*/ 18 h 57"/>
              <a:gd name="T4" fmla="*/ 162 w 162"/>
              <a:gd name="T5" fmla="*/ 57 h 57"/>
            </a:gdLst>
            <a:ahLst/>
            <a:cxnLst>
              <a:cxn ang="0">
                <a:pos x="T0" y="T1"/>
              </a:cxn>
              <a:cxn ang="0">
                <a:pos x="T2" y="T3"/>
              </a:cxn>
              <a:cxn ang="0">
                <a:pos x="T4" y="T5"/>
              </a:cxn>
            </a:cxnLst>
            <a:rect l="0" t="0" r="r" b="b"/>
            <a:pathLst>
              <a:path w="162" h="57">
                <a:moveTo>
                  <a:pt x="0" y="0"/>
                </a:moveTo>
                <a:cubicBezTo>
                  <a:pt x="28" y="4"/>
                  <a:pt x="57" y="9"/>
                  <a:pt x="84" y="18"/>
                </a:cubicBezTo>
                <a:cubicBezTo>
                  <a:pt x="111" y="27"/>
                  <a:pt x="136" y="42"/>
                  <a:pt x="162" y="5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4" name="Freeform 581">
            <a:extLst>
              <a:ext uri="{FF2B5EF4-FFF2-40B4-BE49-F238E27FC236}">
                <a16:creationId xmlns:a16="http://schemas.microsoft.com/office/drawing/2014/main" id="{1DAFB82D-CCBC-5B5C-3A78-FEE7EC020015}"/>
              </a:ext>
            </a:extLst>
          </xdr:cNvPr>
          <xdr:cNvSpPr>
            <a:spLocks noChangeAspect="1"/>
          </xdr:cNvSpPr>
        </xdr:nvSpPr>
        <xdr:spPr bwMode="auto">
          <a:xfrm rot="16200000">
            <a:off x="6189180" y="5611323"/>
            <a:ext cx="183882" cy="74917"/>
          </a:xfrm>
          <a:custGeom>
            <a:avLst/>
            <a:gdLst>
              <a:gd name="T0" fmla="*/ 0 w 330"/>
              <a:gd name="T1" fmla="*/ 0 h 159"/>
              <a:gd name="T2" fmla="*/ 105 w 330"/>
              <a:gd name="T3" fmla="*/ 24 h 159"/>
              <a:gd name="T4" fmla="*/ 213 w 330"/>
              <a:gd name="T5" fmla="*/ 66 h 159"/>
              <a:gd name="T6" fmla="*/ 285 w 330"/>
              <a:gd name="T7" fmla="*/ 117 h 159"/>
              <a:gd name="T8" fmla="*/ 330 w 330"/>
              <a:gd name="T9" fmla="*/ 159 h 159"/>
            </a:gdLst>
            <a:ahLst/>
            <a:cxnLst>
              <a:cxn ang="0">
                <a:pos x="T0" y="T1"/>
              </a:cxn>
              <a:cxn ang="0">
                <a:pos x="T2" y="T3"/>
              </a:cxn>
              <a:cxn ang="0">
                <a:pos x="T4" y="T5"/>
              </a:cxn>
              <a:cxn ang="0">
                <a:pos x="T6" y="T7"/>
              </a:cxn>
              <a:cxn ang="0">
                <a:pos x="T8" y="T9"/>
              </a:cxn>
            </a:cxnLst>
            <a:rect l="0" t="0" r="r" b="b"/>
            <a:pathLst>
              <a:path w="330" h="159">
                <a:moveTo>
                  <a:pt x="0" y="0"/>
                </a:moveTo>
                <a:cubicBezTo>
                  <a:pt x="35" y="6"/>
                  <a:pt x="70" y="13"/>
                  <a:pt x="105" y="24"/>
                </a:cubicBezTo>
                <a:cubicBezTo>
                  <a:pt x="140" y="35"/>
                  <a:pt x="183" y="51"/>
                  <a:pt x="213" y="66"/>
                </a:cubicBezTo>
                <a:cubicBezTo>
                  <a:pt x="243" y="81"/>
                  <a:pt x="266" y="102"/>
                  <a:pt x="285" y="117"/>
                </a:cubicBezTo>
                <a:cubicBezTo>
                  <a:pt x="304" y="132"/>
                  <a:pt x="317" y="145"/>
                  <a:pt x="330" y="15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5" name="Freeform 582">
            <a:extLst>
              <a:ext uri="{FF2B5EF4-FFF2-40B4-BE49-F238E27FC236}">
                <a16:creationId xmlns:a16="http://schemas.microsoft.com/office/drawing/2014/main" id="{07689B88-0D93-32A1-6910-7032E58895C4}"/>
              </a:ext>
            </a:extLst>
          </xdr:cNvPr>
          <xdr:cNvSpPr>
            <a:spLocks noChangeAspect="1"/>
          </xdr:cNvSpPr>
        </xdr:nvSpPr>
        <xdr:spPr bwMode="auto">
          <a:xfrm rot="16200000">
            <a:off x="6268632" y="5403317"/>
            <a:ext cx="202839" cy="102944"/>
          </a:xfrm>
          <a:custGeom>
            <a:avLst/>
            <a:gdLst>
              <a:gd name="T0" fmla="*/ 0 w 366"/>
              <a:gd name="T1" fmla="*/ 0 h 219"/>
              <a:gd name="T2" fmla="*/ 93 w 366"/>
              <a:gd name="T3" fmla="*/ 30 h 219"/>
              <a:gd name="T4" fmla="*/ 204 w 366"/>
              <a:gd name="T5" fmla="*/ 84 h 219"/>
              <a:gd name="T6" fmla="*/ 300 w 366"/>
              <a:gd name="T7" fmla="*/ 153 h 219"/>
              <a:gd name="T8" fmla="*/ 366 w 366"/>
              <a:gd name="T9" fmla="*/ 219 h 219"/>
            </a:gdLst>
            <a:ahLst/>
            <a:cxnLst>
              <a:cxn ang="0">
                <a:pos x="T0" y="T1"/>
              </a:cxn>
              <a:cxn ang="0">
                <a:pos x="T2" y="T3"/>
              </a:cxn>
              <a:cxn ang="0">
                <a:pos x="T4" y="T5"/>
              </a:cxn>
              <a:cxn ang="0">
                <a:pos x="T6" y="T7"/>
              </a:cxn>
              <a:cxn ang="0">
                <a:pos x="T8" y="T9"/>
              </a:cxn>
            </a:cxnLst>
            <a:rect l="0" t="0" r="r" b="b"/>
            <a:pathLst>
              <a:path w="366" h="219">
                <a:moveTo>
                  <a:pt x="0" y="0"/>
                </a:moveTo>
                <a:cubicBezTo>
                  <a:pt x="29" y="8"/>
                  <a:pt x="59" y="16"/>
                  <a:pt x="93" y="30"/>
                </a:cubicBezTo>
                <a:cubicBezTo>
                  <a:pt x="127" y="44"/>
                  <a:pt x="170" y="64"/>
                  <a:pt x="204" y="84"/>
                </a:cubicBezTo>
                <a:cubicBezTo>
                  <a:pt x="238" y="104"/>
                  <a:pt x="273" y="130"/>
                  <a:pt x="300" y="153"/>
                </a:cubicBezTo>
                <a:cubicBezTo>
                  <a:pt x="327" y="176"/>
                  <a:pt x="346" y="197"/>
                  <a:pt x="366" y="21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6" name="Freeform 583">
            <a:extLst>
              <a:ext uri="{FF2B5EF4-FFF2-40B4-BE49-F238E27FC236}">
                <a16:creationId xmlns:a16="http://schemas.microsoft.com/office/drawing/2014/main" id="{941F5B4D-F57D-D1EF-8637-3468B27C1C00}"/>
              </a:ext>
            </a:extLst>
          </xdr:cNvPr>
          <xdr:cNvSpPr>
            <a:spLocks noChangeAspect="1"/>
          </xdr:cNvSpPr>
        </xdr:nvSpPr>
        <xdr:spPr bwMode="auto">
          <a:xfrm rot="16200000">
            <a:off x="6421264" y="5211405"/>
            <a:ext cx="142809" cy="141750"/>
          </a:xfrm>
          <a:custGeom>
            <a:avLst/>
            <a:gdLst>
              <a:gd name="T0" fmla="*/ 0 w 258"/>
              <a:gd name="T1" fmla="*/ 0 h 300"/>
              <a:gd name="T2" fmla="*/ 96 w 258"/>
              <a:gd name="T3" fmla="*/ 75 h 300"/>
              <a:gd name="T4" fmla="*/ 189 w 258"/>
              <a:gd name="T5" fmla="*/ 183 h 300"/>
              <a:gd name="T6" fmla="*/ 258 w 258"/>
              <a:gd name="T7" fmla="*/ 300 h 300"/>
            </a:gdLst>
            <a:ahLst/>
            <a:cxnLst>
              <a:cxn ang="0">
                <a:pos x="T0" y="T1"/>
              </a:cxn>
              <a:cxn ang="0">
                <a:pos x="T2" y="T3"/>
              </a:cxn>
              <a:cxn ang="0">
                <a:pos x="T4" y="T5"/>
              </a:cxn>
              <a:cxn ang="0">
                <a:pos x="T6" y="T7"/>
              </a:cxn>
            </a:cxnLst>
            <a:rect l="0" t="0" r="r" b="b"/>
            <a:pathLst>
              <a:path w="258" h="300">
                <a:moveTo>
                  <a:pt x="0" y="0"/>
                </a:moveTo>
                <a:cubicBezTo>
                  <a:pt x="32" y="22"/>
                  <a:pt x="65" y="45"/>
                  <a:pt x="96" y="75"/>
                </a:cubicBezTo>
                <a:cubicBezTo>
                  <a:pt x="127" y="105"/>
                  <a:pt x="162" y="146"/>
                  <a:pt x="189" y="183"/>
                </a:cubicBezTo>
                <a:cubicBezTo>
                  <a:pt x="216" y="220"/>
                  <a:pt x="237" y="260"/>
                  <a:pt x="258" y="30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7" name="Freeform 584">
            <a:extLst>
              <a:ext uri="{FF2B5EF4-FFF2-40B4-BE49-F238E27FC236}">
                <a16:creationId xmlns:a16="http://schemas.microsoft.com/office/drawing/2014/main" id="{456E9F14-BBB1-42D7-D4C9-C3F8BE71BCC9}"/>
              </a:ext>
            </a:extLst>
          </xdr:cNvPr>
          <xdr:cNvSpPr>
            <a:spLocks noChangeAspect="1"/>
          </xdr:cNvSpPr>
        </xdr:nvSpPr>
        <xdr:spPr bwMode="auto">
          <a:xfrm rot="16200000">
            <a:off x="6548517" y="4995937"/>
            <a:ext cx="230011" cy="200498"/>
          </a:xfrm>
          <a:custGeom>
            <a:avLst/>
            <a:gdLst>
              <a:gd name="T0" fmla="*/ 0 w 417"/>
              <a:gd name="T1" fmla="*/ 0 h 423"/>
              <a:gd name="T2" fmla="*/ 102 w 417"/>
              <a:gd name="T3" fmla="*/ 66 h 423"/>
              <a:gd name="T4" fmla="*/ 213 w 417"/>
              <a:gd name="T5" fmla="*/ 159 h 423"/>
              <a:gd name="T6" fmla="*/ 318 w 417"/>
              <a:gd name="T7" fmla="*/ 273 h 423"/>
              <a:gd name="T8" fmla="*/ 417 w 417"/>
              <a:gd name="T9" fmla="*/ 423 h 423"/>
            </a:gdLst>
            <a:ahLst/>
            <a:cxnLst>
              <a:cxn ang="0">
                <a:pos x="T0" y="T1"/>
              </a:cxn>
              <a:cxn ang="0">
                <a:pos x="T2" y="T3"/>
              </a:cxn>
              <a:cxn ang="0">
                <a:pos x="T4" y="T5"/>
              </a:cxn>
              <a:cxn ang="0">
                <a:pos x="T6" y="T7"/>
              </a:cxn>
              <a:cxn ang="0">
                <a:pos x="T8" y="T9"/>
              </a:cxn>
            </a:cxnLst>
            <a:rect l="0" t="0" r="r" b="b"/>
            <a:pathLst>
              <a:path w="417" h="423">
                <a:moveTo>
                  <a:pt x="0" y="0"/>
                </a:moveTo>
                <a:cubicBezTo>
                  <a:pt x="33" y="20"/>
                  <a:pt x="67" y="40"/>
                  <a:pt x="102" y="66"/>
                </a:cubicBezTo>
                <a:cubicBezTo>
                  <a:pt x="137" y="92"/>
                  <a:pt x="177" y="125"/>
                  <a:pt x="213" y="159"/>
                </a:cubicBezTo>
                <a:cubicBezTo>
                  <a:pt x="249" y="193"/>
                  <a:pt x="284" y="229"/>
                  <a:pt x="318" y="273"/>
                </a:cubicBezTo>
                <a:cubicBezTo>
                  <a:pt x="352" y="317"/>
                  <a:pt x="384" y="370"/>
                  <a:pt x="417" y="423"/>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8" name="Freeform 585">
            <a:extLst>
              <a:ext uri="{FF2B5EF4-FFF2-40B4-BE49-F238E27FC236}">
                <a16:creationId xmlns:a16="http://schemas.microsoft.com/office/drawing/2014/main" id="{7E83224B-239E-32FD-263F-4F849989C00D}"/>
              </a:ext>
            </a:extLst>
          </xdr:cNvPr>
          <xdr:cNvSpPr>
            <a:spLocks noChangeAspect="1"/>
          </xdr:cNvSpPr>
        </xdr:nvSpPr>
        <xdr:spPr bwMode="auto">
          <a:xfrm rot="16200000">
            <a:off x="6728711" y="4839310"/>
            <a:ext cx="176300" cy="106178"/>
          </a:xfrm>
          <a:custGeom>
            <a:avLst/>
            <a:gdLst>
              <a:gd name="T0" fmla="*/ 0 w 318"/>
              <a:gd name="T1" fmla="*/ 0 h 225"/>
              <a:gd name="T2" fmla="*/ 111 w 318"/>
              <a:gd name="T3" fmla="*/ 51 h 225"/>
              <a:gd name="T4" fmla="*/ 228 w 318"/>
              <a:gd name="T5" fmla="*/ 135 h 225"/>
              <a:gd name="T6" fmla="*/ 318 w 318"/>
              <a:gd name="T7" fmla="*/ 225 h 225"/>
            </a:gdLst>
            <a:ahLst/>
            <a:cxnLst>
              <a:cxn ang="0">
                <a:pos x="T0" y="T1"/>
              </a:cxn>
              <a:cxn ang="0">
                <a:pos x="T2" y="T3"/>
              </a:cxn>
              <a:cxn ang="0">
                <a:pos x="T4" y="T5"/>
              </a:cxn>
              <a:cxn ang="0">
                <a:pos x="T6" y="T7"/>
              </a:cxn>
            </a:cxnLst>
            <a:rect l="0" t="0" r="r" b="b"/>
            <a:pathLst>
              <a:path w="318" h="225">
                <a:moveTo>
                  <a:pt x="0" y="0"/>
                </a:moveTo>
                <a:cubicBezTo>
                  <a:pt x="36" y="14"/>
                  <a:pt x="73" y="29"/>
                  <a:pt x="111" y="51"/>
                </a:cubicBezTo>
                <a:cubicBezTo>
                  <a:pt x="149" y="73"/>
                  <a:pt x="194" y="106"/>
                  <a:pt x="228" y="135"/>
                </a:cubicBezTo>
                <a:cubicBezTo>
                  <a:pt x="262" y="164"/>
                  <a:pt x="303" y="210"/>
                  <a:pt x="318" y="22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9" name="Freeform 586">
            <a:extLst>
              <a:ext uri="{FF2B5EF4-FFF2-40B4-BE49-F238E27FC236}">
                <a16:creationId xmlns:a16="http://schemas.microsoft.com/office/drawing/2014/main" id="{8BDCD331-F636-1CB5-3E24-20ACC0CE2197}"/>
              </a:ext>
            </a:extLst>
          </xdr:cNvPr>
          <xdr:cNvSpPr>
            <a:spLocks noChangeAspect="1"/>
          </xdr:cNvSpPr>
        </xdr:nvSpPr>
        <xdr:spPr bwMode="auto">
          <a:xfrm rot="16200000">
            <a:off x="6868063" y="4677860"/>
            <a:ext cx="128275" cy="124503"/>
          </a:xfrm>
          <a:custGeom>
            <a:avLst/>
            <a:gdLst>
              <a:gd name="T0" fmla="*/ 0 w 231"/>
              <a:gd name="T1" fmla="*/ 0 h 264"/>
              <a:gd name="T2" fmla="*/ 90 w 231"/>
              <a:gd name="T3" fmla="*/ 69 h 264"/>
              <a:gd name="T4" fmla="*/ 168 w 231"/>
              <a:gd name="T5" fmla="*/ 162 h 264"/>
              <a:gd name="T6" fmla="*/ 231 w 231"/>
              <a:gd name="T7" fmla="*/ 264 h 264"/>
            </a:gdLst>
            <a:ahLst/>
            <a:cxnLst>
              <a:cxn ang="0">
                <a:pos x="T0" y="T1"/>
              </a:cxn>
              <a:cxn ang="0">
                <a:pos x="T2" y="T3"/>
              </a:cxn>
              <a:cxn ang="0">
                <a:pos x="T4" y="T5"/>
              </a:cxn>
              <a:cxn ang="0">
                <a:pos x="T6" y="T7"/>
              </a:cxn>
            </a:cxnLst>
            <a:rect l="0" t="0" r="r" b="b"/>
            <a:pathLst>
              <a:path w="231" h="264">
                <a:moveTo>
                  <a:pt x="0" y="0"/>
                </a:moveTo>
                <a:cubicBezTo>
                  <a:pt x="31" y="21"/>
                  <a:pt x="62" y="42"/>
                  <a:pt x="90" y="69"/>
                </a:cubicBezTo>
                <a:cubicBezTo>
                  <a:pt x="118" y="96"/>
                  <a:pt x="145" y="130"/>
                  <a:pt x="168" y="162"/>
                </a:cubicBezTo>
                <a:cubicBezTo>
                  <a:pt x="191" y="194"/>
                  <a:pt x="211" y="229"/>
                  <a:pt x="231" y="264"/>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0" name="Freeform 587">
            <a:extLst>
              <a:ext uri="{FF2B5EF4-FFF2-40B4-BE49-F238E27FC236}">
                <a16:creationId xmlns:a16="http://schemas.microsoft.com/office/drawing/2014/main" id="{955B5364-04F7-8497-000C-912D8333D49A}"/>
              </a:ext>
            </a:extLst>
          </xdr:cNvPr>
          <xdr:cNvSpPr>
            <a:spLocks noChangeAspect="1"/>
          </xdr:cNvSpPr>
        </xdr:nvSpPr>
        <xdr:spPr bwMode="auto">
          <a:xfrm rot="16200000">
            <a:off x="6380796" y="3569650"/>
            <a:ext cx="1719395" cy="492622"/>
          </a:xfrm>
          <a:custGeom>
            <a:avLst/>
            <a:gdLst>
              <a:gd name="T0" fmla="*/ 0 w 3105"/>
              <a:gd name="T1" fmla="*/ 0 h 1044"/>
              <a:gd name="T2" fmla="*/ 147 w 3105"/>
              <a:gd name="T3" fmla="*/ 66 h 1044"/>
              <a:gd name="T4" fmla="*/ 339 w 3105"/>
              <a:gd name="T5" fmla="*/ 141 h 1044"/>
              <a:gd name="T6" fmla="*/ 468 w 3105"/>
              <a:gd name="T7" fmla="*/ 195 h 1044"/>
              <a:gd name="T8" fmla="*/ 534 w 3105"/>
              <a:gd name="T9" fmla="*/ 207 h 1044"/>
              <a:gd name="T10" fmla="*/ 639 w 3105"/>
              <a:gd name="T11" fmla="*/ 234 h 1044"/>
              <a:gd name="T12" fmla="*/ 750 w 3105"/>
              <a:gd name="T13" fmla="*/ 273 h 1044"/>
              <a:gd name="T14" fmla="*/ 834 w 3105"/>
              <a:gd name="T15" fmla="*/ 306 h 1044"/>
              <a:gd name="T16" fmla="*/ 915 w 3105"/>
              <a:gd name="T17" fmla="*/ 330 h 1044"/>
              <a:gd name="T18" fmla="*/ 1089 w 3105"/>
              <a:gd name="T19" fmla="*/ 381 h 1044"/>
              <a:gd name="T20" fmla="*/ 1230 w 3105"/>
              <a:gd name="T21" fmla="*/ 417 h 1044"/>
              <a:gd name="T22" fmla="*/ 1314 w 3105"/>
              <a:gd name="T23" fmla="*/ 423 h 1044"/>
              <a:gd name="T24" fmla="*/ 1482 w 3105"/>
              <a:gd name="T25" fmla="*/ 447 h 1044"/>
              <a:gd name="T26" fmla="*/ 1638 w 3105"/>
              <a:gd name="T27" fmla="*/ 492 h 1044"/>
              <a:gd name="T28" fmla="*/ 1839 w 3105"/>
              <a:gd name="T29" fmla="*/ 582 h 1044"/>
              <a:gd name="T30" fmla="*/ 1956 w 3105"/>
              <a:gd name="T31" fmla="*/ 636 h 1044"/>
              <a:gd name="T32" fmla="*/ 2109 w 3105"/>
              <a:gd name="T33" fmla="*/ 690 h 1044"/>
              <a:gd name="T34" fmla="*/ 2376 w 3105"/>
              <a:gd name="T35" fmla="*/ 783 h 1044"/>
              <a:gd name="T36" fmla="*/ 2679 w 3105"/>
              <a:gd name="T37" fmla="*/ 888 h 1044"/>
              <a:gd name="T38" fmla="*/ 3105 w 3105"/>
              <a:gd name="T39" fmla="*/ 1044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105" h="1044">
                <a:moveTo>
                  <a:pt x="0" y="0"/>
                </a:moveTo>
                <a:cubicBezTo>
                  <a:pt x="45" y="21"/>
                  <a:pt x="91" y="43"/>
                  <a:pt x="147" y="66"/>
                </a:cubicBezTo>
                <a:cubicBezTo>
                  <a:pt x="203" y="89"/>
                  <a:pt x="285" y="120"/>
                  <a:pt x="339" y="141"/>
                </a:cubicBezTo>
                <a:cubicBezTo>
                  <a:pt x="393" y="162"/>
                  <a:pt x="436" y="184"/>
                  <a:pt x="468" y="195"/>
                </a:cubicBezTo>
                <a:cubicBezTo>
                  <a:pt x="500" y="206"/>
                  <a:pt x="506" y="201"/>
                  <a:pt x="534" y="207"/>
                </a:cubicBezTo>
                <a:cubicBezTo>
                  <a:pt x="562" y="213"/>
                  <a:pt x="603" y="223"/>
                  <a:pt x="639" y="234"/>
                </a:cubicBezTo>
                <a:cubicBezTo>
                  <a:pt x="675" y="245"/>
                  <a:pt x="718" y="261"/>
                  <a:pt x="750" y="273"/>
                </a:cubicBezTo>
                <a:cubicBezTo>
                  <a:pt x="782" y="285"/>
                  <a:pt x="807" y="296"/>
                  <a:pt x="834" y="306"/>
                </a:cubicBezTo>
                <a:cubicBezTo>
                  <a:pt x="861" y="316"/>
                  <a:pt x="873" y="318"/>
                  <a:pt x="915" y="330"/>
                </a:cubicBezTo>
                <a:cubicBezTo>
                  <a:pt x="957" y="342"/>
                  <a:pt x="1037" y="367"/>
                  <a:pt x="1089" y="381"/>
                </a:cubicBezTo>
                <a:cubicBezTo>
                  <a:pt x="1141" y="395"/>
                  <a:pt x="1193" y="410"/>
                  <a:pt x="1230" y="417"/>
                </a:cubicBezTo>
                <a:cubicBezTo>
                  <a:pt x="1267" y="424"/>
                  <a:pt x="1272" y="418"/>
                  <a:pt x="1314" y="423"/>
                </a:cubicBezTo>
                <a:cubicBezTo>
                  <a:pt x="1356" y="428"/>
                  <a:pt x="1428" y="436"/>
                  <a:pt x="1482" y="447"/>
                </a:cubicBezTo>
                <a:cubicBezTo>
                  <a:pt x="1536" y="458"/>
                  <a:pt x="1579" y="470"/>
                  <a:pt x="1638" y="492"/>
                </a:cubicBezTo>
                <a:cubicBezTo>
                  <a:pt x="1697" y="514"/>
                  <a:pt x="1786" y="558"/>
                  <a:pt x="1839" y="582"/>
                </a:cubicBezTo>
                <a:cubicBezTo>
                  <a:pt x="1892" y="606"/>
                  <a:pt x="1911" y="618"/>
                  <a:pt x="1956" y="636"/>
                </a:cubicBezTo>
                <a:cubicBezTo>
                  <a:pt x="2001" y="654"/>
                  <a:pt x="2039" y="666"/>
                  <a:pt x="2109" y="690"/>
                </a:cubicBezTo>
                <a:cubicBezTo>
                  <a:pt x="2179" y="714"/>
                  <a:pt x="2281" y="750"/>
                  <a:pt x="2376" y="783"/>
                </a:cubicBezTo>
                <a:cubicBezTo>
                  <a:pt x="2471" y="816"/>
                  <a:pt x="2557" y="844"/>
                  <a:pt x="2679" y="888"/>
                </a:cubicBezTo>
                <a:cubicBezTo>
                  <a:pt x="2801" y="932"/>
                  <a:pt x="2952" y="987"/>
                  <a:pt x="3105" y="1044"/>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1" name="Freeform 588">
            <a:extLst>
              <a:ext uri="{FF2B5EF4-FFF2-40B4-BE49-F238E27FC236}">
                <a16:creationId xmlns:a16="http://schemas.microsoft.com/office/drawing/2014/main" id="{C16E432D-80AD-AB4A-8AC9-A033D6FEAD6D}"/>
              </a:ext>
            </a:extLst>
          </xdr:cNvPr>
          <xdr:cNvSpPr>
            <a:spLocks noChangeAspect="1"/>
          </xdr:cNvSpPr>
        </xdr:nvSpPr>
        <xdr:spPr bwMode="auto">
          <a:xfrm rot="16200000">
            <a:off x="7388014" y="2837391"/>
            <a:ext cx="211054" cy="24793"/>
          </a:xfrm>
          <a:custGeom>
            <a:avLst/>
            <a:gdLst>
              <a:gd name="T0" fmla="*/ 0 w 381"/>
              <a:gd name="T1" fmla="*/ 13 h 52"/>
              <a:gd name="T2" fmla="*/ 120 w 381"/>
              <a:gd name="T3" fmla="*/ 7 h 52"/>
              <a:gd name="T4" fmla="*/ 234 w 381"/>
              <a:gd name="T5" fmla="*/ 7 h 52"/>
              <a:gd name="T6" fmla="*/ 381 w 381"/>
              <a:gd name="T7" fmla="*/ 52 h 52"/>
            </a:gdLst>
            <a:ahLst/>
            <a:cxnLst>
              <a:cxn ang="0">
                <a:pos x="T0" y="T1"/>
              </a:cxn>
              <a:cxn ang="0">
                <a:pos x="T2" y="T3"/>
              </a:cxn>
              <a:cxn ang="0">
                <a:pos x="T4" y="T5"/>
              </a:cxn>
              <a:cxn ang="0">
                <a:pos x="T6" y="T7"/>
              </a:cxn>
            </a:cxnLst>
            <a:rect l="0" t="0" r="r" b="b"/>
            <a:pathLst>
              <a:path w="381" h="52">
                <a:moveTo>
                  <a:pt x="0" y="13"/>
                </a:moveTo>
                <a:cubicBezTo>
                  <a:pt x="40" y="10"/>
                  <a:pt x="81" y="8"/>
                  <a:pt x="120" y="7"/>
                </a:cubicBezTo>
                <a:cubicBezTo>
                  <a:pt x="159" y="6"/>
                  <a:pt x="191" y="0"/>
                  <a:pt x="234" y="7"/>
                </a:cubicBezTo>
                <a:cubicBezTo>
                  <a:pt x="277" y="14"/>
                  <a:pt x="329" y="33"/>
                  <a:pt x="381" y="5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2" name="Freeform 589">
            <a:extLst>
              <a:ext uri="{FF2B5EF4-FFF2-40B4-BE49-F238E27FC236}">
                <a16:creationId xmlns:a16="http://schemas.microsoft.com/office/drawing/2014/main" id="{4AFD213E-204D-3985-4267-E8ED062A2B3F}"/>
              </a:ext>
            </a:extLst>
          </xdr:cNvPr>
          <xdr:cNvSpPr>
            <a:spLocks noChangeAspect="1"/>
          </xdr:cNvSpPr>
        </xdr:nvSpPr>
        <xdr:spPr bwMode="auto">
          <a:xfrm rot="16200000">
            <a:off x="7339433" y="2572951"/>
            <a:ext cx="314685" cy="28566"/>
          </a:xfrm>
          <a:custGeom>
            <a:avLst/>
            <a:gdLst>
              <a:gd name="T0" fmla="*/ 0 w 570"/>
              <a:gd name="T1" fmla="*/ 49 h 58"/>
              <a:gd name="T2" fmla="*/ 105 w 570"/>
              <a:gd name="T3" fmla="*/ 19 h 58"/>
              <a:gd name="T4" fmla="*/ 243 w 570"/>
              <a:gd name="T5" fmla="*/ 1 h 58"/>
              <a:gd name="T6" fmla="*/ 414 w 570"/>
              <a:gd name="T7" fmla="*/ 13 h 58"/>
              <a:gd name="T8" fmla="*/ 570 w 570"/>
              <a:gd name="T9" fmla="*/ 58 h 58"/>
            </a:gdLst>
            <a:ahLst/>
            <a:cxnLst>
              <a:cxn ang="0">
                <a:pos x="T0" y="T1"/>
              </a:cxn>
              <a:cxn ang="0">
                <a:pos x="T2" y="T3"/>
              </a:cxn>
              <a:cxn ang="0">
                <a:pos x="T4" y="T5"/>
              </a:cxn>
              <a:cxn ang="0">
                <a:pos x="T6" y="T7"/>
              </a:cxn>
              <a:cxn ang="0">
                <a:pos x="T8" y="T9"/>
              </a:cxn>
            </a:cxnLst>
            <a:rect l="0" t="0" r="r" b="b"/>
            <a:pathLst>
              <a:path w="570" h="58">
                <a:moveTo>
                  <a:pt x="0" y="49"/>
                </a:moveTo>
                <a:cubicBezTo>
                  <a:pt x="32" y="38"/>
                  <a:pt x="65" y="27"/>
                  <a:pt x="105" y="19"/>
                </a:cubicBezTo>
                <a:cubicBezTo>
                  <a:pt x="145" y="11"/>
                  <a:pt x="192" y="2"/>
                  <a:pt x="243" y="1"/>
                </a:cubicBezTo>
                <a:cubicBezTo>
                  <a:pt x="294" y="0"/>
                  <a:pt x="360" y="4"/>
                  <a:pt x="414" y="13"/>
                </a:cubicBezTo>
                <a:cubicBezTo>
                  <a:pt x="468" y="22"/>
                  <a:pt x="519" y="40"/>
                  <a:pt x="570" y="58"/>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Freeform 590">
            <a:extLst>
              <a:ext uri="{FF2B5EF4-FFF2-40B4-BE49-F238E27FC236}">
                <a16:creationId xmlns:a16="http://schemas.microsoft.com/office/drawing/2014/main" id="{EB6C3125-0381-CBA8-499D-0AF198CA43B8}"/>
              </a:ext>
            </a:extLst>
          </xdr:cNvPr>
          <xdr:cNvSpPr>
            <a:spLocks noChangeAspect="1"/>
          </xdr:cNvSpPr>
        </xdr:nvSpPr>
        <xdr:spPr bwMode="auto">
          <a:xfrm rot="16200000">
            <a:off x="5849209" y="6152051"/>
            <a:ext cx="226220" cy="94859"/>
          </a:xfrm>
          <a:custGeom>
            <a:avLst/>
            <a:gdLst>
              <a:gd name="T0" fmla="*/ 0 w 408"/>
              <a:gd name="T1" fmla="*/ 0 h 201"/>
              <a:gd name="T2" fmla="*/ 144 w 408"/>
              <a:gd name="T3" fmla="*/ 33 h 201"/>
              <a:gd name="T4" fmla="*/ 309 w 408"/>
              <a:gd name="T5" fmla="*/ 114 h 201"/>
              <a:gd name="T6" fmla="*/ 408 w 408"/>
              <a:gd name="T7" fmla="*/ 201 h 201"/>
            </a:gdLst>
            <a:ahLst/>
            <a:cxnLst>
              <a:cxn ang="0">
                <a:pos x="T0" y="T1"/>
              </a:cxn>
              <a:cxn ang="0">
                <a:pos x="T2" y="T3"/>
              </a:cxn>
              <a:cxn ang="0">
                <a:pos x="T4" y="T5"/>
              </a:cxn>
              <a:cxn ang="0">
                <a:pos x="T6" y="T7"/>
              </a:cxn>
            </a:cxnLst>
            <a:rect l="0" t="0" r="r" b="b"/>
            <a:pathLst>
              <a:path w="408" h="201">
                <a:moveTo>
                  <a:pt x="0" y="0"/>
                </a:moveTo>
                <a:cubicBezTo>
                  <a:pt x="46" y="7"/>
                  <a:pt x="93" y="14"/>
                  <a:pt x="144" y="33"/>
                </a:cubicBezTo>
                <a:cubicBezTo>
                  <a:pt x="195" y="52"/>
                  <a:pt x="265" y="86"/>
                  <a:pt x="309" y="114"/>
                </a:cubicBezTo>
                <a:cubicBezTo>
                  <a:pt x="353" y="142"/>
                  <a:pt x="380" y="171"/>
                  <a:pt x="408" y="20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4" name="Freeform 591">
            <a:extLst>
              <a:ext uri="{FF2B5EF4-FFF2-40B4-BE49-F238E27FC236}">
                <a16:creationId xmlns:a16="http://schemas.microsoft.com/office/drawing/2014/main" id="{F86C5AFC-21F9-11AC-B07E-ADBFBA0DDAC5}"/>
              </a:ext>
            </a:extLst>
          </xdr:cNvPr>
          <xdr:cNvSpPr>
            <a:spLocks noChangeAspect="1"/>
          </xdr:cNvSpPr>
        </xdr:nvSpPr>
        <xdr:spPr bwMode="auto">
          <a:xfrm rot="16200000">
            <a:off x="5977085" y="6005339"/>
            <a:ext cx="114374" cy="49586"/>
          </a:xfrm>
          <a:custGeom>
            <a:avLst/>
            <a:gdLst>
              <a:gd name="T0" fmla="*/ 0 w 207"/>
              <a:gd name="T1" fmla="*/ 0 h 105"/>
              <a:gd name="T2" fmla="*/ 108 w 207"/>
              <a:gd name="T3" fmla="*/ 42 h 105"/>
              <a:gd name="T4" fmla="*/ 207 w 207"/>
              <a:gd name="T5" fmla="*/ 105 h 105"/>
            </a:gdLst>
            <a:ahLst/>
            <a:cxnLst>
              <a:cxn ang="0">
                <a:pos x="T0" y="T1"/>
              </a:cxn>
              <a:cxn ang="0">
                <a:pos x="T2" y="T3"/>
              </a:cxn>
              <a:cxn ang="0">
                <a:pos x="T4" y="T5"/>
              </a:cxn>
            </a:cxnLst>
            <a:rect l="0" t="0" r="r" b="b"/>
            <a:pathLst>
              <a:path w="207" h="105">
                <a:moveTo>
                  <a:pt x="0" y="0"/>
                </a:moveTo>
                <a:cubicBezTo>
                  <a:pt x="36" y="12"/>
                  <a:pt x="73" y="24"/>
                  <a:pt x="108" y="42"/>
                </a:cubicBezTo>
                <a:cubicBezTo>
                  <a:pt x="143" y="60"/>
                  <a:pt x="175" y="82"/>
                  <a:pt x="207" y="10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5" name="Freeform 592">
            <a:extLst>
              <a:ext uri="{FF2B5EF4-FFF2-40B4-BE49-F238E27FC236}">
                <a16:creationId xmlns:a16="http://schemas.microsoft.com/office/drawing/2014/main" id="{D1BB0D21-2B86-0EB4-DA11-0091C5F0CBD6}"/>
              </a:ext>
            </a:extLst>
          </xdr:cNvPr>
          <xdr:cNvSpPr>
            <a:spLocks noChangeAspect="1"/>
          </xdr:cNvSpPr>
        </xdr:nvSpPr>
        <xdr:spPr bwMode="auto">
          <a:xfrm rot="16200000">
            <a:off x="6014172" y="5842124"/>
            <a:ext cx="174404" cy="84080"/>
          </a:xfrm>
          <a:custGeom>
            <a:avLst/>
            <a:gdLst>
              <a:gd name="T0" fmla="*/ 0 w 315"/>
              <a:gd name="T1" fmla="*/ 0 h 177"/>
              <a:gd name="T2" fmla="*/ 123 w 315"/>
              <a:gd name="T3" fmla="*/ 45 h 177"/>
              <a:gd name="T4" fmla="*/ 219 w 315"/>
              <a:gd name="T5" fmla="*/ 99 h 177"/>
              <a:gd name="T6" fmla="*/ 315 w 315"/>
              <a:gd name="T7" fmla="*/ 177 h 177"/>
            </a:gdLst>
            <a:ahLst/>
            <a:cxnLst>
              <a:cxn ang="0">
                <a:pos x="T0" y="T1"/>
              </a:cxn>
              <a:cxn ang="0">
                <a:pos x="T2" y="T3"/>
              </a:cxn>
              <a:cxn ang="0">
                <a:pos x="T4" y="T5"/>
              </a:cxn>
              <a:cxn ang="0">
                <a:pos x="T6" y="T7"/>
              </a:cxn>
            </a:cxnLst>
            <a:rect l="0" t="0" r="r" b="b"/>
            <a:pathLst>
              <a:path w="315" h="177">
                <a:moveTo>
                  <a:pt x="0" y="0"/>
                </a:moveTo>
                <a:cubicBezTo>
                  <a:pt x="43" y="14"/>
                  <a:pt x="86" y="28"/>
                  <a:pt x="123" y="45"/>
                </a:cubicBezTo>
                <a:cubicBezTo>
                  <a:pt x="160" y="62"/>
                  <a:pt x="187" y="77"/>
                  <a:pt x="219" y="99"/>
                </a:cubicBezTo>
                <a:cubicBezTo>
                  <a:pt x="251" y="121"/>
                  <a:pt x="283" y="149"/>
                  <a:pt x="315" y="177"/>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6" name="Freeform 593">
            <a:extLst>
              <a:ext uri="{FF2B5EF4-FFF2-40B4-BE49-F238E27FC236}">
                <a16:creationId xmlns:a16="http://schemas.microsoft.com/office/drawing/2014/main" id="{A8BE3CD7-78BC-E948-7495-965765303207}"/>
              </a:ext>
            </a:extLst>
          </xdr:cNvPr>
          <xdr:cNvSpPr>
            <a:spLocks noChangeAspect="1"/>
          </xdr:cNvSpPr>
        </xdr:nvSpPr>
        <xdr:spPr bwMode="auto">
          <a:xfrm rot="16200000">
            <a:off x="6114430" y="5746958"/>
            <a:ext cx="78987" cy="21020"/>
          </a:xfrm>
          <a:custGeom>
            <a:avLst/>
            <a:gdLst>
              <a:gd name="T0" fmla="*/ 0 w 144"/>
              <a:gd name="T1" fmla="*/ 0 h 45"/>
              <a:gd name="T2" fmla="*/ 72 w 144"/>
              <a:gd name="T3" fmla="*/ 15 h 45"/>
              <a:gd name="T4" fmla="*/ 144 w 144"/>
              <a:gd name="T5" fmla="*/ 45 h 45"/>
            </a:gdLst>
            <a:ahLst/>
            <a:cxnLst>
              <a:cxn ang="0">
                <a:pos x="T0" y="T1"/>
              </a:cxn>
              <a:cxn ang="0">
                <a:pos x="T2" y="T3"/>
              </a:cxn>
              <a:cxn ang="0">
                <a:pos x="T4" y="T5"/>
              </a:cxn>
            </a:cxnLst>
            <a:rect l="0" t="0" r="r" b="b"/>
            <a:pathLst>
              <a:path w="144" h="45">
                <a:moveTo>
                  <a:pt x="0" y="0"/>
                </a:moveTo>
                <a:cubicBezTo>
                  <a:pt x="24" y="4"/>
                  <a:pt x="48" y="8"/>
                  <a:pt x="72" y="15"/>
                </a:cubicBezTo>
                <a:cubicBezTo>
                  <a:pt x="96" y="22"/>
                  <a:pt x="120" y="33"/>
                  <a:pt x="144" y="4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7" name="Freeform 594">
            <a:extLst>
              <a:ext uri="{FF2B5EF4-FFF2-40B4-BE49-F238E27FC236}">
                <a16:creationId xmlns:a16="http://schemas.microsoft.com/office/drawing/2014/main" id="{C28FD67D-3A25-6B55-8232-58D385F00477}"/>
              </a:ext>
            </a:extLst>
          </xdr:cNvPr>
          <xdr:cNvSpPr>
            <a:spLocks noChangeAspect="1"/>
          </xdr:cNvSpPr>
        </xdr:nvSpPr>
        <xdr:spPr bwMode="auto">
          <a:xfrm rot="16200000">
            <a:off x="6105416" y="5575416"/>
            <a:ext cx="201576" cy="83541"/>
          </a:xfrm>
          <a:custGeom>
            <a:avLst/>
            <a:gdLst>
              <a:gd name="T0" fmla="*/ 0 w 363"/>
              <a:gd name="T1" fmla="*/ 0 h 177"/>
              <a:gd name="T2" fmla="*/ 84 w 363"/>
              <a:gd name="T3" fmla="*/ 15 h 177"/>
              <a:gd name="T4" fmla="*/ 237 w 363"/>
              <a:gd name="T5" fmla="*/ 87 h 177"/>
              <a:gd name="T6" fmla="*/ 363 w 363"/>
              <a:gd name="T7" fmla="*/ 177 h 177"/>
            </a:gdLst>
            <a:ahLst/>
            <a:cxnLst>
              <a:cxn ang="0">
                <a:pos x="T0" y="T1"/>
              </a:cxn>
              <a:cxn ang="0">
                <a:pos x="T2" y="T3"/>
              </a:cxn>
              <a:cxn ang="0">
                <a:pos x="T4" y="T5"/>
              </a:cxn>
              <a:cxn ang="0">
                <a:pos x="T6" y="T7"/>
              </a:cxn>
            </a:cxnLst>
            <a:rect l="0" t="0" r="r" b="b"/>
            <a:pathLst>
              <a:path w="363" h="177">
                <a:moveTo>
                  <a:pt x="0" y="0"/>
                </a:moveTo>
                <a:cubicBezTo>
                  <a:pt x="22" y="0"/>
                  <a:pt x="45" y="1"/>
                  <a:pt x="84" y="15"/>
                </a:cubicBezTo>
                <a:cubicBezTo>
                  <a:pt x="123" y="29"/>
                  <a:pt x="191" y="60"/>
                  <a:pt x="237" y="87"/>
                </a:cubicBezTo>
                <a:cubicBezTo>
                  <a:pt x="283" y="114"/>
                  <a:pt x="323" y="145"/>
                  <a:pt x="363" y="177"/>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8" name="Freeform 595">
            <a:extLst>
              <a:ext uri="{FF2B5EF4-FFF2-40B4-BE49-F238E27FC236}">
                <a16:creationId xmlns:a16="http://schemas.microsoft.com/office/drawing/2014/main" id="{49287D08-A8C6-78BB-0D35-48DBB3DD663F}"/>
              </a:ext>
            </a:extLst>
          </xdr:cNvPr>
          <xdr:cNvSpPr>
            <a:spLocks noChangeAspect="1"/>
          </xdr:cNvSpPr>
        </xdr:nvSpPr>
        <xdr:spPr bwMode="auto">
          <a:xfrm rot="16200000">
            <a:off x="6204606" y="5366453"/>
            <a:ext cx="193993" cy="107795"/>
          </a:xfrm>
          <a:custGeom>
            <a:avLst/>
            <a:gdLst>
              <a:gd name="T0" fmla="*/ 0 w 351"/>
              <a:gd name="T1" fmla="*/ 0 h 228"/>
              <a:gd name="T2" fmla="*/ 132 w 351"/>
              <a:gd name="T3" fmla="*/ 48 h 228"/>
              <a:gd name="T4" fmla="*/ 270 w 351"/>
              <a:gd name="T5" fmla="*/ 141 h 228"/>
              <a:gd name="T6" fmla="*/ 351 w 351"/>
              <a:gd name="T7" fmla="*/ 228 h 228"/>
            </a:gdLst>
            <a:ahLst/>
            <a:cxnLst>
              <a:cxn ang="0">
                <a:pos x="T0" y="T1"/>
              </a:cxn>
              <a:cxn ang="0">
                <a:pos x="T2" y="T3"/>
              </a:cxn>
              <a:cxn ang="0">
                <a:pos x="T4" y="T5"/>
              </a:cxn>
              <a:cxn ang="0">
                <a:pos x="T6" y="T7"/>
              </a:cxn>
            </a:cxnLst>
            <a:rect l="0" t="0" r="r" b="b"/>
            <a:pathLst>
              <a:path w="351" h="228">
                <a:moveTo>
                  <a:pt x="0" y="0"/>
                </a:moveTo>
                <a:cubicBezTo>
                  <a:pt x="43" y="12"/>
                  <a:pt x="87" y="25"/>
                  <a:pt x="132" y="48"/>
                </a:cubicBezTo>
                <a:cubicBezTo>
                  <a:pt x="177" y="71"/>
                  <a:pt x="234" y="111"/>
                  <a:pt x="270" y="141"/>
                </a:cubicBezTo>
                <a:cubicBezTo>
                  <a:pt x="306" y="171"/>
                  <a:pt x="328" y="199"/>
                  <a:pt x="351" y="22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9" name="Freeform 596">
            <a:extLst>
              <a:ext uri="{FF2B5EF4-FFF2-40B4-BE49-F238E27FC236}">
                <a16:creationId xmlns:a16="http://schemas.microsoft.com/office/drawing/2014/main" id="{ACB98A83-A2B7-8F3E-E75A-61907485A8D3}"/>
              </a:ext>
            </a:extLst>
          </xdr:cNvPr>
          <xdr:cNvSpPr>
            <a:spLocks noChangeAspect="1"/>
          </xdr:cNvSpPr>
        </xdr:nvSpPr>
        <xdr:spPr bwMode="auto">
          <a:xfrm rot="16200000">
            <a:off x="6341570" y="5150195"/>
            <a:ext cx="185778" cy="157380"/>
          </a:xfrm>
          <a:custGeom>
            <a:avLst/>
            <a:gdLst>
              <a:gd name="T0" fmla="*/ 0 w 336"/>
              <a:gd name="T1" fmla="*/ 0 h 333"/>
              <a:gd name="T2" fmla="*/ 120 w 336"/>
              <a:gd name="T3" fmla="*/ 72 h 333"/>
              <a:gd name="T4" fmla="*/ 198 w 336"/>
              <a:gd name="T5" fmla="*/ 141 h 333"/>
              <a:gd name="T6" fmla="*/ 273 w 336"/>
              <a:gd name="T7" fmla="*/ 228 h 333"/>
              <a:gd name="T8" fmla="*/ 336 w 336"/>
              <a:gd name="T9" fmla="*/ 333 h 333"/>
            </a:gdLst>
            <a:ahLst/>
            <a:cxnLst>
              <a:cxn ang="0">
                <a:pos x="T0" y="T1"/>
              </a:cxn>
              <a:cxn ang="0">
                <a:pos x="T2" y="T3"/>
              </a:cxn>
              <a:cxn ang="0">
                <a:pos x="T4" y="T5"/>
              </a:cxn>
              <a:cxn ang="0">
                <a:pos x="T6" y="T7"/>
              </a:cxn>
              <a:cxn ang="0">
                <a:pos x="T8" y="T9"/>
              </a:cxn>
            </a:cxnLst>
            <a:rect l="0" t="0" r="r" b="b"/>
            <a:pathLst>
              <a:path w="336" h="333">
                <a:moveTo>
                  <a:pt x="0" y="0"/>
                </a:moveTo>
                <a:cubicBezTo>
                  <a:pt x="43" y="24"/>
                  <a:pt x="87" y="49"/>
                  <a:pt x="120" y="72"/>
                </a:cubicBezTo>
                <a:cubicBezTo>
                  <a:pt x="153" y="95"/>
                  <a:pt x="173" y="115"/>
                  <a:pt x="198" y="141"/>
                </a:cubicBezTo>
                <a:cubicBezTo>
                  <a:pt x="223" y="167"/>
                  <a:pt x="250" y="196"/>
                  <a:pt x="273" y="228"/>
                </a:cubicBezTo>
                <a:cubicBezTo>
                  <a:pt x="296" y="260"/>
                  <a:pt x="316" y="296"/>
                  <a:pt x="336" y="33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0" name="Freeform 597">
            <a:extLst>
              <a:ext uri="{FF2B5EF4-FFF2-40B4-BE49-F238E27FC236}">
                <a16:creationId xmlns:a16="http://schemas.microsoft.com/office/drawing/2014/main" id="{B474AD75-94E4-C995-A5F6-173E6F7DB138}"/>
              </a:ext>
            </a:extLst>
          </xdr:cNvPr>
          <xdr:cNvSpPr>
            <a:spLocks noChangeAspect="1"/>
          </xdr:cNvSpPr>
        </xdr:nvSpPr>
        <xdr:spPr bwMode="auto">
          <a:xfrm rot="16200000">
            <a:off x="6501850" y="4934931"/>
            <a:ext cx="212318" cy="189180"/>
          </a:xfrm>
          <a:custGeom>
            <a:avLst/>
            <a:gdLst>
              <a:gd name="T0" fmla="*/ 0 w 390"/>
              <a:gd name="T1" fmla="*/ 0 h 411"/>
              <a:gd name="T2" fmla="*/ 141 w 390"/>
              <a:gd name="T3" fmla="*/ 84 h 411"/>
              <a:gd name="T4" fmla="*/ 267 w 390"/>
              <a:gd name="T5" fmla="*/ 204 h 411"/>
              <a:gd name="T6" fmla="*/ 339 w 390"/>
              <a:gd name="T7" fmla="*/ 303 h 411"/>
              <a:gd name="T8" fmla="*/ 390 w 390"/>
              <a:gd name="T9" fmla="*/ 411 h 411"/>
            </a:gdLst>
            <a:ahLst/>
            <a:cxnLst>
              <a:cxn ang="0">
                <a:pos x="T0" y="T1"/>
              </a:cxn>
              <a:cxn ang="0">
                <a:pos x="T2" y="T3"/>
              </a:cxn>
              <a:cxn ang="0">
                <a:pos x="T4" y="T5"/>
              </a:cxn>
              <a:cxn ang="0">
                <a:pos x="T6" y="T7"/>
              </a:cxn>
              <a:cxn ang="0">
                <a:pos x="T8" y="T9"/>
              </a:cxn>
            </a:cxnLst>
            <a:rect l="0" t="0" r="r" b="b"/>
            <a:pathLst>
              <a:path w="390" h="411">
                <a:moveTo>
                  <a:pt x="0" y="0"/>
                </a:moveTo>
                <a:cubicBezTo>
                  <a:pt x="48" y="25"/>
                  <a:pt x="97" y="50"/>
                  <a:pt x="141" y="84"/>
                </a:cubicBezTo>
                <a:cubicBezTo>
                  <a:pt x="185" y="118"/>
                  <a:pt x="234" y="168"/>
                  <a:pt x="267" y="204"/>
                </a:cubicBezTo>
                <a:cubicBezTo>
                  <a:pt x="300" y="240"/>
                  <a:pt x="319" y="269"/>
                  <a:pt x="339" y="303"/>
                </a:cubicBezTo>
                <a:cubicBezTo>
                  <a:pt x="359" y="337"/>
                  <a:pt x="374" y="374"/>
                  <a:pt x="390" y="41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1" name="Freeform 598">
            <a:extLst>
              <a:ext uri="{FF2B5EF4-FFF2-40B4-BE49-F238E27FC236}">
                <a16:creationId xmlns:a16="http://schemas.microsoft.com/office/drawing/2014/main" id="{4EA865E3-63A3-438E-4837-2FDF274CBDAB}"/>
              </a:ext>
            </a:extLst>
          </xdr:cNvPr>
          <xdr:cNvSpPr>
            <a:spLocks noChangeAspect="1"/>
          </xdr:cNvSpPr>
        </xdr:nvSpPr>
        <xdr:spPr bwMode="auto">
          <a:xfrm rot="16200000">
            <a:off x="6660140" y="4648653"/>
            <a:ext cx="317213" cy="232836"/>
          </a:xfrm>
          <a:custGeom>
            <a:avLst/>
            <a:gdLst>
              <a:gd name="T0" fmla="*/ 0 w 573"/>
              <a:gd name="T1" fmla="*/ 0 h 492"/>
              <a:gd name="T2" fmla="*/ 135 w 573"/>
              <a:gd name="T3" fmla="*/ 72 h 492"/>
              <a:gd name="T4" fmla="*/ 300 w 573"/>
              <a:gd name="T5" fmla="*/ 189 h 492"/>
              <a:gd name="T6" fmla="*/ 441 w 573"/>
              <a:gd name="T7" fmla="*/ 333 h 492"/>
              <a:gd name="T8" fmla="*/ 573 w 573"/>
              <a:gd name="T9" fmla="*/ 492 h 492"/>
            </a:gdLst>
            <a:ahLst/>
            <a:cxnLst>
              <a:cxn ang="0">
                <a:pos x="T0" y="T1"/>
              </a:cxn>
              <a:cxn ang="0">
                <a:pos x="T2" y="T3"/>
              </a:cxn>
              <a:cxn ang="0">
                <a:pos x="T4" y="T5"/>
              </a:cxn>
              <a:cxn ang="0">
                <a:pos x="T6" y="T7"/>
              </a:cxn>
              <a:cxn ang="0">
                <a:pos x="T8" y="T9"/>
              </a:cxn>
            </a:cxnLst>
            <a:rect l="0" t="0" r="r" b="b"/>
            <a:pathLst>
              <a:path w="573" h="492">
                <a:moveTo>
                  <a:pt x="0" y="0"/>
                </a:moveTo>
                <a:cubicBezTo>
                  <a:pt x="42" y="20"/>
                  <a:pt x="85" y="40"/>
                  <a:pt x="135" y="72"/>
                </a:cubicBezTo>
                <a:cubicBezTo>
                  <a:pt x="185" y="104"/>
                  <a:pt x="249" y="146"/>
                  <a:pt x="300" y="189"/>
                </a:cubicBezTo>
                <a:cubicBezTo>
                  <a:pt x="351" y="232"/>
                  <a:pt x="396" y="283"/>
                  <a:pt x="441" y="333"/>
                </a:cubicBezTo>
                <a:cubicBezTo>
                  <a:pt x="486" y="383"/>
                  <a:pt x="529" y="437"/>
                  <a:pt x="573" y="492"/>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 name="Freeform 599">
            <a:extLst>
              <a:ext uri="{FF2B5EF4-FFF2-40B4-BE49-F238E27FC236}">
                <a16:creationId xmlns:a16="http://schemas.microsoft.com/office/drawing/2014/main" id="{FBB3EA74-5767-F313-48A9-24B06D883E16}"/>
              </a:ext>
            </a:extLst>
          </xdr:cNvPr>
          <xdr:cNvSpPr>
            <a:spLocks noChangeAspect="1"/>
          </xdr:cNvSpPr>
        </xdr:nvSpPr>
        <xdr:spPr bwMode="auto">
          <a:xfrm rot="16200000">
            <a:off x="6349814" y="3550144"/>
            <a:ext cx="1642304" cy="471602"/>
          </a:xfrm>
          <a:custGeom>
            <a:avLst/>
            <a:gdLst>
              <a:gd name="T0" fmla="*/ 0 w 2967"/>
              <a:gd name="T1" fmla="*/ 0 h 999"/>
              <a:gd name="T2" fmla="*/ 216 w 2967"/>
              <a:gd name="T3" fmla="*/ 90 h 999"/>
              <a:gd name="T4" fmla="*/ 348 w 2967"/>
              <a:gd name="T5" fmla="*/ 147 h 999"/>
              <a:gd name="T6" fmla="*/ 384 w 2967"/>
              <a:gd name="T7" fmla="*/ 159 h 999"/>
              <a:gd name="T8" fmla="*/ 456 w 2967"/>
              <a:gd name="T9" fmla="*/ 165 h 999"/>
              <a:gd name="T10" fmla="*/ 570 w 2967"/>
              <a:gd name="T11" fmla="*/ 192 h 999"/>
              <a:gd name="T12" fmla="*/ 672 w 2967"/>
              <a:gd name="T13" fmla="*/ 231 h 999"/>
              <a:gd name="T14" fmla="*/ 771 w 2967"/>
              <a:gd name="T15" fmla="*/ 282 h 999"/>
              <a:gd name="T16" fmla="*/ 825 w 2967"/>
              <a:gd name="T17" fmla="*/ 297 h 999"/>
              <a:gd name="T18" fmla="*/ 996 w 2967"/>
              <a:gd name="T19" fmla="*/ 342 h 999"/>
              <a:gd name="T20" fmla="*/ 1083 w 2967"/>
              <a:gd name="T21" fmla="*/ 366 h 999"/>
              <a:gd name="T22" fmla="*/ 1134 w 2967"/>
              <a:gd name="T23" fmla="*/ 375 h 999"/>
              <a:gd name="T24" fmla="*/ 1221 w 2967"/>
              <a:gd name="T25" fmla="*/ 372 h 999"/>
              <a:gd name="T26" fmla="*/ 1353 w 2967"/>
              <a:gd name="T27" fmla="*/ 393 h 999"/>
              <a:gd name="T28" fmla="*/ 1494 w 2967"/>
              <a:gd name="T29" fmla="*/ 438 h 999"/>
              <a:gd name="T30" fmla="*/ 1608 w 2967"/>
              <a:gd name="T31" fmla="*/ 495 h 999"/>
              <a:gd name="T32" fmla="*/ 1740 w 2967"/>
              <a:gd name="T33" fmla="*/ 546 h 999"/>
              <a:gd name="T34" fmla="*/ 1974 w 2967"/>
              <a:gd name="T35" fmla="*/ 636 h 999"/>
              <a:gd name="T36" fmla="*/ 2418 w 2967"/>
              <a:gd name="T37" fmla="*/ 804 h 999"/>
              <a:gd name="T38" fmla="*/ 2751 w 2967"/>
              <a:gd name="T39" fmla="*/ 924 h 999"/>
              <a:gd name="T40" fmla="*/ 2967 w 2967"/>
              <a:gd name="T41" fmla="*/ 999 h 9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2967" h="999">
                <a:moveTo>
                  <a:pt x="0" y="0"/>
                </a:moveTo>
                <a:cubicBezTo>
                  <a:pt x="79" y="33"/>
                  <a:pt x="158" y="66"/>
                  <a:pt x="216" y="90"/>
                </a:cubicBezTo>
                <a:cubicBezTo>
                  <a:pt x="274" y="114"/>
                  <a:pt x="320" y="136"/>
                  <a:pt x="348" y="147"/>
                </a:cubicBezTo>
                <a:cubicBezTo>
                  <a:pt x="376" y="158"/>
                  <a:pt x="366" y="156"/>
                  <a:pt x="384" y="159"/>
                </a:cubicBezTo>
                <a:cubicBezTo>
                  <a:pt x="402" y="162"/>
                  <a:pt x="425" y="160"/>
                  <a:pt x="456" y="165"/>
                </a:cubicBezTo>
                <a:cubicBezTo>
                  <a:pt x="487" y="170"/>
                  <a:pt x="534" y="181"/>
                  <a:pt x="570" y="192"/>
                </a:cubicBezTo>
                <a:cubicBezTo>
                  <a:pt x="606" y="203"/>
                  <a:pt x="638" y="216"/>
                  <a:pt x="672" y="231"/>
                </a:cubicBezTo>
                <a:cubicBezTo>
                  <a:pt x="706" y="246"/>
                  <a:pt x="746" y="271"/>
                  <a:pt x="771" y="282"/>
                </a:cubicBezTo>
                <a:cubicBezTo>
                  <a:pt x="796" y="293"/>
                  <a:pt x="788" y="287"/>
                  <a:pt x="825" y="297"/>
                </a:cubicBezTo>
                <a:cubicBezTo>
                  <a:pt x="862" y="307"/>
                  <a:pt x="953" y="331"/>
                  <a:pt x="996" y="342"/>
                </a:cubicBezTo>
                <a:cubicBezTo>
                  <a:pt x="1039" y="353"/>
                  <a:pt x="1060" y="360"/>
                  <a:pt x="1083" y="366"/>
                </a:cubicBezTo>
                <a:cubicBezTo>
                  <a:pt x="1106" y="372"/>
                  <a:pt x="1111" y="374"/>
                  <a:pt x="1134" y="375"/>
                </a:cubicBezTo>
                <a:cubicBezTo>
                  <a:pt x="1157" y="376"/>
                  <a:pt x="1185" y="369"/>
                  <a:pt x="1221" y="372"/>
                </a:cubicBezTo>
                <a:cubicBezTo>
                  <a:pt x="1257" y="375"/>
                  <a:pt x="1308" y="382"/>
                  <a:pt x="1353" y="393"/>
                </a:cubicBezTo>
                <a:cubicBezTo>
                  <a:pt x="1398" y="404"/>
                  <a:pt x="1452" y="421"/>
                  <a:pt x="1494" y="438"/>
                </a:cubicBezTo>
                <a:cubicBezTo>
                  <a:pt x="1536" y="455"/>
                  <a:pt x="1567" y="477"/>
                  <a:pt x="1608" y="495"/>
                </a:cubicBezTo>
                <a:cubicBezTo>
                  <a:pt x="1649" y="513"/>
                  <a:pt x="1679" y="523"/>
                  <a:pt x="1740" y="546"/>
                </a:cubicBezTo>
                <a:cubicBezTo>
                  <a:pt x="1801" y="569"/>
                  <a:pt x="1861" y="593"/>
                  <a:pt x="1974" y="636"/>
                </a:cubicBezTo>
                <a:cubicBezTo>
                  <a:pt x="2087" y="679"/>
                  <a:pt x="2289" y="756"/>
                  <a:pt x="2418" y="804"/>
                </a:cubicBezTo>
                <a:cubicBezTo>
                  <a:pt x="2547" y="852"/>
                  <a:pt x="2660" y="892"/>
                  <a:pt x="2751" y="924"/>
                </a:cubicBezTo>
                <a:cubicBezTo>
                  <a:pt x="2842" y="956"/>
                  <a:pt x="2904" y="977"/>
                  <a:pt x="2967" y="999"/>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3" name="Freeform 600">
            <a:extLst>
              <a:ext uri="{FF2B5EF4-FFF2-40B4-BE49-F238E27FC236}">
                <a16:creationId xmlns:a16="http://schemas.microsoft.com/office/drawing/2014/main" id="{56130449-98B9-A03C-B7E4-FB046F6DC549}"/>
              </a:ext>
            </a:extLst>
          </xdr:cNvPr>
          <xdr:cNvSpPr>
            <a:spLocks noChangeAspect="1"/>
          </xdr:cNvSpPr>
        </xdr:nvSpPr>
        <xdr:spPr bwMode="auto">
          <a:xfrm rot="16200000">
            <a:off x="7298322" y="2837438"/>
            <a:ext cx="228747" cy="25332"/>
          </a:xfrm>
          <a:custGeom>
            <a:avLst/>
            <a:gdLst>
              <a:gd name="T0" fmla="*/ 0 w 414"/>
              <a:gd name="T1" fmla="*/ 15 h 54"/>
              <a:gd name="T2" fmla="*/ 117 w 414"/>
              <a:gd name="T3" fmla="*/ 0 h 54"/>
              <a:gd name="T4" fmla="*/ 258 w 414"/>
              <a:gd name="T5" fmla="*/ 12 h 54"/>
              <a:gd name="T6" fmla="*/ 414 w 414"/>
              <a:gd name="T7" fmla="*/ 54 h 54"/>
            </a:gdLst>
            <a:ahLst/>
            <a:cxnLst>
              <a:cxn ang="0">
                <a:pos x="T0" y="T1"/>
              </a:cxn>
              <a:cxn ang="0">
                <a:pos x="T2" y="T3"/>
              </a:cxn>
              <a:cxn ang="0">
                <a:pos x="T4" y="T5"/>
              </a:cxn>
              <a:cxn ang="0">
                <a:pos x="T6" y="T7"/>
              </a:cxn>
            </a:cxnLst>
            <a:rect l="0" t="0" r="r" b="b"/>
            <a:pathLst>
              <a:path w="414" h="54">
                <a:moveTo>
                  <a:pt x="0" y="15"/>
                </a:moveTo>
                <a:cubicBezTo>
                  <a:pt x="37" y="7"/>
                  <a:pt x="74" y="0"/>
                  <a:pt x="117" y="0"/>
                </a:cubicBezTo>
                <a:cubicBezTo>
                  <a:pt x="160" y="0"/>
                  <a:pt x="209" y="3"/>
                  <a:pt x="258" y="12"/>
                </a:cubicBezTo>
                <a:cubicBezTo>
                  <a:pt x="307" y="21"/>
                  <a:pt x="360" y="37"/>
                  <a:pt x="414" y="54"/>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4" name="Freeform 601">
            <a:extLst>
              <a:ext uri="{FF2B5EF4-FFF2-40B4-BE49-F238E27FC236}">
                <a16:creationId xmlns:a16="http://schemas.microsoft.com/office/drawing/2014/main" id="{AFDAFA04-A48C-124C-04A2-FDDC2D3095C5}"/>
              </a:ext>
            </a:extLst>
          </xdr:cNvPr>
          <xdr:cNvSpPr>
            <a:spLocks noChangeAspect="1"/>
          </xdr:cNvSpPr>
        </xdr:nvSpPr>
        <xdr:spPr bwMode="auto">
          <a:xfrm rot="16200000">
            <a:off x="7258159" y="2545213"/>
            <a:ext cx="342489" cy="36650"/>
          </a:xfrm>
          <a:custGeom>
            <a:avLst/>
            <a:gdLst>
              <a:gd name="T0" fmla="*/ 0 w 618"/>
              <a:gd name="T1" fmla="*/ 30 h 78"/>
              <a:gd name="T2" fmla="*/ 162 w 618"/>
              <a:gd name="T3" fmla="*/ 3 h 78"/>
              <a:gd name="T4" fmla="*/ 333 w 618"/>
              <a:gd name="T5" fmla="*/ 9 h 78"/>
              <a:gd name="T6" fmla="*/ 468 w 618"/>
              <a:gd name="T7" fmla="*/ 30 h 78"/>
              <a:gd name="T8" fmla="*/ 618 w 618"/>
              <a:gd name="T9" fmla="*/ 78 h 78"/>
            </a:gdLst>
            <a:ahLst/>
            <a:cxnLst>
              <a:cxn ang="0">
                <a:pos x="T0" y="T1"/>
              </a:cxn>
              <a:cxn ang="0">
                <a:pos x="T2" y="T3"/>
              </a:cxn>
              <a:cxn ang="0">
                <a:pos x="T4" y="T5"/>
              </a:cxn>
              <a:cxn ang="0">
                <a:pos x="T6" y="T7"/>
              </a:cxn>
              <a:cxn ang="0">
                <a:pos x="T8" y="T9"/>
              </a:cxn>
            </a:cxnLst>
            <a:rect l="0" t="0" r="r" b="b"/>
            <a:pathLst>
              <a:path w="618" h="78">
                <a:moveTo>
                  <a:pt x="0" y="30"/>
                </a:moveTo>
                <a:cubicBezTo>
                  <a:pt x="53" y="18"/>
                  <a:pt x="107" y="6"/>
                  <a:pt x="162" y="3"/>
                </a:cubicBezTo>
                <a:cubicBezTo>
                  <a:pt x="217" y="0"/>
                  <a:pt x="282" y="5"/>
                  <a:pt x="333" y="9"/>
                </a:cubicBezTo>
                <a:cubicBezTo>
                  <a:pt x="384" y="13"/>
                  <a:pt x="421" y="19"/>
                  <a:pt x="468" y="30"/>
                </a:cubicBezTo>
                <a:cubicBezTo>
                  <a:pt x="515" y="41"/>
                  <a:pt x="566" y="59"/>
                  <a:pt x="618" y="7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Freeform 602">
            <a:extLst>
              <a:ext uri="{FF2B5EF4-FFF2-40B4-BE49-F238E27FC236}">
                <a16:creationId xmlns:a16="http://schemas.microsoft.com/office/drawing/2014/main" id="{6F80FB49-A0E7-5A60-D274-83E00311CB7E}"/>
              </a:ext>
            </a:extLst>
          </xdr:cNvPr>
          <xdr:cNvSpPr>
            <a:spLocks noChangeAspect="1"/>
          </xdr:cNvSpPr>
        </xdr:nvSpPr>
        <xdr:spPr bwMode="auto">
          <a:xfrm rot="16200000">
            <a:off x="7324760" y="3591385"/>
            <a:ext cx="455599" cy="209661"/>
          </a:xfrm>
          <a:custGeom>
            <a:avLst/>
            <a:gdLst>
              <a:gd name="T0" fmla="*/ 30 w 822"/>
              <a:gd name="T1" fmla="*/ 177 h 444"/>
              <a:gd name="T2" fmla="*/ 0 w 822"/>
              <a:gd name="T3" fmla="*/ 159 h 444"/>
              <a:gd name="T4" fmla="*/ 57 w 822"/>
              <a:gd name="T5" fmla="*/ 21 h 444"/>
              <a:gd name="T6" fmla="*/ 114 w 822"/>
              <a:gd name="T7" fmla="*/ 0 h 444"/>
              <a:gd name="T8" fmla="*/ 192 w 822"/>
              <a:gd name="T9" fmla="*/ 9 h 444"/>
              <a:gd name="T10" fmla="*/ 336 w 822"/>
              <a:gd name="T11" fmla="*/ 24 h 444"/>
              <a:gd name="T12" fmla="*/ 510 w 822"/>
              <a:gd name="T13" fmla="*/ 213 h 444"/>
              <a:gd name="T14" fmla="*/ 822 w 822"/>
              <a:gd name="T15" fmla="*/ 339 h 444"/>
              <a:gd name="T16" fmla="*/ 777 w 822"/>
              <a:gd name="T17" fmla="*/ 444 h 4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22" h="444">
                <a:moveTo>
                  <a:pt x="30" y="177"/>
                </a:moveTo>
                <a:lnTo>
                  <a:pt x="0" y="159"/>
                </a:lnTo>
                <a:lnTo>
                  <a:pt x="57" y="21"/>
                </a:lnTo>
                <a:lnTo>
                  <a:pt x="114" y="0"/>
                </a:lnTo>
                <a:lnTo>
                  <a:pt x="192" y="9"/>
                </a:lnTo>
                <a:lnTo>
                  <a:pt x="336" y="24"/>
                </a:lnTo>
                <a:lnTo>
                  <a:pt x="510" y="213"/>
                </a:lnTo>
                <a:lnTo>
                  <a:pt x="822" y="339"/>
                </a:lnTo>
                <a:lnTo>
                  <a:pt x="777" y="444"/>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6" name="Freeform 603">
            <a:extLst>
              <a:ext uri="{FF2B5EF4-FFF2-40B4-BE49-F238E27FC236}">
                <a16:creationId xmlns:a16="http://schemas.microsoft.com/office/drawing/2014/main" id="{C7FD3D37-DFD5-51FF-AF6D-48E70B4475D3}"/>
              </a:ext>
            </a:extLst>
          </xdr:cNvPr>
          <xdr:cNvSpPr>
            <a:spLocks noChangeAspect="1"/>
          </xdr:cNvSpPr>
        </xdr:nvSpPr>
        <xdr:spPr bwMode="auto">
          <a:xfrm rot="16200000">
            <a:off x="6735708" y="5221841"/>
            <a:ext cx="88466" cy="72222"/>
          </a:xfrm>
          <a:custGeom>
            <a:avLst/>
            <a:gdLst>
              <a:gd name="T0" fmla="*/ 0 w 159"/>
              <a:gd name="T1" fmla="*/ 150 h 150"/>
              <a:gd name="T2" fmla="*/ 159 w 159"/>
              <a:gd name="T3" fmla="*/ 72 h 150"/>
              <a:gd name="T4" fmla="*/ 54 w 159"/>
              <a:gd name="T5" fmla="*/ 0 h 150"/>
              <a:gd name="T6" fmla="*/ 0 w 159"/>
              <a:gd name="T7" fmla="*/ 150 h 150"/>
            </a:gdLst>
            <a:ahLst/>
            <a:cxnLst>
              <a:cxn ang="0">
                <a:pos x="T0" y="T1"/>
              </a:cxn>
              <a:cxn ang="0">
                <a:pos x="T2" y="T3"/>
              </a:cxn>
              <a:cxn ang="0">
                <a:pos x="T4" y="T5"/>
              </a:cxn>
              <a:cxn ang="0">
                <a:pos x="T6" y="T7"/>
              </a:cxn>
            </a:cxnLst>
            <a:rect l="0" t="0" r="r" b="b"/>
            <a:pathLst>
              <a:path w="159" h="150">
                <a:moveTo>
                  <a:pt x="0" y="150"/>
                </a:moveTo>
                <a:lnTo>
                  <a:pt x="159" y="72"/>
                </a:lnTo>
                <a:lnTo>
                  <a:pt x="54" y="0"/>
                </a:lnTo>
                <a:lnTo>
                  <a:pt x="0" y="150"/>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grpSp>
        <xdr:nvGrpSpPr>
          <xdr:cNvPr id="87" name="Group 604">
            <a:extLst>
              <a:ext uri="{FF2B5EF4-FFF2-40B4-BE49-F238E27FC236}">
                <a16:creationId xmlns:a16="http://schemas.microsoft.com/office/drawing/2014/main" id="{B13863AC-598B-2037-8132-8137C2351568}"/>
              </a:ext>
            </a:extLst>
          </xdr:cNvPr>
          <xdr:cNvGrpSpPr>
            <a:grpSpLocks noChangeAspect="1"/>
          </xdr:cNvGrpSpPr>
        </xdr:nvGrpSpPr>
        <xdr:grpSpPr bwMode="auto">
          <a:xfrm rot="16200000">
            <a:off x="6724510" y="5349466"/>
            <a:ext cx="57503" cy="64677"/>
            <a:chOff x="5419" y="15612"/>
            <a:chExt cx="104" cy="138"/>
          </a:xfrm>
        </xdr:grpSpPr>
        <xdr:sp macro="" textlink="">
          <xdr:nvSpPr>
            <xdr:cNvPr id="511" name="AutoShape 605">
              <a:extLst>
                <a:ext uri="{FF2B5EF4-FFF2-40B4-BE49-F238E27FC236}">
                  <a16:creationId xmlns:a16="http://schemas.microsoft.com/office/drawing/2014/main" id="{278DF9B0-7E49-E399-2D43-0F6DE01A5D16}"/>
                </a:ext>
              </a:extLst>
            </xdr:cNvPr>
            <xdr:cNvSpPr>
              <a:spLocks noChangeAspect="1" noChangeArrowheads="1"/>
            </xdr:cNvSpPr>
          </xdr:nvSpPr>
          <xdr:spPr bwMode="auto">
            <a:xfrm rot="2391802">
              <a:off x="5446" y="15612"/>
              <a:ext cx="77" cy="118"/>
            </a:xfrm>
            <a:custGeom>
              <a:avLst/>
              <a:gdLst>
                <a:gd name="G0" fmla="+- 5698 0 0"/>
                <a:gd name="G1" fmla="+- 21600 0 5698"/>
                <a:gd name="G2" fmla="*/ 5698 1 2"/>
                <a:gd name="G3" fmla="+- 21600 0 G2"/>
                <a:gd name="G4" fmla="+/ 5698 21600 2"/>
                <a:gd name="G5" fmla="+/ G1 0 2"/>
                <a:gd name="G6" fmla="*/ 21600 21600 5698"/>
                <a:gd name="G7" fmla="*/ G6 1 2"/>
                <a:gd name="G8" fmla="+- 21600 0 G7"/>
                <a:gd name="G9" fmla="*/ 21600 1 2"/>
                <a:gd name="G10" fmla="+- 5698 0 G9"/>
                <a:gd name="G11" fmla="?: G10 G8 0"/>
                <a:gd name="G12" fmla="?: G10 G7 21600"/>
                <a:gd name="T0" fmla="*/ 18751 w 21600"/>
                <a:gd name="T1" fmla="*/ 10800 h 21600"/>
                <a:gd name="T2" fmla="*/ 10800 w 21600"/>
                <a:gd name="T3" fmla="*/ 21600 h 21600"/>
                <a:gd name="T4" fmla="*/ 2849 w 21600"/>
                <a:gd name="T5" fmla="*/ 10800 h 21600"/>
                <a:gd name="T6" fmla="*/ 10800 w 21600"/>
                <a:gd name="T7" fmla="*/ 0 h 21600"/>
                <a:gd name="T8" fmla="*/ 4649 w 21600"/>
                <a:gd name="T9" fmla="*/ 4649 h 21600"/>
                <a:gd name="T10" fmla="*/ 16951 w 21600"/>
                <a:gd name="T11" fmla="*/ 16951 h 21600"/>
              </a:gdLst>
              <a:ahLst/>
              <a:cxnLst>
                <a:cxn ang="0">
                  <a:pos x="T0" y="T1"/>
                </a:cxn>
                <a:cxn ang="0">
                  <a:pos x="T2" y="T3"/>
                </a:cxn>
                <a:cxn ang="0">
                  <a:pos x="T4" y="T5"/>
                </a:cxn>
                <a:cxn ang="0">
                  <a:pos x="T6" y="T7"/>
                </a:cxn>
              </a:cxnLst>
              <a:rect l="T8" t="T9" r="T10" b="T11"/>
              <a:pathLst>
                <a:path w="21600" h="21600">
                  <a:moveTo>
                    <a:pt x="0" y="0"/>
                  </a:moveTo>
                  <a:lnTo>
                    <a:pt x="5698" y="21600"/>
                  </a:lnTo>
                  <a:lnTo>
                    <a:pt x="15902" y="21600"/>
                  </a:lnTo>
                  <a:lnTo>
                    <a:pt x="21600" y="0"/>
                  </a:lnTo>
                  <a:close/>
                </a:path>
              </a:pathLst>
            </a:custGeom>
            <a:noFill/>
            <a:ln w="6350">
              <a:solidFill>
                <a:srgbClr val="000000"/>
              </a:solidFill>
              <a:miter lim="800000"/>
              <a:headEnd/>
              <a:tailEnd/>
            </a:ln>
            <a:extLst>
              <a:ext uri="{909E8E84-426E-40DD-AFC4-6F175D3DCCD1}">
                <a14:hiddenFill xmlns:a14="http://schemas.microsoft.com/office/drawing/2010/main">
                  <a:solidFill>
                    <a:srgbClr val="339966"/>
                  </a:solidFill>
                </a14:hiddenFill>
              </a:ext>
            </a:extLst>
          </xdr:spPr>
        </xdr:sp>
        <xdr:sp macro="" textlink="">
          <xdr:nvSpPr>
            <xdr:cNvPr id="512" name="Line 606">
              <a:extLst>
                <a:ext uri="{FF2B5EF4-FFF2-40B4-BE49-F238E27FC236}">
                  <a16:creationId xmlns:a16="http://schemas.microsoft.com/office/drawing/2014/main" id="{17989B71-DD03-94A1-E473-483228DF0382}"/>
                </a:ext>
              </a:extLst>
            </xdr:cNvPr>
            <xdr:cNvSpPr>
              <a:spLocks noChangeAspect="1" noChangeShapeType="1"/>
            </xdr:cNvSpPr>
          </xdr:nvSpPr>
          <xdr:spPr bwMode="auto">
            <a:xfrm flipH="1">
              <a:off x="5419" y="15717"/>
              <a:ext cx="26" cy="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grpSp>
        <xdr:nvGrpSpPr>
          <xdr:cNvPr id="88" name="Group 607">
            <a:extLst>
              <a:ext uri="{FF2B5EF4-FFF2-40B4-BE49-F238E27FC236}">
                <a16:creationId xmlns:a16="http://schemas.microsoft.com/office/drawing/2014/main" id="{CE5AA7C2-1D4C-EFCF-E309-53EA6521134D}"/>
              </a:ext>
            </a:extLst>
          </xdr:cNvPr>
          <xdr:cNvGrpSpPr>
            <a:grpSpLocks noChangeAspect="1"/>
          </xdr:cNvGrpSpPr>
        </xdr:nvGrpSpPr>
        <xdr:grpSpPr bwMode="auto">
          <a:xfrm rot="15148358">
            <a:off x="6223851" y="6343442"/>
            <a:ext cx="56871" cy="64677"/>
            <a:chOff x="5419" y="15612"/>
            <a:chExt cx="104" cy="138"/>
          </a:xfrm>
        </xdr:grpSpPr>
        <xdr:sp macro="" textlink="">
          <xdr:nvSpPr>
            <xdr:cNvPr id="509" name="AutoShape 608">
              <a:extLst>
                <a:ext uri="{FF2B5EF4-FFF2-40B4-BE49-F238E27FC236}">
                  <a16:creationId xmlns:a16="http://schemas.microsoft.com/office/drawing/2014/main" id="{C96D6B23-DC96-5A96-802C-20956443722F}"/>
                </a:ext>
              </a:extLst>
            </xdr:cNvPr>
            <xdr:cNvSpPr>
              <a:spLocks noChangeAspect="1" noChangeArrowheads="1"/>
            </xdr:cNvSpPr>
          </xdr:nvSpPr>
          <xdr:spPr bwMode="auto">
            <a:xfrm rot="2391802">
              <a:off x="5446" y="15612"/>
              <a:ext cx="77" cy="118"/>
            </a:xfrm>
            <a:custGeom>
              <a:avLst/>
              <a:gdLst>
                <a:gd name="G0" fmla="+- 5698 0 0"/>
                <a:gd name="G1" fmla="+- 21600 0 5698"/>
                <a:gd name="G2" fmla="*/ 5698 1 2"/>
                <a:gd name="G3" fmla="+- 21600 0 G2"/>
                <a:gd name="G4" fmla="+/ 5698 21600 2"/>
                <a:gd name="G5" fmla="+/ G1 0 2"/>
                <a:gd name="G6" fmla="*/ 21600 21600 5698"/>
                <a:gd name="G7" fmla="*/ G6 1 2"/>
                <a:gd name="G8" fmla="+- 21600 0 G7"/>
                <a:gd name="G9" fmla="*/ 21600 1 2"/>
                <a:gd name="G10" fmla="+- 5698 0 G9"/>
                <a:gd name="G11" fmla="?: G10 G8 0"/>
                <a:gd name="G12" fmla="?: G10 G7 21600"/>
                <a:gd name="T0" fmla="*/ 18751 w 21600"/>
                <a:gd name="T1" fmla="*/ 10800 h 21600"/>
                <a:gd name="T2" fmla="*/ 10800 w 21600"/>
                <a:gd name="T3" fmla="*/ 21600 h 21600"/>
                <a:gd name="T4" fmla="*/ 2849 w 21600"/>
                <a:gd name="T5" fmla="*/ 10800 h 21600"/>
                <a:gd name="T6" fmla="*/ 10800 w 21600"/>
                <a:gd name="T7" fmla="*/ 0 h 21600"/>
                <a:gd name="T8" fmla="*/ 4649 w 21600"/>
                <a:gd name="T9" fmla="*/ 4649 h 21600"/>
                <a:gd name="T10" fmla="*/ 16951 w 21600"/>
                <a:gd name="T11" fmla="*/ 16951 h 21600"/>
              </a:gdLst>
              <a:ahLst/>
              <a:cxnLst>
                <a:cxn ang="0">
                  <a:pos x="T0" y="T1"/>
                </a:cxn>
                <a:cxn ang="0">
                  <a:pos x="T2" y="T3"/>
                </a:cxn>
                <a:cxn ang="0">
                  <a:pos x="T4" y="T5"/>
                </a:cxn>
                <a:cxn ang="0">
                  <a:pos x="T6" y="T7"/>
                </a:cxn>
              </a:cxnLst>
              <a:rect l="T8" t="T9" r="T10" b="T11"/>
              <a:pathLst>
                <a:path w="21600" h="21600">
                  <a:moveTo>
                    <a:pt x="0" y="0"/>
                  </a:moveTo>
                  <a:lnTo>
                    <a:pt x="5698" y="21600"/>
                  </a:lnTo>
                  <a:lnTo>
                    <a:pt x="15902" y="21600"/>
                  </a:lnTo>
                  <a:lnTo>
                    <a:pt x="21600" y="0"/>
                  </a:lnTo>
                  <a:close/>
                </a:path>
              </a:pathLst>
            </a:custGeom>
            <a:noFill/>
            <a:ln w="6350">
              <a:solidFill>
                <a:srgbClr val="000000"/>
              </a:solidFill>
              <a:miter lim="800000"/>
              <a:headEnd/>
              <a:tailEnd/>
            </a:ln>
            <a:extLst>
              <a:ext uri="{909E8E84-426E-40DD-AFC4-6F175D3DCCD1}">
                <a14:hiddenFill xmlns:a14="http://schemas.microsoft.com/office/drawing/2010/main">
                  <a:solidFill>
                    <a:srgbClr val="339966"/>
                  </a:solidFill>
                </a14:hiddenFill>
              </a:ext>
            </a:extLst>
          </xdr:spPr>
        </xdr:sp>
        <xdr:sp macro="" textlink="">
          <xdr:nvSpPr>
            <xdr:cNvPr id="510" name="Line 609">
              <a:extLst>
                <a:ext uri="{FF2B5EF4-FFF2-40B4-BE49-F238E27FC236}">
                  <a16:creationId xmlns:a16="http://schemas.microsoft.com/office/drawing/2014/main" id="{B1D7D750-70AA-167A-AC10-CD86E8C685D2}"/>
                </a:ext>
              </a:extLst>
            </xdr:cNvPr>
            <xdr:cNvSpPr>
              <a:spLocks noChangeAspect="1" noChangeShapeType="1"/>
            </xdr:cNvSpPr>
          </xdr:nvSpPr>
          <xdr:spPr bwMode="auto">
            <a:xfrm flipH="1">
              <a:off x="5419" y="15717"/>
              <a:ext cx="26" cy="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89" name="Freeform 610">
            <a:extLst>
              <a:ext uri="{FF2B5EF4-FFF2-40B4-BE49-F238E27FC236}">
                <a16:creationId xmlns:a16="http://schemas.microsoft.com/office/drawing/2014/main" id="{6350EEEB-1876-2D6F-0743-14AF3D01B19D}"/>
              </a:ext>
            </a:extLst>
          </xdr:cNvPr>
          <xdr:cNvSpPr>
            <a:spLocks noChangeAspect="1"/>
          </xdr:cNvSpPr>
        </xdr:nvSpPr>
        <xdr:spPr bwMode="auto">
          <a:xfrm rot="16200000">
            <a:off x="6299651" y="5962677"/>
            <a:ext cx="154815" cy="119113"/>
          </a:xfrm>
          <a:custGeom>
            <a:avLst/>
            <a:gdLst>
              <a:gd name="T0" fmla="*/ 114 w 279"/>
              <a:gd name="T1" fmla="*/ 252 h 252"/>
              <a:gd name="T2" fmla="*/ 0 w 279"/>
              <a:gd name="T3" fmla="*/ 177 h 252"/>
              <a:gd name="T4" fmla="*/ 180 w 279"/>
              <a:gd name="T5" fmla="*/ 0 h 252"/>
              <a:gd name="T6" fmla="*/ 279 w 279"/>
              <a:gd name="T7" fmla="*/ 78 h 252"/>
              <a:gd name="T8" fmla="*/ 114 w 279"/>
              <a:gd name="T9" fmla="*/ 252 h 252"/>
            </a:gdLst>
            <a:ahLst/>
            <a:cxnLst>
              <a:cxn ang="0">
                <a:pos x="T0" y="T1"/>
              </a:cxn>
              <a:cxn ang="0">
                <a:pos x="T2" y="T3"/>
              </a:cxn>
              <a:cxn ang="0">
                <a:pos x="T4" y="T5"/>
              </a:cxn>
              <a:cxn ang="0">
                <a:pos x="T6" y="T7"/>
              </a:cxn>
              <a:cxn ang="0">
                <a:pos x="T8" y="T9"/>
              </a:cxn>
            </a:cxnLst>
            <a:rect l="0" t="0" r="r" b="b"/>
            <a:pathLst>
              <a:path w="279" h="252">
                <a:moveTo>
                  <a:pt x="114" y="252"/>
                </a:moveTo>
                <a:lnTo>
                  <a:pt x="0" y="177"/>
                </a:lnTo>
                <a:lnTo>
                  <a:pt x="180" y="0"/>
                </a:lnTo>
                <a:lnTo>
                  <a:pt x="279" y="78"/>
                </a:lnTo>
                <a:lnTo>
                  <a:pt x="114" y="252"/>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90" name="Freeform 611">
            <a:extLst>
              <a:ext uri="{FF2B5EF4-FFF2-40B4-BE49-F238E27FC236}">
                <a16:creationId xmlns:a16="http://schemas.microsoft.com/office/drawing/2014/main" id="{30AEA235-CD16-115D-35D5-996A147BACC5}"/>
              </a:ext>
            </a:extLst>
          </xdr:cNvPr>
          <xdr:cNvSpPr>
            <a:spLocks noChangeAspect="1"/>
          </xdr:cNvSpPr>
        </xdr:nvSpPr>
        <xdr:spPr bwMode="auto">
          <a:xfrm rot="16200000">
            <a:off x="5012880" y="5768814"/>
            <a:ext cx="473292" cy="171932"/>
          </a:xfrm>
          <a:custGeom>
            <a:avLst/>
            <a:gdLst>
              <a:gd name="T0" fmla="*/ 0 w 855"/>
              <a:gd name="T1" fmla="*/ 0 h 363"/>
              <a:gd name="T2" fmla="*/ 240 w 855"/>
              <a:gd name="T3" fmla="*/ 66 h 363"/>
              <a:gd name="T4" fmla="*/ 495 w 855"/>
              <a:gd name="T5" fmla="*/ 171 h 363"/>
              <a:gd name="T6" fmla="*/ 684 w 855"/>
              <a:gd name="T7" fmla="*/ 264 h 363"/>
              <a:gd name="T8" fmla="*/ 855 w 855"/>
              <a:gd name="T9" fmla="*/ 363 h 363"/>
            </a:gdLst>
            <a:ahLst/>
            <a:cxnLst>
              <a:cxn ang="0">
                <a:pos x="T0" y="T1"/>
              </a:cxn>
              <a:cxn ang="0">
                <a:pos x="T2" y="T3"/>
              </a:cxn>
              <a:cxn ang="0">
                <a:pos x="T4" y="T5"/>
              </a:cxn>
              <a:cxn ang="0">
                <a:pos x="T6" y="T7"/>
              </a:cxn>
              <a:cxn ang="0">
                <a:pos x="T8" y="T9"/>
              </a:cxn>
            </a:cxnLst>
            <a:rect l="0" t="0" r="r" b="b"/>
            <a:pathLst>
              <a:path w="855" h="363">
                <a:moveTo>
                  <a:pt x="0" y="0"/>
                </a:moveTo>
                <a:cubicBezTo>
                  <a:pt x="79" y="19"/>
                  <a:pt x="158" y="38"/>
                  <a:pt x="240" y="66"/>
                </a:cubicBezTo>
                <a:cubicBezTo>
                  <a:pt x="322" y="94"/>
                  <a:pt x="421" y="138"/>
                  <a:pt x="495" y="171"/>
                </a:cubicBezTo>
                <a:cubicBezTo>
                  <a:pt x="569" y="204"/>
                  <a:pt x="624" y="232"/>
                  <a:pt x="684" y="264"/>
                </a:cubicBezTo>
                <a:cubicBezTo>
                  <a:pt x="744" y="296"/>
                  <a:pt x="799" y="329"/>
                  <a:pt x="855" y="36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1" name="Freeform 612">
            <a:extLst>
              <a:ext uri="{FF2B5EF4-FFF2-40B4-BE49-F238E27FC236}">
                <a16:creationId xmlns:a16="http://schemas.microsoft.com/office/drawing/2014/main" id="{4B48CE90-DF07-1729-A72E-1A2CCE7AE2D1}"/>
              </a:ext>
            </a:extLst>
          </xdr:cNvPr>
          <xdr:cNvSpPr>
            <a:spLocks noChangeAspect="1"/>
          </xdr:cNvSpPr>
        </xdr:nvSpPr>
        <xdr:spPr bwMode="auto">
          <a:xfrm rot="16200000">
            <a:off x="5263596" y="5437950"/>
            <a:ext cx="252127" cy="108873"/>
          </a:xfrm>
          <a:custGeom>
            <a:avLst/>
            <a:gdLst>
              <a:gd name="T0" fmla="*/ 0 w 456"/>
              <a:gd name="T1" fmla="*/ 0 h 231"/>
              <a:gd name="T2" fmla="*/ 138 w 456"/>
              <a:gd name="T3" fmla="*/ 45 h 231"/>
              <a:gd name="T4" fmla="*/ 309 w 456"/>
              <a:gd name="T5" fmla="*/ 132 h 231"/>
              <a:gd name="T6" fmla="*/ 456 w 456"/>
              <a:gd name="T7" fmla="*/ 231 h 231"/>
            </a:gdLst>
            <a:ahLst/>
            <a:cxnLst>
              <a:cxn ang="0">
                <a:pos x="T0" y="T1"/>
              </a:cxn>
              <a:cxn ang="0">
                <a:pos x="T2" y="T3"/>
              </a:cxn>
              <a:cxn ang="0">
                <a:pos x="T4" y="T5"/>
              </a:cxn>
              <a:cxn ang="0">
                <a:pos x="T6" y="T7"/>
              </a:cxn>
            </a:cxnLst>
            <a:rect l="0" t="0" r="r" b="b"/>
            <a:pathLst>
              <a:path w="456" h="231">
                <a:moveTo>
                  <a:pt x="0" y="0"/>
                </a:moveTo>
                <a:cubicBezTo>
                  <a:pt x="43" y="11"/>
                  <a:pt x="86" y="23"/>
                  <a:pt x="138" y="45"/>
                </a:cubicBezTo>
                <a:cubicBezTo>
                  <a:pt x="190" y="67"/>
                  <a:pt x="256" y="101"/>
                  <a:pt x="309" y="132"/>
                </a:cubicBezTo>
                <a:cubicBezTo>
                  <a:pt x="362" y="163"/>
                  <a:pt x="409" y="197"/>
                  <a:pt x="456" y="23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2" name="Freeform 613">
            <a:extLst>
              <a:ext uri="{FF2B5EF4-FFF2-40B4-BE49-F238E27FC236}">
                <a16:creationId xmlns:a16="http://schemas.microsoft.com/office/drawing/2014/main" id="{2AF657B7-CFA3-586D-46B6-56CFF6983FDE}"/>
              </a:ext>
            </a:extLst>
          </xdr:cNvPr>
          <xdr:cNvSpPr>
            <a:spLocks noChangeAspect="1"/>
          </xdr:cNvSpPr>
        </xdr:nvSpPr>
        <xdr:spPr bwMode="auto">
          <a:xfrm rot="16200000">
            <a:off x="5363900" y="5179810"/>
            <a:ext cx="266029" cy="105100"/>
          </a:xfrm>
          <a:custGeom>
            <a:avLst/>
            <a:gdLst>
              <a:gd name="T0" fmla="*/ 0 w 480"/>
              <a:gd name="T1" fmla="*/ 0 h 225"/>
              <a:gd name="T2" fmla="*/ 180 w 480"/>
              <a:gd name="T3" fmla="*/ 63 h 225"/>
              <a:gd name="T4" fmla="*/ 333 w 480"/>
              <a:gd name="T5" fmla="*/ 132 h 225"/>
              <a:gd name="T6" fmla="*/ 480 w 480"/>
              <a:gd name="T7" fmla="*/ 225 h 225"/>
            </a:gdLst>
            <a:ahLst/>
            <a:cxnLst>
              <a:cxn ang="0">
                <a:pos x="T0" y="T1"/>
              </a:cxn>
              <a:cxn ang="0">
                <a:pos x="T2" y="T3"/>
              </a:cxn>
              <a:cxn ang="0">
                <a:pos x="T4" y="T5"/>
              </a:cxn>
              <a:cxn ang="0">
                <a:pos x="T6" y="T7"/>
              </a:cxn>
            </a:cxnLst>
            <a:rect l="0" t="0" r="r" b="b"/>
            <a:pathLst>
              <a:path w="480" h="225">
                <a:moveTo>
                  <a:pt x="0" y="0"/>
                </a:moveTo>
                <a:cubicBezTo>
                  <a:pt x="62" y="20"/>
                  <a:pt x="125" y="41"/>
                  <a:pt x="180" y="63"/>
                </a:cubicBezTo>
                <a:cubicBezTo>
                  <a:pt x="235" y="85"/>
                  <a:pt x="283" y="105"/>
                  <a:pt x="333" y="132"/>
                </a:cubicBezTo>
                <a:cubicBezTo>
                  <a:pt x="383" y="159"/>
                  <a:pt x="431" y="192"/>
                  <a:pt x="480" y="22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 name="Freeform 614">
            <a:extLst>
              <a:ext uri="{FF2B5EF4-FFF2-40B4-BE49-F238E27FC236}">
                <a16:creationId xmlns:a16="http://schemas.microsoft.com/office/drawing/2014/main" id="{99996EF0-8AAA-E921-9718-EA4266D2C7C1}"/>
              </a:ext>
            </a:extLst>
          </xdr:cNvPr>
          <xdr:cNvSpPr>
            <a:spLocks noChangeAspect="1"/>
          </xdr:cNvSpPr>
        </xdr:nvSpPr>
        <xdr:spPr bwMode="auto">
          <a:xfrm rot="16200000">
            <a:off x="5478284" y="4862746"/>
            <a:ext cx="308366" cy="165465"/>
          </a:xfrm>
          <a:custGeom>
            <a:avLst/>
            <a:gdLst>
              <a:gd name="T0" fmla="*/ 0 w 558"/>
              <a:gd name="T1" fmla="*/ 0 h 351"/>
              <a:gd name="T2" fmla="*/ 189 w 558"/>
              <a:gd name="T3" fmla="*/ 87 h 351"/>
              <a:gd name="T4" fmla="*/ 399 w 558"/>
              <a:gd name="T5" fmla="*/ 216 h 351"/>
              <a:gd name="T6" fmla="*/ 558 w 558"/>
              <a:gd name="T7" fmla="*/ 351 h 351"/>
            </a:gdLst>
            <a:ahLst/>
            <a:cxnLst>
              <a:cxn ang="0">
                <a:pos x="T0" y="T1"/>
              </a:cxn>
              <a:cxn ang="0">
                <a:pos x="T2" y="T3"/>
              </a:cxn>
              <a:cxn ang="0">
                <a:pos x="T4" y="T5"/>
              </a:cxn>
              <a:cxn ang="0">
                <a:pos x="T6" y="T7"/>
              </a:cxn>
            </a:cxnLst>
            <a:rect l="0" t="0" r="r" b="b"/>
            <a:pathLst>
              <a:path w="558" h="351">
                <a:moveTo>
                  <a:pt x="0" y="0"/>
                </a:moveTo>
                <a:cubicBezTo>
                  <a:pt x="61" y="25"/>
                  <a:pt x="123" y="51"/>
                  <a:pt x="189" y="87"/>
                </a:cubicBezTo>
                <a:cubicBezTo>
                  <a:pt x="255" y="123"/>
                  <a:pt x="338" y="172"/>
                  <a:pt x="399" y="216"/>
                </a:cubicBezTo>
                <a:cubicBezTo>
                  <a:pt x="460" y="260"/>
                  <a:pt x="509" y="305"/>
                  <a:pt x="558" y="35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4" name="Freeform 615">
            <a:extLst>
              <a:ext uri="{FF2B5EF4-FFF2-40B4-BE49-F238E27FC236}">
                <a16:creationId xmlns:a16="http://schemas.microsoft.com/office/drawing/2014/main" id="{F95ACFE9-8064-F225-8357-27A7F6A471FE}"/>
              </a:ext>
            </a:extLst>
          </xdr:cNvPr>
          <xdr:cNvSpPr>
            <a:spLocks noChangeAspect="1"/>
          </xdr:cNvSpPr>
        </xdr:nvSpPr>
        <xdr:spPr bwMode="auto">
          <a:xfrm rot="16200000">
            <a:off x="5682517" y="4499182"/>
            <a:ext cx="323532" cy="258168"/>
          </a:xfrm>
          <a:custGeom>
            <a:avLst/>
            <a:gdLst>
              <a:gd name="T0" fmla="*/ 0 w 585"/>
              <a:gd name="T1" fmla="*/ 0 h 546"/>
              <a:gd name="T2" fmla="*/ 153 w 585"/>
              <a:gd name="T3" fmla="*/ 99 h 546"/>
              <a:gd name="T4" fmla="*/ 345 w 585"/>
              <a:gd name="T5" fmla="*/ 270 h 546"/>
              <a:gd name="T6" fmla="*/ 492 w 585"/>
              <a:gd name="T7" fmla="*/ 426 h 546"/>
              <a:gd name="T8" fmla="*/ 585 w 585"/>
              <a:gd name="T9" fmla="*/ 546 h 546"/>
            </a:gdLst>
            <a:ahLst/>
            <a:cxnLst>
              <a:cxn ang="0">
                <a:pos x="T0" y="T1"/>
              </a:cxn>
              <a:cxn ang="0">
                <a:pos x="T2" y="T3"/>
              </a:cxn>
              <a:cxn ang="0">
                <a:pos x="T4" y="T5"/>
              </a:cxn>
              <a:cxn ang="0">
                <a:pos x="T6" y="T7"/>
              </a:cxn>
              <a:cxn ang="0">
                <a:pos x="T8" y="T9"/>
              </a:cxn>
            </a:cxnLst>
            <a:rect l="0" t="0" r="r" b="b"/>
            <a:pathLst>
              <a:path w="585" h="546">
                <a:moveTo>
                  <a:pt x="0" y="0"/>
                </a:moveTo>
                <a:cubicBezTo>
                  <a:pt x="48" y="27"/>
                  <a:pt x="96" y="54"/>
                  <a:pt x="153" y="99"/>
                </a:cubicBezTo>
                <a:cubicBezTo>
                  <a:pt x="210" y="144"/>
                  <a:pt x="289" y="215"/>
                  <a:pt x="345" y="270"/>
                </a:cubicBezTo>
                <a:cubicBezTo>
                  <a:pt x="401" y="325"/>
                  <a:pt x="452" y="380"/>
                  <a:pt x="492" y="426"/>
                </a:cubicBezTo>
                <a:cubicBezTo>
                  <a:pt x="532" y="472"/>
                  <a:pt x="558" y="509"/>
                  <a:pt x="585" y="546"/>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 name="Freeform 616">
            <a:extLst>
              <a:ext uri="{FF2B5EF4-FFF2-40B4-BE49-F238E27FC236}">
                <a16:creationId xmlns:a16="http://schemas.microsoft.com/office/drawing/2014/main" id="{156F4BF0-D2EF-6EB3-4024-DE51A5517D4F}"/>
              </a:ext>
            </a:extLst>
          </xdr:cNvPr>
          <xdr:cNvSpPr>
            <a:spLocks noChangeAspect="1"/>
          </xdr:cNvSpPr>
        </xdr:nvSpPr>
        <xdr:spPr bwMode="auto">
          <a:xfrm rot="16200000">
            <a:off x="5957579" y="4307930"/>
            <a:ext cx="174404" cy="143367"/>
          </a:xfrm>
          <a:custGeom>
            <a:avLst/>
            <a:gdLst>
              <a:gd name="T0" fmla="*/ 0 w 315"/>
              <a:gd name="T1" fmla="*/ 0 h 303"/>
              <a:gd name="T2" fmla="*/ 117 w 315"/>
              <a:gd name="T3" fmla="*/ 90 h 303"/>
              <a:gd name="T4" fmla="*/ 222 w 315"/>
              <a:gd name="T5" fmla="*/ 192 h 303"/>
              <a:gd name="T6" fmla="*/ 315 w 315"/>
              <a:gd name="T7" fmla="*/ 303 h 303"/>
            </a:gdLst>
            <a:ahLst/>
            <a:cxnLst>
              <a:cxn ang="0">
                <a:pos x="T0" y="T1"/>
              </a:cxn>
              <a:cxn ang="0">
                <a:pos x="T2" y="T3"/>
              </a:cxn>
              <a:cxn ang="0">
                <a:pos x="T4" y="T5"/>
              </a:cxn>
              <a:cxn ang="0">
                <a:pos x="T6" y="T7"/>
              </a:cxn>
            </a:cxnLst>
            <a:rect l="0" t="0" r="r" b="b"/>
            <a:pathLst>
              <a:path w="315" h="303">
                <a:moveTo>
                  <a:pt x="0" y="0"/>
                </a:moveTo>
                <a:cubicBezTo>
                  <a:pt x="40" y="29"/>
                  <a:pt x="80" y="58"/>
                  <a:pt x="117" y="90"/>
                </a:cubicBezTo>
                <a:cubicBezTo>
                  <a:pt x="154" y="122"/>
                  <a:pt x="189" y="157"/>
                  <a:pt x="222" y="192"/>
                </a:cubicBezTo>
                <a:cubicBezTo>
                  <a:pt x="255" y="227"/>
                  <a:pt x="285" y="265"/>
                  <a:pt x="315" y="30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 name="Freeform 617">
            <a:extLst>
              <a:ext uri="{FF2B5EF4-FFF2-40B4-BE49-F238E27FC236}">
                <a16:creationId xmlns:a16="http://schemas.microsoft.com/office/drawing/2014/main" id="{4B3891AD-6D15-103C-1971-87B43B4C23F2}"/>
              </a:ext>
            </a:extLst>
          </xdr:cNvPr>
          <xdr:cNvSpPr>
            <a:spLocks noChangeAspect="1"/>
          </xdr:cNvSpPr>
        </xdr:nvSpPr>
        <xdr:spPr bwMode="auto">
          <a:xfrm rot="16200000">
            <a:off x="6090046" y="4114142"/>
            <a:ext cx="205367" cy="153068"/>
          </a:xfrm>
          <a:custGeom>
            <a:avLst/>
            <a:gdLst>
              <a:gd name="T0" fmla="*/ 0 w 372"/>
              <a:gd name="T1" fmla="*/ 0 h 324"/>
              <a:gd name="T2" fmla="*/ 135 w 372"/>
              <a:gd name="T3" fmla="*/ 99 h 324"/>
              <a:gd name="T4" fmla="*/ 258 w 372"/>
              <a:gd name="T5" fmla="*/ 210 h 324"/>
              <a:gd name="T6" fmla="*/ 372 w 372"/>
              <a:gd name="T7" fmla="*/ 324 h 324"/>
            </a:gdLst>
            <a:ahLst/>
            <a:cxnLst>
              <a:cxn ang="0">
                <a:pos x="T0" y="T1"/>
              </a:cxn>
              <a:cxn ang="0">
                <a:pos x="T2" y="T3"/>
              </a:cxn>
              <a:cxn ang="0">
                <a:pos x="T4" y="T5"/>
              </a:cxn>
              <a:cxn ang="0">
                <a:pos x="T6" y="T7"/>
              </a:cxn>
            </a:cxnLst>
            <a:rect l="0" t="0" r="r" b="b"/>
            <a:pathLst>
              <a:path w="372" h="324">
                <a:moveTo>
                  <a:pt x="0" y="0"/>
                </a:moveTo>
                <a:cubicBezTo>
                  <a:pt x="46" y="32"/>
                  <a:pt x="92" y="64"/>
                  <a:pt x="135" y="99"/>
                </a:cubicBezTo>
                <a:cubicBezTo>
                  <a:pt x="178" y="134"/>
                  <a:pt x="218" y="172"/>
                  <a:pt x="258" y="210"/>
                </a:cubicBezTo>
                <a:cubicBezTo>
                  <a:pt x="298" y="248"/>
                  <a:pt x="335" y="286"/>
                  <a:pt x="372" y="324"/>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 name="Freeform 618">
            <a:extLst>
              <a:ext uri="{FF2B5EF4-FFF2-40B4-BE49-F238E27FC236}">
                <a16:creationId xmlns:a16="http://schemas.microsoft.com/office/drawing/2014/main" id="{677289D6-25E4-2834-3AB0-F4D9F0FA41A5}"/>
              </a:ext>
            </a:extLst>
          </xdr:cNvPr>
          <xdr:cNvSpPr>
            <a:spLocks noChangeAspect="1"/>
          </xdr:cNvSpPr>
        </xdr:nvSpPr>
        <xdr:spPr bwMode="auto">
          <a:xfrm rot="16200000">
            <a:off x="6192163" y="3933094"/>
            <a:ext cx="231275" cy="75995"/>
          </a:xfrm>
          <a:custGeom>
            <a:avLst/>
            <a:gdLst>
              <a:gd name="T0" fmla="*/ 0 w 417"/>
              <a:gd name="T1" fmla="*/ 0 h 162"/>
              <a:gd name="T2" fmla="*/ 162 w 417"/>
              <a:gd name="T3" fmla="*/ 39 h 162"/>
              <a:gd name="T4" fmla="*/ 288 w 417"/>
              <a:gd name="T5" fmla="*/ 90 h 162"/>
              <a:gd name="T6" fmla="*/ 417 w 417"/>
              <a:gd name="T7" fmla="*/ 162 h 162"/>
            </a:gdLst>
            <a:ahLst/>
            <a:cxnLst>
              <a:cxn ang="0">
                <a:pos x="T0" y="T1"/>
              </a:cxn>
              <a:cxn ang="0">
                <a:pos x="T2" y="T3"/>
              </a:cxn>
              <a:cxn ang="0">
                <a:pos x="T4" y="T5"/>
              </a:cxn>
              <a:cxn ang="0">
                <a:pos x="T6" y="T7"/>
              </a:cxn>
            </a:cxnLst>
            <a:rect l="0" t="0" r="r" b="b"/>
            <a:pathLst>
              <a:path w="417" h="162">
                <a:moveTo>
                  <a:pt x="0" y="0"/>
                </a:moveTo>
                <a:cubicBezTo>
                  <a:pt x="57" y="12"/>
                  <a:pt x="114" y="24"/>
                  <a:pt x="162" y="39"/>
                </a:cubicBezTo>
                <a:cubicBezTo>
                  <a:pt x="210" y="54"/>
                  <a:pt x="246" y="70"/>
                  <a:pt x="288" y="90"/>
                </a:cubicBezTo>
                <a:cubicBezTo>
                  <a:pt x="330" y="110"/>
                  <a:pt x="373" y="136"/>
                  <a:pt x="417" y="162"/>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8" name="Freeform 619">
            <a:extLst>
              <a:ext uri="{FF2B5EF4-FFF2-40B4-BE49-F238E27FC236}">
                <a16:creationId xmlns:a16="http://schemas.microsoft.com/office/drawing/2014/main" id="{3A1161E6-7445-E3AD-578B-198CB0545426}"/>
              </a:ext>
            </a:extLst>
          </xdr:cNvPr>
          <xdr:cNvSpPr>
            <a:spLocks noChangeAspect="1"/>
          </xdr:cNvSpPr>
        </xdr:nvSpPr>
        <xdr:spPr bwMode="auto">
          <a:xfrm rot="16200000">
            <a:off x="5956512" y="3176247"/>
            <a:ext cx="1068540" cy="290507"/>
          </a:xfrm>
          <a:custGeom>
            <a:avLst/>
            <a:gdLst>
              <a:gd name="T0" fmla="*/ 0 w 1929"/>
              <a:gd name="T1" fmla="*/ 0 h 615"/>
              <a:gd name="T2" fmla="*/ 201 w 1929"/>
              <a:gd name="T3" fmla="*/ 21 h 615"/>
              <a:gd name="T4" fmla="*/ 522 w 1929"/>
              <a:gd name="T5" fmla="*/ 96 h 615"/>
              <a:gd name="T6" fmla="*/ 822 w 1929"/>
              <a:gd name="T7" fmla="*/ 201 h 615"/>
              <a:gd name="T8" fmla="*/ 1092 w 1929"/>
              <a:gd name="T9" fmla="*/ 309 h 615"/>
              <a:gd name="T10" fmla="*/ 1359 w 1929"/>
              <a:gd name="T11" fmla="*/ 423 h 615"/>
              <a:gd name="T12" fmla="*/ 1524 w 1929"/>
              <a:gd name="T13" fmla="*/ 477 h 615"/>
              <a:gd name="T14" fmla="*/ 1731 w 1929"/>
              <a:gd name="T15" fmla="*/ 546 h 615"/>
              <a:gd name="T16" fmla="*/ 1929 w 1929"/>
              <a:gd name="T17" fmla="*/ 615 h 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29" h="615">
                <a:moveTo>
                  <a:pt x="0" y="0"/>
                </a:moveTo>
                <a:cubicBezTo>
                  <a:pt x="57" y="2"/>
                  <a:pt x="114" y="5"/>
                  <a:pt x="201" y="21"/>
                </a:cubicBezTo>
                <a:cubicBezTo>
                  <a:pt x="288" y="37"/>
                  <a:pt x="419" y="66"/>
                  <a:pt x="522" y="96"/>
                </a:cubicBezTo>
                <a:cubicBezTo>
                  <a:pt x="625" y="126"/>
                  <a:pt x="727" y="166"/>
                  <a:pt x="822" y="201"/>
                </a:cubicBezTo>
                <a:cubicBezTo>
                  <a:pt x="917" y="236"/>
                  <a:pt x="1003" y="272"/>
                  <a:pt x="1092" y="309"/>
                </a:cubicBezTo>
                <a:cubicBezTo>
                  <a:pt x="1181" y="346"/>
                  <a:pt x="1287" y="395"/>
                  <a:pt x="1359" y="423"/>
                </a:cubicBezTo>
                <a:cubicBezTo>
                  <a:pt x="1431" y="451"/>
                  <a:pt x="1462" y="457"/>
                  <a:pt x="1524" y="477"/>
                </a:cubicBezTo>
                <a:cubicBezTo>
                  <a:pt x="1586" y="497"/>
                  <a:pt x="1664" y="523"/>
                  <a:pt x="1731" y="546"/>
                </a:cubicBezTo>
                <a:cubicBezTo>
                  <a:pt x="1798" y="569"/>
                  <a:pt x="1863" y="592"/>
                  <a:pt x="1929" y="61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 name="Freeform 620">
            <a:extLst>
              <a:ext uri="{FF2B5EF4-FFF2-40B4-BE49-F238E27FC236}">
                <a16:creationId xmlns:a16="http://schemas.microsoft.com/office/drawing/2014/main" id="{C673AA5F-56A4-EA23-98F6-BE722C9A2DEE}"/>
              </a:ext>
            </a:extLst>
          </xdr:cNvPr>
          <xdr:cNvSpPr>
            <a:spLocks noChangeAspect="1"/>
          </xdr:cNvSpPr>
        </xdr:nvSpPr>
        <xdr:spPr bwMode="auto">
          <a:xfrm rot="16200000">
            <a:off x="6310849" y="2373113"/>
            <a:ext cx="735530" cy="92703"/>
          </a:xfrm>
          <a:custGeom>
            <a:avLst/>
            <a:gdLst>
              <a:gd name="T0" fmla="*/ 0 w 1329"/>
              <a:gd name="T1" fmla="*/ 9 h 198"/>
              <a:gd name="T2" fmla="*/ 189 w 1329"/>
              <a:gd name="T3" fmla="*/ 0 h 198"/>
              <a:gd name="T4" fmla="*/ 495 w 1329"/>
              <a:gd name="T5" fmla="*/ 9 h 198"/>
              <a:gd name="T6" fmla="*/ 852 w 1329"/>
              <a:gd name="T7" fmla="*/ 54 h 198"/>
              <a:gd name="T8" fmla="*/ 1113 w 1329"/>
              <a:gd name="T9" fmla="*/ 120 h 198"/>
              <a:gd name="T10" fmla="*/ 1329 w 1329"/>
              <a:gd name="T11" fmla="*/ 198 h 198"/>
            </a:gdLst>
            <a:ahLst/>
            <a:cxnLst>
              <a:cxn ang="0">
                <a:pos x="T0" y="T1"/>
              </a:cxn>
              <a:cxn ang="0">
                <a:pos x="T2" y="T3"/>
              </a:cxn>
              <a:cxn ang="0">
                <a:pos x="T4" y="T5"/>
              </a:cxn>
              <a:cxn ang="0">
                <a:pos x="T6" y="T7"/>
              </a:cxn>
              <a:cxn ang="0">
                <a:pos x="T8" y="T9"/>
              </a:cxn>
              <a:cxn ang="0">
                <a:pos x="T10" y="T11"/>
              </a:cxn>
            </a:cxnLst>
            <a:rect l="0" t="0" r="r" b="b"/>
            <a:pathLst>
              <a:path w="1329" h="198">
                <a:moveTo>
                  <a:pt x="0" y="9"/>
                </a:moveTo>
                <a:cubicBezTo>
                  <a:pt x="53" y="4"/>
                  <a:pt x="107" y="0"/>
                  <a:pt x="189" y="0"/>
                </a:cubicBezTo>
                <a:cubicBezTo>
                  <a:pt x="271" y="0"/>
                  <a:pt x="385" y="0"/>
                  <a:pt x="495" y="9"/>
                </a:cubicBezTo>
                <a:cubicBezTo>
                  <a:pt x="605" y="18"/>
                  <a:pt x="749" y="35"/>
                  <a:pt x="852" y="54"/>
                </a:cubicBezTo>
                <a:cubicBezTo>
                  <a:pt x="955" y="73"/>
                  <a:pt x="1033" y="96"/>
                  <a:pt x="1113" y="120"/>
                </a:cubicBezTo>
                <a:cubicBezTo>
                  <a:pt x="1193" y="144"/>
                  <a:pt x="1261" y="171"/>
                  <a:pt x="1329" y="19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 name="Line 621">
            <a:extLst>
              <a:ext uri="{FF2B5EF4-FFF2-40B4-BE49-F238E27FC236}">
                <a16:creationId xmlns:a16="http://schemas.microsoft.com/office/drawing/2014/main" id="{D3BDDCC4-CA16-D0BF-62D7-588709467623}"/>
              </a:ext>
            </a:extLst>
          </xdr:cNvPr>
          <xdr:cNvSpPr>
            <a:spLocks noChangeAspect="1" noChangeShapeType="1"/>
          </xdr:cNvSpPr>
        </xdr:nvSpPr>
        <xdr:spPr bwMode="auto">
          <a:xfrm rot="16200000">
            <a:off x="2495834" y="3570689"/>
            <a:ext cx="5494988" cy="1574880"/>
          </a:xfrm>
          <a:prstGeom prst="line">
            <a:avLst/>
          </a:prstGeom>
          <a:noFill/>
          <a:ln w="6350">
            <a:solidFill>
              <a:srgbClr val="3366FF"/>
            </a:solidFill>
            <a:round/>
            <a:headEnd/>
            <a:tailEnd/>
          </a:ln>
          <a:extLst>
            <a:ext uri="{909E8E84-426E-40DD-AFC4-6F175D3DCCD1}">
              <a14:hiddenFill xmlns:a14="http://schemas.microsoft.com/office/drawing/2010/main">
                <a:noFill/>
              </a14:hiddenFill>
            </a:ext>
          </a:extLst>
        </xdr:spPr>
      </xdr:sp>
      <xdr:sp macro="" textlink="">
        <xdr:nvSpPr>
          <xdr:cNvPr id="101" name="Line 622">
            <a:extLst>
              <a:ext uri="{FF2B5EF4-FFF2-40B4-BE49-F238E27FC236}">
                <a16:creationId xmlns:a16="http://schemas.microsoft.com/office/drawing/2014/main" id="{F5D04EFA-8D7A-81ED-0F90-E0550370AD46}"/>
              </a:ext>
            </a:extLst>
          </xdr:cNvPr>
          <xdr:cNvSpPr>
            <a:spLocks noChangeAspect="1" noChangeShapeType="1"/>
          </xdr:cNvSpPr>
        </xdr:nvSpPr>
        <xdr:spPr bwMode="auto">
          <a:xfrm rot="16200000">
            <a:off x="5332372" y="814638"/>
            <a:ext cx="1493808" cy="97554"/>
          </a:xfrm>
          <a:prstGeom prst="line">
            <a:avLst/>
          </a:prstGeom>
          <a:noFill/>
          <a:ln w="6350">
            <a:solidFill>
              <a:srgbClr val="3366FF"/>
            </a:solidFill>
            <a:round/>
            <a:headEnd/>
            <a:tailEnd/>
          </a:ln>
          <a:extLst>
            <a:ext uri="{909E8E84-426E-40DD-AFC4-6F175D3DCCD1}">
              <a14:hiddenFill xmlns:a14="http://schemas.microsoft.com/office/drawing/2010/main">
                <a:noFill/>
              </a14:hiddenFill>
            </a:ext>
          </a:extLst>
        </xdr:spPr>
      </xdr:sp>
      <xdr:sp macro="" textlink="">
        <xdr:nvSpPr>
          <xdr:cNvPr id="102" name="Freeform 623">
            <a:extLst>
              <a:ext uri="{FF2B5EF4-FFF2-40B4-BE49-F238E27FC236}">
                <a16:creationId xmlns:a16="http://schemas.microsoft.com/office/drawing/2014/main" id="{C5A8275F-1197-138E-9DE7-DA64895C6CF2}"/>
              </a:ext>
            </a:extLst>
          </xdr:cNvPr>
          <xdr:cNvSpPr>
            <a:spLocks noChangeAspect="1"/>
          </xdr:cNvSpPr>
        </xdr:nvSpPr>
        <xdr:spPr bwMode="auto">
          <a:xfrm rot="16200000">
            <a:off x="4368436" y="6171510"/>
            <a:ext cx="368397" cy="188641"/>
          </a:xfrm>
          <a:custGeom>
            <a:avLst/>
            <a:gdLst>
              <a:gd name="T0" fmla="*/ 391 w 665"/>
              <a:gd name="T1" fmla="*/ 168 h 399"/>
              <a:gd name="T2" fmla="*/ 481 w 665"/>
              <a:gd name="T3" fmla="*/ 81 h 399"/>
              <a:gd name="T4" fmla="*/ 538 w 665"/>
              <a:gd name="T5" fmla="*/ 15 h 399"/>
              <a:gd name="T6" fmla="*/ 622 w 665"/>
              <a:gd name="T7" fmla="*/ 3 h 399"/>
              <a:gd name="T8" fmla="*/ 661 w 665"/>
              <a:gd name="T9" fmla="*/ 33 h 399"/>
              <a:gd name="T10" fmla="*/ 649 w 665"/>
              <a:gd name="T11" fmla="*/ 123 h 399"/>
              <a:gd name="T12" fmla="*/ 601 w 665"/>
              <a:gd name="T13" fmla="*/ 204 h 399"/>
              <a:gd name="T14" fmla="*/ 541 w 665"/>
              <a:gd name="T15" fmla="*/ 258 h 399"/>
              <a:gd name="T16" fmla="*/ 463 w 665"/>
              <a:gd name="T17" fmla="*/ 339 h 399"/>
              <a:gd name="T18" fmla="*/ 370 w 665"/>
              <a:gd name="T19" fmla="*/ 390 h 399"/>
              <a:gd name="T20" fmla="*/ 277 w 665"/>
              <a:gd name="T21" fmla="*/ 393 h 399"/>
              <a:gd name="T22" fmla="*/ 217 w 665"/>
              <a:gd name="T23" fmla="*/ 351 h 399"/>
              <a:gd name="T24" fmla="*/ 202 w 665"/>
              <a:gd name="T25" fmla="*/ 285 h 399"/>
              <a:gd name="T26" fmla="*/ 157 w 665"/>
              <a:gd name="T27" fmla="*/ 270 h 399"/>
              <a:gd name="T28" fmla="*/ 67 w 665"/>
              <a:gd name="T29" fmla="*/ 273 h 399"/>
              <a:gd name="T30" fmla="*/ 19 w 665"/>
              <a:gd name="T31" fmla="*/ 240 h 399"/>
              <a:gd name="T32" fmla="*/ 1 w 665"/>
              <a:gd name="T33" fmla="*/ 198 h 399"/>
              <a:gd name="T34" fmla="*/ 22 w 665"/>
              <a:gd name="T35" fmla="*/ 156 h 399"/>
              <a:gd name="T36" fmla="*/ 37 w 665"/>
              <a:gd name="T37" fmla="*/ 123 h 399"/>
              <a:gd name="T38" fmla="*/ 88 w 665"/>
              <a:gd name="T39" fmla="*/ 114 h 399"/>
              <a:gd name="T40" fmla="*/ 145 w 665"/>
              <a:gd name="T41" fmla="*/ 141 h 399"/>
              <a:gd name="T42" fmla="*/ 199 w 665"/>
              <a:gd name="T43" fmla="*/ 195 h 399"/>
              <a:gd name="T44" fmla="*/ 214 w 665"/>
              <a:gd name="T45" fmla="*/ 225 h 399"/>
              <a:gd name="T46" fmla="*/ 286 w 665"/>
              <a:gd name="T47" fmla="*/ 222 h 399"/>
              <a:gd name="T48" fmla="*/ 343 w 665"/>
              <a:gd name="T49" fmla="*/ 201 h 399"/>
              <a:gd name="T50" fmla="*/ 391 w 665"/>
              <a:gd name="T51" fmla="*/ 168 h 3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665" h="399">
                <a:moveTo>
                  <a:pt x="391" y="168"/>
                </a:moveTo>
                <a:cubicBezTo>
                  <a:pt x="414" y="148"/>
                  <a:pt x="457" y="106"/>
                  <a:pt x="481" y="81"/>
                </a:cubicBezTo>
                <a:cubicBezTo>
                  <a:pt x="505" y="56"/>
                  <a:pt x="515" y="28"/>
                  <a:pt x="538" y="15"/>
                </a:cubicBezTo>
                <a:cubicBezTo>
                  <a:pt x="561" y="2"/>
                  <a:pt x="602" y="0"/>
                  <a:pt x="622" y="3"/>
                </a:cubicBezTo>
                <a:cubicBezTo>
                  <a:pt x="642" y="6"/>
                  <a:pt x="657" y="13"/>
                  <a:pt x="661" y="33"/>
                </a:cubicBezTo>
                <a:cubicBezTo>
                  <a:pt x="665" y="53"/>
                  <a:pt x="659" y="95"/>
                  <a:pt x="649" y="123"/>
                </a:cubicBezTo>
                <a:cubicBezTo>
                  <a:pt x="639" y="151"/>
                  <a:pt x="619" y="182"/>
                  <a:pt x="601" y="204"/>
                </a:cubicBezTo>
                <a:cubicBezTo>
                  <a:pt x="583" y="226"/>
                  <a:pt x="564" y="236"/>
                  <a:pt x="541" y="258"/>
                </a:cubicBezTo>
                <a:cubicBezTo>
                  <a:pt x="518" y="280"/>
                  <a:pt x="491" y="317"/>
                  <a:pt x="463" y="339"/>
                </a:cubicBezTo>
                <a:cubicBezTo>
                  <a:pt x="435" y="361"/>
                  <a:pt x="401" y="381"/>
                  <a:pt x="370" y="390"/>
                </a:cubicBezTo>
                <a:cubicBezTo>
                  <a:pt x="339" y="399"/>
                  <a:pt x="302" y="399"/>
                  <a:pt x="277" y="393"/>
                </a:cubicBezTo>
                <a:cubicBezTo>
                  <a:pt x="252" y="387"/>
                  <a:pt x="229" y="369"/>
                  <a:pt x="217" y="351"/>
                </a:cubicBezTo>
                <a:cubicBezTo>
                  <a:pt x="205" y="333"/>
                  <a:pt x="212" y="298"/>
                  <a:pt x="202" y="285"/>
                </a:cubicBezTo>
                <a:cubicBezTo>
                  <a:pt x="192" y="272"/>
                  <a:pt x="179" y="272"/>
                  <a:pt x="157" y="270"/>
                </a:cubicBezTo>
                <a:cubicBezTo>
                  <a:pt x="135" y="268"/>
                  <a:pt x="90" y="278"/>
                  <a:pt x="67" y="273"/>
                </a:cubicBezTo>
                <a:cubicBezTo>
                  <a:pt x="44" y="268"/>
                  <a:pt x="30" y="252"/>
                  <a:pt x="19" y="240"/>
                </a:cubicBezTo>
                <a:cubicBezTo>
                  <a:pt x="8" y="228"/>
                  <a:pt x="0" y="212"/>
                  <a:pt x="1" y="198"/>
                </a:cubicBezTo>
                <a:cubicBezTo>
                  <a:pt x="2" y="184"/>
                  <a:pt x="16" y="169"/>
                  <a:pt x="22" y="156"/>
                </a:cubicBezTo>
                <a:cubicBezTo>
                  <a:pt x="28" y="143"/>
                  <a:pt x="26" y="130"/>
                  <a:pt x="37" y="123"/>
                </a:cubicBezTo>
                <a:cubicBezTo>
                  <a:pt x="48" y="116"/>
                  <a:pt x="70" y="111"/>
                  <a:pt x="88" y="114"/>
                </a:cubicBezTo>
                <a:cubicBezTo>
                  <a:pt x="106" y="117"/>
                  <a:pt x="127" y="128"/>
                  <a:pt x="145" y="141"/>
                </a:cubicBezTo>
                <a:cubicBezTo>
                  <a:pt x="163" y="154"/>
                  <a:pt x="188" y="181"/>
                  <a:pt x="199" y="195"/>
                </a:cubicBezTo>
                <a:cubicBezTo>
                  <a:pt x="210" y="209"/>
                  <a:pt x="200" y="221"/>
                  <a:pt x="214" y="225"/>
                </a:cubicBezTo>
                <a:cubicBezTo>
                  <a:pt x="228" y="229"/>
                  <a:pt x="265" y="226"/>
                  <a:pt x="286" y="222"/>
                </a:cubicBezTo>
                <a:cubicBezTo>
                  <a:pt x="307" y="218"/>
                  <a:pt x="325" y="208"/>
                  <a:pt x="343" y="201"/>
                </a:cubicBezTo>
                <a:cubicBezTo>
                  <a:pt x="361" y="194"/>
                  <a:pt x="368" y="188"/>
                  <a:pt x="391" y="168"/>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3" name="Freeform 624">
            <a:extLst>
              <a:ext uri="{FF2B5EF4-FFF2-40B4-BE49-F238E27FC236}">
                <a16:creationId xmlns:a16="http://schemas.microsoft.com/office/drawing/2014/main" id="{A532E109-FE0E-2DBB-57F0-19915BB49DC0}"/>
              </a:ext>
            </a:extLst>
          </xdr:cNvPr>
          <xdr:cNvSpPr>
            <a:spLocks noChangeAspect="1"/>
          </xdr:cNvSpPr>
        </xdr:nvSpPr>
        <xdr:spPr bwMode="auto">
          <a:xfrm rot="16200000">
            <a:off x="4005289" y="6006658"/>
            <a:ext cx="887185" cy="841876"/>
          </a:xfrm>
          <a:custGeom>
            <a:avLst/>
            <a:gdLst>
              <a:gd name="T0" fmla="*/ 391 w 1603"/>
              <a:gd name="T1" fmla="*/ 0 h 1782"/>
              <a:gd name="T2" fmla="*/ 343 w 1603"/>
              <a:gd name="T3" fmla="*/ 24 h 1782"/>
              <a:gd name="T4" fmla="*/ 289 w 1603"/>
              <a:gd name="T5" fmla="*/ 60 h 1782"/>
              <a:gd name="T6" fmla="*/ 253 w 1603"/>
              <a:gd name="T7" fmla="*/ 66 h 1782"/>
              <a:gd name="T8" fmla="*/ 172 w 1603"/>
              <a:gd name="T9" fmla="*/ 66 h 1782"/>
              <a:gd name="T10" fmla="*/ 109 w 1603"/>
              <a:gd name="T11" fmla="*/ 105 h 1782"/>
              <a:gd name="T12" fmla="*/ 97 w 1603"/>
              <a:gd name="T13" fmla="*/ 174 h 1782"/>
              <a:gd name="T14" fmla="*/ 109 w 1603"/>
              <a:gd name="T15" fmla="*/ 231 h 1782"/>
              <a:gd name="T16" fmla="*/ 157 w 1603"/>
              <a:gd name="T17" fmla="*/ 273 h 1782"/>
              <a:gd name="T18" fmla="*/ 199 w 1603"/>
              <a:gd name="T19" fmla="*/ 309 h 1782"/>
              <a:gd name="T20" fmla="*/ 277 w 1603"/>
              <a:gd name="T21" fmla="*/ 339 h 1782"/>
              <a:gd name="T22" fmla="*/ 349 w 1603"/>
              <a:gd name="T23" fmla="*/ 375 h 1782"/>
              <a:gd name="T24" fmla="*/ 433 w 1603"/>
              <a:gd name="T25" fmla="*/ 399 h 1782"/>
              <a:gd name="T26" fmla="*/ 499 w 1603"/>
              <a:gd name="T27" fmla="*/ 417 h 1782"/>
              <a:gd name="T28" fmla="*/ 559 w 1603"/>
              <a:gd name="T29" fmla="*/ 435 h 1782"/>
              <a:gd name="T30" fmla="*/ 673 w 1603"/>
              <a:gd name="T31" fmla="*/ 447 h 1782"/>
              <a:gd name="T32" fmla="*/ 775 w 1603"/>
              <a:gd name="T33" fmla="*/ 480 h 1782"/>
              <a:gd name="T34" fmla="*/ 925 w 1603"/>
              <a:gd name="T35" fmla="*/ 564 h 1782"/>
              <a:gd name="T36" fmla="*/ 1030 w 1603"/>
              <a:gd name="T37" fmla="*/ 657 h 1782"/>
              <a:gd name="T38" fmla="*/ 1084 w 1603"/>
              <a:gd name="T39" fmla="*/ 741 h 1782"/>
              <a:gd name="T40" fmla="*/ 1078 w 1603"/>
              <a:gd name="T41" fmla="*/ 819 h 1782"/>
              <a:gd name="T42" fmla="*/ 1024 w 1603"/>
              <a:gd name="T43" fmla="*/ 858 h 1782"/>
              <a:gd name="T44" fmla="*/ 955 w 1603"/>
              <a:gd name="T45" fmla="*/ 855 h 1782"/>
              <a:gd name="T46" fmla="*/ 826 w 1603"/>
              <a:gd name="T47" fmla="*/ 801 h 1782"/>
              <a:gd name="T48" fmla="*/ 688 w 1603"/>
              <a:gd name="T49" fmla="*/ 747 h 1782"/>
              <a:gd name="T50" fmla="*/ 592 w 1603"/>
              <a:gd name="T51" fmla="*/ 711 h 1782"/>
              <a:gd name="T52" fmla="*/ 535 w 1603"/>
              <a:gd name="T53" fmla="*/ 696 h 1782"/>
              <a:gd name="T54" fmla="*/ 478 w 1603"/>
              <a:gd name="T55" fmla="*/ 693 h 1782"/>
              <a:gd name="T56" fmla="*/ 427 w 1603"/>
              <a:gd name="T57" fmla="*/ 684 h 1782"/>
              <a:gd name="T58" fmla="*/ 355 w 1603"/>
              <a:gd name="T59" fmla="*/ 678 h 1782"/>
              <a:gd name="T60" fmla="*/ 295 w 1603"/>
              <a:gd name="T61" fmla="*/ 657 h 1782"/>
              <a:gd name="T62" fmla="*/ 196 w 1603"/>
              <a:gd name="T63" fmla="*/ 663 h 1782"/>
              <a:gd name="T64" fmla="*/ 97 w 1603"/>
              <a:gd name="T65" fmla="*/ 702 h 1782"/>
              <a:gd name="T66" fmla="*/ 34 w 1603"/>
              <a:gd name="T67" fmla="*/ 747 h 1782"/>
              <a:gd name="T68" fmla="*/ 4 w 1603"/>
              <a:gd name="T69" fmla="*/ 843 h 1782"/>
              <a:gd name="T70" fmla="*/ 16 w 1603"/>
              <a:gd name="T71" fmla="*/ 927 h 1782"/>
              <a:gd name="T72" fmla="*/ 100 w 1603"/>
              <a:gd name="T73" fmla="*/ 1062 h 1782"/>
              <a:gd name="T74" fmla="*/ 187 w 1603"/>
              <a:gd name="T75" fmla="*/ 1191 h 1782"/>
              <a:gd name="T76" fmla="*/ 244 w 1603"/>
              <a:gd name="T77" fmla="*/ 1251 h 1782"/>
              <a:gd name="T78" fmla="*/ 292 w 1603"/>
              <a:gd name="T79" fmla="*/ 1287 h 1782"/>
              <a:gd name="T80" fmla="*/ 346 w 1603"/>
              <a:gd name="T81" fmla="*/ 1347 h 1782"/>
              <a:gd name="T82" fmla="*/ 415 w 1603"/>
              <a:gd name="T83" fmla="*/ 1362 h 1782"/>
              <a:gd name="T84" fmla="*/ 493 w 1603"/>
              <a:gd name="T85" fmla="*/ 1386 h 1782"/>
              <a:gd name="T86" fmla="*/ 667 w 1603"/>
              <a:gd name="T87" fmla="*/ 1452 h 1782"/>
              <a:gd name="T88" fmla="*/ 865 w 1603"/>
              <a:gd name="T89" fmla="*/ 1521 h 1782"/>
              <a:gd name="T90" fmla="*/ 937 w 1603"/>
              <a:gd name="T91" fmla="*/ 1554 h 1782"/>
              <a:gd name="T92" fmla="*/ 1042 w 1603"/>
              <a:gd name="T93" fmla="*/ 1581 h 1782"/>
              <a:gd name="T94" fmla="*/ 1177 w 1603"/>
              <a:gd name="T95" fmla="*/ 1581 h 1782"/>
              <a:gd name="T96" fmla="*/ 1249 w 1603"/>
              <a:gd name="T97" fmla="*/ 1608 h 1782"/>
              <a:gd name="T98" fmla="*/ 1375 w 1603"/>
              <a:gd name="T99" fmla="*/ 1665 h 1782"/>
              <a:gd name="T100" fmla="*/ 1465 w 1603"/>
              <a:gd name="T101" fmla="*/ 1707 h 1782"/>
              <a:gd name="T102" fmla="*/ 1543 w 1603"/>
              <a:gd name="T103" fmla="*/ 1749 h 1782"/>
              <a:gd name="T104" fmla="*/ 1603 w 1603"/>
              <a:gd name="T105" fmla="*/ 1782 h 17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1603" h="1782">
                <a:moveTo>
                  <a:pt x="391" y="0"/>
                </a:moveTo>
                <a:cubicBezTo>
                  <a:pt x="375" y="7"/>
                  <a:pt x="360" y="14"/>
                  <a:pt x="343" y="24"/>
                </a:cubicBezTo>
                <a:cubicBezTo>
                  <a:pt x="326" y="34"/>
                  <a:pt x="304" y="53"/>
                  <a:pt x="289" y="60"/>
                </a:cubicBezTo>
                <a:cubicBezTo>
                  <a:pt x="274" y="67"/>
                  <a:pt x="272" y="65"/>
                  <a:pt x="253" y="66"/>
                </a:cubicBezTo>
                <a:cubicBezTo>
                  <a:pt x="234" y="67"/>
                  <a:pt x="196" y="60"/>
                  <a:pt x="172" y="66"/>
                </a:cubicBezTo>
                <a:cubicBezTo>
                  <a:pt x="148" y="72"/>
                  <a:pt x="121" y="87"/>
                  <a:pt x="109" y="105"/>
                </a:cubicBezTo>
                <a:cubicBezTo>
                  <a:pt x="97" y="123"/>
                  <a:pt x="97" y="153"/>
                  <a:pt x="97" y="174"/>
                </a:cubicBezTo>
                <a:cubicBezTo>
                  <a:pt x="97" y="195"/>
                  <a:pt x="99" y="215"/>
                  <a:pt x="109" y="231"/>
                </a:cubicBezTo>
                <a:cubicBezTo>
                  <a:pt x="119" y="247"/>
                  <a:pt x="142" y="260"/>
                  <a:pt x="157" y="273"/>
                </a:cubicBezTo>
                <a:cubicBezTo>
                  <a:pt x="172" y="286"/>
                  <a:pt x="179" y="298"/>
                  <a:pt x="199" y="309"/>
                </a:cubicBezTo>
                <a:cubicBezTo>
                  <a:pt x="219" y="320"/>
                  <a:pt x="252" y="328"/>
                  <a:pt x="277" y="339"/>
                </a:cubicBezTo>
                <a:cubicBezTo>
                  <a:pt x="302" y="350"/>
                  <a:pt x="323" y="365"/>
                  <a:pt x="349" y="375"/>
                </a:cubicBezTo>
                <a:cubicBezTo>
                  <a:pt x="375" y="385"/>
                  <a:pt x="408" y="392"/>
                  <a:pt x="433" y="399"/>
                </a:cubicBezTo>
                <a:cubicBezTo>
                  <a:pt x="458" y="406"/>
                  <a:pt x="478" y="411"/>
                  <a:pt x="499" y="417"/>
                </a:cubicBezTo>
                <a:cubicBezTo>
                  <a:pt x="520" y="423"/>
                  <a:pt x="530" y="430"/>
                  <a:pt x="559" y="435"/>
                </a:cubicBezTo>
                <a:cubicBezTo>
                  <a:pt x="588" y="440"/>
                  <a:pt x="637" y="440"/>
                  <a:pt x="673" y="447"/>
                </a:cubicBezTo>
                <a:cubicBezTo>
                  <a:pt x="709" y="454"/>
                  <a:pt x="733" y="461"/>
                  <a:pt x="775" y="480"/>
                </a:cubicBezTo>
                <a:cubicBezTo>
                  <a:pt x="817" y="499"/>
                  <a:pt x="883" y="535"/>
                  <a:pt x="925" y="564"/>
                </a:cubicBezTo>
                <a:cubicBezTo>
                  <a:pt x="967" y="593"/>
                  <a:pt x="1004" y="628"/>
                  <a:pt x="1030" y="657"/>
                </a:cubicBezTo>
                <a:cubicBezTo>
                  <a:pt x="1056" y="686"/>
                  <a:pt x="1076" y="714"/>
                  <a:pt x="1084" y="741"/>
                </a:cubicBezTo>
                <a:cubicBezTo>
                  <a:pt x="1092" y="768"/>
                  <a:pt x="1088" y="800"/>
                  <a:pt x="1078" y="819"/>
                </a:cubicBezTo>
                <a:cubicBezTo>
                  <a:pt x="1068" y="838"/>
                  <a:pt x="1044" y="852"/>
                  <a:pt x="1024" y="858"/>
                </a:cubicBezTo>
                <a:cubicBezTo>
                  <a:pt x="1004" y="864"/>
                  <a:pt x="988" y="864"/>
                  <a:pt x="955" y="855"/>
                </a:cubicBezTo>
                <a:cubicBezTo>
                  <a:pt x="922" y="846"/>
                  <a:pt x="871" y="819"/>
                  <a:pt x="826" y="801"/>
                </a:cubicBezTo>
                <a:cubicBezTo>
                  <a:pt x="781" y="783"/>
                  <a:pt x="727" y="762"/>
                  <a:pt x="688" y="747"/>
                </a:cubicBezTo>
                <a:cubicBezTo>
                  <a:pt x="649" y="732"/>
                  <a:pt x="617" y="719"/>
                  <a:pt x="592" y="711"/>
                </a:cubicBezTo>
                <a:cubicBezTo>
                  <a:pt x="567" y="703"/>
                  <a:pt x="554" y="699"/>
                  <a:pt x="535" y="696"/>
                </a:cubicBezTo>
                <a:cubicBezTo>
                  <a:pt x="516" y="693"/>
                  <a:pt x="496" y="695"/>
                  <a:pt x="478" y="693"/>
                </a:cubicBezTo>
                <a:cubicBezTo>
                  <a:pt x="460" y="691"/>
                  <a:pt x="447" y="686"/>
                  <a:pt x="427" y="684"/>
                </a:cubicBezTo>
                <a:cubicBezTo>
                  <a:pt x="407" y="682"/>
                  <a:pt x="377" y="682"/>
                  <a:pt x="355" y="678"/>
                </a:cubicBezTo>
                <a:cubicBezTo>
                  <a:pt x="333" y="674"/>
                  <a:pt x="321" y="659"/>
                  <a:pt x="295" y="657"/>
                </a:cubicBezTo>
                <a:cubicBezTo>
                  <a:pt x="269" y="655"/>
                  <a:pt x="229" y="656"/>
                  <a:pt x="196" y="663"/>
                </a:cubicBezTo>
                <a:cubicBezTo>
                  <a:pt x="163" y="670"/>
                  <a:pt x="124" y="688"/>
                  <a:pt x="97" y="702"/>
                </a:cubicBezTo>
                <a:cubicBezTo>
                  <a:pt x="70" y="716"/>
                  <a:pt x="49" y="724"/>
                  <a:pt x="34" y="747"/>
                </a:cubicBezTo>
                <a:cubicBezTo>
                  <a:pt x="19" y="770"/>
                  <a:pt x="7" y="813"/>
                  <a:pt x="4" y="843"/>
                </a:cubicBezTo>
                <a:cubicBezTo>
                  <a:pt x="1" y="873"/>
                  <a:pt x="0" y="891"/>
                  <a:pt x="16" y="927"/>
                </a:cubicBezTo>
                <a:cubicBezTo>
                  <a:pt x="32" y="963"/>
                  <a:pt x="72" y="1018"/>
                  <a:pt x="100" y="1062"/>
                </a:cubicBezTo>
                <a:cubicBezTo>
                  <a:pt x="128" y="1106"/>
                  <a:pt x="163" y="1160"/>
                  <a:pt x="187" y="1191"/>
                </a:cubicBezTo>
                <a:cubicBezTo>
                  <a:pt x="211" y="1222"/>
                  <a:pt x="227" y="1235"/>
                  <a:pt x="244" y="1251"/>
                </a:cubicBezTo>
                <a:cubicBezTo>
                  <a:pt x="261" y="1267"/>
                  <a:pt x="275" y="1271"/>
                  <a:pt x="292" y="1287"/>
                </a:cubicBezTo>
                <a:cubicBezTo>
                  <a:pt x="309" y="1303"/>
                  <a:pt x="326" y="1335"/>
                  <a:pt x="346" y="1347"/>
                </a:cubicBezTo>
                <a:cubicBezTo>
                  <a:pt x="366" y="1359"/>
                  <a:pt x="391" y="1356"/>
                  <a:pt x="415" y="1362"/>
                </a:cubicBezTo>
                <a:cubicBezTo>
                  <a:pt x="439" y="1368"/>
                  <a:pt x="451" y="1371"/>
                  <a:pt x="493" y="1386"/>
                </a:cubicBezTo>
                <a:cubicBezTo>
                  <a:pt x="535" y="1401"/>
                  <a:pt x="605" y="1430"/>
                  <a:pt x="667" y="1452"/>
                </a:cubicBezTo>
                <a:cubicBezTo>
                  <a:pt x="729" y="1474"/>
                  <a:pt x="820" y="1504"/>
                  <a:pt x="865" y="1521"/>
                </a:cubicBezTo>
                <a:cubicBezTo>
                  <a:pt x="910" y="1538"/>
                  <a:pt x="908" y="1544"/>
                  <a:pt x="937" y="1554"/>
                </a:cubicBezTo>
                <a:cubicBezTo>
                  <a:pt x="966" y="1564"/>
                  <a:pt x="1002" y="1577"/>
                  <a:pt x="1042" y="1581"/>
                </a:cubicBezTo>
                <a:cubicBezTo>
                  <a:pt x="1082" y="1585"/>
                  <a:pt x="1143" y="1577"/>
                  <a:pt x="1177" y="1581"/>
                </a:cubicBezTo>
                <a:cubicBezTo>
                  <a:pt x="1211" y="1585"/>
                  <a:pt x="1216" y="1594"/>
                  <a:pt x="1249" y="1608"/>
                </a:cubicBezTo>
                <a:cubicBezTo>
                  <a:pt x="1282" y="1622"/>
                  <a:pt x="1339" y="1648"/>
                  <a:pt x="1375" y="1665"/>
                </a:cubicBezTo>
                <a:cubicBezTo>
                  <a:pt x="1411" y="1682"/>
                  <a:pt x="1437" y="1693"/>
                  <a:pt x="1465" y="1707"/>
                </a:cubicBezTo>
                <a:cubicBezTo>
                  <a:pt x="1493" y="1721"/>
                  <a:pt x="1520" y="1736"/>
                  <a:pt x="1543" y="1749"/>
                </a:cubicBezTo>
                <a:cubicBezTo>
                  <a:pt x="1566" y="1762"/>
                  <a:pt x="1584" y="1772"/>
                  <a:pt x="1603" y="1782"/>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4" name="Freeform 625">
            <a:extLst>
              <a:ext uri="{FF2B5EF4-FFF2-40B4-BE49-F238E27FC236}">
                <a16:creationId xmlns:a16="http://schemas.microsoft.com/office/drawing/2014/main" id="{5160C839-3F83-0174-0BE9-CC9F5175FAE3}"/>
              </a:ext>
            </a:extLst>
          </xdr:cNvPr>
          <xdr:cNvSpPr>
            <a:spLocks noChangeAspect="1"/>
          </xdr:cNvSpPr>
        </xdr:nvSpPr>
        <xdr:spPr bwMode="auto">
          <a:xfrm rot="16200000">
            <a:off x="4775473" y="5058513"/>
            <a:ext cx="1019252" cy="831097"/>
          </a:xfrm>
          <a:custGeom>
            <a:avLst/>
            <a:gdLst>
              <a:gd name="T0" fmla="*/ 0 w 1842"/>
              <a:gd name="T1" fmla="*/ 0 h 1761"/>
              <a:gd name="T2" fmla="*/ 54 w 1842"/>
              <a:gd name="T3" fmla="*/ 33 h 1761"/>
              <a:gd name="T4" fmla="*/ 138 w 1842"/>
              <a:gd name="T5" fmla="*/ 117 h 1761"/>
              <a:gd name="T6" fmla="*/ 195 w 1842"/>
              <a:gd name="T7" fmla="*/ 174 h 1761"/>
              <a:gd name="T8" fmla="*/ 240 w 1842"/>
              <a:gd name="T9" fmla="*/ 240 h 1761"/>
              <a:gd name="T10" fmla="*/ 288 w 1842"/>
              <a:gd name="T11" fmla="*/ 303 h 1761"/>
              <a:gd name="T12" fmla="*/ 351 w 1842"/>
              <a:gd name="T13" fmla="*/ 345 h 1761"/>
              <a:gd name="T14" fmla="*/ 408 w 1842"/>
              <a:gd name="T15" fmla="*/ 378 h 1761"/>
              <a:gd name="T16" fmla="*/ 510 w 1842"/>
              <a:gd name="T17" fmla="*/ 426 h 1761"/>
              <a:gd name="T18" fmla="*/ 594 w 1842"/>
              <a:gd name="T19" fmla="*/ 495 h 1761"/>
              <a:gd name="T20" fmla="*/ 675 w 1842"/>
              <a:gd name="T21" fmla="*/ 579 h 1761"/>
              <a:gd name="T22" fmla="*/ 738 w 1842"/>
              <a:gd name="T23" fmla="*/ 669 h 1761"/>
              <a:gd name="T24" fmla="*/ 762 w 1842"/>
              <a:gd name="T25" fmla="*/ 714 h 1761"/>
              <a:gd name="T26" fmla="*/ 780 w 1842"/>
              <a:gd name="T27" fmla="*/ 771 h 1761"/>
              <a:gd name="T28" fmla="*/ 834 w 1842"/>
              <a:gd name="T29" fmla="*/ 834 h 1761"/>
              <a:gd name="T30" fmla="*/ 906 w 1842"/>
              <a:gd name="T31" fmla="*/ 882 h 1761"/>
              <a:gd name="T32" fmla="*/ 1005 w 1842"/>
              <a:gd name="T33" fmla="*/ 936 h 1761"/>
              <a:gd name="T34" fmla="*/ 1101 w 1842"/>
              <a:gd name="T35" fmla="*/ 1011 h 1761"/>
              <a:gd name="T36" fmla="*/ 1179 w 1842"/>
              <a:gd name="T37" fmla="*/ 1086 h 1761"/>
              <a:gd name="T38" fmla="*/ 1278 w 1842"/>
              <a:gd name="T39" fmla="*/ 1170 h 1761"/>
              <a:gd name="T40" fmla="*/ 1359 w 1842"/>
              <a:gd name="T41" fmla="*/ 1251 h 1761"/>
              <a:gd name="T42" fmla="*/ 1440 w 1842"/>
              <a:gd name="T43" fmla="*/ 1344 h 1761"/>
              <a:gd name="T44" fmla="*/ 1485 w 1842"/>
              <a:gd name="T45" fmla="*/ 1449 h 1761"/>
              <a:gd name="T46" fmla="*/ 1542 w 1842"/>
              <a:gd name="T47" fmla="*/ 1527 h 1761"/>
              <a:gd name="T48" fmla="*/ 1590 w 1842"/>
              <a:gd name="T49" fmla="*/ 1557 h 1761"/>
              <a:gd name="T50" fmla="*/ 1689 w 1842"/>
              <a:gd name="T51" fmla="*/ 1596 h 1761"/>
              <a:gd name="T52" fmla="*/ 1749 w 1842"/>
              <a:gd name="T53" fmla="*/ 1647 h 1761"/>
              <a:gd name="T54" fmla="*/ 1803 w 1842"/>
              <a:gd name="T55" fmla="*/ 1713 h 1761"/>
              <a:gd name="T56" fmla="*/ 1842 w 1842"/>
              <a:gd name="T57" fmla="*/ 1761 h 17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842" h="1761">
                <a:moveTo>
                  <a:pt x="0" y="0"/>
                </a:moveTo>
                <a:cubicBezTo>
                  <a:pt x="15" y="7"/>
                  <a:pt x="31" y="14"/>
                  <a:pt x="54" y="33"/>
                </a:cubicBezTo>
                <a:cubicBezTo>
                  <a:pt x="77" y="52"/>
                  <a:pt x="115" y="94"/>
                  <a:pt x="138" y="117"/>
                </a:cubicBezTo>
                <a:cubicBezTo>
                  <a:pt x="161" y="140"/>
                  <a:pt x="178" y="154"/>
                  <a:pt x="195" y="174"/>
                </a:cubicBezTo>
                <a:cubicBezTo>
                  <a:pt x="212" y="194"/>
                  <a:pt x="225" y="219"/>
                  <a:pt x="240" y="240"/>
                </a:cubicBezTo>
                <a:cubicBezTo>
                  <a:pt x="255" y="261"/>
                  <a:pt x="270" y="286"/>
                  <a:pt x="288" y="303"/>
                </a:cubicBezTo>
                <a:cubicBezTo>
                  <a:pt x="306" y="320"/>
                  <a:pt x="331" y="333"/>
                  <a:pt x="351" y="345"/>
                </a:cubicBezTo>
                <a:cubicBezTo>
                  <a:pt x="371" y="357"/>
                  <a:pt x="381" y="364"/>
                  <a:pt x="408" y="378"/>
                </a:cubicBezTo>
                <a:cubicBezTo>
                  <a:pt x="435" y="392"/>
                  <a:pt x="479" y="407"/>
                  <a:pt x="510" y="426"/>
                </a:cubicBezTo>
                <a:cubicBezTo>
                  <a:pt x="541" y="445"/>
                  <a:pt x="567" y="470"/>
                  <a:pt x="594" y="495"/>
                </a:cubicBezTo>
                <a:cubicBezTo>
                  <a:pt x="621" y="520"/>
                  <a:pt x="651" y="550"/>
                  <a:pt x="675" y="579"/>
                </a:cubicBezTo>
                <a:cubicBezTo>
                  <a:pt x="699" y="608"/>
                  <a:pt x="724" y="647"/>
                  <a:pt x="738" y="669"/>
                </a:cubicBezTo>
                <a:cubicBezTo>
                  <a:pt x="752" y="691"/>
                  <a:pt x="755" y="697"/>
                  <a:pt x="762" y="714"/>
                </a:cubicBezTo>
                <a:cubicBezTo>
                  <a:pt x="769" y="731"/>
                  <a:pt x="768" y="751"/>
                  <a:pt x="780" y="771"/>
                </a:cubicBezTo>
                <a:cubicBezTo>
                  <a:pt x="792" y="791"/>
                  <a:pt x="813" y="816"/>
                  <a:pt x="834" y="834"/>
                </a:cubicBezTo>
                <a:cubicBezTo>
                  <a:pt x="855" y="852"/>
                  <a:pt x="877" y="865"/>
                  <a:pt x="906" y="882"/>
                </a:cubicBezTo>
                <a:cubicBezTo>
                  <a:pt x="935" y="899"/>
                  <a:pt x="973" y="915"/>
                  <a:pt x="1005" y="936"/>
                </a:cubicBezTo>
                <a:cubicBezTo>
                  <a:pt x="1037" y="957"/>
                  <a:pt x="1072" y="986"/>
                  <a:pt x="1101" y="1011"/>
                </a:cubicBezTo>
                <a:cubicBezTo>
                  <a:pt x="1130" y="1036"/>
                  <a:pt x="1150" y="1060"/>
                  <a:pt x="1179" y="1086"/>
                </a:cubicBezTo>
                <a:cubicBezTo>
                  <a:pt x="1208" y="1112"/>
                  <a:pt x="1248" y="1143"/>
                  <a:pt x="1278" y="1170"/>
                </a:cubicBezTo>
                <a:cubicBezTo>
                  <a:pt x="1308" y="1197"/>
                  <a:pt x="1332" y="1222"/>
                  <a:pt x="1359" y="1251"/>
                </a:cubicBezTo>
                <a:cubicBezTo>
                  <a:pt x="1386" y="1280"/>
                  <a:pt x="1419" y="1311"/>
                  <a:pt x="1440" y="1344"/>
                </a:cubicBezTo>
                <a:cubicBezTo>
                  <a:pt x="1461" y="1377"/>
                  <a:pt x="1468" y="1418"/>
                  <a:pt x="1485" y="1449"/>
                </a:cubicBezTo>
                <a:cubicBezTo>
                  <a:pt x="1502" y="1480"/>
                  <a:pt x="1525" y="1509"/>
                  <a:pt x="1542" y="1527"/>
                </a:cubicBezTo>
                <a:cubicBezTo>
                  <a:pt x="1559" y="1545"/>
                  <a:pt x="1566" y="1546"/>
                  <a:pt x="1590" y="1557"/>
                </a:cubicBezTo>
                <a:cubicBezTo>
                  <a:pt x="1614" y="1568"/>
                  <a:pt x="1663" y="1581"/>
                  <a:pt x="1689" y="1596"/>
                </a:cubicBezTo>
                <a:cubicBezTo>
                  <a:pt x="1715" y="1611"/>
                  <a:pt x="1730" y="1628"/>
                  <a:pt x="1749" y="1647"/>
                </a:cubicBezTo>
                <a:cubicBezTo>
                  <a:pt x="1768" y="1666"/>
                  <a:pt x="1787" y="1694"/>
                  <a:pt x="1803" y="1713"/>
                </a:cubicBezTo>
                <a:cubicBezTo>
                  <a:pt x="1819" y="1732"/>
                  <a:pt x="1830" y="1746"/>
                  <a:pt x="1842" y="1761"/>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5" name="Freeform 626">
            <a:extLst>
              <a:ext uri="{FF2B5EF4-FFF2-40B4-BE49-F238E27FC236}">
                <a16:creationId xmlns:a16="http://schemas.microsoft.com/office/drawing/2014/main" id="{5FD7EC24-88E0-FAF4-2585-5F0402707E7E}"/>
              </a:ext>
            </a:extLst>
          </xdr:cNvPr>
          <xdr:cNvSpPr>
            <a:spLocks noChangeAspect="1"/>
          </xdr:cNvSpPr>
        </xdr:nvSpPr>
        <xdr:spPr bwMode="auto">
          <a:xfrm rot="16200000">
            <a:off x="5122879" y="3530193"/>
            <a:ext cx="2011964" cy="855890"/>
          </a:xfrm>
          <a:custGeom>
            <a:avLst/>
            <a:gdLst>
              <a:gd name="T0" fmla="*/ 15 w 3633"/>
              <a:gd name="T1" fmla="*/ 21 h 1812"/>
              <a:gd name="T2" fmla="*/ 57 w 3633"/>
              <a:gd name="T3" fmla="*/ 78 h 1812"/>
              <a:gd name="T4" fmla="*/ 111 w 3633"/>
              <a:gd name="T5" fmla="*/ 159 h 1812"/>
              <a:gd name="T6" fmla="*/ 165 w 3633"/>
              <a:gd name="T7" fmla="*/ 213 h 1812"/>
              <a:gd name="T8" fmla="*/ 213 w 3633"/>
              <a:gd name="T9" fmla="*/ 276 h 1812"/>
              <a:gd name="T10" fmla="*/ 279 w 3633"/>
              <a:gd name="T11" fmla="*/ 378 h 1812"/>
              <a:gd name="T12" fmla="*/ 363 w 3633"/>
              <a:gd name="T13" fmla="*/ 549 h 1812"/>
              <a:gd name="T14" fmla="*/ 426 w 3633"/>
              <a:gd name="T15" fmla="*/ 693 h 1812"/>
              <a:gd name="T16" fmla="*/ 435 w 3633"/>
              <a:gd name="T17" fmla="*/ 807 h 1812"/>
              <a:gd name="T18" fmla="*/ 459 w 3633"/>
              <a:gd name="T19" fmla="*/ 885 h 1812"/>
              <a:gd name="T20" fmla="*/ 552 w 3633"/>
              <a:gd name="T21" fmla="*/ 960 h 1812"/>
              <a:gd name="T22" fmla="*/ 705 w 3633"/>
              <a:gd name="T23" fmla="*/ 1032 h 1812"/>
              <a:gd name="T24" fmla="*/ 840 w 3633"/>
              <a:gd name="T25" fmla="*/ 1074 h 1812"/>
              <a:gd name="T26" fmla="*/ 999 w 3633"/>
              <a:gd name="T27" fmla="*/ 1128 h 1812"/>
              <a:gd name="T28" fmla="*/ 1077 w 3633"/>
              <a:gd name="T29" fmla="*/ 1137 h 1812"/>
              <a:gd name="T30" fmla="*/ 1230 w 3633"/>
              <a:gd name="T31" fmla="*/ 1125 h 1812"/>
              <a:gd name="T32" fmla="*/ 1476 w 3633"/>
              <a:gd name="T33" fmla="*/ 1206 h 1812"/>
              <a:gd name="T34" fmla="*/ 1635 w 3633"/>
              <a:gd name="T35" fmla="*/ 1242 h 1812"/>
              <a:gd name="T36" fmla="*/ 1911 w 3633"/>
              <a:gd name="T37" fmla="*/ 1230 h 1812"/>
              <a:gd name="T38" fmla="*/ 2064 w 3633"/>
              <a:gd name="T39" fmla="*/ 1215 h 1812"/>
              <a:gd name="T40" fmla="*/ 2196 w 3633"/>
              <a:gd name="T41" fmla="*/ 1191 h 1812"/>
              <a:gd name="T42" fmla="*/ 2325 w 3633"/>
              <a:gd name="T43" fmla="*/ 1125 h 1812"/>
              <a:gd name="T44" fmla="*/ 2508 w 3633"/>
              <a:gd name="T45" fmla="*/ 1023 h 1812"/>
              <a:gd name="T46" fmla="*/ 2622 w 3633"/>
              <a:gd name="T47" fmla="*/ 1056 h 1812"/>
              <a:gd name="T48" fmla="*/ 2688 w 3633"/>
              <a:gd name="T49" fmla="*/ 1203 h 1812"/>
              <a:gd name="T50" fmla="*/ 2733 w 3633"/>
              <a:gd name="T51" fmla="*/ 1317 h 1812"/>
              <a:gd name="T52" fmla="*/ 2772 w 3633"/>
              <a:gd name="T53" fmla="*/ 1404 h 1812"/>
              <a:gd name="T54" fmla="*/ 2829 w 3633"/>
              <a:gd name="T55" fmla="*/ 1473 h 1812"/>
              <a:gd name="T56" fmla="*/ 3003 w 3633"/>
              <a:gd name="T57" fmla="*/ 1581 h 1812"/>
              <a:gd name="T58" fmla="*/ 3129 w 3633"/>
              <a:gd name="T59" fmla="*/ 1623 h 1812"/>
              <a:gd name="T60" fmla="*/ 3267 w 3633"/>
              <a:gd name="T61" fmla="*/ 1638 h 1812"/>
              <a:gd name="T62" fmla="*/ 3471 w 3633"/>
              <a:gd name="T63" fmla="*/ 1746 h 1812"/>
              <a:gd name="T64" fmla="*/ 3633 w 3633"/>
              <a:gd name="T65" fmla="*/ 1812 h 1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3633" h="1812">
                <a:moveTo>
                  <a:pt x="0" y="0"/>
                </a:moveTo>
                <a:cubicBezTo>
                  <a:pt x="5" y="6"/>
                  <a:pt x="10" y="12"/>
                  <a:pt x="15" y="21"/>
                </a:cubicBezTo>
                <a:cubicBezTo>
                  <a:pt x="20" y="30"/>
                  <a:pt x="23" y="45"/>
                  <a:pt x="30" y="54"/>
                </a:cubicBezTo>
                <a:cubicBezTo>
                  <a:pt x="37" y="63"/>
                  <a:pt x="48" y="66"/>
                  <a:pt x="57" y="78"/>
                </a:cubicBezTo>
                <a:cubicBezTo>
                  <a:pt x="66" y="90"/>
                  <a:pt x="75" y="115"/>
                  <a:pt x="84" y="129"/>
                </a:cubicBezTo>
                <a:cubicBezTo>
                  <a:pt x="93" y="143"/>
                  <a:pt x="103" y="149"/>
                  <a:pt x="111" y="159"/>
                </a:cubicBezTo>
                <a:cubicBezTo>
                  <a:pt x="119" y="169"/>
                  <a:pt x="120" y="177"/>
                  <a:pt x="129" y="186"/>
                </a:cubicBezTo>
                <a:cubicBezTo>
                  <a:pt x="138" y="195"/>
                  <a:pt x="154" y="201"/>
                  <a:pt x="165" y="213"/>
                </a:cubicBezTo>
                <a:cubicBezTo>
                  <a:pt x="176" y="225"/>
                  <a:pt x="190" y="251"/>
                  <a:pt x="198" y="261"/>
                </a:cubicBezTo>
                <a:cubicBezTo>
                  <a:pt x="206" y="271"/>
                  <a:pt x="205" y="267"/>
                  <a:pt x="213" y="276"/>
                </a:cubicBezTo>
                <a:cubicBezTo>
                  <a:pt x="221" y="285"/>
                  <a:pt x="235" y="295"/>
                  <a:pt x="246" y="312"/>
                </a:cubicBezTo>
                <a:cubicBezTo>
                  <a:pt x="257" y="329"/>
                  <a:pt x="267" y="351"/>
                  <a:pt x="279" y="378"/>
                </a:cubicBezTo>
                <a:cubicBezTo>
                  <a:pt x="291" y="405"/>
                  <a:pt x="307" y="449"/>
                  <a:pt x="321" y="477"/>
                </a:cubicBezTo>
                <a:cubicBezTo>
                  <a:pt x="335" y="505"/>
                  <a:pt x="348" y="523"/>
                  <a:pt x="363" y="549"/>
                </a:cubicBezTo>
                <a:cubicBezTo>
                  <a:pt x="378" y="575"/>
                  <a:pt x="401" y="606"/>
                  <a:pt x="411" y="630"/>
                </a:cubicBezTo>
                <a:cubicBezTo>
                  <a:pt x="421" y="654"/>
                  <a:pt x="422" y="675"/>
                  <a:pt x="426" y="693"/>
                </a:cubicBezTo>
                <a:cubicBezTo>
                  <a:pt x="430" y="711"/>
                  <a:pt x="437" y="719"/>
                  <a:pt x="438" y="738"/>
                </a:cubicBezTo>
                <a:cubicBezTo>
                  <a:pt x="439" y="757"/>
                  <a:pt x="435" y="790"/>
                  <a:pt x="435" y="807"/>
                </a:cubicBezTo>
                <a:cubicBezTo>
                  <a:pt x="435" y="824"/>
                  <a:pt x="434" y="830"/>
                  <a:pt x="438" y="843"/>
                </a:cubicBezTo>
                <a:cubicBezTo>
                  <a:pt x="442" y="856"/>
                  <a:pt x="448" y="873"/>
                  <a:pt x="459" y="885"/>
                </a:cubicBezTo>
                <a:cubicBezTo>
                  <a:pt x="470" y="897"/>
                  <a:pt x="489" y="905"/>
                  <a:pt x="504" y="918"/>
                </a:cubicBezTo>
                <a:cubicBezTo>
                  <a:pt x="519" y="931"/>
                  <a:pt x="533" y="946"/>
                  <a:pt x="552" y="960"/>
                </a:cubicBezTo>
                <a:cubicBezTo>
                  <a:pt x="571" y="974"/>
                  <a:pt x="596" y="993"/>
                  <a:pt x="621" y="1005"/>
                </a:cubicBezTo>
                <a:cubicBezTo>
                  <a:pt x="646" y="1017"/>
                  <a:pt x="679" y="1026"/>
                  <a:pt x="705" y="1032"/>
                </a:cubicBezTo>
                <a:cubicBezTo>
                  <a:pt x="731" y="1038"/>
                  <a:pt x="755" y="1034"/>
                  <a:pt x="777" y="1041"/>
                </a:cubicBezTo>
                <a:cubicBezTo>
                  <a:pt x="799" y="1048"/>
                  <a:pt x="818" y="1063"/>
                  <a:pt x="840" y="1074"/>
                </a:cubicBezTo>
                <a:cubicBezTo>
                  <a:pt x="862" y="1085"/>
                  <a:pt x="883" y="1098"/>
                  <a:pt x="909" y="1107"/>
                </a:cubicBezTo>
                <a:cubicBezTo>
                  <a:pt x="935" y="1116"/>
                  <a:pt x="977" y="1124"/>
                  <a:pt x="999" y="1128"/>
                </a:cubicBezTo>
                <a:cubicBezTo>
                  <a:pt x="1021" y="1132"/>
                  <a:pt x="1031" y="1129"/>
                  <a:pt x="1044" y="1131"/>
                </a:cubicBezTo>
                <a:cubicBezTo>
                  <a:pt x="1057" y="1133"/>
                  <a:pt x="1058" y="1139"/>
                  <a:pt x="1077" y="1137"/>
                </a:cubicBezTo>
                <a:cubicBezTo>
                  <a:pt x="1096" y="1135"/>
                  <a:pt x="1133" y="1124"/>
                  <a:pt x="1158" y="1122"/>
                </a:cubicBezTo>
                <a:cubicBezTo>
                  <a:pt x="1183" y="1120"/>
                  <a:pt x="1196" y="1119"/>
                  <a:pt x="1230" y="1125"/>
                </a:cubicBezTo>
                <a:cubicBezTo>
                  <a:pt x="1264" y="1131"/>
                  <a:pt x="1321" y="1145"/>
                  <a:pt x="1362" y="1158"/>
                </a:cubicBezTo>
                <a:cubicBezTo>
                  <a:pt x="1403" y="1171"/>
                  <a:pt x="1444" y="1193"/>
                  <a:pt x="1476" y="1206"/>
                </a:cubicBezTo>
                <a:cubicBezTo>
                  <a:pt x="1508" y="1219"/>
                  <a:pt x="1528" y="1230"/>
                  <a:pt x="1554" y="1236"/>
                </a:cubicBezTo>
                <a:cubicBezTo>
                  <a:pt x="1580" y="1242"/>
                  <a:pt x="1599" y="1241"/>
                  <a:pt x="1635" y="1242"/>
                </a:cubicBezTo>
                <a:cubicBezTo>
                  <a:pt x="1671" y="1243"/>
                  <a:pt x="1727" y="1247"/>
                  <a:pt x="1773" y="1245"/>
                </a:cubicBezTo>
                <a:cubicBezTo>
                  <a:pt x="1819" y="1243"/>
                  <a:pt x="1878" y="1234"/>
                  <a:pt x="1911" y="1230"/>
                </a:cubicBezTo>
                <a:cubicBezTo>
                  <a:pt x="1944" y="1226"/>
                  <a:pt x="1946" y="1223"/>
                  <a:pt x="1971" y="1221"/>
                </a:cubicBezTo>
                <a:cubicBezTo>
                  <a:pt x="1996" y="1219"/>
                  <a:pt x="2037" y="1218"/>
                  <a:pt x="2064" y="1215"/>
                </a:cubicBezTo>
                <a:cubicBezTo>
                  <a:pt x="2091" y="1212"/>
                  <a:pt x="2114" y="1207"/>
                  <a:pt x="2136" y="1203"/>
                </a:cubicBezTo>
                <a:cubicBezTo>
                  <a:pt x="2158" y="1199"/>
                  <a:pt x="2178" y="1195"/>
                  <a:pt x="2196" y="1191"/>
                </a:cubicBezTo>
                <a:cubicBezTo>
                  <a:pt x="2214" y="1187"/>
                  <a:pt x="2223" y="1187"/>
                  <a:pt x="2244" y="1176"/>
                </a:cubicBezTo>
                <a:cubicBezTo>
                  <a:pt x="2265" y="1165"/>
                  <a:pt x="2297" y="1144"/>
                  <a:pt x="2325" y="1125"/>
                </a:cubicBezTo>
                <a:cubicBezTo>
                  <a:pt x="2353" y="1106"/>
                  <a:pt x="2385" y="1076"/>
                  <a:pt x="2415" y="1059"/>
                </a:cubicBezTo>
                <a:cubicBezTo>
                  <a:pt x="2445" y="1042"/>
                  <a:pt x="2481" y="1028"/>
                  <a:pt x="2508" y="1023"/>
                </a:cubicBezTo>
                <a:cubicBezTo>
                  <a:pt x="2535" y="1018"/>
                  <a:pt x="2555" y="1024"/>
                  <a:pt x="2574" y="1029"/>
                </a:cubicBezTo>
                <a:cubicBezTo>
                  <a:pt x="2593" y="1034"/>
                  <a:pt x="2609" y="1042"/>
                  <a:pt x="2622" y="1056"/>
                </a:cubicBezTo>
                <a:cubicBezTo>
                  <a:pt x="2635" y="1070"/>
                  <a:pt x="2644" y="1092"/>
                  <a:pt x="2655" y="1116"/>
                </a:cubicBezTo>
                <a:cubicBezTo>
                  <a:pt x="2666" y="1140"/>
                  <a:pt x="2679" y="1181"/>
                  <a:pt x="2688" y="1203"/>
                </a:cubicBezTo>
                <a:cubicBezTo>
                  <a:pt x="2697" y="1225"/>
                  <a:pt x="2705" y="1232"/>
                  <a:pt x="2712" y="1251"/>
                </a:cubicBezTo>
                <a:cubicBezTo>
                  <a:pt x="2719" y="1270"/>
                  <a:pt x="2726" y="1299"/>
                  <a:pt x="2733" y="1317"/>
                </a:cubicBezTo>
                <a:cubicBezTo>
                  <a:pt x="2740" y="1335"/>
                  <a:pt x="2751" y="1345"/>
                  <a:pt x="2757" y="1359"/>
                </a:cubicBezTo>
                <a:cubicBezTo>
                  <a:pt x="2763" y="1373"/>
                  <a:pt x="2764" y="1392"/>
                  <a:pt x="2772" y="1404"/>
                </a:cubicBezTo>
                <a:cubicBezTo>
                  <a:pt x="2780" y="1416"/>
                  <a:pt x="2795" y="1423"/>
                  <a:pt x="2805" y="1434"/>
                </a:cubicBezTo>
                <a:cubicBezTo>
                  <a:pt x="2815" y="1445"/>
                  <a:pt x="2812" y="1457"/>
                  <a:pt x="2829" y="1473"/>
                </a:cubicBezTo>
                <a:cubicBezTo>
                  <a:pt x="2846" y="1489"/>
                  <a:pt x="2881" y="1512"/>
                  <a:pt x="2910" y="1530"/>
                </a:cubicBezTo>
                <a:cubicBezTo>
                  <a:pt x="2939" y="1548"/>
                  <a:pt x="2973" y="1567"/>
                  <a:pt x="3003" y="1581"/>
                </a:cubicBezTo>
                <a:cubicBezTo>
                  <a:pt x="3033" y="1595"/>
                  <a:pt x="3072" y="1607"/>
                  <a:pt x="3093" y="1614"/>
                </a:cubicBezTo>
                <a:cubicBezTo>
                  <a:pt x="3114" y="1621"/>
                  <a:pt x="3113" y="1620"/>
                  <a:pt x="3129" y="1623"/>
                </a:cubicBezTo>
                <a:cubicBezTo>
                  <a:pt x="3145" y="1626"/>
                  <a:pt x="3166" y="1629"/>
                  <a:pt x="3189" y="1632"/>
                </a:cubicBezTo>
                <a:cubicBezTo>
                  <a:pt x="3212" y="1635"/>
                  <a:pt x="3237" y="1630"/>
                  <a:pt x="3267" y="1638"/>
                </a:cubicBezTo>
                <a:cubicBezTo>
                  <a:pt x="3297" y="1646"/>
                  <a:pt x="3335" y="1662"/>
                  <a:pt x="3369" y="1680"/>
                </a:cubicBezTo>
                <a:cubicBezTo>
                  <a:pt x="3403" y="1698"/>
                  <a:pt x="3442" y="1729"/>
                  <a:pt x="3471" y="1746"/>
                </a:cubicBezTo>
                <a:cubicBezTo>
                  <a:pt x="3500" y="1763"/>
                  <a:pt x="3516" y="1768"/>
                  <a:pt x="3543" y="1779"/>
                </a:cubicBezTo>
                <a:cubicBezTo>
                  <a:pt x="3570" y="1790"/>
                  <a:pt x="3601" y="1801"/>
                  <a:pt x="3633" y="1812"/>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6" name="Freeform 627">
            <a:extLst>
              <a:ext uri="{FF2B5EF4-FFF2-40B4-BE49-F238E27FC236}">
                <a16:creationId xmlns:a16="http://schemas.microsoft.com/office/drawing/2014/main" id="{C5BB8BF5-A07B-DBFF-4043-965A8BE85A44}"/>
              </a:ext>
            </a:extLst>
          </xdr:cNvPr>
          <xdr:cNvSpPr>
            <a:spLocks noChangeAspect="1"/>
          </xdr:cNvSpPr>
        </xdr:nvSpPr>
        <xdr:spPr bwMode="auto">
          <a:xfrm rot="16200000">
            <a:off x="6352731" y="2155303"/>
            <a:ext cx="1001559" cy="593410"/>
          </a:xfrm>
          <a:custGeom>
            <a:avLst/>
            <a:gdLst>
              <a:gd name="T0" fmla="*/ 0 w 1809"/>
              <a:gd name="T1" fmla="*/ 0 h 1257"/>
              <a:gd name="T2" fmla="*/ 60 w 1809"/>
              <a:gd name="T3" fmla="*/ 24 h 1257"/>
              <a:gd name="T4" fmla="*/ 132 w 1809"/>
              <a:gd name="T5" fmla="*/ 42 h 1257"/>
              <a:gd name="T6" fmla="*/ 186 w 1809"/>
              <a:gd name="T7" fmla="*/ 69 h 1257"/>
              <a:gd name="T8" fmla="*/ 276 w 1809"/>
              <a:gd name="T9" fmla="*/ 105 h 1257"/>
              <a:gd name="T10" fmla="*/ 348 w 1809"/>
              <a:gd name="T11" fmla="*/ 162 h 1257"/>
              <a:gd name="T12" fmla="*/ 375 w 1809"/>
              <a:gd name="T13" fmla="*/ 192 h 1257"/>
              <a:gd name="T14" fmla="*/ 393 w 1809"/>
              <a:gd name="T15" fmla="*/ 228 h 1257"/>
              <a:gd name="T16" fmla="*/ 462 w 1809"/>
              <a:gd name="T17" fmla="*/ 276 h 1257"/>
              <a:gd name="T18" fmla="*/ 510 w 1809"/>
              <a:gd name="T19" fmla="*/ 291 h 1257"/>
              <a:gd name="T20" fmla="*/ 567 w 1809"/>
              <a:gd name="T21" fmla="*/ 303 h 1257"/>
              <a:gd name="T22" fmla="*/ 666 w 1809"/>
              <a:gd name="T23" fmla="*/ 354 h 1257"/>
              <a:gd name="T24" fmla="*/ 756 w 1809"/>
              <a:gd name="T25" fmla="*/ 405 h 1257"/>
              <a:gd name="T26" fmla="*/ 807 w 1809"/>
              <a:gd name="T27" fmla="*/ 447 h 1257"/>
              <a:gd name="T28" fmla="*/ 867 w 1809"/>
              <a:gd name="T29" fmla="*/ 483 h 1257"/>
              <a:gd name="T30" fmla="*/ 927 w 1809"/>
              <a:gd name="T31" fmla="*/ 534 h 1257"/>
              <a:gd name="T32" fmla="*/ 999 w 1809"/>
              <a:gd name="T33" fmla="*/ 561 h 1257"/>
              <a:gd name="T34" fmla="*/ 1044 w 1809"/>
              <a:gd name="T35" fmla="*/ 588 h 1257"/>
              <a:gd name="T36" fmla="*/ 1101 w 1809"/>
              <a:gd name="T37" fmla="*/ 618 h 1257"/>
              <a:gd name="T38" fmla="*/ 1185 w 1809"/>
              <a:gd name="T39" fmla="*/ 654 h 1257"/>
              <a:gd name="T40" fmla="*/ 1227 w 1809"/>
              <a:gd name="T41" fmla="*/ 702 h 1257"/>
              <a:gd name="T42" fmla="*/ 1296 w 1809"/>
              <a:gd name="T43" fmla="*/ 735 h 1257"/>
              <a:gd name="T44" fmla="*/ 1401 w 1809"/>
              <a:gd name="T45" fmla="*/ 798 h 1257"/>
              <a:gd name="T46" fmla="*/ 1476 w 1809"/>
              <a:gd name="T47" fmla="*/ 891 h 1257"/>
              <a:gd name="T48" fmla="*/ 1509 w 1809"/>
              <a:gd name="T49" fmla="*/ 945 h 1257"/>
              <a:gd name="T50" fmla="*/ 1545 w 1809"/>
              <a:gd name="T51" fmla="*/ 981 h 1257"/>
              <a:gd name="T52" fmla="*/ 1587 w 1809"/>
              <a:gd name="T53" fmla="*/ 1017 h 1257"/>
              <a:gd name="T54" fmla="*/ 1635 w 1809"/>
              <a:gd name="T55" fmla="*/ 1074 h 1257"/>
              <a:gd name="T56" fmla="*/ 1704 w 1809"/>
              <a:gd name="T57" fmla="*/ 1125 h 1257"/>
              <a:gd name="T58" fmla="*/ 1743 w 1809"/>
              <a:gd name="T59" fmla="*/ 1164 h 1257"/>
              <a:gd name="T60" fmla="*/ 1809 w 1809"/>
              <a:gd name="T61" fmla="*/ 1257 h 125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809" h="1257">
                <a:moveTo>
                  <a:pt x="0" y="0"/>
                </a:moveTo>
                <a:cubicBezTo>
                  <a:pt x="19" y="8"/>
                  <a:pt x="38" y="17"/>
                  <a:pt x="60" y="24"/>
                </a:cubicBezTo>
                <a:cubicBezTo>
                  <a:pt x="82" y="31"/>
                  <a:pt x="111" y="35"/>
                  <a:pt x="132" y="42"/>
                </a:cubicBezTo>
                <a:cubicBezTo>
                  <a:pt x="153" y="49"/>
                  <a:pt x="162" y="59"/>
                  <a:pt x="186" y="69"/>
                </a:cubicBezTo>
                <a:cubicBezTo>
                  <a:pt x="210" y="79"/>
                  <a:pt x="249" y="89"/>
                  <a:pt x="276" y="105"/>
                </a:cubicBezTo>
                <a:cubicBezTo>
                  <a:pt x="303" y="121"/>
                  <a:pt x="331" y="147"/>
                  <a:pt x="348" y="162"/>
                </a:cubicBezTo>
                <a:cubicBezTo>
                  <a:pt x="365" y="177"/>
                  <a:pt x="368" y="181"/>
                  <a:pt x="375" y="192"/>
                </a:cubicBezTo>
                <a:cubicBezTo>
                  <a:pt x="382" y="203"/>
                  <a:pt x="378" y="214"/>
                  <a:pt x="393" y="228"/>
                </a:cubicBezTo>
                <a:cubicBezTo>
                  <a:pt x="408" y="242"/>
                  <a:pt x="443" y="266"/>
                  <a:pt x="462" y="276"/>
                </a:cubicBezTo>
                <a:cubicBezTo>
                  <a:pt x="481" y="286"/>
                  <a:pt x="493" y="287"/>
                  <a:pt x="510" y="291"/>
                </a:cubicBezTo>
                <a:cubicBezTo>
                  <a:pt x="527" y="295"/>
                  <a:pt x="541" y="292"/>
                  <a:pt x="567" y="303"/>
                </a:cubicBezTo>
                <a:cubicBezTo>
                  <a:pt x="593" y="314"/>
                  <a:pt x="635" y="337"/>
                  <a:pt x="666" y="354"/>
                </a:cubicBezTo>
                <a:cubicBezTo>
                  <a:pt x="697" y="371"/>
                  <a:pt x="733" y="390"/>
                  <a:pt x="756" y="405"/>
                </a:cubicBezTo>
                <a:cubicBezTo>
                  <a:pt x="779" y="420"/>
                  <a:pt x="789" y="434"/>
                  <a:pt x="807" y="447"/>
                </a:cubicBezTo>
                <a:cubicBezTo>
                  <a:pt x="825" y="460"/>
                  <a:pt x="847" y="469"/>
                  <a:pt x="867" y="483"/>
                </a:cubicBezTo>
                <a:cubicBezTo>
                  <a:pt x="887" y="497"/>
                  <a:pt x="905" y="521"/>
                  <a:pt x="927" y="534"/>
                </a:cubicBezTo>
                <a:cubicBezTo>
                  <a:pt x="949" y="547"/>
                  <a:pt x="980" y="552"/>
                  <a:pt x="999" y="561"/>
                </a:cubicBezTo>
                <a:cubicBezTo>
                  <a:pt x="1018" y="570"/>
                  <a:pt x="1027" y="578"/>
                  <a:pt x="1044" y="588"/>
                </a:cubicBezTo>
                <a:cubicBezTo>
                  <a:pt x="1061" y="598"/>
                  <a:pt x="1078" y="607"/>
                  <a:pt x="1101" y="618"/>
                </a:cubicBezTo>
                <a:cubicBezTo>
                  <a:pt x="1124" y="629"/>
                  <a:pt x="1164" y="640"/>
                  <a:pt x="1185" y="654"/>
                </a:cubicBezTo>
                <a:cubicBezTo>
                  <a:pt x="1206" y="668"/>
                  <a:pt x="1209" y="689"/>
                  <a:pt x="1227" y="702"/>
                </a:cubicBezTo>
                <a:cubicBezTo>
                  <a:pt x="1245" y="715"/>
                  <a:pt x="1267" y="719"/>
                  <a:pt x="1296" y="735"/>
                </a:cubicBezTo>
                <a:cubicBezTo>
                  <a:pt x="1325" y="751"/>
                  <a:pt x="1371" y="772"/>
                  <a:pt x="1401" y="798"/>
                </a:cubicBezTo>
                <a:cubicBezTo>
                  <a:pt x="1431" y="824"/>
                  <a:pt x="1458" y="867"/>
                  <a:pt x="1476" y="891"/>
                </a:cubicBezTo>
                <a:cubicBezTo>
                  <a:pt x="1494" y="915"/>
                  <a:pt x="1498" y="930"/>
                  <a:pt x="1509" y="945"/>
                </a:cubicBezTo>
                <a:cubicBezTo>
                  <a:pt x="1520" y="960"/>
                  <a:pt x="1532" y="969"/>
                  <a:pt x="1545" y="981"/>
                </a:cubicBezTo>
                <a:cubicBezTo>
                  <a:pt x="1558" y="993"/>
                  <a:pt x="1572" y="1001"/>
                  <a:pt x="1587" y="1017"/>
                </a:cubicBezTo>
                <a:cubicBezTo>
                  <a:pt x="1602" y="1033"/>
                  <a:pt x="1616" y="1056"/>
                  <a:pt x="1635" y="1074"/>
                </a:cubicBezTo>
                <a:cubicBezTo>
                  <a:pt x="1654" y="1092"/>
                  <a:pt x="1686" y="1110"/>
                  <a:pt x="1704" y="1125"/>
                </a:cubicBezTo>
                <a:cubicBezTo>
                  <a:pt x="1722" y="1140"/>
                  <a:pt x="1726" y="1142"/>
                  <a:pt x="1743" y="1164"/>
                </a:cubicBezTo>
                <a:cubicBezTo>
                  <a:pt x="1760" y="1186"/>
                  <a:pt x="1799" y="1242"/>
                  <a:pt x="1809" y="1257"/>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7" name="Freeform 628">
            <a:extLst>
              <a:ext uri="{FF2B5EF4-FFF2-40B4-BE49-F238E27FC236}">
                <a16:creationId xmlns:a16="http://schemas.microsoft.com/office/drawing/2014/main" id="{C3F8896D-720E-922E-706F-76A4E434CF2C}"/>
              </a:ext>
            </a:extLst>
          </xdr:cNvPr>
          <xdr:cNvSpPr>
            <a:spLocks noChangeAspect="1"/>
          </xdr:cNvSpPr>
        </xdr:nvSpPr>
        <xdr:spPr bwMode="auto">
          <a:xfrm rot="16200000">
            <a:off x="7393897" y="1607773"/>
            <a:ext cx="101736" cy="84080"/>
          </a:xfrm>
          <a:custGeom>
            <a:avLst/>
            <a:gdLst>
              <a:gd name="T0" fmla="*/ 0 w 183"/>
              <a:gd name="T1" fmla="*/ 0 h 180"/>
              <a:gd name="T2" fmla="*/ 45 w 183"/>
              <a:gd name="T3" fmla="*/ 51 h 180"/>
              <a:gd name="T4" fmla="*/ 144 w 183"/>
              <a:gd name="T5" fmla="*/ 90 h 180"/>
              <a:gd name="T6" fmla="*/ 183 w 183"/>
              <a:gd name="T7" fmla="*/ 180 h 180"/>
            </a:gdLst>
            <a:ahLst/>
            <a:cxnLst>
              <a:cxn ang="0">
                <a:pos x="T0" y="T1"/>
              </a:cxn>
              <a:cxn ang="0">
                <a:pos x="T2" y="T3"/>
              </a:cxn>
              <a:cxn ang="0">
                <a:pos x="T4" y="T5"/>
              </a:cxn>
              <a:cxn ang="0">
                <a:pos x="T6" y="T7"/>
              </a:cxn>
            </a:cxnLst>
            <a:rect l="0" t="0" r="r" b="b"/>
            <a:pathLst>
              <a:path w="183" h="180">
                <a:moveTo>
                  <a:pt x="0" y="0"/>
                </a:moveTo>
                <a:cubicBezTo>
                  <a:pt x="10" y="18"/>
                  <a:pt x="21" y="36"/>
                  <a:pt x="45" y="51"/>
                </a:cubicBezTo>
                <a:cubicBezTo>
                  <a:pt x="69" y="66"/>
                  <a:pt x="121" y="68"/>
                  <a:pt x="144" y="90"/>
                </a:cubicBezTo>
                <a:cubicBezTo>
                  <a:pt x="167" y="112"/>
                  <a:pt x="175" y="146"/>
                  <a:pt x="183" y="18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8" name="Freeform 629">
            <a:extLst>
              <a:ext uri="{FF2B5EF4-FFF2-40B4-BE49-F238E27FC236}">
                <a16:creationId xmlns:a16="http://schemas.microsoft.com/office/drawing/2014/main" id="{D51FDFFC-BECE-51DD-0818-BD9574A8D7A9}"/>
              </a:ext>
            </a:extLst>
          </xdr:cNvPr>
          <xdr:cNvSpPr>
            <a:spLocks noChangeAspect="1"/>
          </xdr:cNvSpPr>
        </xdr:nvSpPr>
        <xdr:spPr bwMode="auto">
          <a:xfrm rot="16200000">
            <a:off x="-53541" y="5704109"/>
            <a:ext cx="2006277" cy="821395"/>
          </a:xfrm>
          <a:custGeom>
            <a:avLst/>
            <a:gdLst>
              <a:gd name="T0" fmla="*/ 2880 w 3624"/>
              <a:gd name="T1" fmla="*/ 1701 h 1740"/>
              <a:gd name="T2" fmla="*/ 2799 w 3624"/>
              <a:gd name="T3" fmla="*/ 1602 h 1740"/>
              <a:gd name="T4" fmla="*/ 2736 w 3624"/>
              <a:gd name="T5" fmla="*/ 1503 h 1740"/>
              <a:gd name="T6" fmla="*/ 2487 w 3624"/>
              <a:gd name="T7" fmla="*/ 1365 h 1740"/>
              <a:gd name="T8" fmla="*/ 2307 w 3624"/>
              <a:gd name="T9" fmla="*/ 1296 h 1740"/>
              <a:gd name="T10" fmla="*/ 2148 w 3624"/>
              <a:gd name="T11" fmla="*/ 1209 h 1740"/>
              <a:gd name="T12" fmla="*/ 2025 w 3624"/>
              <a:gd name="T13" fmla="*/ 1086 h 1740"/>
              <a:gd name="T14" fmla="*/ 1950 w 3624"/>
              <a:gd name="T15" fmla="*/ 1017 h 1740"/>
              <a:gd name="T16" fmla="*/ 1857 w 3624"/>
              <a:gd name="T17" fmla="*/ 1002 h 1740"/>
              <a:gd name="T18" fmla="*/ 1713 w 3624"/>
              <a:gd name="T19" fmla="*/ 1041 h 1740"/>
              <a:gd name="T20" fmla="*/ 1575 w 3624"/>
              <a:gd name="T21" fmla="*/ 1020 h 1740"/>
              <a:gd name="T22" fmla="*/ 1383 w 3624"/>
              <a:gd name="T23" fmla="*/ 1020 h 1740"/>
              <a:gd name="T24" fmla="*/ 1341 w 3624"/>
              <a:gd name="T25" fmla="*/ 1122 h 1740"/>
              <a:gd name="T26" fmla="*/ 1296 w 3624"/>
              <a:gd name="T27" fmla="*/ 1203 h 1740"/>
              <a:gd name="T28" fmla="*/ 1251 w 3624"/>
              <a:gd name="T29" fmla="*/ 1149 h 1740"/>
              <a:gd name="T30" fmla="*/ 1143 w 3624"/>
              <a:gd name="T31" fmla="*/ 1050 h 1740"/>
              <a:gd name="T32" fmla="*/ 981 w 3624"/>
              <a:gd name="T33" fmla="*/ 1005 h 1740"/>
              <a:gd name="T34" fmla="*/ 846 w 3624"/>
              <a:gd name="T35" fmla="*/ 936 h 1740"/>
              <a:gd name="T36" fmla="*/ 705 w 3624"/>
              <a:gd name="T37" fmla="*/ 858 h 1740"/>
              <a:gd name="T38" fmla="*/ 576 w 3624"/>
              <a:gd name="T39" fmla="*/ 735 h 1740"/>
              <a:gd name="T40" fmla="*/ 501 w 3624"/>
              <a:gd name="T41" fmla="*/ 597 h 1740"/>
              <a:gd name="T42" fmla="*/ 417 w 3624"/>
              <a:gd name="T43" fmla="*/ 519 h 1740"/>
              <a:gd name="T44" fmla="*/ 348 w 3624"/>
              <a:gd name="T45" fmla="*/ 585 h 1740"/>
              <a:gd name="T46" fmla="*/ 240 w 3624"/>
              <a:gd name="T47" fmla="*/ 528 h 1740"/>
              <a:gd name="T48" fmla="*/ 159 w 3624"/>
              <a:gd name="T49" fmla="*/ 426 h 1740"/>
              <a:gd name="T50" fmla="*/ 81 w 3624"/>
              <a:gd name="T51" fmla="*/ 294 h 1740"/>
              <a:gd name="T52" fmla="*/ 6 w 3624"/>
              <a:gd name="T53" fmla="*/ 237 h 1740"/>
              <a:gd name="T54" fmla="*/ 81 w 3624"/>
              <a:gd name="T55" fmla="*/ 189 h 1740"/>
              <a:gd name="T56" fmla="*/ 177 w 3624"/>
              <a:gd name="T57" fmla="*/ 114 h 1740"/>
              <a:gd name="T58" fmla="*/ 303 w 3624"/>
              <a:gd name="T59" fmla="*/ 45 h 1740"/>
              <a:gd name="T60" fmla="*/ 420 w 3624"/>
              <a:gd name="T61" fmla="*/ 9 h 1740"/>
              <a:gd name="T62" fmla="*/ 711 w 3624"/>
              <a:gd name="T63" fmla="*/ 9 h 1740"/>
              <a:gd name="T64" fmla="*/ 888 w 3624"/>
              <a:gd name="T65" fmla="*/ 60 h 1740"/>
              <a:gd name="T66" fmla="*/ 1086 w 3624"/>
              <a:gd name="T67" fmla="*/ 45 h 1740"/>
              <a:gd name="T68" fmla="*/ 1302 w 3624"/>
              <a:gd name="T69" fmla="*/ 54 h 1740"/>
              <a:gd name="T70" fmla="*/ 1485 w 3624"/>
              <a:gd name="T71" fmla="*/ 78 h 1740"/>
              <a:gd name="T72" fmla="*/ 1731 w 3624"/>
              <a:gd name="T73" fmla="*/ 156 h 1740"/>
              <a:gd name="T74" fmla="*/ 1815 w 3624"/>
              <a:gd name="T75" fmla="*/ 282 h 1740"/>
              <a:gd name="T76" fmla="*/ 2010 w 3624"/>
              <a:gd name="T77" fmla="*/ 459 h 1740"/>
              <a:gd name="T78" fmla="*/ 2286 w 3624"/>
              <a:gd name="T79" fmla="*/ 537 h 1740"/>
              <a:gd name="T80" fmla="*/ 2646 w 3624"/>
              <a:gd name="T81" fmla="*/ 582 h 1740"/>
              <a:gd name="T82" fmla="*/ 2931 w 3624"/>
              <a:gd name="T83" fmla="*/ 600 h 1740"/>
              <a:gd name="T84" fmla="*/ 3066 w 3624"/>
              <a:gd name="T85" fmla="*/ 696 h 1740"/>
              <a:gd name="T86" fmla="*/ 3186 w 3624"/>
              <a:gd name="T87" fmla="*/ 762 h 1740"/>
              <a:gd name="T88" fmla="*/ 3315 w 3624"/>
              <a:gd name="T89" fmla="*/ 777 h 1740"/>
              <a:gd name="T90" fmla="*/ 3381 w 3624"/>
              <a:gd name="T91" fmla="*/ 867 h 1740"/>
              <a:gd name="T92" fmla="*/ 3438 w 3624"/>
              <a:gd name="T93" fmla="*/ 966 h 1740"/>
              <a:gd name="T94" fmla="*/ 3540 w 3624"/>
              <a:gd name="T95" fmla="*/ 1071 h 17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3624" h="1740">
                <a:moveTo>
                  <a:pt x="2886" y="1740"/>
                </a:moveTo>
                <a:cubicBezTo>
                  <a:pt x="2887" y="1728"/>
                  <a:pt x="2889" y="1717"/>
                  <a:pt x="2880" y="1701"/>
                </a:cubicBezTo>
                <a:cubicBezTo>
                  <a:pt x="2871" y="1685"/>
                  <a:pt x="2842" y="1657"/>
                  <a:pt x="2829" y="1641"/>
                </a:cubicBezTo>
                <a:cubicBezTo>
                  <a:pt x="2816" y="1625"/>
                  <a:pt x="2805" y="1616"/>
                  <a:pt x="2799" y="1602"/>
                </a:cubicBezTo>
                <a:cubicBezTo>
                  <a:pt x="2793" y="1588"/>
                  <a:pt x="2803" y="1573"/>
                  <a:pt x="2793" y="1557"/>
                </a:cubicBezTo>
                <a:cubicBezTo>
                  <a:pt x="2783" y="1541"/>
                  <a:pt x="2761" y="1524"/>
                  <a:pt x="2736" y="1503"/>
                </a:cubicBezTo>
                <a:cubicBezTo>
                  <a:pt x="2711" y="1482"/>
                  <a:pt x="2684" y="1457"/>
                  <a:pt x="2643" y="1434"/>
                </a:cubicBezTo>
                <a:cubicBezTo>
                  <a:pt x="2602" y="1411"/>
                  <a:pt x="2529" y="1381"/>
                  <a:pt x="2487" y="1365"/>
                </a:cubicBezTo>
                <a:cubicBezTo>
                  <a:pt x="2445" y="1349"/>
                  <a:pt x="2421" y="1346"/>
                  <a:pt x="2391" y="1335"/>
                </a:cubicBezTo>
                <a:cubicBezTo>
                  <a:pt x="2361" y="1324"/>
                  <a:pt x="2334" y="1308"/>
                  <a:pt x="2307" y="1296"/>
                </a:cubicBezTo>
                <a:cubicBezTo>
                  <a:pt x="2280" y="1284"/>
                  <a:pt x="2256" y="1278"/>
                  <a:pt x="2229" y="1263"/>
                </a:cubicBezTo>
                <a:cubicBezTo>
                  <a:pt x="2202" y="1248"/>
                  <a:pt x="2179" y="1231"/>
                  <a:pt x="2148" y="1209"/>
                </a:cubicBezTo>
                <a:cubicBezTo>
                  <a:pt x="2117" y="1187"/>
                  <a:pt x="2063" y="1151"/>
                  <a:pt x="2043" y="1131"/>
                </a:cubicBezTo>
                <a:cubicBezTo>
                  <a:pt x="2023" y="1111"/>
                  <a:pt x="2035" y="1099"/>
                  <a:pt x="2025" y="1086"/>
                </a:cubicBezTo>
                <a:cubicBezTo>
                  <a:pt x="2015" y="1073"/>
                  <a:pt x="1998" y="1061"/>
                  <a:pt x="1986" y="1050"/>
                </a:cubicBezTo>
                <a:cubicBezTo>
                  <a:pt x="1974" y="1039"/>
                  <a:pt x="1963" y="1026"/>
                  <a:pt x="1950" y="1017"/>
                </a:cubicBezTo>
                <a:cubicBezTo>
                  <a:pt x="1937" y="1008"/>
                  <a:pt x="1923" y="1001"/>
                  <a:pt x="1908" y="999"/>
                </a:cubicBezTo>
                <a:cubicBezTo>
                  <a:pt x="1893" y="997"/>
                  <a:pt x="1878" y="997"/>
                  <a:pt x="1857" y="1002"/>
                </a:cubicBezTo>
                <a:cubicBezTo>
                  <a:pt x="1836" y="1007"/>
                  <a:pt x="1803" y="1026"/>
                  <a:pt x="1779" y="1032"/>
                </a:cubicBezTo>
                <a:cubicBezTo>
                  <a:pt x="1755" y="1038"/>
                  <a:pt x="1734" y="1041"/>
                  <a:pt x="1713" y="1041"/>
                </a:cubicBezTo>
                <a:cubicBezTo>
                  <a:pt x="1692" y="1041"/>
                  <a:pt x="1676" y="1038"/>
                  <a:pt x="1653" y="1035"/>
                </a:cubicBezTo>
                <a:cubicBezTo>
                  <a:pt x="1630" y="1032"/>
                  <a:pt x="1607" y="1023"/>
                  <a:pt x="1575" y="1020"/>
                </a:cubicBezTo>
                <a:cubicBezTo>
                  <a:pt x="1543" y="1017"/>
                  <a:pt x="1493" y="1020"/>
                  <a:pt x="1461" y="1020"/>
                </a:cubicBezTo>
                <a:cubicBezTo>
                  <a:pt x="1429" y="1020"/>
                  <a:pt x="1401" y="1015"/>
                  <a:pt x="1383" y="1020"/>
                </a:cubicBezTo>
                <a:cubicBezTo>
                  <a:pt x="1365" y="1025"/>
                  <a:pt x="1357" y="1033"/>
                  <a:pt x="1350" y="1050"/>
                </a:cubicBezTo>
                <a:cubicBezTo>
                  <a:pt x="1343" y="1067"/>
                  <a:pt x="1344" y="1100"/>
                  <a:pt x="1341" y="1122"/>
                </a:cubicBezTo>
                <a:cubicBezTo>
                  <a:pt x="1338" y="1144"/>
                  <a:pt x="1337" y="1169"/>
                  <a:pt x="1329" y="1182"/>
                </a:cubicBezTo>
                <a:cubicBezTo>
                  <a:pt x="1321" y="1195"/>
                  <a:pt x="1307" y="1202"/>
                  <a:pt x="1296" y="1203"/>
                </a:cubicBezTo>
                <a:cubicBezTo>
                  <a:pt x="1285" y="1204"/>
                  <a:pt x="1267" y="1197"/>
                  <a:pt x="1260" y="1188"/>
                </a:cubicBezTo>
                <a:cubicBezTo>
                  <a:pt x="1253" y="1179"/>
                  <a:pt x="1259" y="1165"/>
                  <a:pt x="1251" y="1149"/>
                </a:cubicBezTo>
                <a:cubicBezTo>
                  <a:pt x="1243" y="1133"/>
                  <a:pt x="1230" y="1105"/>
                  <a:pt x="1212" y="1089"/>
                </a:cubicBezTo>
                <a:cubicBezTo>
                  <a:pt x="1194" y="1073"/>
                  <a:pt x="1170" y="1062"/>
                  <a:pt x="1143" y="1050"/>
                </a:cubicBezTo>
                <a:cubicBezTo>
                  <a:pt x="1116" y="1038"/>
                  <a:pt x="1074" y="1021"/>
                  <a:pt x="1047" y="1014"/>
                </a:cubicBezTo>
                <a:cubicBezTo>
                  <a:pt x="1020" y="1007"/>
                  <a:pt x="1001" y="1011"/>
                  <a:pt x="981" y="1005"/>
                </a:cubicBezTo>
                <a:cubicBezTo>
                  <a:pt x="961" y="999"/>
                  <a:pt x="949" y="993"/>
                  <a:pt x="927" y="981"/>
                </a:cubicBezTo>
                <a:cubicBezTo>
                  <a:pt x="905" y="969"/>
                  <a:pt x="871" y="948"/>
                  <a:pt x="846" y="936"/>
                </a:cubicBezTo>
                <a:cubicBezTo>
                  <a:pt x="821" y="924"/>
                  <a:pt x="800" y="919"/>
                  <a:pt x="777" y="906"/>
                </a:cubicBezTo>
                <a:cubicBezTo>
                  <a:pt x="754" y="893"/>
                  <a:pt x="729" y="875"/>
                  <a:pt x="705" y="858"/>
                </a:cubicBezTo>
                <a:cubicBezTo>
                  <a:pt x="681" y="841"/>
                  <a:pt x="654" y="824"/>
                  <a:pt x="633" y="804"/>
                </a:cubicBezTo>
                <a:cubicBezTo>
                  <a:pt x="612" y="784"/>
                  <a:pt x="594" y="760"/>
                  <a:pt x="576" y="735"/>
                </a:cubicBezTo>
                <a:cubicBezTo>
                  <a:pt x="558" y="710"/>
                  <a:pt x="538" y="674"/>
                  <a:pt x="525" y="651"/>
                </a:cubicBezTo>
                <a:cubicBezTo>
                  <a:pt x="512" y="628"/>
                  <a:pt x="512" y="615"/>
                  <a:pt x="501" y="597"/>
                </a:cubicBezTo>
                <a:cubicBezTo>
                  <a:pt x="490" y="579"/>
                  <a:pt x="473" y="556"/>
                  <a:pt x="459" y="543"/>
                </a:cubicBezTo>
                <a:cubicBezTo>
                  <a:pt x="445" y="530"/>
                  <a:pt x="430" y="521"/>
                  <a:pt x="417" y="519"/>
                </a:cubicBezTo>
                <a:cubicBezTo>
                  <a:pt x="404" y="517"/>
                  <a:pt x="393" y="523"/>
                  <a:pt x="381" y="534"/>
                </a:cubicBezTo>
                <a:cubicBezTo>
                  <a:pt x="369" y="545"/>
                  <a:pt x="362" y="578"/>
                  <a:pt x="348" y="585"/>
                </a:cubicBezTo>
                <a:cubicBezTo>
                  <a:pt x="334" y="592"/>
                  <a:pt x="312" y="585"/>
                  <a:pt x="294" y="576"/>
                </a:cubicBezTo>
                <a:cubicBezTo>
                  <a:pt x="276" y="567"/>
                  <a:pt x="256" y="545"/>
                  <a:pt x="240" y="528"/>
                </a:cubicBezTo>
                <a:cubicBezTo>
                  <a:pt x="224" y="511"/>
                  <a:pt x="211" y="491"/>
                  <a:pt x="198" y="474"/>
                </a:cubicBezTo>
                <a:cubicBezTo>
                  <a:pt x="185" y="457"/>
                  <a:pt x="173" y="449"/>
                  <a:pt x="159" y="426"/>
                </a:cubicBezTo>
                <a:cubicBezTo>
                  <a:pt x="145" y="403"/>
                  <a:pt x="124" y="355"/>
                  <a:pt x="111" y="333"/>
                </a:cubicBezTo>
                <a:cubicBezTo>
                  <a:pt x="98" y="311"/>
                  <a:pt x="97" y="305"/>
                  <a:pt x="81" y="294"/>
                </a:cubicBezTo>
                <a:cubicBezTo>
                  <a:pt x="65" y="283"/>
                  <a:pt x="24" y="279"/>
                  <a:pt x="12" y="270"/>
                </a:cubicBezTo>
                <a:cubicBezTo>
                  <a:pt x="0" y="261"/>
                  <a:pt x="3" y="248"/>
                  <a:pt x="6" y="237"/>
                </a:cubicBezTo>
                <a:cubicBezTo>
                  <a:pt x="9" y="226"/>
                  <a:pt x="21" y="212"/>
                  <a:pt x="33" y="204"/>
                </a:cubicBezTo>
                <a:cubicBezTo>
                  <a:pt x="45" y="196"/>
                  <a:pt x="66" y="197"/>
                  <a:pt x="81" y="189"/>
                </a:cubicBezTo>
                <a:cubicBezTo>
                  <a:pt x="96" y="181"/>
                  <a:pt x="110" y="168"/>
                  <a:pt x="126" y="156"/>
                </a:cubicBezTo>
                <a:cubicBezTo>
                  <a:pt x="142" y="144"/>
                  <a:pt x="156" y="128"/>
                  <a:pt x="177" y="114"/>
                </a:cubicBezTo>
                <a:cubicBezTo>
                  <a:pt x="198" y="100"/>
                  <a:pt x="234" y="83"/>
                  <a:pt x="255" y="72"/>
                </a:cubicBezTo>
                <a:cubicBezTo>
                  <a:pt x="276" y="61"/>
                  <a:pt x="284" y="56"/>
                  <a:pt x="303" y="45"/>
                </a:cubicBezTo>
                <a:cubicBezTo>
                  <a:pt x="322" y="34"/>
                  <a:pt x="350" y="12"/>
                  <a:pt x="369" y="6"/>
                </a:cubicBezTo>
                <a:cubicBezTo>
                  <a:pt x="388" y="0"/>
                  <a:pt x="399" y="7"/>
                  <a:pt x="420" y="9"/>
                </a:cubicBezTo>
                <a:cubicBezTo>
                  <a:pt x="441" y="11"/>
                  <a:pt x="447" y="15"/>
                  <a:pt x="495" y="15"/>
                </a:cubicBezTo>
                <a:cubicBezTo>
                  <a:pt x="543" y="15"/>
                  <a:pt x="660" y="8"/>
                  <a:pt x="711" y="9"/>
                </a:cubicBezTo>
                <a:cubicBezTo>
                  <a:pt x="762" y="10"/>
                  <a:pt x="775" y="16"/>
                  <a:pt x="804" y="24"/>
                </a:cubicBezTo>
                <a:cubicBezTo>
                  <a:pt x="833" y="32"/>
                  <a:pt x="857" y="54"/>
                  <a:pt x="888" y="60"/>
                </a:cubicBezTo>
                <a:cubicBezTo>
                  <a:pt x="919" y="66"/>
                  <a:pt x="960" y="65"/>
                  <a:pt x="993" y="63"/>
                </a:cubicBezTo>
                <a:cubicBezTo>
                  <a:pt x="1026" y="61"/>
                  <a:pt x="1044" y="48"/>
                  <a:pt x="1086" y="45"/>
                </a:cubicBezTo>
                <a:cubicBezTo>
                  <a:pt x="1128" y="42"/>
                  <a:pt x="1209" y="43"/>
                  <a:pt x="1245" y="45"/>
                </a:cubicBezTo>
                <a:cubicBezTo>
                  <a:pt x="1281" y="47"/>
                  <a:pt x="1284" y="50"/>
                  <a:pt x="1302" y="54"/>
                </a:cubicBezTo>
                <a:cubicBezTo>
                  <a:pt x="1320" y="58"/>
                  <a:pt x="1326" y="68"/>
                  <a:pt x="1356" y="72"/>
                </a:cubicBezTo>
                <a:cubicBezTo>
                  <a:pt x="1386" y="76"/>
                  <a:pt x="1438" y="75"/>
                  <a:pt x="1485" y="78"/>
                </a:cubicBezTo>
                <a:cubicBezTo>
                  <a:pt x="1532" y="81"/>
                  <a:pt x="1600" y="77"/>
                  <a:pt x="1641" y="90"/>
                </a:cubicBezTo>
                <a:cubicBezTo>
                  <a:pt x="1682" y="103"/>
                  <a:pt x="1706" y="132"/>
                  <a:pt x="1731" y="156"/>
                </a:cubicBezTo>
                <a:cubicBezTo>
                  <a:pt x="1756" y="180"/>
                  <a:pt x="1780" y="216"/>
                  <a:pt x="1794" y="237"/>
                </a:cubicBezTo>
                <a:cubicBezTo>
                  <a:pt x="1808" y="258"/>
                  <a:pt x="1800" y="260"/>
                  <a:pt x="1815" y="282"/>
                </a:cubicBezTo>
                <a:cubicBezTo>
                  <a:pt x="1830" y="304"/>
                  <a:pt x="1852" y="340"/>
                  <a:pt x="1884" y="369"/>
                </a:cubicBezTo>
                <a:cubicBezTo>
                  <a:pt x="1916" y="398"/>
                  <a:pt x="1962" y="435"/>
                  <a:pt x="2010" y="459"/>
                </a:cubicBezTo>
                <a:cubicBezTo>
                  <a:pt x="2058" y="483"/>
                  <a:pt x="2126" y="500"/>
                  <a:pt x="2172" y="513"/>
                </a:cubicBezTo>
                <a:cubicBezTo>
                  <a:pt x="2218" y="526"/>
                  <a:pt x="2243" y="528"/>
                  <a:pt x="2286" y="537"/>
                </a:cubicBezTo>
                <a:cubicBezTo>
                  <a:pt x="2329" y="546"/>
                  <a:pt x="2373" y="563"/>
                  <a:pt x="2433" y="570"/>
                </a:cubicBezTo>
                <a:cubicBezTo>
                  <a:pt x="2493" y="577"/>
                  <a:pt x="2584" y="581"/>
                  <a:pt x="2646" y="582"/>
                </a:cubicBezTo>
                <a:cubicBezTo>
                  <a:pt x="2708" y="583"/>
                  <a:pt x="2761" y="576"/>
                  <a:pt x="2808" y="579"/>
                </a:cubicBezTo>
                <a:cubicBezTo>
                  <a:pt x="2855" y="582"/>
                  <a:pt x="2896" y="586"/>
                  <a:pt x="2931" y="600"/>
                </a:cubicBezTo>
                <a:cubicBezTo>
                  <a:pt x="2966" y="614"/>
                  <a:pt x="2993" y="644"/>
                  <a:pt x="3015" y="660"/>
                </a:cubicBezTo>
                <a:cubicBezTo>
                  <a:pt x="3037" y="676"/>
                  <a:pt x="3050" y="684"/>
                  <a:pt x="3066" y="696"/>
                </a:cubicBezTo>
                <a:cubicBezTo>
                  <a:pt x="3082" y="708"/>
                  <a:pt x="3091" y="721"/>
                  <a:pt x="3111" y="732"/>
                </a:cubicBezTo>
                <a:cubicBezTo>
                  <a:pt x="3131" y="743"/>
                  <a:pt x="3162" y="755"/>
                  <a:pt x="3186" y="762"/>
                </a:cubicBezTo>
                <a:cubicBezTo>
                  <a:pt x="3210" y="769"/>
                  <a:pt x="3233" y="771"/>
                  <a:pt x="3255" y="774"/>
                </a:cubicBezTo>
                <a:cubicBezTo>
                  <a:pt x="3277" y="777"/>
                  <a:pt x="3295" y="771"/>
                  <a:pt x="3315" y="777"/>
                </a:cubicBezTo>
                <a:cubicBezTo>
                  <a:pt x="3335" y="783"/>
                  <a:pt x="3364" y="798"/>
                  <a:pt x="3375" y="813"/>
                </a:cubicBezTo>
                <a:cubicBezTo>
                  <a:pt x="3386" y="828"/>
                  <a:pt x="3374" y="850"/>
                  <a:pt x="3381" y="867"/>
                </a:cubicBezTo>
                <a:cubicBezTo>
                  <a:pt x="3388" y="884"/>
                  <a:pt x="3407" y="899"/>
                  <a:pt x="3417" y="915"/>
                </a:cubicBezTo>
                <a:cubicBezTo>
                  <a:pt x="3427" y="931"/>
                  <a:pt x="3426" y="948"/>
                  <a:pt x="3438" y="966"/>
                </a:cubicBezTo>
                <a:cubicBezTo>
                  <a:pt x="3450" y="984"/>
                  <a:pt x="3469" y="1003"/>
                  <a:pt x="3486" y="1020"/>
                </a:cubicBezTo>
                <a:cubicBezTo>
                  <a:pt x="3503" y="1037"/>
                  <a:pt x="3517" y="1061"/>
                  <a:pt x="3540" y="1071"/>
                </a:cubicBezTo>
                <a:cubicBezTo>
                  <a:pt x="3563" y="1081"/>
                  <a:pt x="3593" y="1079"/>
                  <a:pt x="3624" y="1077"/>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9" name="Freeform 630">
            <a:extLst>
              <a:ext uri="{FF2B5EF4-FFF2-40B4-BE49-F238E27FC236}">
                <a16:creationId xmlns:a16="http://schemas.microsoft.com/office/drawing/2014/main" id="{A90D2C28-9477-0482-ED24-5E995BE532D7}"/>
              </a:ext>
            </a:extLst>
          </xdr:cNvPr>
          <xdr:cNvSpPr>
            <a:spLocks noChangeAspect="1"/>
          </xdr:cNvSpPr>
        </xdr:nvSpPr>
        <xdr:spPr bwMode="auto">
          <a:xfrm rot="16200000">
            <a:off x="970042" y="5084793"/>
            <a:ext cx="656542" cy="505557"/>
          </a:xfrm>
          <a:custGeom>
            <a:avLst/>
            <a:gdLst>
              <a:gd name="T0" fmla="*/ 264 w 1185"/>
              <a:gd name="T1" fmla="*/ 700 h 1071"/>
              <a:gd name="T2" fmla="*/ 186 w 1185"/>
              <a:gd name="T3" fmla="*/ 745 h 1071"/>
              <a:gd name="T4" fmla="*/ 108 w 1185"/>
              <a:gd name="T5" fmla="*/ 718 h 1071"/>
              <a:gd name="T6" fmla="*/ 6 w 1185"/>
              <a:gd name="T7" fmla="*/ 730 h 1071"/>
              <a:gd name="T8" fmla="*/ 63 w 1185"/>
              <a:gd name="T9" fmla="*/ 838 h 1071"/>
              <a:gd name="T10" fmla="*/ 165 w 1185"/>
              <a:gd name="T11" fmla="*/ 955 h 1071"/>
              <a:gd name="T12" fmla="*/ 285 w 1185"/>
              <a:gd name="T13" fmla="*/ 1060 h 1071"/>
              <a:gd name="T14" fmla="*/ 423 w 1185"/>
              <a:gd name="T15" fmla="*/ 1048 h 1071"/>
              <a:gd name="T16" fmla="*/ 606 w 1185"/>
              <a:gd name="T17" fmla="*/ 1015 h 1071"/>
              <a:gd name="T18" fmla="*/ 720 w 1185"/>
              <a:gd name="T19" fmla="*/ 1057 h 1071"/>
              <a:gd name="T20" fmla="*/ 810 w 1185"/>
              <a:gd name="T21" fmla="*/ 1000 h 1071"/>
              <a:gd name="T22" fmla="*/ 969 w 1185"/>
              <a:gd name="T23" fmla="*/ 886 h 1071"/>
              <a:gd name="T24" fmla="*/ 1149 w 1185"/>
              <a:gd name="T25" fmla="*/ 769 h 1071"/>
              <a:gd name="T26" fmla="*/ 1134 w 1185"/>
              <a:gd name="T27" fmla="*/ 649 h 1071"/>
              <a:gd name="T28" fmla="*/ 1017 w 1185"/>
              <a:gd name="T29" fmla="*/ 640 h 1071"/>
              <a:gd name="T30" fmla="*/ 873 w 1185"/>
              <a:gd name="T31" fmla="*/ 721 h 1071"/>
              <a:gd name="T32" fmla="*/ 744 w 1185"/>
              <a:gd name="T33" fmla="*/ 709 h 1071"/>
              <a:gd name="T34" fmla="*/ 756 w 1185"/>
              <a:gd name="T35" fmla="*/ 562 h 1071"/>
              <a:gd name="T36" fmla="*/ 708 w 1185"/>
              <a:gd name="T37" fmla="*/ 472 h 1071"/>
              <a:gd name="T38" fmla="*/ 648 w 1185"/>
              <a:gd name="T39" fmla="*/ 556 h 1071"/>
              <a:gd name="T40" fmla="*/ 621 w 1185"/>
              <a:gd name="T41" fmla="*/ 703 h 1071"/>
              <a:gd name="T42" fmla="*/ 510 w 1185"/>
              <a:gd name="T43" fmla="*/ 775 h 1071"/>
              <a:gd name="T44" fmla="*/ 429 w 1185"/>
              <a:gd name="T45" fmla="*/ 691 h 1071"/>
              <a:gd name="T46" fmla="*/ 393 w 1185"/>
              <a:gd name="T47" fmla="*/ 598 h 1071"/>
              <a:gd name="T48" fmla="*/ 336 w 1185"/>
              <a:gd name="T49" fmla="*/ 541 h 1071"/>
              <a:gd name="T50" fmla="*/ 462 w 1185"/>
              <a:gd name="T51" fmla="*/ 409 h 1071"/>
              <a:gd name="T52" fmla="*/ 612 w 1185"/>
              <a:gd name="T53" fmla="*/ 274 h 1071"/>
              <a:gd name="T54" fmla="*/ 756 w 1185"/>
              <a:gd name="T55" fmla="*/ 274 h 1071"/>
              <a:gd name="T56" fmla="*/ 879 w 1185"/>
              <a:gd name="T57" fmla="*/ 199 h 1071"/>
              <a:gd name="T58" fmla="*/ 1011 w 1185"/>
              <a:gd name="T59" fmla="*/ 196 h 1071"/>
              <a:gd name="T60" fmla="*/ 1167 w 1185"/>
              <a:gd name="T61" fmla="*/ 145 h 1071"/>
              <a:gd name="T62" fmla="*/ 1170 w 1185"/>
              <a:gd name="T63" fmla="*/ 52 h 1071"/>
              <a:gd name="T64" fmla="*/ 1053 w 1185"/>
              <a:gd name="T65" fmla="*/ 4 h 10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185" h="1071">
                <a:moveTo>
                  <a:pt x="264" y="664"/>
                </a:moveTo>
                <a:cubicBezTo>
                  <a:pt x="265" y="676"/>
                  <a:pt x="267" y="688"/>
                  <a:pt x="264" y="700"/>
                </a:cubicBezTo>
                <a:cubicBezTo>
                  <a:pt x="261" y="712"/>
                  <a:pt x="256" y="729"/>
                  <a:pt x="243" y="736"/>
                </a:cubicBezTo>
                <a:cubicBezTo>
                  <a:pt x="230" y="743"/>
                  <a:pt x="203" y="745"/>
                  <a:pt x="186" y="745"/>
                </a:cubicBezTo>
                <a:cubicBezTo>
                  <a:pt x="169" y="745"/>
                  <a:pt x="151" y="744"/>
                  <a:pt x="138" y="739"/>
                </a:cubicBezTo>
                <a:cubicBezTo>
                  <a:pt x="125" y="734"/>
                  <a:pt x="124" y="722"/>
                  <a:pt x="108" y="718"/>
                </a:cubicBezTo>
                <a:cubicBezTo>
                  <a:pt x="92" y="714"/>
                  <a:pt x="59" y="716"/>
                  <a:pt x="42" y="718"/>
                </a:cubicBezTo>
                <a:cubicBezTo>
                  <a:pt x="25" y="720"/>
                  <a:pt x="11" y="719"/>
                  <a:pt x="6" y="730"/>
                </a:cubicBezTo>
                <a:cubicBezTo>
                  <a:pt x="1" y="741"/>
                  <a:pt x="0" y="766"/>
                  <a:pt x="9" y="784"/>
                </a:cubicBezTo>
                <a:cubicBezTo>
                  <a:pt x="18" y="802"/>
                  <a:pt x="47" y="819"/>
                  <a:pt x="63" y="838"/>
                </a:cubicBezTo>
                <a:cubicBezTo>
                  <a:pt x="79" y="857"/>
                  <a:pt x="91" y="878"/>
                  <a:pt x="108" y="898"/>
                </a:cubicBezTo>
                <a:cubicBezTo>
                  <a:pt x="125" y="918"/>
                  <a:pt x="145" y="936"/>
                  <a:pt x="165" y="955"/>
                </a:cubicBezTo>
                <a:cubicBezTo>
                  <a:pt x="185" y="974"/>
                  <a:pt x="208" y="994"/>
                  <a:pt x="228" y="1012"/>
                </a:cubicBezTo>
                <a:cubicBezTo>
                  <a:pt x="248" y="1030"/>
                  <a:pt x="266" y="1050"/>
                  <a:pt x="285" y="1060"/>
                </a:cubicBezTo>
                <a:cubicBezTo>
                  <a:pt x="304" y="1070"/>
                  <a:pt x="319" y="1071"/>
                  <a:pt x="342" y="1069"/>
                </a:cubicBezTo>
                <a:cubicBezTo>
                  <a:pt x="365" y="1067"/>
                  <a:pt x="391" y="1057"/>
                  <a:pt x="423" y="1048"/>
                </a:cubicBezTo>
                <a:cubicBezTo>
                  <a:pt x="455" y="1039"/>
                  <a:pt x="504" y="1020"/>
                  <a:pt x="534" y="1015"/>
                </a:cubicBezTo>
                <a:cubicBezTo>
                  <a:pt x="564" y="1010"/>
                  <a:pt x="584" y="1012"/>
                  <a:pt x="606" y="1015"/>
                </a:cubicBezTo>
                <a:cubicBezTo>
                  <a:pt x="628" y="1018"/>
                  <a:pt x="647" y="1023"/>
                  <a:pt x="666" y="1030"/>
                </a:cubicBezTo>
                <a:cubicBezTo>
                  <a:pt x="685" y="1037"/>
                  <a:pt x="703" y="1056"/>
                  <a:pt x="720" y="1057"/>
                </a:cubicBezTo>
                <a:cubicBezTo>
                  <a:pt x="737" y="1058"/>
                  <a:pt x="756" y="1045"/>
                  <a:pt x="771" y="1036"/>
                </a:cubicBezTo>
                <a:cubicBezTo>
                  <a:pt x="786" y="1027"/>
                  <a:pt x="792" y="1014"/>
                  <a:pt x="810" y="1000"/>
                </a:cubicBezTo>
                <a:cubicBezTo>
                  <a:pt x="828" y="986"/>
                  <a:pt x="853" y="974"/>
                  <a:pt x="879" y="955"/>
                </a:cubicBezTo>
                <a:cubicBezTo>
                  <a:pt x="905" y="936"/>
                  <a:pt x="938" y="908"/>
                  <a:pt x="969" y="886"/>
                </a:cubicBezTo>
                <a:cubicBezTo>
                  <a:pt x="1000" y="864"/>
                  <a:pt x="1035" y="845"/>
                  <a:pt x="1065" y="826"/>
                </a:cubicBezTo>
                <a:cubicBezTo>
                  <a:pt x="1095" y="807"/>
                  <a:pt x="1133" y="790"/>
                  <a:pt x="1149" y="769"/>
                </a:cubicBezTo>
                <a:cubicBezTo>
                  <a:pt x="1165" y="748"/>
                  <a:pt x="1166" y="720"/>
                  <a:pt x="1164" y="700"/>
                </a:cubicBezTo>
                <a:cubicBezTo>
                  <a:pt x="1162" y="680"/>
                  <a:pt x="1150" y="660"/>
                  <a:pt x="1134" y="649"/>
                </a:cubicBezTo>
                <a:cubicBezTo>
                  <a:pt x="1118" y="638"/>
                  <a:pt x="1087" y="632"/>
                  <a:pt x="1068" y="631"/>
                </a:cubicBezTo>
                <a:cubicBezTo>
                  <a:pt x="1049" y="630"/>
                  <a:pt x="1034" y="632"/>
                  <a:pt x="1017" y="640"/>
                </a:cubicBezTo>
                <a:cubicBezTo>
                  <a:pt x="1000" y="648"/>
                  <a:pt x="987" y="666"/>
                  <a:pt x="963" y="679"/>
                </a:cubicBezTo>
                <a:cubicBezTo>
                  <a:pt x="939" y="692"/>
                  <a:pt x="902" y="711"/>
                  <a:pt x="873" y="721"/>
                </a:cubicBezTo>
                <a:cubicBezTo>
                  <a:pt x="844" y="731"/>
                  <a:pt x="807" y="741"/>
                  <a:pt x="786" y="739"/>
                </a:cubicBezTo>
                <a:cubicBezTo>
                  <a:pt x="765" y="737"/>
                  <a:pt x="753" y="726"/>
                  <a:pt x="744" y="709"/>
                </a:cubicBezTo>
                <a:cubicBezTo>
                  <a:pt x="735" y="692"/>
                  <a:pt x="730" y="664"/>
                  <a:pt x="732" y="640"/>
                </a:cubicBezTo>
                <a:cubicBezTo>
                  <a:pt x="734" y="616"/>
                  <a:pt x="753" y="584"/>
                  <a:pt x="756" y="562"/>
                </a:cubicBezTo>
                <a:cubicBezTo>
                  <a:pt x="759" y="540"/>
                  <a:pt x="761" y="523"/>
                  <a:pt x="753" y="508"/>
                </a:cubicBezTo>
                <a:cubicBezTo>
                  <a:pt x="745" y="493"/>
                  <a:pt x="722" y="472"/>
                  <a:pt x="708" y="472"/>
                </a:cubicBezTo>
                <a:cubicBezTo>
                  <a:pt x="694" y="472"/>
                  <a:pt x="676" y="491"/>
                  <a:pt x="666" y="505"/>
                </a:cubicBezTo>
                <a:cubicBezTo>
                  <a:pt x="656" y="519"/>
                  <a:pt x="652" y="537"/>
                  <a:pt x="648" y="556"/>
                </a:cubicBezTo>
                <a:cubicBezTo>
                  <a:pt x="644" y="575"/>
                  <a:pt x="646" y="598"/>
                  <a:pt x="642" y="622"/>
                </a:cubicBezTo>
                <a:cubicBezTo>
                  <a:pt x="638" y="646"/>
                  <a:pt x="632" y="679"/>
                  <a:pt x="621" y="703"/>
                </a:cubicBezTo>
                <a:cubicBezTo>
                  <a:pt x="610" y="727"/>
                  <a:pt x="594" y="754"/>
                  <a:pt x="576" y="766"/>
                </a:cubicBezTo>
                <a:cubicBezTo>
                  <a:pt x="558" y="778"/>
                  <a:pt x="531" y="781"/>
                  <a:pt x="510" y="775"/>
                </a:cubicBezTo>
                <a:cubicBezTo>
                  <a:pt x="489" y="769"/>
                  <a:pt x="463" y="744"/>
                  <a:pt x="450" y="730"/>
                </a:cubicBezTo>
                <a:cubicBezTo>
                  <a:pt x="437" y="716"/>
                  <a:pt x="433" y="707"/>
                  <a:pt x="429" y="691"/>
                </a:cubicBezTo>
                <a:cubicBezTo>
                  <a:pt x="425" y="675"/>
                  <a:pt x="432" y="646"/>
                  <a:pt x="426" y="631"/>
                </a:cubicBezTo>
                <a:cubicBezTo>
                  <a:pt x="420" y="616"/>
                  <a:pt x="407" y="606"/>
                  <a:pt x="393" y="598"/>
                </a:cubicBezTo>
                <a:cubicBezTo>
                  <a:pt x="379" y="590"/>
                  <a:pt x="348" y="592"/>
                  <a:pt x="339" y="583"/>
                </a:cubicBezTo>
                <a:cubicBezTo>
                  <a:pt x="330" y="574"/>
                  <a:pt x="330" y="557"/>
                  <a:pt x="336" y="541"/>
                </a:cubicBezTo>
                <a:cubicBezTo>
                  <a:pt x="342" y="525"/>
                  <a:pt x="354" y="506"/>
                  <a:pt x="375" y="484"/>
                </a:cubicBezTo>
                <a:cubicBezTo>
                  <a:pt x="396" y="462"/>
                  <a:pt x="433" y="436"/>
                  <a:pt x="462" y="409"/>
                </a:cubicBezTo>
                <a:cubicBezTo>
                  <a:pt x="491" y="382"/>
                  <a:pt x="524" y="344"/>
                  <a:pt x="549" y="322"/>
                </a:cubicBezTo>
                <a:cubicBezTo>
                  <a:pt x="574" y="300"/>
                  <a:pt x="590" y="282"/>
                  <a:pt x="612" y="274"/>
                </a:cubicBezTo>
                <a:cubicBezTo>
                  <a:pt x="634" y="266"/>
                  <a:pt x="660" y="274"/>
                  <a:pt x="684" y="274"/>
                </a:cubicBezTo>
                <a:cubicBezTo>
                  <a:pt x="708" y="274"/>
                  <a:pt x="735" y="281"/>
                  <a:pt x="756" y="274"/>
                </a:cubicBezTo>
                <a:cubicBezTo>
                  <a:pt x="777" y="267"/>
                  <a:pt x="790" y="244"/>
                  <a:pt x="810" y="232"/>
                </a:cubicBezTo>
                <a:cubicBezTo>
                  <a:pt x="830" y="220"/>
                  <a:pt x="853" y="206"/>
                  <a:pt x="879" y="199"/>
                </a:cubicBezTo>
                <a:cubicBezTo>
                  <a:pt x="905" y="192"/>
                  <a:pt x="944" y="188"/>
                  <a:pt x="966" y="187"/>
                </a:cubicBezTo>
                <a:cubicBezTo>
                  <a:pt x="988" y="186"/>
                  <a:pt x="988" y="196"/>
                  <a:pt x="1011" y="196"/>
                </a:cubicBezTo>
                <a:cubicBezTo>
                  <a:pt x="1034" y="196"/>
                  <a:pt x="1081" y="196"/>
                  <a:pt x="1107" y="187"/>
                </a:cubicBezTo>
                <a:cubicBezTo>
                  <a:pt x="1133" y="178"/>
                  <a:pt x="1154" y="160"/>
                  <a:pt x="1167" y="145"/>
                </a:cubicBezTo>
                <a:cubicBezTo>
                  <a:pt x="1180" y="130"/>
                  <a:pt x="1185" y="109"/>
                  <a:pt x="1185" y="94"/>
                </a:cubicBezTo>
                <a:cubicBezTo>
                  <a:pt x="1185" y="79"/>
                  <a:pt x="1183" y="63"/>
                  <a:pt x="1170" y="52"/>
                </a:cubicBezTo>
                <a:cubicBezTo>
                  <a:pt x="1157" y="41"/>
                  <a:pt x="1127" y="36"/>
                  <a:pt x="1107" y="28"/>
                </a:cubicBezTo>
                <a:cubicBezTo>
                  <a:pt x="1087" y="20"/>
                  <a:pt x="1071" y="8"/>
                  <a:pt x="1053" y="4"/>
                </a:cubicBezTo>
                <a:cubicBezTo>
                  <a:pt x="1035" y="0"/>
                  <a:pt x="1015" y="2"/>
                  <a:pt x="996" y="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0" name="Freeform 631">
            <a:extLst>
              <a:ext uri="{FF2B5EF4-FFF2-40B4-BE49-F238E27FC236}">
                <a16:creationId xmlns:a16="http://schemas.microsoft.com/office/drawing/2014/main" id="{017BF2FB-230F-F04C-93E7-86EF5EB5BBFE}"/>
              </a:ext>
            </a:extLst>
          </xdr:cNvPr>
          <xdr:cNvSpPr>
            <a:spLocks noChangeAspect="1"/>
          </xdr:cNvSpPr>
        </xdr:nvSpPr>
        <xdr:spPr bwMode="auto">
          <a:xfrm rot="16200000">
            <a:off x="1440576" y="4390513"/>
            <a:ext cx="1184177" cy="852117"/>
          </a:xfrm>
          <a:custGeom>
            <a:avLst/>
            <a:gdLst>
              <a:gd name="T0" fmla="*/ 16 w 2140"/>
              <a:gd name="T1" fmla="*/ 1798 h 1804"/>
              <a:gd name="T2" fmla="*/ 1 w 2140"/>
              <a:gd name="T3" fmla="*/ 1774 h 1804"/>
              <a:gd name="T4" fmla="*/ 10 w 2140"/>
              <a:gd name="T5" fmla="*/ 1723 h 1804"/>
              <a:gd name="T6" fmla="*/ 43 w 2140"/>
              <a:gd name="T7" fmla="*/ 1678 h 1804"/>
              <a:gd name="T8" fmla="*/ 76 w 2140"/>
              <a:gd name="T9" fmla="*/ 1633 h 1804"/>
              <a:gd name="T10" fmla="*/ 85 w 2140"/>
              <a:gd name="T11" fmla="*/ 1594 h 1804"/>
              <a:gd name="T12" fmla="*/ 85 w 2140"/>
              <a:gd name="T13" fmla="*/ 1540 h 1804"/>
              <a:gd name="T14" fmla="*/ 106 w 2140"/>
              <a:gd name="T15" fmla="*/ 1492 h 1804"/>
              <a:gd name="T16" fmla="*/ 145 w 2140"/>
              <a:gd name="T17" fmla="*/ 1420 h 1804"/>
              <a:gd name="T18" fmla="*/ 199 w 2140"/>
              <a:gd name="T19" fmla="*/ 1381 h 1804"/>
              <a:gd name="T20" fmla="*/ 274 w 2140"/>
              <a:gd name="T21" fmla="*/ 1348 h 1804"/>
              <a:gd name="T22" fmla="*/ 379 w 2140"/>
              <a:gd name="T23" fmla="*/ 1288 h 1804"/>
              <a:gd name="T24" fmla="*/ 508 w 2140"/>
              <a:gd name="T25" fmla="*/ 1279 h 1804"/>
              <a:gd name="T26" fmla="*/ 577 w 2140"/>
              <a:gd name="T27" fmla="*/ 1276 h 1804"/>
              <a:gd name="T28" fmla="*/ 652 w 2140"/>
              <a:gd name="T29" fmla="*/ 1258 h 1804"/>
              <a:gd name="T30" fmla="*/ 697 w 2140"/>
              <a:gd name="T31" fmla="*/ 1204 h 1804"/>
              <a:gd name="T32" fmla="*/ 754 w 2140"/>
              <a:gd name="T33" fmla="*/ 1174 h 1804"/>
              <a:gd name="T34" fmla="*/ 844 w 2140"/>
              <a:gd name="T35" fmla="*/ 1129 h 1804"/>
              <a:gd name="T36" fmla="*/ 907 w 2140"/>
              <a:gd name="T37" fmla="*/ 1087 h 1804"/>
              <a:gd name="T38" fmla="*/ 913 w 2140"/>
              <a:gd name="T39" fmla="*/ 991 h 1804"/>
              <a:gd name="T40" fmla="*/ 886 w 2140"/>
              <a:gd name="T41" fmla="*/ 865 h 1804"/>
              <a:gd name="T42" fmla="*/ 868 w 2140"/>
              <a:gd name="T43" fmla="*/ 775 h 1804"/>
              <a:gd name="T44" fmla="*/ 847 w 2140"/>
              <a:gd name="T45" fmla="*/ 718 h 1804"/>
              <a:gd name="T46" fmla="*/ 802 w 2140"/>
              <a:gd name="T47" fmla="*/ 673 h 1804"/>
              <a:gd name="T48" fmla="*/ 760 w 2140"/>
              <a:gd name="T49" fmla="*/ 616 h 1804"/>
              <a:gd name="T50" fmla="*/ 736 w 2140"/>
              <a:gd name="T51" fmla="*/ 598 h 1804"/>
              <a:gd name="T52" fmla="*/ 712 w 2140"/>
              <a:gd name="T53" fmla="*/ 598 h 1804"/>
              <a:gd name="T54" fmla="*/ 682 w 2140"/>
              <a:gd name="T55" fmla="*/ 586 h 1804"/>
              <a:gd name="T56" fmla="*/ 643 w 2140"/>
              <a:gd name="T57" fmla="*/ 586 h 1804"/>
              <a:gd name="T58" fmla="*/ 601 w 2140"/>
              <a:gd name="T59" fmla="*/ 541 h 1804"/>
              <a:gd name="T60" fmla="*/ 598 w 2140"/>
              <a:gd name="T61" fmla="*/ 439 h 1804"/>
              <a:gd name="T62" fmla="*/ 637 w 2140"/>
              <a:gd name="T63" fmla="*/ 316 h 1804"/>
              <a:gd name="T64" fmla="*/ 712 w 2140"/>
              <a:gd name="T65" fmla="*/ 148 h 1804"/>
              <a:gd name="T66" fmla="*/ 778 w 2140"/>
              <a:gd name="T67" fmla="*/ 40 h 1804"/>
              <a:gd name="T68" fmla="*/ 871 w 2140"/>
              <a:gd name="T69" fmla="*/ 4 h 1804"/>
              <a:gd name="T70" fmla="*/ 970 w 2140"/>
              <a:gd name="T71" fmla="*/ 16 h 1804"/>
              <a:gd name="T72" fmla="*/ 1051 w 2140"/>
              <a:gd name="T73" fmla="*/ 79 h 1804"/>
              <a:gd name="T74" fmla="*/ 1114 w 2140"/>
              <a:gd name="T75" fmla="*/ 190 h 1804"/>
              <a:gd name="T76" fmla="*/ 1132 w 2140"/>
              <a:gd name="T77" fmla="*/ 301 h 1804"/>
              <a:gd name="T78" fmla="*/ 1180 w 2140"/>
              <a:gd name="T79" fmla="*/ 454 h 1804"/>
              <a:gd name="T80" fmla="*/ 1219 w 2140"/>
              <a:gd name="T81" fmla="*/ 568 h 1804"/>
              <a:gd name="T82" fmla="*/ 1237 w 2140"/>
              <a:gd name="T83" fmla="*/ 634 h 1804"/>
              <a:gd name="T84" fmla="*/ 1291 w 2140"/>
              <a:gd name="T85" fmla="*/ 742 h 1804"/>
              <a:gd name="T86" fmla="*/ 1345 w 2140"/>
              <a:gd name="T87" fmla="*/ 865 h 1804"/>
              <a:gd name="T88" fmla="*/ 1444 w 2140"/>
              <a:gd name="T89" fmla="*/ 1003 h 1804"/>
              <a:gd name="T90" fmla="*/ 1519 w 2140"/>
              <a:gd name="T91" fmla="*/ 1087 h 1804"/>
              <a:gd name="T92" fmla="*/ 1564 w 2140"/>
              <a:gd name="T93" fmla="*/ 1156 h 1804"/>
              <a:gd name="T94" fmla="*/ 1603 w 2140"/>
              <a:gd name="T95" fmla="*/ 1255 h 1804"/>
              <a:gd name="T96" fmla="*/ 1687 w 2140"/>
              <a:gd name="T97" fmla="*/ 1357 h 1804"/>
              <a:gd name="T98" fmla="*/ 1816 w 2140"/>
              <a:gd name="T99" fmla="*/ 1423 h 1804"/>
              <a:gd name="T100" fmla="*/ 1951 w 2140"/>
              <a:gd name="T101" fmla="*/ 1426 h 1804"/>
              <a:gd name="T102" fmla="*/ 2077 w 2140"/>
              <a:gd name="T103" fmla="*/ 1429 h 1804"/>
              <a:gd name="T104" fmla="*/ 2110 w 2140"/>
              <a:gd name="T105" fmla="*/ 1477 h 1804"/>
              <a:gd name="T106" fmla="*/ 2101 w 2140"/>
              <a:gd name="T107" fmla="*/ 1531 h 1804"/>
              <a:gd name="T108" fmla="*/ 2053 w 2140"/>
              <a:gd name="T109" fmla="*/ 1573 h 1804"/>
              <a:gd name="T110" fmla="*/ 2023 w 2140"/>
              <a:gd name="T111" fmla="*/ 1609 h 1804"/>
              <a:gd name="T112" fmla="*/ 2032 w 2140"/>
              <a:gd name="T113" fmla="*/ 1660 h 1804"/>
              <a:gd name="T114" fmla="*/ 2083 w 2140"/>
              <a:gd name="T115" fmla="*/ 1705 h 1804"/>
              <a:gd name="T116" fmla="*/ 2116 w 2140"/>
              <a:gd name="T117" fmla="*/ 1759 h 1804"/>
              <a:gd name="T118" fmla="*/ 2140 w 2140"/>
              <a:gd name="T119" fmla="*/ 1804 h 18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2140" h="1804">
                <a:moveTo>
                  <a:pt x="16" y="1798"/>
                </a:moveTo>
                <a:cubicBezTo>
                  <a:pt x="15" y="1794"/>
                  <a:pt x="2" y="1786"/>
                  <a:pt x="1" y="1774"/>
                </a:cubicBezTo>
                <a:cubicBezTo>
                  <a:pt x="0" y="1762"/>
                  <a:pt x="3" y="1739"/>
                  <a:pt x="10" y="1723"/>
                </a:cubicBezTo>
                <a:cubicBezTo>
                  <a:pt x="17" y="1707"/>
                  <a:pt x="32" y="1693"/>
                  <a:pt x="43" y="1678"/>
                </a:cubicBezTo>
                <a:cubicBezTo>
                  <a:pt x="54" y="1663"/>
                  <a:pt x="69" y="1647"/>
                  <a:pt x="76" y="1633"/>
                </a:cubicBezTo>
                <a:cubicBezTo>
                  <a:pt x="83" y="1619"/>
                  <a:pt x="84" y="1609"/>
                  <a:pt x="85" y="1594"/>
                </a:cubicBezTo>
                <a:cubicBezTo>
                  <a:pt x="86" y="1579"/>
                  <a:pt x="82" y="1557"/>
                  <a:pt x="85" y="1540"/>
                </a:cubicBezTo>
                <a:cubicBezTo>
                  <a:pt x="88" y="1523"/>
                  <a:pt x="96" y="1512"/>
                  <a:pt x="106" y="1492"/>
                </a:cubicBezTo>
                <a:cubicBezTo>
                  <a:pt x="116" y="1472"/>
                  <a:pt x="130" y="1438"/>
                  <a:pt x="145" y="1420"/>
                </a:cubicBezTo>
                <a:cubicBezTo>
                  <a:pt x="160" y="1402"/>
                  <a:pt x="178" y="1393"/>
                  <a:pt x="199" y="1381"/>
                </a:cubicBezTo>
                <a:cubicBezTo>
                  <a:pt x="220" y="1369"/>
                  <a:pt x="244" y="1363"/>
                  <a:pt x="274" y="1348"/>
                </a:cubicBezTo>
                <a:cubicBezTo>
                  <a:pt x="304" y="1333"/>
                  <a:pt x="340" y="1300"/>
                  <a:pt x="379" y="1288"/>
                </a:cubicBezTo>
                <a:cubicBezTo>
                  <a:pt x="418" y="1276"/>
                  <a:pt x="475" y="1281"/>
                  <a:pt x="508" y="1279"/>
                </a:cubicBezTo>
                <a:cubicBezTo>
                  <a:pt x="541" y="1277"/>
                  <a:pt x="553" y="1279"/>
                  <a:pt x="577" y="1276"/>
                </a:cubicBezTo>
                <a:cubicBezTo>
                  <a:pt x="601" y="1273"/>
                  <a:pt x="632" y="1270"/>
                  <a:pt x="652" y="1258"/>
                </a:cubicBezTo>
                <a:cubicBezTo>
                  <a:pt x="672" y="1246"/>
                  <a:pt x="680" y="1218"/>
                  <a:pt x="697" y="1204"/>
                </a:cubicBezTo>
                <a:cubicBezTo>
                  <a:pt x="714" y="1190"/>
                  <a:pt x="730" y="1186"/>
                  <a:pt x="754" y="1174"/>
                </a:cubicBezTo>
                <a:cubicBezTo>
                  <a:pt x="778" y="1162"/>
                  <a:pt x="819" y="1143"/>
                  <a:pt x="844" y="1129"/>
                </a:cubicBezTo>
                <a:cubicBezTo>
                  <a:pt x="869" y="1115"/>
                  <a:pt x="896" y="1110"/>
                  <a:pt x="907" y="1087"/>
                </a:cubicBezTo>
                <a:cubicBezTo>
                  <a:pt x="918" y="1064"/>
                  <a:pt x="916" y="1028"/>
                  <a:pt x="913" y="991"/>
                </a:cubicBezTo>
                <a:cubicBezTo>
                  <a:pt x="910" y="954"/>
                  <a:pt x="894" y="901"/>
                  <a:pt x="886" y="865"/>
                </a:cubicBezTo>
                <a:cubicBezTo>
                  <a:pt x="878" y="829"/>
                  <a:pt x="874" y="799"/>
                  <a:pt x="868" y="775"/>
                </a:cubicBezTo>
                <a:cubicBezTo>
                  <a:pt x="862" y="751"/>
                  <a:pt x="858" y="735"/>
                  <a:pt x="847" y="718"/>
                </a:cubicBezTo>
                <a:cubicBezTo>
                  <a:pt x="836" y="701"/>
                  <a:pt x="816" y="690"/>
                  <a:pt x="802" y="673"/>
                </a:cubicBezTo>
                <a:cubicBezTo>
                  <a:pt x="788" y="656"/>
                  <a:pt x="771" y="628"/>
                  <a:pt x="760" y="616"/>
                </a:cubicBezTo>
                <a:cubicBezTo>
                  <a:pt x="749" y="604"/>
                  <a:pt x="744" y="601"/>
                  <a:pt x="736" y="598"/>
                </a:cubicBezTo>
                <a:cubicBezTo>
                  <a:pt x="728" y="595"/>
                  <a:pt x="721" y="600"/>
                  <a:pt x="712" y="598"/>
                </a:cubicBezTo>
                <a:cubicBezTo>
                  <a:pt x="703" y="596"/>
                  <a:pt x="693" y="588"/>
                  <a:pt x="682" y="586"/>
                </a:cubicBezTo>
                <a:cubicBezTo>
                  <a:pt x="671" y="584"/>
                  <a:pt x="656" y="594"/>
                  <a:pt x="643" y="586"/>
                </a:cubicBezTo>
                <a:cubicBezTo>
                  <a:pt x="630" y="578"/>
                  <a:pt x="608" y="565"/>
                  <a:pt x="601" y="541"/>
                </a:cubicBezTo>
                <a:cubicBezTo>
                  <a:pt x="594" y="517"/>
                  <a:pt x="592" y="476"/>
                  <a:pt x="598" y="439"/>
                </a:cubicBezTo>
                <a:cubicBezTo>
                  <a:pt x="604" y="402"/>
                  <a:pt x="618" y="364"/>
                  <a:pt x="637" y="316"/>
                </a:cubicBezTo>
                <a:cubicBezTo>
                  <a:pt x="656" y="268"/>
                  <a:pt x="688" y="194"/>
                  <a:pt x="712" y="148"/>
                </a:cubicBezTo>
                <a:cubicBezTo>
                  <a:pt x="736" y="102"/>
                  <a:pt x="752" y="64"/>
                  <a:pt x="778" y="40"/>
                </a:cubicBezTo>
                <a:cubicBezTo>
                  <a:pt x="804" y="16"/>
                  <a:pt x="839" y="8"/>
                  <a:pt x="871" y="4"/>
                </a:cubicBezTo>
                <a:cubicBezTo>
                  <a:pt x="903" y="0"/>
                  <a:pt x="940" y="4"/>
                  <a:pt x="970" y="16"/>
                </a:cubicBezTo>
                <a:cubicBezTo>
                  <a:pt x="1000" y="28"/>
                  <a:pt x="1027" y="50"/>
                  <a:pt x="1051" y="79"/>
                </a:cubicBezTo>
                <a:cubicBezTo>
                  <a:pt x="1075" y="108"/>
                  <a:pt x="1100" y="153"/>
                  <a:pt x="1114" y="190"/>
                </a:cubicBezTo>
                <a:cubicBezTo>
                  <a:pt x="1128" y="227"/>
                  <a:pt x="1121" y="257"/>
                  <a:pt x="1132" y="301"/>
                </a:cubicBezTo>
                <a:cubicBezTo>
                  <a:pt x="1143" y="345"/>
                  <a:pt x="1166" y="410"/>
                  <a:pt x="1180" y="454"/>
                </a:cubicBezTo>
                <a:cubicBezTo>
                  <a:pt x="1194" y="498"/>
                  <a:pt x="1210" y="538"/>
                  <a:pt x="1219" y="568"/>
                </a:cubicBezTo>
                <a:cubicBezTo>
                  <a:pt x="1228" y="598"/>
                  <a:pt x="1225" y="605"/>
                  <a:pt x="1237" y="634"/>
                </a:cubicBezTo>
                <a:cubicBezTo>
                  <a:pt x="1249" y="663"/>
                  <a:pt x="1273" y="704"/>
                  <a:pt x="1291" y="742"/>
                </a:cubicBezTo>
                <a:cubicBezTo>
                  <a:pt x="1309" y="780"/>
                  <a:pt x="1320" y="822"/>
                  <a:pt x="1345" y="865"/>
                </a:cubicBezTo>
                <a:cubicBezTo>
                  <a:pt x="1370" y="908"/>
                  <a:pt x="1415" y="966"/>
                  <a:pt x="1444" y="1003"/>
                </a:cubicBezTo>
                <a:cubicBezTo>
                  <a:pt x="1473" y="1040"/>
                  <a:pt x="1499" y="1062"/>
                  <a:pt x="1519" y="1087"/>
                </a:cubicBezTo>
                <a:cubicBezTo>
                  <a:pt x="1539" y="1112"/>
                  <a:pt x="1550" y="1128"/>
                  <a:pt x="1564" y="1156"/>
                </a:cubicBezTo>
                <a:cubicBezTo>
                  <a:pt x="1578" y="1184"/>
                  <a:pt x="1582" y="1222"/>
                  <a:pt x="1603" y="1255"/>
                </a:cubicBezTo>
                <a:cubicBezTo>
                  <a:pt x="1624" y="1288"/>
                  <a:pt x="1652" y="1329"/>
                  <a:pt x="1687" y="1357"/>
                </a:cubicBezTo>
                <a:cubicBezTo>
                  <a:pt x="1722" y="1385"/>
                  <a:pt x="1772" y="1412"/>
                  <a:pt x="1816" y="1423"/>
                </a:cubicBezTo>
                <a:cubicBezTo>
                  <a:pt x="1860" y="1434"/>
                  <a:pt x="1908" y="1425"/>
                  <a:pt x="1951" y="1426"/>
                </a:cubicBezTo>
                <a:cubicBezTo>
                  <a:pt x="1994" y="1427"/>
                  <a:pt x="2051" y="1421"/>
                  <a:pt x="2077" y="1429"/>
                </a:cubicBezTo>
                <a:cubicBezTo>
                  <a:pt x="2103" y="1437"/>
                  <a:pt x="2106" y="1460"/>
                  <a:pt x="2110" y="1477"/>
                </a:cubicBezTo>
                <a:cubicBezTo>
                  <a:pt x="2114" y="1494"/>
                  <a:pt x="2110" y="1515"/>
                  <a:pt x="2101" y="1531"/>
                </a:cubicBezTo>
                <a:cubicBezTo>
                  <a:pt x="2092" y="1547"/>
                  <a:pt x="2066" y="1560"/>
                  <a:pt x="2053" y="1573"/>
                </a:cubicBezTo>
                <a:cubicBezTo>
                  <a:pt x="2040" y="1586"/>
                  <a:pt x="2026" y="1595"/>
                  <a:pt x="2023" y="1609"/>
                </a:cubicBezTo>
                <a:cubicBezTo>
                  <a:pt x="2020" y="1623"/>
                  <a:pt x="2022" y="1644"/>
                  <a:pt x="2032" y="1660"/>
                </a:cubicBezTo>
                <a:cubicBezTo>
                  <a:pt x="2042" y="1676"/>
                  <a:pt x="2069" y="1689"/>
                  <a:pt x="2083" y="1705"/>
                </a:cubicBezTo>
                <a:cubicBezTo>
                  <a:pt x="2097" y="1721"/>
                  <a:pt x="2106" y="1742"/>
                  <a:pt x="2116" y="1759"/>
                </a:cubicBezTo>
                <a:cubicBezTo>
                  <a:pt x="2126" y="1776"/>
                  <a:pt x="2133" y="1790"/>
                  <a:pt x="2140" y="180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1" name="Freeform 632">
            <a:extLst>
              <a:ext uri="{FF2B5EF4-FFF2-40B4-BE49-F238E27FC236}">
                <a16:creationId xmlns:a16="http://schemas.microsoft.com/office/drawing/2014/main" id="{58B1EA02-17BB-AD60-3C4B-20463374A150}"/>
              </a:ext>
            </a:extLst>
          </xdr:cNvPr>
          <xdr:cNvSpPr>
            <a:spLocks noChangeAspect="1"/>
          </xdr:cNvSpPr>
        </xdr:nvSpPr>
        <xdr:spPr bwMode="auto">
          <a:xfrm rot="16200000">
            <a:off x="1728584" y="4611594"/>
            <a:ext cx="2039136" cy="579935"/>
          </a:xfrm>
          <a:custGeom>
            <a:avLst/>
            <a:gdLst>
              <a:gd name="T0" fmla="*/ 3090 w 3683"/>
              <a:gd name="T1" fmla="*/ 39 h 1228"/>
              <a:gd name="T2" fmla="*/ 3120 w 3683"/>
              <a:gd name="T3" fmla="*/ 102 h 1228"/>
              <a:gd name="T4" fmla="*/ 3219 w 3683"/>
              <a:gd name="T5" fmla="*/ 231 h 1228"/>
              <a:gd name="T6" fmla="*/ 3384 w 3683"/>
              <a:gd name="T7" fmla="*/ 390 h 1228"/>
              <a:gd name="T8" fmla="*/ 3591 w 3683"/>
              <a:gd name="T9" fmla="*/ 567 h 1228"/>
              <a:gd name="T10" fmla="*/ 3678 w 3683"/>
              <a:gd name="T11" fmla="*/ 741 h 1228"/>
              <a:gd name="T12" fmla="*/ 3660 w 3683"/>
              <a:gd name="T13" fmla="*/ 867 h 1228"/>
              <a:gd name="T14" fmla="*/ 3669 w 3683"/>
              <a:gd name="T15" fmla="*/ 1080 h 1228"/>
              <a:gd name="T16" fmla="*/ 3624 w 3683"/>
              <a:gd name="T17" fmla="*/ 1218 h 1228"/>
              <a:gd name="T18" fmla="*/ 3450 w 3683"/>
              <a:gd name="T19" fmla="*/ 1212 h 1228"/>
              <a:gd name="T20" fmla="*/ 3171 w 3683"/>
              <a:gd name="T21" fmla="*/ 1116 h 1228"/>
              <a:gd name="T22" fmla="*/ 2970 w 3683"/>
              <a:gd name="T23" fmla="*/ 1080 h 1228"/>
              <a:gd name="T24" fmla="*/ 2793 w 3683"/>
              <a:gd name="T25" fmla="*/ 912 h 1228"/>
              <a:gd name="T26" fmla="*/ 2472 w 3683"/>
              <a:gd name="T27" fmla="*/ 657 h 1228"/>
              <a:gd name="T28" fmla="*/ 2097 w 3683"/>
              <a:gd name="T29" fmla="*/ 414 h 1228"/>
              <a:gd name="T30" fmla="*/ 1824 w 3683"/>
              <a:gd name="T31" fmla="*/ 303 h 1228"/>
              <a:gd name="T32" fmla="*/ 1656 w 3683"/>
              <a:gd name="T33" fmla="*/ 201 h 1228"/>
              <a:gd name="T34" fmla="*/ 1536 w 3683"/>
              <a:gd name="T35" fmla="*/ 207 h 1228"/>
              <a:gd name="T36" fmla="*/ 1392 w 3683"/>
              <a:gd name="T37" fmla="*/ 186 h 1228"/>
              <a:gd name="T38" fmla="*/ 1305 w 3683"/>
              <a:gd name="T39" fmla="*/ 198 h 1228"/>
              <a:gd name="T40" fmla="*/ 1215 w 3683"/>
              <a:gd name="T41" fmla="*/ 255 h 1228"/>
              <a:gd name="T42" fmla="*/ 1110 w 3683"/>
              <a:gd name="T43" fmla="*/ 183 h 1228"/>
              <a:gd name="T44" fmla="*/ 1035 w 3683"/>
              <a:gd name="T45" fmla="*/ 153 h 1228"/>
              <a:gd name="T46" fmla="*/ 954 w 3683"/>
              <a:gd name="T47" fmla="*/ 240 h 1228"/>
              <a:gd name="T48" fmla="*/ 753 w 3683"/>
              <a:gd name="T49" fmla="*/ 264 h 1228"/>
              <a:gd name="T50" fmla="*/ 600 w 3683"/>
              <a:gd name="T51" fmla="*/ 243 h 1228"/>
              <a:gd name="T52" fmla="*/ 519 w 3683"/>
              <a:gd name="T53" fmla="*/ 294 h 1228"/>
              <a:gd name="T54" fmla="*/ 450 w 3683"/>
              <a:gd name="T55" fmla="*/ 357 h 1228"/>
              <a:gd name="T56" fmla="*/ 339 w 3683"/>
              <a:gd name="T57" fmla="*/ 360 h 1228"/>
              <a:gd name="T58" fmla="*/ 222 w 3683"/>
              <a:gd name="T59" fmla="*/ 366 h 1228"/>
              <a:gd name="T60" fmla="*/ 90 w 3683"/>
              <a:gd name="T61" fmla="*/ 405 h 1228"/>
              <a:gd name="T62" fmla="*/ 39 w 3683"/>
              <a:gd name="T63" fmla="*/ 339 h 12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683" h="1228">
                <a:moveTo>
                  <a:pt x="3063" y="0"/>
                </a:moveTo>
                <a:cubicBezTo>
                  <a:pt x="3073" y="14"/>
                  <a:pt x="3083" y="28"/>
                  <a:pt x="3090" y="39"/>
                </a:cubicBezTo>
                <a:cubicBezTo>
                  <a:pt x="3097" y="50"/>
                  <a:pt x="3103" y="59"/>
                  <a:pt x="3108" y="69"/>
                </a:cubicBezTo>
                <a:cubicBezTo>
                  <a:pt x="3113" y="79"/>
                  <a:pt x="3110" y="85"/>
                  <a:pt x="3120" y="102"/>
                </a:cubicBezTo>
                <a:cubicBezTo>
                  <a:pt x="3130" y="119"/>
                  <a:pt x="3149" y="150"/>
                  <a:pt x="3165" y="171"/>
                </a:cubicBezTo>
                <a:cubicBezTo>
                  <a:pt x="3181" y="192"/>
                  <a:pt x="3197" y="210"/>
                  <a:pt x="3219" y="231"/>
                </a:cubicBezTo>
                <a:cubicBezTo>
                  <a:pt x="3241" y="252"/>
                  <a:pt x="3267" y="271"/>
                  <a:pt x="3294" y="297"/>
                </a:cubicBezTo>
                <a:cubicBezTo>
                  <a:pt x="3321" y="323"/>
                  <a:pt x="3351" y="358"/>
                  <a:pt x="3384" y="390"/>
                </a:cubicBezTo>
                <a:cubicBezTo>
                  <a:pt x="3417" y="422"/>
                  <a:pt x="3455" y="460"/>
                  <a:pt x="3489" y="489"/>
                </a:cubicBezTo>
                <a:cubicBezTo>
                  <a:pt x="3523" y="518"/>
                  <a:pt x="3565" y="540"/>
                  <a:pt x="3591" y="567"/>
                </a:cubicBezTo>
                <a:cubicBezTo>
                  <a:pt x="3617" y="594"/>
                  <a:pt x="3633" y="625"/>
                  <a:pt x="3648" y="654"/>
                </a:cubicBezTo>
                <a:cubicBezTo>
                  <a:pt x="3663" y="683"/>
                  <a:pt x="3673" y="714"/>
                  <a:pt x="3678" y="741"/>
                </a:cubicBezTo>
                <a:cubicBezTo>
                  <a:pt x="3683" y="768"/>
                  <a:pt x="3681" y="798"/>
                  <a:pt x="3678" y="819"/>
                </a:cubicBezTo>
                <a:cubicBezTo>
                  <a:pt x="3675" y="840"/>
                  <a:pt x="3663" y="838"/>
                  <a:pt x="3660" y="867"/>
                </a:cubicBezTo>
                <a:cubicBezTo>
                  <a:pt x="3657" y="896"/>
                  <a:pt x="3656" y="958"/>
                  <a:pt x="3657" y="993"/>
                </a:cubicBezTo>
                <a:cubicBezTo>
                  <a:pt x="3658" y="1028"/>
                  <a:pt x="3668" y="1051"/>
                  <a:pt x="3669" y="1080"/>
                </a:cubicBezTo>
                <a:cubicBezTo>
                  <a:pt x="3670" y="1109"/>
                  <a:pt x="3670" y="1147"/>
                  <a:pt x="3663" y="1170"/>
                </a:cubicBezTo>
                <a:cubicBezTo>
                  <a:pt x="3656" y="1193"/>
                  <a:pt x="3648" y="1209"/>
                  <a:pt x="3624" y="1218"/>
                </a:cubicBezTo>
                <a:cubicBezTo>
                  <a:pt x="3600" y="1227"/>
                  <a:pt x="3548" y="1228"/>
                  <a:pt x="3519" y="1227"/>
                </a:cubicBezTo>
                <a:cubicBezTo>
                  <a:pt x="3490" y="1226"/>
                  <a:pt x="3487" y="1225"/>
                  <a:pt x="3450" y="1212"/>
                </a:cubicBezTo>
                <a:cubicBezTo>
                  <a:pt x="3413" y="1199"/>
                  <a:pt x="3340" y="1162"/>
                  <a:pt x="3294" y="1146"/>
                </a:cubicBezTo>
                <a:cubicBezTo>
                  <a:pt x="3248" y="1130"/>
                  <a:pt x="3211" y="1121"/>
                  <a:pt x="3171" y="1116"/>
                </a:cubicBezTo>
                <a:cubicBezTo>
                  <a:pt x="3131" y="1111"/>
                  <a:pt x="3084" y="1122"/>
                  <a:pt x="3051" y="1116"/>
                </a:cubicBezTo>
                <a:cubicBezTo>
                  <a:pt x="3018" y="1110"/>
                  <a:pt x="2997" y="1098"/>
                  <a:pt x="2970" y="1080"/>
                </a:cubicBezTo>
                <a:cubicBezTo>
                  <a:pt x="2943" y="1062"/>
                  <a:pt x="2918" y="1033"/>
                  <a:pt x="2889" y="1005"/>
                </a:cubicBezTo>
                <a:cubicBezTo>
                  <a:pt x="2860" y="977"/>
                  <a:pt x="2833" y="947"/>
                  <a:pt x="2793" y="912"/>
                </a:cubicBezTo>
                <a:cubicBezTo>
                  <a:pt x="2753" y="877"/>
                  <a:pt x="2702" y="837"/>
                  <a:pt x="2649" y="795"/>
                </a:cubicBezTo>
                <a:cubicBezTo>
                  <a:pt x="2596" y="753"/>
                  <a:pt x="2540" y="705"/>
                  <a:pt x="2472" y="657"/>
                </a:cubicBezTo>
                <a:cubicBezTo>
                  <a:pt x="2404" y="609"/>
                  <a:pt x="2303" y="544"/>
                  <a:pt x="2241" y="504"/>
                </a:cubicBezTo>
                <a:cubicBezTo>
                  <a:pt x="2179" y="464"/>
                  <a:pt x="2150" y="440"/>
                  <a:pt x="2097" y="414"/>
                </a:cubicBezTo>
                <a:cubicBezTo>
                  <a:pt x="2044" y="388"/>
                  <a:pt x="1969" y="366"/>
                  <a:pt x="1923" y="348"/>
                </a:cubicBezTo>
                <a:cubicBezTo>
                  <a:pt x="1877" y="330"/>
                  <a:pt x="1856" y="320"/>
                  <a:pt x="1824" y="303"/>
                </a:cubicBezTo>
                <a:cubicBezTo>
                  <a:pt x="1792" y="286"/>
                  <a:pt x="1759" y="263"/>
                  <a:pt x="1731" y="246"/>
                </a:cubicBezTo>
                <a:cubicBezTo>
                  <a:pt x="1703" y="229"/>
                  <a:pt x="1679" y="209"/>
                  <a:pt x="1656" y="201"/>
                </a:cubicBezTo>
                <a:cubicBezTo>
                  <a:pt x="1633" y="193"/>
                  <a:pt x="1610" y="197"/>
                  <a:pt x="1590" y="198"/>
                </a:cubicBezTo>
                <a:cubicBezTo>
                  <a:pt x="1570" y="199"/>
                  <a:pt x="1559" y="206"/>
                  <a:pt x="1536" y="207"/>
                </a:cubicBezTo>
                <a:cubicBezTo>
                  <a:pt x="1513" y="208"/>
                  <a:pt x="1473" y="210"/>
                  <a:pt x="1449" y="207"/>
                </a:cubicBezTo>
                <a:cubicBezTo>
                  <a:pt x="1425" y="204"/>
                  <a:pt x="1406" y="188"/>
                  <a:pt x="1392" y="186"/>
                </a:cubicBezTo>
                <a:cubicBezTo>
                  <a:pt x="1378" y="184"/>
                  <a:pt x="1379" y="193"/>
                  <a:pt x="1365" y="195"/>
                </a:cubicBezTo>
                <a:cubicBezTo>
                  <a:pt x="1351" y="197"/>
                  <a:pt x="1324" y="193"/>
                  <a:pt x="1305" y="198"/>
                </a:cubicBezTo>
                <a:cubicBezTo>
                  <a:pt x="1286" y="203"/>
                  <a:pt x="1263" y="219"/>
                  <a:pt x="1248" y="228"/>
                </a:cubicBezTo>
                <a:cubicBezTo>
                  <a:pt x="1233" y="237"/>
                  <a:pt x="1230" y="253"/>
                  <a:pt x="1215" y="255"/>
                </a:cubicBezTo>
                <a:cubicBezTo>
                  <a:pt x="1200" y="257"/>
                  <a:pt x="1175" y="255"/>
                  <a:pt x="1158" y="243"/>
                </a:cubicBezTo>
                <a:cubicBezTo>
                  <a:pt x="1141" y="231"/>
                  <a:pt x="1123" y="198"/>
                  <a:pt x="1110" y="183"/>
                </a:cubicBezTo>
                <a:cubicBezTo>
                  <a:pt x="1097" y="168"/>
                  <a:pt x="1092" y="158"/>
                  <a:pt x="1080" y="153"/>
                </a:cubicBezTo>
                <a:cubicBezTo>
                  <a:pt x="1068" y="148"/>
                  <a:pt x="1048" y="148"/>
                  <a:pt x="1035" y="153"/>
                </a:cubicBezTo>
                <a:cubicBezTo>
                  <a:pt x="1022" y="158"/>
                  <a:pt x="1015" y="169"/>
                  <a:pt x="1002" y="183"/>
                </a:cubicBezTo>
                <a:cubicBezTo>
                  <a:pt x="989" y="197"/>
                  <a:pt x="977" y="226"/>
                  <a:pt x="954" y="240"/>
                </a:cubicBezTo>
                <a:cubicBezTo>
                  <a:pt x="931" y="254"/>
                  <a:pt x="897" y="263"/>
                  <a:pt x="864" y="267"/>
                </a:cubicBezTo>
                <a:cubicBezTo>
                  <a:pt x="831" y="271"/>
                  <a:pt x="783" y="268"/>
                  <a:pt x="753" y="264"/>
                </a:cubicBezTo>
                <a:cubicBezTo>
                  <a:pt x="723" y="260"/>
                  <a:pt x="706" y="243"/>
                  <a:pt x="681" y="240"/>
                </a:cubicBezTo>
                <a:cubicBezTo>
                  <a:pt x="656" y="237"/>
                  <a:pt x="622" y="240"/>
                  <a:pt x="600" y="243"/>
                </a:cubicBezTo>
                <a:cubicBezTo>
                  <a:pt x="578" y="246"/>
                  <a:pt x="562" y="253"/>
                  <a:pt x="549" y="261"/>
                </a:cubicBezTo>
                <a:cubicBezTo>
                  <a:pt x="536" y="269"/>
                  <a:pt x="527" y="284"/>
                  <a:pt x="519" y="294"/>
                </a:cubicBezTo>
                <a:cubicBezTo>
                  <a:pt x="511" y="304"/>
                  <a:pt x="512" y="314"/>
                  <a:pt x="501" y="324"/>
                </a:cubicBezTo>
                <a:cubicBezTo>
                  <a:pt x="490" y="334"/>
                  <a:pt x="469" y="351"/>
                  <a:pt x="450" y="357"/>
                </a:cubicBezTo>
                <a:cubicBezTo>
                  <a:pt x="431" y="363"/>
                  <a:pt x="402" y="363"/>
                  <a:pt x="384" y="363"/>
                </a:cubicBezTo>
                <a:cubicBezTo>
                  <a:pt x="366" y="363"/>
                  <a:pt x="354" y="363"/>
                  <a:pt x="339" y="360"/>
                </a:cubicBezTo>
                <a:cubicBezTo>
                  <a:pt x="324" y="357"/>
                  <a:pt x="313" y="344"/>
                  <a:pt x="294" y="345"/>
                </a:cubicBezTo>
                <a:cubicBezTo>
                  <a:pt x="275" y="346"/>
                  <a:pt x="246" y="359"/>
                  <a:pt x="222" y="366"/>
                </a:cubicBezTo>
                <a:cubicBezTo>
                  <a:pt x="198" y="373"/>
                  <a:pt x="172" y="380"/>
                  <a:pt x="150" y="387"/>
                </a:cubicBezTo>
                <a:cubicBezTo>
                  <a:pt x="128" y="394"/>
                  <a:pt x="105" y="406"/>
                  <a:pt x="90" y="405"/>
                </a:cubicBezTo>
                <a:cubicBezTo>
                  <a:pt x="75" y="404"/>
                  <a:pt x="68" y="392"/>
                  <a:pt x="60" y="381"/>
                </a:cubicBezTo>
                <a:cubicBezTo>
                  <a:pt x="52" y="370"/>
                  <a:pt x="49" y="351"/>
                  <a:pt x="39" y="339"/>
                </a:cubicBezTo>
                <a:cubicBezTo>
                  <a:pt x="29" y="327"/>
                  <a:pt x="14" y="318"/>
                  <a:pt x="0" y="309"/>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2" name="Freeform 633">
            <a:extLst>
              <a:ext uri="{FF2B5EF4-FFF2-40B4-BE49-F238E27FC236}">
                <a16:creationId xmlns:a16="http://schemas.microsoft.com/office/drawing/2014/main" id="{D7A0408B-90B2-2F7A-F757-40C47CAF7FF3}"/>
              </a:ext>
            </a:extLst>
          </xdr:cNvPr>
          <xdr:cNvSpPr>
            <a:spLocks noChangeAspect="1"/>
          </xdr:cNvSpPr>
        </xdr:nvSpPr>
        <xdr:spPr bwMode="auto">
          <a:xfrm rot="16200000">
            <a:off x="2087863" y="5479228"/>
            <a:ext cx="642009" cy="448426"/>
          </a:xfrm>
          <a:custGeom>
            <a:avLst/>
            <a:gdLst>
              <a:gd name="T0" fmla="*/ 1125 w 1159"/>
              <a:gd name="T1" fmla="*/ 571 h 950"/>
              <a:gd name="T2" fmla="*/ 1140 w 1159"/>
              <a:gd name="T3" fmla="*/ 601 h 950"/>
              <a:gd name="T4" fmla="*/ 1149 w 1159"/>
              <a:gd name="T5" fmla="*/ 634 h 950"/>
              <a:gd name="T6" fmla="*/ 1155 w 1159"/>
              <a:gd name="T7" fmla="*/ 670 h 950"/>
              <a:gd name="T8" fmla="*/ 1125 w 1159"/>
              <a:gd name="T9" fmla="*/ 676 h 950"/>
              <a:gd name="T10" fmla="*/ 1089 w 1159"/>
              <a:gd name="T11" fmla="*/ 682 h 950"/>
              <a:gd name="T12" fmla="*/ 948 w 1159"/>
              <a:gd name="T13" fmla="*/ 685 h 950"/>
              <a:gd name="T14" fmla="*/ 894 w 1159"/>
              <a:gd name="T15" fmla="*/ 688 h 950"/>
              <a:gd name="T16" fmla="*/ 840 w 1159"/>
              <a:gd name="T17" fmla="*/ 625 h 950"/>
              <a:gd name="T18" fmla="*/ 837 w 1159"/>
              <a:gd name="T19" fmla="*/ 559 h 950"/>
              <a:gd name="T20" fmla="*/ 864 w 1159"/>
              <a:gd name="T21" fmla="*/ 499 h 950"/>
              <a:gd name="T22" fmla="*/ 876 w 1159"/>
              <a:gd name="T23" fmla="*/ 445 h 950"/>
              <a:gd name="T24" fmla="*/ 876 w 1159"/>
              <a:gd name="T25" fmla="*/ 397 h 950"/>
              <a:gd name="T26" fmla="*/ 888 w 1159"/>
              <a:gd name="T27" fmla="*/ 349 h 950"/>
              <a:gd name="T28" fmla="*/ 888 w 1159"/>
              <a:gd name="T29" fmla="*/ 295 h 950"/>
              <a:gd name="T30" fmla="*/ 870 w 1159"/>
              <a:gd name="T31" fmla="*/ 262 h 950"/>
              <a:gd name="T32" fmla="*/ 846 w 1159"/>
              <a:gd name="T33" fmla="*/ 232 h 950"/>
              <a:gd name="T34" fmla="*/ 831 w 1159"/>
              <a:gd name="T35" fmla="*/ 262 h 950"/>
              <a:gd name="T36" fmla="*/ 825 w 1159"/>
              <a:gd name="T37" fmla="*/ 298 h 950"/>
              <a:gd name="T38" fmla="*/ 780 w 1159"/>
              <a:gd name="T39" fmla="*/ 322 h 950"/>
              <a:gd name="T40" fmla="*/ 741 w 1159"/>
              <a:gd name="T41" fmla="*/ 301 h 950"/>
              <a:gd name="T42" fmla="*/ 732 w 1159"/>
              <a:gd name="T43" fmla="*/ 244 h 950"/>
              <a:gd name="T44" fmla="*/ 714 w 1159"/>
              <a:gd name="T45" fmla="*/ 178 h 950"/>
              <a:gd name="T46" fmla="*/ 657 w 1159"/>
              <a:gd name="T47" fmla="*/ 169 h 950"/>
              <a:gd name="T48" fmla="*/ 606 w 1159"/>
              <a:gd name="T49" fmla="*/ 172 h 950"/>
              <a:gd name="T50" fmla="*/ 567 w 1159"/>
              <a:gd name="T51" fmla="*/ 181 h 950"/>
              <a:gd name="T52" fmla="*/ 531 w 1159"/>
              <a:gd name="T53" fmla="*/ 157 h 950"/>
              <a:gd name="T54" fmla="*/ 507 w 1159"/>
              <a:gd name="T55" fmla="*/ 79 h 950"/>
              <a:gd name="T56" fmla="*/ 468 w 1159"/>
              <a:gd name="T57" fmla="*/ 22 h 950"/>
              <a:gd name="T58" fmla="*/ 372 w 1159"/>
              <a:gd name="T59" fmla="*/ 1 h 950"/>
              <a:gd name="T60" fmla="*/ 312 w 1159"/>
              <a:gd name="T61" fmla="*/ 13 h 950"/>
              <a:gd name="T62" fmla="*/ 258 w 1159"/>
              <a:gd name="T63" fmla="*/ 22 h 950"/>
              <a:gd name="T64" fmla="*/ 201 w 1159"/>
              <a:gd name="T65" fmla="*/ 76 h 950"/>
              <a:gd name="T66" fmla="*/ 135 w 1159"/>
              <a:gd name="T67" fmla="*/ 190 h 950"/>
              <a:gd name="T68" fmla="*/ 102 w 1159"/>
              <a:gd name="T69" fmla="*/ 310 h 950"/>
              <a:gd name="T70" fmla="*/ 75 w 1159"/>
              <a:gd name="T71" fmla="*/ 382 h 950"/>
              <a:gd name="T72" fmla="*/ 51 w 1159"/>
              <a:gd name="T73" fmla="*/ 493 h 950"/>
              <a:gd name="T74" fmla="*/ 45 w 1159"/>
              <a:gd name="T75" fmla="*/ 562 h 950"/>
              <a:gd name="T76" fmla="*/ 21 w 1159"/>
              <a:gd name="T77" fmla="*/ 640 h 950"/>
              <a:gd name="T78" fmla="*/ 12 w 1159"/>
              <a:gd name="T79" fmla="*/ 745 h 950"/>
              <a:gd name="T80" fmla="*/ 0 w 1159"/>
              <a:gd name="T81" fmla="*/ 817 h 950"/>
              <a:gd name="T82" fmla="*/ 9 w 1159"/>
              <a:gd name="T83" fmla="*/ 898 h 950"/>
              <a:gd name="T84" fmla="*/ 51 w 1159"/>
              <a:gd name="T85" fmla="*/ 943 h 950"/>
              <a:gd name="T86" fmla="*/ 93 w 1159"/>
              <a:gd name="T87" fmla="*/ 940 h 950"/>
              <a:gd name="T88" fmla="*/ 138 w 1159"/>
              <a:gd name="T89" fmla="*/ 901 h 950"/>
              <a:gd name="T90" fmla="*/ 156 w 1159"/>
              <a:gd name="T91" fmla="*/ 883 h 950"/>
              <a:gd name="T92" fmla="*/ 183 w 1159"/>
              <a:gd name="T93" fmla="*/ 886 h 9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1159" h="950">
                <a:moveTo>
                  <a:pt x="1125" y="571"/>
                </a:moveTo>
                <a:cubicBezTo>
                  <a:pt x="1127" y="576"/>
                  <a:pt x="1136" y="591"/>
                  <a:pt x="1140" y="601"/>
                </a:cubicBezTo>
                <a:cubicBezTo>
                  <a:pt x="1144" y="611"/>
                  <a:pt x="1147" y="623"/>
                  <a:pt x="1149" y="634"/>
                </a:cubicBezTo>
                <a:cubicBezTo>
                  <a:pt x="1151" y="645"/>
                  <a:pt x="1159" y="663"/>
                  <a:pt x="1155" y="670"/>
                </a:cubicBezTo>
                <a:cubicBezTo>
                  <a:pt x="1151" y="677"/>
                  <a:pt x="1136" y="674"/>
                  <a:pt x="1125" y="676"/>
                </a:cubicBezTo>
                <a:cubicBezTo>
                  <a:pt x="1114" y="678"/>
                  <a:pt x="1118" y="681"/>
                  <a:pt x="1089" y="682"/>
                </a:cubicBezTo>
                <a:cubicBezTo>
                  <a:pt x="1060" y="683"/>
                  <a:pt x="980" y="684"/>
                  <a:pt x="948" y="685"/>
                </a:cubicBezTo>
                <a:cubicBezTo>
                  <a:pt x="916" y="686"/>
                  <a:pt x="912" y="698"/>
                  <a:pt x="894" y="688"/>
                </a:cubicBezTo>
                <a:cubicBezTo>
                  <a:pt x="876" y="678"/>
                  <a:pt x="849" y="646"/>
                  <a:pt x="840" y="625"/>
                </a:cubicBezTo>
                <a:cubicBezTo>
                  <a:pt x="831" y="604"/>
                  <a:pt x="833" y="580"/>
                  <a:pt x="837" y="559"/>
                </a:cubicBezTo>
                <a:cubicBezTo>
                  <a:pt x="841" y="538"/>
                  <a:pt x="857" y="518"/>
                  <a:pt x="864" y="499"/>
                </a:cubicBezTo>
                <a:cubicBezTo>
                  <a:pt x="871" y="480"/>
                  <a:pt x="874" y="462"/>
                  <a:pt x="876" y="445"/>
                </a:cubicBezTo>
                <a:cubicBezTo>
                  <a:pt x="878" y="428"/>
                  <a:pt x="874" y="413"/>
                  <a:pt x="876" y="397"/>
                </a:cubicBezTo>
                <a:cubicBezTo>
                  <a:pt x="878" y="381"/>
                  <a:pt x="886" y="366"/>
                  <a:pt x="888" y="349"/>
                </a:cubicBezTo>
                <a:cubicBezTo>
                  <a:pt x="890" y="332"/>
                  <a:pt x="891" y="310"/>
                  <a:pt x="888" y="295"/>
                </a:cubicBezTo>
                <a:cubicBezTo>
                  <a:pt x="885" y="280"/>
                  <a:pt x="877" y="272"/>
                  <a:pt x="870" y="262"/>
                </a:cubicBezTo>
                <a:cubicBezTo>
                  <a:pt x="863" y="252"/>
                  <a:pt x="852" y="232"/>
                  <a:pt x="846" y="232"/>
                </a:cubicBezTo>
                <a:cubicBezTo>
                  <a:pt x="840" y="232"/>
                  <a:pt x="834" y="251"/>
                  <a:pt x="831" y="262"/>
                </a:cubicBezTo>
                <a:cubicBezTo>
                  <a:pt x="828" y="273"/>
                  <a:pt x="833" y="288"/>
                  <a:pt x="825" y="298"/>
                </a:cubicBezTo>
                <a:cubicBezTo>
                  <a:pt x="817" y="308"/>
                  <a:pt x="794" y="322"/>
                  <a:pt x="780" y="322"/>
                </a:cubicBezTo>
                <a:cubicBezTo>
                  <a:pt x="766" y="322"/>
                  <a:pt x="749" y="314"/>
                  <a:pt x="741" y="301"/>
                </a:cubicBezTo>
                <a:cubicBezTo>
                  <a:pt x="733" y="288"/>
                  <a:pt x="736" y="264"/>
                  <a:pt x="732" y="244"/>
                </a:cubicBezTo>
                <a:cubicBezTo>
                  <a:pt x="728" y="224"/>
                  <a:pt x="726" y="190"/>
                  <a:pt x="714" y="178"/>
                </a:cubicBezTo>
                <a:cubicBezTo>
                  <a:pt x="702" y="166"/>
                  <a:pt x="675" y="170"/>
                  <a:pt x="657" y="169"/>
                </a:cubicBezTo>
                <a:cubicBezTo>
                  <a:pt x="639" y="168"/>
                  <a:pt x="621" y="170"/>
                  <a:pt x="606" y="172"/>
                </a:cubicBezTo>
                <a:cubicBezTo>
                  <a:pt x="591" y="174"/>
                  <a:pt x="579" y="183"/>
                  <a:pt x="567" y="181"/>
                </a:cubicBezTo>
                <a:cubicBezTo>
                  <a:pt x="555" y="179"/>
                  <a:pt x="541" y="174"/>
                  <a:pt x="531" y="157"/>
                </a:cubicBezTo>
                <a:cubicBezTo>
                  <a:pt x="521" y="140"/>
                  <a:pt x="517" y="101"/>
                  <a:pt x="507" y="79"/>
                </a:cubicBezTo>
                <a:cubicBezTo>
                  <a:pt x="497" y="57"/>
                  <a:pt x="491" y="35"/>
                  <a:pt x="468" y="22"/>
                </a:cubicBezTo>
                <a:cubicBezTo>
                  <a:pt x="445" y="9"/>
                  <a:pt x="398" y="2"/>
                  <a:pt x="372" y="1"/>
                </a:cubicBezTo>
                <a:cubicBezTo>
                  <a:pt x="346" y="0"/>
                  <a:pt x="331" y="10"/>
                  <a:pt x="312" y="13"/>
                </a:cubicBezTo>
                <a:cubicBezTo>
                  <a:pt x="293" y="16"/>
                  <a:pt x="276" y="12"/>
                  <a:pt x="258" y="22"/>
                </a:cubicBezTo>
                <a:cubicBezTo>
                  <a:pt x="240" y="32"/>
                  <a:pt x="221" y="48"/>
                  <a:pt x="201" y="76"/>
                </a:cubicBezTo>
                <a:cubicBezTo>
                  <a:pt x="181" y="104"/>
                  <a:pt x="151" y="151"/>
                  <a:pt x="135" y="190"/>
                </a:cubicBezTo>
                <a:cubicBezTo>
                  <a:pt x="119" y="229"/>
                  <a:pt x="112" y="278"/>
                  <a:pt x="102" y="310"/>
                </a:cubicBezTo>
                <a:cubicBezTo>
                  <a:pt x="92" y="342"/>
                  <a:pt x="83" y="352"/>
                  <a:pt x="75" y="382"/>
                </a:cubicBezTo>
                <a:cubicBezTo>
                  <a:pt x="67" y="412"/>
                  <a:pt x="56" y="463"/>
                  <a:pt x="51" y="493"/>
                </a:cubicBezTo>
                <a:cubicBezTo>
                  <a:pt x="46" y="523"/>
                  <a:pt x="50" y="538"/>
                  <a:pt x="45" y="562"/>
                </a:cubicBezTo>
                <a:cubicBezTo>
                  <a:pt x="40" y="586"/>
                  <a:pt x="26" y="610"/>
                  <a:pt x="21" y="640"/>
                </a:cubicBezTo>
                <a:cubicBezTo>
                  <a:pt x="16" y="670"/>
                  <a:pt x="15" y="716"/>
                  <a:pt x="12" y="745"/>
                </a:cubicBezTo>
                <a:cubicBezTo>
                  <a:pt x="9" y="774"/>
                  <a:pt x="0" y="792"/>
                  <a:pt x="0" y="817"/>
                </a:cubicBezTo>
                <a:cubicBezTo>
                  <a:pt x="0" y="842"/>
                  <a:pt x="1" y="877"/>
                  <a:pt x="9" y="898"/>
                </a:cubicBezTo>
                <a:cubicBezTo>
                  <a:pt x="17" y="919"/>
                  <a:pt x="37" y="936"/>
                  <a:pt x="51" y="943"/>
                </a:cubicBezTo>
                <a:cubicBezTo>
                  <a:pt x="65" y="950"/>
                  <a:pt x="79" y="947"/>
                  <a:pt x="93" y="940"/>
                </a:cubicBezTo>
                <a:cubicBezTo>
                  <a:pt x="107" y="933"/>
                  <a:pt x="128" y="910"/>
                  <a:pt x="138" y="901"/>
                </a:cubicBezTo>
                <a:cubicBezTo>
                  <a:pt x="148" y="892"/>
                  <a:pt x="149" y="885"/>
                  <a:pt x="156" y="883"/>
                </a:cubicBezTo>
                <a:cubicBezTo>
                  <a:pt x="163" y="881"/>
                  <a:pt x="173" y="883"/>
                  <a:pt x="183" y="886"/>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3" name="Freeform 634">
            <a:extLst>
              <a:ext uri="{FF2B5EF4-FFF2-40B4-BE49-F238E27FC236}">
                <a16:creationId xmlns:a16="http://schemas.microsoft.com/office/drawing/2014/main" id="{331D27BC-9238-46FD-4813-A013A5B833C6}"/>
              </a:ext>
            </a:extLst>
          </xdr:cNvPr>
          <xdr:cNvSpPr>
            <a:spLocks noChangeAspect="1"/>
          </xdr:cNvSpPr>
        </xdr:nvSpPr>
        <xdr:spPr bwMode="auto">
          <a:xfrm rot="16200000">
            <a:off x="1628918" y="2540204"/>
            <a:ext cx="352599" cy="147140"/>
          </a:xfrm>
          <a:custGeom>
            <a:avLst/>
            <a:gdLst>
              <a:gd name="T0" fmla="*/ 298 w 637"/>
              <a:gd name="T1" fmla="*/ 233 h 312"/>
              <a:gd name="T2" fmla="*/ 229 w 637"/>
              <a:gd name="T3" fmla="*/ 203 h 312"/>
              <a:gd name="T4" fmla="*/ 160 w 637"/>
              <a:gd name="T5" fmla="*/ 164 h 312"/>
              <a:gd name="T6" fmla="*/ 76 w 637"/>
              <a:gd name="T7" fmla="*/ 134 h 312"/>
              <a:gd name="T8" fmla="*/ 10 w 637"/>
              <a:gd name="T9" fmla="*/ 86 h 312"/>
              <a:gd name="T10" fmla="*/ 16 w 637"/>
              <a:gd name="T11" fmla="*/ 41 h 312"/>
              <a:gd name="T12" fmla="*/ 97 w 637"/>
              <a:gd name="T13" fmla="*/ 26 h 312"/>
              <a:gd name="T14" fmla="*/ 199 w 637"/>
              <a:gd name="T15" fmla="*/ 8 h 312"/>
              <a:gd name="T16" fmla="*/ 331 w 637"/>
              <a:gd name="T17" fmla="*/ 8 h 312"/>
              <a:gd name="T18" fmla="*/ 478 w 637"/>
              <a:gd name="T19" fmla="*/ 56 h 312"/>
              <a:gd name="T20" fmla="*/ 598 w 637"/>
              <a:gd name="T21" fmla="*/ 131 h 312"/>
              <a:gd name="T22" fmla="*/ 634 w 637"/>
              <a:gd name="T23" fmla="*/ 209 h 312"/>
              <a:gd name="T24" fmla="*/ 619 w 637"/>
              <a:gd name="T25" fmla="*/ 263 h 312"/>
              <a:gd name="T26" fmla="*/ 550 w 637"/>
              <a:gd name="T27" fmla="*/ 305 h 312"/>
              <a:gd name="T28" fmla="*/ 442 w 637"/>
              <a:gd name="T29" fmla="*/ 308 h 312"/>
              <a:gd name="T30" fmla="*/ 385 w 637"/>
              <a:gd name="T31" fmla="*/ 278 h 312"/>
              <a:gd name="T32" fmla="*/ 298 w 637"/>
              <a:gd name="T33" fmla="*/ 233 h 3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637" h="312">
                <a:moveTo>
                  <a:pt x="298" y="233"/>
                </a:moveTo>
                <a:cubicBezTo>
                  <a:pt x="272" y="220"/>
                  <a:pt x="252" y="214"/>
                  <a:pt x="229" y="203"/>
                </a:cubicBezTo>
                <a:cubicBezTo>
                  <a:pt x="206" y="192"/>
                  <a:pt x="185" y="175"/>
                  <a:pt x="160" y="164"/>
                </a:cubicBezTo>
                <a:cubicBezTo>
                  <a:pt x="135" y="153"/>
                  <a:pt x="101" y="147"/>
                  <a:pt x="76" y="134"/>
                </a:cubicBezTo>
                <a:cubicBezTo>
                  <a:pt x="51" y="121"/>
                  <a:pt x="20" y="101"/>
                  <a:pt x="10" y="86"/>
                </a:cubicBezTo>
                <a:cubicBezTo>
                  <a:pt x="0" y="71"/>
                  <a:pt x="1" y="51"/>
                  <a:pt x="16" y="41"/>
                </a:cubicBezTo>
                <a:cubicBezTo>
                  <a:pt x="31" y="31"/>
                  <a:pt x="67" y="31"/>
                  <a:pt x="97" y="26"/>
                </a:cubicBezTo>
                <a:cubicBezTo>
                  <a:pt x="127" y="21"/>
                  <a:pt x="160" y="11"/>
                  <a:pt x="199" y="8"/>
                </a:cubicBezTo>
                <a:cubicBezTo>
                  <a:pt x="238" y="5"/>
                  <a:pt x="285" y="0"/>
                  <a:pt x="331" y="8"/>
                </a:cubicBezTo>
                <a:cubicBezTo>
                  <a:pt x="377" y="16"/>
                  <a:pt x="434" y="36"/>
                  <a:pt x="478" y="56"/>
                </a:cubicBezTo>
                <a:cubicBezTo>
                  <a:pt x="522" y="76"/>
                  <a:pt x="572" y="106"/>
                  <a:pt x="598" y="131"/>
                </a:cubicBezTo>
                <a:cubicBezTo>
                  <a:pt x="624" y="156"/>
                  <a:pt x="631" y="187"/>
                  <a:pt x="634" y="209"/>
                </a:cubicBezTo>
                <a:cubicBezTo>
                  <a:pt x="637" y="231"/>
                  <a:pt x="633" y="247"/>
                  <a:pt x="619" y="263"/>
                </a:cubicBezTo>
                <a:cubicBezTo>
                  <a:pt x="605" y="279"/>
                  <a:pt x="579" y="298"/>
                  <a:pt x="550" y="305"/>
                </a:cubicBezTo>
                <a:cubicBezTo>
                  <a:pt x="521" y="312"/>
                  <a:pt x="469" y="312"/>
                  <a:pt x="442" y="308"/>
                </a:cubicBezTo>
                <a:cubicBezTo>
                  <a:pt x="415" y="304"/>
                  <a:pt x="408" y="290"/>
                  <a:pt x="385" y="278"/>
                </a:cubicBezTo>
                <a:cubicBezTo>
                  <a:pt x="362" y="266"/>
                  <a:pt x="324" y="246"/>
                  <a:pt x="298" y="233"/>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4" name="Freeform 635">
            <a:extLst>
              <a:ext uri="{FF2B5EF4-FFF2-40B4-BE49-F238E27FC236}">
                <a16:creationId xmlns:a16="http://schemas.microsoft.com/office/drawing/2014/main" id="{EA03AB92-5885-77FC-4312-173A8BEC9255}"/>
              </a:ext>
            </a:extLst>
          </xdr:cNvPr>
          <xdr:cNvSpPr>
            <a:spLocks noChangeAspect="1"/>
          </xdr:cNvSpPr>
        </xdr:nvSpPr>
        <xdr:spPr bwMode="auto">
          <a:xfrm rot="16200000">
            <a:off x="1927956" y="2909771"/>
            <a:ext cx="976915" cy="842415"/>
          </a:xfrm>
          <a:custGeom>
            <a:avLst/>
            <a:gdLst>
              <a:gd name="T0" fmla="*/ 1148 w 1763"/>
              <a:gd name="T1" fmla="*/ 1784 h 1784"/>
              <a:gd name="T2" fmla="*/ 1145 w 1763"/>
              <a:gd name="T3" fmla="*/ 1691 h 1784"/>
              <a:gd name="T4" fmla="*/ 1142 w 1763"/>
              <a:gd name="T5" fmla="*/ 1634 h 1784"/>
              <a:gd name="T6" fmla="*/ 1133 w 1763"/>
              <a:gd name="T7" fmla="*/ 1580 h 1784"/>
              <a:gd name="T8" fmla="*/ 1103 w 1763"/>
              <a:gd name="T9" fmla="*/ 1490 h 1784"/>
              <a:gd name="T10" fmla="*/ 1073 w 1763"/>
              <a:gd name="T11" fmla="*/ 1400 h 1784"/>
              <a:gd name="T12" fmla="*/ 1067 w 1763"/>
              <a:gd name="T13" fmla="*/ 1349 h 1784"/>
              <a:gd name="T14" fmla="*/ 1052 w 1763"/>
              <a:gd name="T15" fmla="*/ 1292 h 1784"/>
              <a:gd name="T16" fmla="*/ 1037 w 1763"/>
              <a:gd name="T17" fmla="*/ 1232 h 1784"/>
              <a:gd name="T18" fmla="*/ 1004 w 1763"/>
              <a:gd name="T19" fmla="*/ 1169 h 1784"/>
              <a:gd name="T20" fmla="*/ 971 w 1763"/>
              <a:gd name="T21" fmla="*/ 1121 h 1784"/>
              <a:gd name="T22" fmla="*/ 929 w 1763"/>
              <a:gd name="T23" fmla="*/ 1034 h 1784"/>
              <a:gd name="T24" fmla="*/ 854 w 1763"/>
              <a:gd name="T25" fmla="*/ 941 h 1784"/>
              <a:gd name="T26" fmla="*/ 782 w 1763"/>
              <a:gd name="T27" fmla="*/ 884 h 1784"/>
              <a:gd name="T28" fmla="*/ 722 w 1763"/>
              <a:gd name="T29" fmla="*/ 836 h 1784"/>
              <a:gd name="T30" fmla="*/ 644 w 1763"/>
              <a:gd name="T31" fmla="*/ 773 h 1784"/>
              <a:gd name="T32" fmla="*/ 533 w 1763"/>
              <a:gd name="T33" fmla="*/ 704 h 1784"/>
              <a:gd name="T34" fmla="*/ 455 w 1763"/>
              <a:gd name="T35" fmla="*/ 659 h 1784"/>
              <a:gd name="T36" fmla="*/ 410 w 1763"/>
              <a:gd name="T37" fmla="*/ 602 h 1784"/>
              <a:gd name="T38" fmla="*/ 359 w 1763"/>
              <a:gd name="T39" fmla="*/ 527 h 1784"/>
              <a:gd name="T40" fmla="*/ 299 w 1763"/>
              <a:gd name="T41" fmla="*/ 467 h 1784"/>
              <a:gd name="T42" fmla="*/ 233 w 1763"/>
              <a:gd name="T43" fmla="*/ 392 h 1784"/>
              <a:gd name="T44" fmla="*/ 176 w 1763"/>
              <a:gd name="T45" fmla="*/ 335 h 1784"/>
              <a:gd name="T46" fmla="*/ 113 w 1763"/>
              <a:gd name="T47" fmla="*/ 311 h 1784"/>
              <a:gd name="T48" fmla="*/ 44 w 1763"/>
              <a:gd name="T49" fmla="*/ 278 h 1784"/>
              <a:gd name="T50" fmla="*/ 8 w 1763"/>
              <a:gd name="T51" fmla="*/ 230 h 1784"/>
              <a:gd name="T52" fmla="*/ 2 w 1763"/>
              <a:gd name="T53" fmla="*/ 143 h 1784"/>
              <a:gd name="T54" fmla="*/ 20 w 1763"/>
              <a:gd name="T55" fmla="*/ 74 h 1784"/>
              <a:gd name="T56" fmla="*/ 71 w 1763"/>
              <a:gd name="T57" fmla="*/ 20 h 1784"/>
              <a:gd name="T58" fmla="*/ 146 w 1763"/>
              <a:gd name="T59" fmla="*/ 2 h 1784"/>
              <a:gd name="T60" fmla="*/ 221 w 1763"/>
              <a:gd name="T61" fmla="*/ 29 h 1784"/>
              <a:gd name="T62" fmla="*/ 302 w 1763"/>
              <a:gd name="T63" fmla="*/ 68 h 1784"/>
              <a:gd name="T64" fmla="*/ 374 w 1763"/>
              <a:gd name="T65" fmla="*/ 104 h 1784"/>
              <a:gd name="T66" fmla="*/ 425 w 1763"/>
              <a:gd name="T67" fmla="*/ 134 h 1784"/>
              <a:gd name="T68" fmla="*/ 524 w 1763"/>
              <a:gd name="T69" fmla="*/ 182 h 1784"/>
              <a:gd name="T70" fmla="*/ 614 w 1763"/>
              <a:gd name="T71" fmla="*/ 245 h 1784"/>
              <a:gd name="T72" fmla="*/ 707 w 1763"/>
              <a:gd name="T73" fmla="*/ 305 h 1784"/>
              <a:gd name="T74" fmla="*/ 812 w 1763"/>
              <a:gd name="T75" fmla="*/ 392 h 1784"/>
              <a:gd name="T76" fmla="*/ 863 w 1763"/>
              <a:gd name="T77" fmla="*/ 467 h 1784"/>
              <a:gd name="T78" fmla="*/ 950 w 1763"/>
              <a:gd name="T79" fmla="*/ 551 h 1784"/>
              <a:gd name="T80" fmla="*/ 1025 w 1763"/>
              <a:gd name="T81" fmla="*/ 587 h 1784"/>
              <a:gd name="T82" fmla="*/ 1130 w 1763"/>
              <a:gd name="T83" fmla="*/ 593 h 1784"/>
              <a:gd name="T84" fmla="*/ 1208 w 1763"/>
              <a:gd name="T85" fmla="*/ 632 h 1784"/>
              <a:gd name="T86" fmla="*/ 1280 w 1763"/>
              <a:gd name="T87" fmla="*/ 662 h 1784"/>
              <a:gd name="T88" fmla="*/ 1316 w 1763"/>
              <a:gd name="T89" fmla="*/ 698 h 1784"/>
              <a:gd name="T90" fmla="*/ 1412 w 1763"/>
              <a:gd name="T91" fmla="*/ 755 h 1784"/>
              <a:gd name="T92" fmla="*/ 1505 w 1763"/>
              <a:gd name="T93" fmla="*/ 830 h 1784"/>
              <a:gd name="T94" fmla="*/ 1586 w 1763"/>
              <a:gd name="T95" fmla="*/ 896 h 1784"/>
              <a:gd name="T96" fmla="*/ 1619 w 1763"/>
              <a:gd name="T97" fmla="*/ 962 h 1784"/>
              <a:gd name="T98" fmla="*/ 1622 w 1763"/>
              <a:gd name="T99" fmla="*/ 1019 h 1784"/>
              <a:gd name="T100" fmla="*/ 1646 w 1763"/>
              <a:gd name="T101" fmla="*/ 1085 h 1784"/>
              <a:gd name="T102" fmla="*/ 1664 w 1763"/>
              <a:gd name="T103" fmla="*/ 1154 h 1784"/>
              <a:gd name="T104" fmla="*/ 1712 w 1763"/>
              <a:gd name="T105" fmla="*/ 1232 h 1784"/>
              <a:gd name="T106" fmla="*/ 1757 w 1763"/>
              <a:gd name="T107" fmla="*/ 1349 h 1784"/>
              <a:gd name="T108" fmla="*/ 1751 w 1763"/>
              <a:gd name="T109" fmla="*/ 1487 h 1784"/>
              <a:gd name="T110" fmla="*/ 1733 w 1763"/>
              <a:gd name="T111" fmla="*/ 1577 h 1784"/>
              <a:gd name="T112" fmla="*/ 1703 w 1763"/>
              <a:gd name="T113" fmla="*/ 1628 h 1784"/>
              <a:gd name="T114" fmla="*/ 1649 w 1763"/>
              <a:gd name="T115" fmla="*/ 1685 h 1784"/>
              <a:gd name="T116" fmla="*/ 1634 w 1763"/>
              <a:gd name="T117" fmla="*/ 1733 h 1784"/>
              <a:gd name="T118" fmla="*/ 1640 w 1763"/>
              <a:gd name="T119" fmla="*/ 1775 h 17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763" h="1784">
                <a:moveTo>
                  <a:pt x="1148" y="1784"/>
                </a:moveTo>
                <a:cubicBezTo>
                  <a:pt x="1147" y="1750"/>
                  <a:pt x="1146" y="1716"/>
                  <a:pt x="1145" y="1691"/>
                </a:cubicBezTo>
                <a:cubicBezTo>
                  <a:pt x="1144" y="1666"/>
                  <a:pt x="1144" y="1652"/>
                  <a:pt x="1142" y="1634"/>
                </a:cubicBezTo>
                <a:cubicBezTo>
                  <a:pt x="1140" y="1616"/>
                  <a:pt x="1139" y="1604"/>
                  <a:pt x="1133" y="1580"/>
                </a:cubicBezTo>
                <a:cubicBezTo>
                  <a:pt x="1127" y="1556"/>
                  <a:pt x="1113" y="1520"/>
                  <a:pt x="1103" y="1490"/>
                </a:cubicBezTo>
                <a:cubicBezTo>
                  <a:pt x="1093" y="1460"/>
                  <a:pt x="1079" y="1423"/>
                  <a:pt x="1073" y="1400"/>
                </a:cubicBezTo>
                <a:cubicBezTo>
                  <a:pt x="1067" y="1377"/>
                  <a:pt x="1071" y="1367"/>
                  <a:pt x="1067" y="1349"/>
                </a:cubicBezTo>
                <a:cubicBezTo>
                  <a:pt x="1063" y="1331"/>
                  <a:pt x="1057" y="1311"/>
                  <a:pt x="1052" y="1292"/>
                </a:cubicBezTo>
                <a:cubicBezTo>
                  <a:pt x="1047" y="1273"/>
                  <a:pt x="1045" y="1252"/>
                  <a:pt x="1037" y="1232"/>
                </a:cubicBezTo>
                <a:cubicBezTo>
                  <a:pt x="1029" y="1212"/>
                  <a:pt x="1015" y="1188"/>
                  <a:pt x="1004" y="1169"/>
                </a:cubicBezTo>
                <a:cubicBezTo>
                  <a:pt x="993" y="1150"/>
                  <a:pt x="983" y="1144"/>
                  <a:pt x="971" y="1121"/>
                </a:cubicBezTo>
                <a:cubicBezTo>
                  <a:pt x="959" y="1098"/>
                  <a:pt x="948" y="1064"/>
                  <a:pt x="929" y="1034"/>
                </a:cubicBezTo>
                <a:cubicBezTo>
                  <a:pt x="910" y="1004"/>
                  <a:pt x="878" y="966"/>
                  <a:pt x="854" y="941"/>
                </a:cubicBezTo>
                <a:cubicBezTo>
                  <a:pt x="830" y="916"/>
                  <a:pt x="804" y="902"/>
                  <a:pt x="782" y="884"/>
                </a:cubicBezTo>
                <a:cubicBezTo>
                  <a:pt x="760" y="866"/>
                  <a:pt x="745" y="855"/>
                  <a:pt x="722" y="836"/>
                </a:cubicBezTo>
                <a:cubicBezTo>
                  <a:pt x="699" y="817"/>
                  <a:pt x="675" y="795"/>
                  <a:pt x="644" y="773"/>
                </a:cubicBezTo>
                <a:cubicBezTo>
                  <a:pt x="613" y="751"/>
                  <a:pt x="564" y="723"/>
                  <a:pt x="533" y="704"/>
                </a:cubicBezTo>
                <a:cubicBezTo>
                  <a:pt x="502" y="685"/>
                  <a:pt x="475" y="676"/>
                  <a:pt x="455" y="659"/>
                </a:cubicBezTo>
                <a:cubicBezTo>
                  <a:pt x="435" y="642"/>
                  <a:pt x="426" y="624"/>
                  <a:pt x="410" y="602"/>
                </a:cubicBezTo>
                <a:cubicBezTo>
                  <a:pt x="394" y="580"/>
                  <a:pt x="377" y="549"/>
                  <a:pt x="359" y="527"/>
                </a:cubicBezTo>
                <a:cubicBezTo>
                  <a:pt x="341" y="505"/>
                  <a:pt x="320" y="489"/>
                  <a:pt x="299" y="467"/>
                </a:cubicBezTo>
                <a:cubicBezTo>
                  <a:pt x="278" y="445"/>
                  <a:pt x="253" y="414"/>
                  <a:pt x="233" y="392"/>
                </a:cubicBezTo>
                <a:cubicBezTo>
                  <a:pt x="213" y="370"/>
                  <a:pt x="196" y="348"/>
                  <a:pt x="176" y="335"/>
                </a:cubicBezTo>
                <a:cubicBezTo>
                  <a:pt x="156" y="322"/>
                  <a:pt x="135" y="320"/>
                  <a:pt x="113" y="311"/>
                </a:cubicBezTo>
                <a:cubicBezTo>
                  <a:pt x="91" y="302"/>
                  <a:pt x="61" y="291"/>
                  <a:pt x="44" y="278"/>
                </a:cubicBezTo>
                <a:cubicBezTo>
                  <a:pt x="27" y="265"/>
                  <a:pt x="15" y="252"/>
                  <a:pt x="8" y="230"/>
                </a:cubicBezTo>
                <a:cubicBezTo>
                  <a:pt x="1" y="208"/>
                  <a:pt x="0" y="169"/>
                  <a:pt x="2" y="143"/>
                </a:cubicBezTo>
                <a:cubicBezTo>
                  <a:pt x="4" y="117"/>
                  <a:pt x="9" y="94"/>
                  <a:pt x="20" y="74"/>
                </a:cubicBezTo>
                <a:cubicBezTo>
                  <a:pt x="31" y="54"/>
                  <a:pt x="50" y="32"/>
                  <a:pt x="71" y="20"/>
                </a:cubicBezTo>
                <a:cubicBezTo>
                  <a:pt x="92" y="8"/>
                  <a:pt x="121" y="0"/>
                  <a:pt x="146" y="2"/>
                </a:cubicBezTo>
                <a:cubicBezTo>
                  <a:pt x="171" y="4"/>
                  <a:pt x="195" y="18"/>
                  <a:pt x="221" y="29"/>
                </a:cubicBezTo>
                <a:cubicBezTo>
                  <a:pt x="247" y="40"/>
                  <a:pt x="277" y="56"/>
                  <a:pt x="302" y="68"/>
                </a:cubicBezTo>
                <a:cubicBezTo>
                  <a:pt x="327" y="80"/>
                  <a:pt x="354" y="93"/>
                  <a:pt x="374" y="104"/>
                </a:cubicBezTo>
                <a:cubicBezTo>
                  <a:pt x="394" y="115"/>
                  <a:pt x="400" y="121"/>
                  <a:pt x="425" y="134"/>
                </a:cubicBezTo>
                <a:cubicBezTo>
                  <a:pt x="450" y="147"/>
                  <a:pt x="492" y="163"/>
                  <a:pt x="524" y="182"/>
                </a:cubicBezTo>
                <a:cubicBezTo>
                  <a:pt x="556" y="201"/>
                  <a:pt x="583" y="224"/>
                  <a:pt x="614" y="245"/>
                </a:cubicBezTo>
                <a:cubicBezTo>
                  <a:pt x="645" y="266"/>
                  <a:pt x="674" y="280"/>
                  <a:pt x="707" y="305"/>
                </a:cubicBezTo>
                <a:cubicBezTo>
                  <a:pt x="740" y="330"/>
                  <a:pt x="786" y="365"/>
                  <a:pt x="812" y="392"/>
                </a:cubicBezTo>
                <a:cubicBezTo>
                  <a:pt x="838" y="419"/>
                  <a:pt x="840" y="441"/>
                  <a:pt x="863" y="467"/>
                </a:cubicBezTo>
                <a:cubicBezTo>
                  <a:pt x="886" y="493"/>
                  <a:pt x="923" y="531"/>
                  <a:pt x="950" y="551"/>
                </a:cubicBezTo>
                <a:cubicBezTo>
                  <a:pt x="977" y="571"/>
                  <a:pt x="995" y="580"/>
                  <a:pt x="1025" y="587"/>
                </a:cubicBezTo>
                <a:cubicBezTo>
                  <a:pt x="1055" y="594"/>
                  <a:pt x="1100" y="586"/>
                  <a:pt x="1130" y="593"/>
                </a:cubicBezTo>
                <a:cubicBezTo>
                  <a:pt x="1160" y="600"/>
                  <a:pt x="1183" y="620"/>
                  <a:pt x="1208" y="632"/>
                </a:cubicBezTo>
                <a:cubicBezTo>
                  <a:pt x="1233" y="644"/>
                  <a:pt x="1262" y="651"/>
                  <a:pt x="1280" y="662"/>
                </a:cubicBezTo>
                <a:cubicBezTo>
                  <a:pt x="1298" y="673"/>
                  <a:pt x="1294" y="682"/>
                  <a:pt x="1316" y="698"/>
                </a:cubicBezTo>
                <a:cubicBezTo>
                  <a:pt x="1338" y="714"/>
                  <a:pt x="1381" y="733"/>
                  <a:pt x="1412" y="755"/>
                </a:cubicBezTo>
                <a:cubicBezTo>
                  <a:pt x="1443" y="777"/>
                  <a:pt x="1476" y="807"/>
                  <a:pt x="1505" y="830"/>
                </a:cubicBezTo>
                <a:cubicBezTo>
                  <a:pt x="1534" y="853"/>
                  <a:pt x="1567" y="874"/>
                  <a:pt x="1586" y="896"/>
                </a:cubicBezTo>
                <a:cubicBezTo>
                  <a:pt x="1605" y="918"/>
                  <a:pt x="1613" y="942"/>
                  <a:pt x="1619" y="962"/>
                </a:cubicBezTo>
                <a:cubicBezTo>
                  <a:pt x="1625" y="982"/>
                  <a:pt x="1618" y="999"/>
                  <a:pt x="1622" y="1019"/>
                </a:cubicBezTo>
                <a:cubicBezTo>
                  <a:pt x="1626" y="1039"/>
                  <a:pt x="1639" y="1063"/>
                  <a:pt x="1646" y="1085"/>
                </a:cubicBezTo>
                <a:cubicBezTo>
                  <a:pt x="1653" y="1107"/>
                  <a:pt x="1653" y="1130"/>
                  <a:pt x="1664" y="1154"/>
                </a:cubicBezTo>
                <a:cubicBezTo>
                  <a:pt x="1675" y="1178"/>
                  <a:pt x="1697" y="1200"/>
                  <a:pt x="1712" y="1232"/>
                </a:cubicBezTo>
                <a:cubicBezTo>
                  <a:pt x="1727" y="1264"/>
                  <a:pt x="1751" y="1307"/>
                  <a:pt x="1757" y="1349"/>
                </a:cubicBezTo>
                <a:cubicBezTo>
                  <a:pt x="1763" y="1391"/>
                  <a:pt x="1755" y="1449"/>
                  <a:pt x="1751" y="1487"/>
                </a:cubicBezTo>
                <a:cubicBezTo>
                  <a:pt x="1747" y="1525"/>
                  <a:pt x="1741" y="1554"/>
                  <a:pt x="1733" y="1577"/>
                </a:cubicBezTo>
                <a:cubicBezTo>
                  <a:pt x="1725" y="1600"/>
                  <a:pt x="1717" y="1610"/>
                  <a:pt x="1703" y="1628"/>
                </a:cubicBezTo>
                <a:cubicBezTo>
                  <a:pt x="1689" y="1646"/>
                  <a:pt x="1661" y="1667"/>
                  <a:pt x="1649" y="1685"/>
                </a:cubicBezTo>
                <a:cubicBezTo>
                  <a:pt x="1637" y="1703"/>
                  <a:pt x="1635" y="1718"/>
                  <a:pt x="1634" y="1733"/>
                </a:cubicBezTo>
                <a:cubicBezTo>
                  <a:pt x="1633" y="1748"/>
                  <a:pt x="1639" y="1768"/>
                  <a:pt x="1640" y="1775"/>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5" name="Freeform 636">
            <a:extLst>
              <a:ext uri="{FF2B5EF4-FFF2-40B4-BE49-F238E27FC236}">
                <a16:creationId xmlns:a16="http://schemas.microsoft.com/office/drawing/2014/main" id="{C65ED576-3699-30DF-E230-1B3E6E4A1C34}"/>
              </a:ext>
            </a:extLst>
          </xdr:cNvPr>
          <xdr:cNvSpPr>
            <a:spLocks noChangeAspect="1"/>
          </xdr:cNvSpPr>
        </xdr:nvSpPr>
        <xdr:spPr bwMode="auto">
          <a:xfrm rot="16200000">
            <a:off x="2794262" y="2928914"/>
            <a:ext cx="300152" cy="221518"/>
          </a:xfrm>
          <a:custGeom>
            <a:avLst/>
            <a:gdLst>
              <a:gd name="T0" fmla="*/ 12 w 543"/>
              <a:gd name="T1" fmla="*/ 6 h 470"/>
              <a:gd name="T2" fmla="*/ 9 w 543"/>
              <a:gd name="T3" fmla="*/ 30 h 470"/>
              <a:gd name="T4" fmla="*/ 0 w 543"/>
              <a:gd name="T5" fmla="*/ 60 h 470"/>
              <a:gd name="T6" fmla="*/ 6 w 543"/>
              <a:gd name="T7" fmla="*/ 141 h 470"/>
              <a:gd name="T8" fmla="*/ 24 w 543"/>
              <a:gd name="T9" fmla="*/ 183 h 470"/>
              <a:gd name="T10" fmla="*/ 60 w 543"/>
              <a:gd name="T11" fmla="*/ 219 h 470"/>
              <a:gd name="T12" fmla="*/ 102 w 543"/>
              <a:gd name="T13" fmla="*/ 243 h 470"/>
              <a:gd name="T14" fmla="*/ 147 w 543"/>
              <a:gd name="T15" fmla="*/ 297 h 470"/>
              <a:gd name="T16" fmla="*/ 189 w 543"/>
              <a:gd name="T17" fmla="*/ 342 h 470"/>
              <a:gd name="T18" fmla="*/ 219 w 543"/>
              <a:gd name="T19" fmla="*/ 354 h 470"/>
              <a:gd name="T20" fmla="*/ 258 w 543"/>
              <a:gd name="T21" fmla="*/ 393 h 470"/>
              <a:gd name="T22" fmla="*/ 318 w 543"/>
              <a:gd name="T23" fmla="*/ 423 h 470"/>
              <a:gd name="T24" fmla="*/ 396 w 543"/>
              <a:gd name="T25" fmla="*/ 462 h 470"/>
              <a:gd name="T26" fmla="*/ 444 w 543"/>
              <a:gd name="T27" fmla="*/ 459 h 470"/>
              <a:gd name="T28" fmla="*/ 480 w 543"/>
              <a:gd name="T29" fmla="*/ 393 h 470"/>
              <a:gd name="T30" fmla="*/ 498 w 543"/>
              <a:gd name="T31" fmla="*/ 291 h 470"/>
              <a:gd name="T32" fmla="*/ 519 w 543"/>
              <a:gd name="T33" fmla="*/ 210 h 470"/>
              <a:gd name="T34" fmla="*/ 537 w 543"/>
              <a:gd name="T35" fmla="*/ 135 h 470"/>
              <a:gd name="T36" fmla="*/ 540 w 543"/>
              <a:gd name="T37" fmla="*/ 69 h 470"/>
              <a:gd name="T38" fmla="*/ 516 w 543"/>
              <a:gd name="T39" fmla="*/ 30 h 470"/>
              <a:gd name="T40" fmla="*/ 504 w 543"/>
              <a:gd name="T41" fmla="*/ 0 h 4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543" h="470">
                <a:moveTo>
                  <a:pt x="12" y="6"/>
                </a:moveTo>
                <a:cubicBezTo>
                  <a:pt x="11" y="13"/>
                  <a:pt x="11" y="21"/>
                  <a:pt x="9" y="30"/>
                </a:cubicBezTo>
                <a:cubicBezTo>
                  <a:pt x="7" y="39"/>
                  <a:pt x="0" y="42"/>
                  <a:pt x="0" y="60"/>
                </a:cubicBezTo>
                <a:cubicBezTo>
                  <a:pt x="0" y="78"/>
                  <a:pt x="2" y="121"/>
                  <a:pt x="6" y="141"/>
                </a:cubicBezTo>
                <a:cubicBezTo>
                  <a:pt x="10" y="161"/>
                  <a:pt x="15" y="170"/>
                  <a:pt x="24" y="183"/>
                </a:cubicBezTo>
                <a:cubicBezTo>
                  <a:pt x="33" y="196"/>
                  <a:pt x="47" y="209"/>
                  <a:pt x="60" y="219"/>
                </a:cubicBezTo>
                <a:cubicBezTo>
                  <a:pt x="73" y="229"/>
                  <a:pt x="88" y="230"/>
                  <a:pt x="102" y="243"/>
                </a:cubicBezTo>
                <a:cubicBezTo>
                  <a:pt x="116" y="256"/>
                  <a:pt x="132" y="280"/>
                  <a:pt x="147" y="297"/>
                </a:cubicBezTo>
                <a:cubicBezTo>
                  <a:pt x="162" y="314"/>
                  <a:pt x="177" y="333"/>
                  <a:pt x="189" y="342"/>
                </a:cubicBezTo>
                <a:cubicBezTo>
                  <a:pt x="201" y="351"/>
                  <a:pt x="207" y="345"/>
                  <a:pt x="219" y="354"/>
                </a:cubicBezTo>
                <a:cubicBezTo>
                  <a:pt x="231" y="363"/>
                  <a:pt x="241" y="381"/>
                  <a:pt x="258" y="393"/>
                </a:cubicBezTo>
                <a:cubicBezTo>
                  <a:pt x="275" y="405"/>
                  <a:pt x="295" y="412"/>
                  <a:pt x="318" y="423"/>
                </a:cubicBezTo>
                <a:cubicBezTo>
                  <a:pt x="341" y="434"/>
                  <a:pt x="375" y="456"/>
                  <a:pt x="396" y="462"/>
                </a:cubicBezTo>
                <a:cubicBezTo>
                  <a:pt x="417" y="468"/>
                  <a:pt x="430" y="470"/>
                  <a:pt x="444" y="459"/>
                </a:cubicBezTo>
                <a:cubicBezTo>
                  <a:pt x="458" y="448"/>
                  <a:pt x="471" y="421"/>
                  <a:pt x="480" y="393"/>
                </a:cubicBezTo>
                <a:cubicBezTo>
                  <a:pt x="489" y="365"/>
                  <a:pt x="492" y="321"/>
                  <a:pt x="498" y="291"/>
                </a:cubicBezTo>
                <a:cubicBezTo>
                  <a:pt x="504" y="261"/>
                  <a:pt x="513" y="236"/>
                  <a:pt x="519" y="210"/>
                </a:cubicBezTo>
                <a:cubicBezTo>
                  <a:pt x="525" y="184"/>
                  <a:pt x="534" y="158"/>
                  <a:pt x="537" y="135"/>
                </a:cubicBezTo>
                <a:cubicBezTo>
                  <a:pt x="540" y="112"/>
                  <a:pt x="543" y="86"/>
                  <a:pt x="540" y="69"/>
                </a:cubicBezTo>
                <a:cubicBezTo>
                  <a:pt x="537" y="52"/>
                  <a:pt x="522" y="41"/>
                  <a:pt x="516" y="30"/>
                </a:cubicBezTo>
                <a:cubicBezTo>
                  <a:pt x="510" y="19"/>
                  <a:pt x="507" y="9"/>
                  <a:pt x="504" y="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6" name="Freeform 637">
            <a:extLst>
              <a:ext uri="{FF2B5EF4-FFF2-40B4-BE49-F238E27FC236}">
                <a16:creationId xmlns:a16="http://schemas.microsoft.com/office/drawing/2014/main" id="{7315B8D0-FC71-1AB6-E925-2E0C43D762B8}"/>
              </a:ext>
            </a:extLst>
          </xdr:cNvPr>
          <xdr:cNvSpPr>
            <a:spLocks noChangeAspect="1"/>
          </xdr:cNvSpPr>
        </xdr:nvSpPr>
        <xdr:spPr bwMode="auto">
          <a:xfrm rot="16200000">
            <a:off x="3766569" y="2358719"/>
            <a:ext cx="80251" cy="94320"/>
          </a:xfrm>
          <a:custGeom>
            <a:avLst/>
            <a:gdLst>
              <a:gd name="T0" fmla="*/ 62 w 144"/>
              <a:gd name="T1" fmla="*/ 150 h 198"/>
              <a:gd name="T2" fmla="*/ 32 w 144"/>
              <a:gd name="T3" fmla="*/ 93 h 198"/>
              <a:gd name="T4" fmla="*/ 2 w 144"/>
              <a:gd name="T5" fmla="*/ 27 h 198"/>
              <a:gd name="T6" fmla="*/ 41 w 144"/>
              <a:gd name="T7" fmla="*/ 3 h 198"/>
              <a:gd name="T8" fmla="*/ 86 w 144"/>
              <a:gd name="T9" fmla="*/ 9 h 198"/>
              <a:gd name="T10" fmla="*/ 113 w 144"/>
              <a:gd name="T11" fmla="*/ 39 h 198"/>
              <a:gd name="T12" fmla="*/ 140 w 144"/>
              <a:gd name="T13" fmla="*/ 93 h 198"/>
              <a:gd name="T14" fmla="*/ 134 w 144"/>
              <a:gd name="T15" fmla="*/ 141 h 198"/>
              <a:gd name="T16" fmla="*/ 128 w 144"/>
              <a:gd name="T17" fmla="*/ 180 h 198"/>
              <a:gd name="T18" fmla="*/ 89 w 144"/>
              <a:gd name="T19" fmla="*/ 195 h 198"/>
              <a:gd name="T20" fmla="*/ 62 w 144"/>
              <a:gd name="T21" fmla="*/ 150 h 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44" h="198">
                <a:moveTo>
                  <a:pt x="62" y="150"/>
                </a:moveTo>
                <a:cubicBezTo>
                  <a:pt x="52" y="133"/>
                  <a:pt x="42" y="113"/>
                  <a:pt x="32" y="93"/>
                </a:cubicBezTo>
                <a:cubicBezTo>
                  <a:pt x="22" y="73"/>
                  <a:pt x="0" y="42"/>
                  <a:pt x="2" y="27"/>
                </a:cubicBezTo>
                <a:cubicBezTo>
                  <a:pt x="4" y="12"/>
                  <a:pt x="27" y="6"/>
                  <a:pt x="41" y="3"/>
                </a:cubicBezTo>
                <a:cubicBezTo>
                  <a:pt x="55" y="0"/>
                  <a:pt x="74" y="3"/>
                  <a:pt x="86" y="9"/>
                </a:cubicBezTo>
                <a:cubicBezTo>
                  <a:pt x="98" y="15"/>
                  <a:pt x="104" y="25"/>
                  <a:pt x="113" y="39"/>
                </a:cubicBezTo>
                <a:cubicBezTo>
                  <a:pt x="122" y="53"/>
                  <a:pt x="136" y="76"/>
                  <a:pt x="140" y="93"/>
                </a:cubicBezTo>
                <a:cubicBezTo>
                  <a:pt x="144" y="110"/>
                  <a:pt x="136" y="127"/>
                  <a:pt x="134" y="141"/>
                </a:cubicBezTo>
                <a:cubicBezTo>
                  <a:pt x="132" y="155"/>
                  <a:pt x="136" y="171"/>
                  <a:pt x="128" y="180"/>
                </a:cubicBezTo>
                <a:cubicBezTo>
                  <a:pt x="120" y="189"/>
                  <a:pt x="99" y="198"/>
                  <a:pt x="89" y="195"/>
                </a:cubicBezTo>
                <a:cubicBezTo>
                  <a:pt x="79" y="192"/>
                  <a:pt x="72" y="167"/>
                  <a:pt x="62" y="150"/>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7" name="Freeform 638">
            <a:extLst>
              <a:ext uri="{FF2B5EF4-FFF2-40B4-BE49-F238E27FC236}">
                <a16:creationId xmlns:a16="http://schemas.microsoft.com/office/drawing/2014/main" id="{F0F4BBF1-4322-5564-6178-CF795714093D}"/>
              </a:ext>
            </a:extLst>
          </xdr:cNvPr>
          <xdr:cNvSpPr>
            <a:spLocks noChangeAspect="1"/>
          </xdr:cNvSpPr>
        </xdr:nvSpPr>
        <xdr:spPr bwMode="auto">
          <a:xfrm rot="16200000">
            <a:off x="3659695" y="2480415"/>
            <a:ext cx="89730" cy="98632"/>
          </a:xfrm>
          <a:custGeom>
            <a:avLst/>
            <a:gdLst>
              <a:gd name="T0" fmla="*/ 132 w 162"/>
              <a:gd name="T1" fmla="*/ 206 h 208"/>
              <a:gd name="T2" fmla="*/ 69 w 162"/>
              <a:gd name="T3" fmla="*/ 191 h 208"/>
              <a:gd name="T4" fmla="*/ 18 w 162"/>
              <a:gd name="T5" fmla="*/ 143 h 208"/>
              <a:gd name="T6" fmla="*/ 3 w 162"/>
              <a:gd name="T7" fmla="*/ 74 h 208"/>
              <a:gd name="T8" fmla="*/ 39 w 162"/>
              <a:gd name="T9" fmla="*/ 11 h 208"/>
              <a:gd name="T10" fmla="*/ 81 w 162"/>
              <a:gd name="T11" fmla="*/ 8 h 208"/>
              <a:gd name="T12" fmla="*/ 114 w 162"/>
              <a:gd name="T13" fmla="*/ 38 h 208"/>
              <a:gd name="T14" fmla="*/ 120 w 162"/>
              <a:gd name="T15" fmla="*/ 80 h 208"/>
              <a:gd name="T16" fmla="*/ 150 w 162"/>
              <a:gd name="T17" fmla="*/ 116 h 208"/>
              <a:gd name="T18" fmla="*/ 162 w 162"/>
              <a:gd name="T19" fmla="*/ 170 h 208"/>
              <a:gd name="T20" fmla="*/ 153 w 162"/>
              <a:gd name="T21" fmla="*/ 203 h 208"/>
              <a:gd name="T22" fmla="*/ 132 w 162"/>
              <a:gd name="T23" fmla="*/ 206 h 2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62" h="208">
                <a:moveTo>
                  <a:pt x="132" y="206"/>
                </a:moveTo>
                <a:cubicBezTo>
                  <a:pt x="118" y="204"/>
                  <a:pt x="88" y="201"/>
                  <a:pt x="69" y="191"/>
                </a:cubicBezTo>
                <a:cubicBezTo>
                  <a:pt x="50" y="181"/>
                  <a:pt x="29" y="162"/>
                  <a:pt x="18" y="143"/>
                </a:cubicBezTo>
                <a:cubicBezTo>
                  <a:pt x="7" y="124"/>
                  <a:pt x="0" y="96"/>
                  <a:pt x="3" y="74"/>
                </a:cubicBezTo>
                <a:cubicBezTo>
                  <a:pt x="6" y="52"/>
                  <a:pt x="26" y="22"/>
                  <a:pt x="39" y="11"/>
                </a:cubicBezTo>
                <a:cubicBezTo>
                  <a:pt x="52" y="0"/>
                  <a:pt x="69" y="4"/>
                  <a:pt x="81" y="8"/>
                </a:cubicBezTo>
                <a:cubicBezTo>
                  <a:pt x="93" y="12"/>
                  <a:pt x="108" y="26"/>
                  <a:pt x="114" y="38"/>
                </a:cubicBezTo>
                <a:cubicBezTo>
                  <a:pt x="120" y="50"/>
                  <a:pt x="114" y="67"/>
                  <a:pt x="120" y="80"/>
                </a:cubicBezTo>
                <a:cubicBezTo>
                  <a:pt x="126" y="93"/>
                  <a:pt x="143" y="101"/>
                  <a:pt x="150" y="116"/>
                </a:cubicBezTo>
                <a:cubicBezTo>
                  <a:pt x="157" y="131"/>
                  <a:pt x="162" y="156"/>
                  <a:pt x="162" y="170"/>
                </a:cubicBezTo>
                <a:cubicBezTo>
                  <a:pt x="162" y="184"/>
                  <a:pt x="159" y="198"/>
                  <a:pt x="153" y="203"/>
                </a:cubicBezTo>
                <a:cubicBezTo>
                  <a:pt x="147" y="208"/>
                  <a:pt x="146" y="208"/>
                  <a:pt x="132" y="206"/>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8" name="Freeform 639">
            <a:extLst>
              <a:ext uri="{FF2B5EF4-FFF2-40B4-BE49-F238E27FC236}">
                <a16:creationId xmlns:a16="http://schemas.microsoft.com/office/drawing/2014/main" id="{CA174766-7FA0-EEE7-5672-3CCD33BB9A75}"/>
              </a:ext>
            </a:extLst>
          </xdr:cNvPr>
          <xdr:cNvSpPr>
            <a:spLocks noChangeAspect="1"/>
          </xdr:cNvSpPr>
        </xdr:nvSpPr>
        <xdr:spPr bwMode="auto">
          <a:xfrm rot="16200000">
            <a:off x="3548982" y="2671230"/>
            <a:ext cx="70773" cy="91086"/>
          </a:xfrm>
          <a:custGeom>
            <a:avLst/>
            <a:gdLst>
              <a:gd name="T0" fmla="*/ 81 w 127"/>
              <a:gd name="T1" fmla="*/ 192 h 193"/>
              <a:gd name="T2" fmla="*/ 42 w 127"/>
              <a:gd name="T3" fmla="*/ 183 h 193"/>
              <a:gd name="T4" fmla="*/ 6 w 127"/>
              <a:gd name="T5" fmla="*/ 141 h 193"/>
              <a:gd name="T6" fmla="*/ 6 w 127"/>
              <a:gd name="T7" fmla="*/ 75 h 193"/>
              <a:gd name="T8" fmla="*/ 21 w 127"/>
              <a:gd name="T9" fmla="*/ 30 h 193"/>
              <a:gd name="T10" fmla="*/ 63 w 127"/>
              <a:gd name="T11" fmla="*/ 0 h 193"/>
              <a:gd name="T12" fmla="*/ 102 w 127"/>
              <a:gd name="T13" fmla="*/ 33 h 193"/>
              <a:gd name="T14" fmla="*/ 111 w 127"/>
              <a:gd name="T15" fmla="*/ 78 h 193"/>
              <a:gd name="T16" fmla="*/ 126 w 127"/>
              <a:gd name="T17" fmla="*/ 117 h 193"/>
              <a:gd name="T18" fmla="*/ 117 w 127"/>
              <a:gd name="T19" fmla="*/ 174 h 193"/>
              <a:gd name="T20" fmla="*/ 81 w 127"/>
              <a:gd name="T21" fmla="*/ 192 h 1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27" h="193">
                <a:moveTo>
                  <a:pt x="81" y="192"/>
                </a:moveTo>
                <a:cubicBezTo>
                  <a:pt x="69" y="193"/>
                  <a:pt x="54" y="191"/>
                  <a:pt x="42" y="183"/>
                </a:cubicBezTo>
                <a:cubicBezTo>
                  <a:pt x="30" y="175"/>
                  <a:pt x="12" y="159"/>
                  <a:pt x="6" y="141"/>
                </a:cubicBezTo>
                <a:cubicBezTo>
                  <a:pt x="0" y="123"/>
                  <a:pt x="4" y="93"/>
                  <a:pt x="6" y="75"/>
                </a:cubicBezTo>
                <a:cubicBezTo>
                  <a:pt x="8" y="57"/>
                  <a:pt x="12" y="42"/>
                  <a:pt x="21" y="30"/>
                </a:cubicBezTo>
                <a:cubicBezTo>
                  <a:pt x="30" y="18"/>
                  <a:pt x="50" y="0"/>
                  <a:pt x="63" y="0"/>
                </a:cubicBezTo>
                <a:cubicBezTo>
                  <a:pt x="76" y="0"/>
                  <a:pt x="94" y="20"/>
                  <a:pt x="102" y="33"/>
                </a:cubicBezTo>
                <a:cubicBezTo>
                  <a:pt x="110" y="46"/>
                  <a:pt x="107" y="64"/>
                  <a:pt x="111" y="78"/>
                </a:cubicBezTo>
                <a:cubicBezTo>
                  <a:pt x="115" y="92"/>
                  <a:pt x="125" y="101"/>
                  <a:pt x="126" y="117"/>
                </a:cubicBezTo>
                <a:cubicBezTo>
                  <a:pt x="127" y="133"/>
                  <a:pt x="125" y="161"/>
                  <a:pt x="117" y="174"/>
                </a:cubicBezTo>
                <a:cubicBezTo>
                  <a:pt x="109" y="187"/>
                  <a:pt x="93" y="191"/>
                  <a:pt x="81" y="192"/>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9" name="Freeform 640">
            <a:extLst>
              <a:ext uri="{FF2B5EF4-FFF2-40B4-BE49-F238E27FC236}">
                <a16:creationId xmlns:a16="http://schemas.microsoft.com/office/drawing/2014/main" id="{63259188-859F-97CF-1498-68CF55A49E72}"/>
              </a:ext>
            </a:extLst>
          </xdr:cNvPr>
          <xdr:cNvSpPr>
            <a:spLocks noChangeAspect="1"/>
          </xdr:cNvSpPr>
        </xdr:nvSpPr>
        <xdr:spPr bwMode="auto">
          <a:xfrm rot="16200000">
            <a:off x="3410448" y="2402264"/>
            <a:ext cx="151656" cy="108334"/>
          </a:xfrm>
          <a:custGeom>
            <a:avLst/>
            <a:gdLst>
              <a:gd name="T0" fmla="*/ 123 w 274"/>
              <a:gd name="T1" fmla="*/ 160 h 230"/>
              <a:gd name="T2" fmla="*/ 45 w 274"/>
              <a:gd name="T3" fmla="*/ 139 h 230"/>
              <a:gd name="T4" fmla="*/ 9 w 274"/>
              <a:gd name="T5" fmla="*/ 106 h 230"/>
              <a:gd name="T6" fmla="*/ 3 w 274"/>
              <a:gd name="T7" fmla="*/ 46 h 230"/>
              <a:gd name="T8" fmla="*/ 27 w 274"/>
              <a:gd name="T9" fmla="*/ 7 h 230"/>
              <a:gd name="T10" fmla="*/ 90 w 274"/>
              <a:gd name="T11" fmla="*/ 1 h 230"/>
              <a:gd name="T12" fmla="*/ 141 w 274"/>
              <a:gd name="T13" fmla="*/ 13 h 230"/>
              <a:gd name="T14" fmla="*/ 192 w 274"/>
              <a:gd name="T15" fmla="*/ 58 h 230"/>
              <a:gd name="T16" fmla="*/ 252 w 274"/>
              <a:gd name="T17" fmla="*/ 106 h 230"/>
              <a:gd name="T18" fmla="*/ 270 w 274"/>
              <a:gd name="T19" fmla="*/ 148 h 230"/>
              <a:gd name="T20" fmla="*/ 270 w 274"/>
              <a:gd name="T21" fmla="*/ 196 h 230"/>
              <a:gd name="T22" fmla="*/ 243 w 274"/>
              <a:gd name="T23" fmla="*/ 229 h 230"/>
              <a:gd name="T24" fmla="*/ 201 w 274"/>
              <a:gd name="T25" fmla="*/ 205 h 230"/>
              <a:gd name="T26" fmla="*/ 168 w 274"/>
              <a:gd name="T27" fmla="*/ 178 h 230"/>
              <a:gd name="T28" fmla="*/ 123 w 274"/>
              <a:gd name="T29" fmla="*/ 160 h 2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74" h="230">
                <a:moveTo>
                  <a:pt x="123" y="160"/>
                </a:moveTo>
                <a:cubicBezTo>
                  <a:pt x="103" y="154"/>
                  <a:pt x="64" y="148"/>
                  <a:pt x="45" y="139"/>
                </a:cubicBezTo>
                <a:cubicBezTo>
                  <a:pt x="26" y="130"/>
                  <a:pt x="16" y="121"/>
                  <a:pt x="9" y="106"/>
                </a:cubicBezTo>
                <a:cubicBezTo>
                  <a:pt x="2" y="91"/>
                  <a:pt x="0" y="62"/>
                  <a:pt x="3" y="46"/>
                </a:cubicBezTo>
                <a:cubicBezTo>
                  <a:pt x="6" y="30"/>
                  <a:pt x="13" y="14"/>
                  <a:pt x="27" y="7"/>
                </a:cubicBezTo>
                <a:cubicBezTo>
                  <a:pt x="41" y="0"/>
                  <a:pt x="71" y="0"/>
                  <a:pt x="90" y="1"/>
                </a:cubicBezTo>
                <a:cubicBezTo>
                  <a:pt x="109" y="2"/>
                  <a:pt x="124" y="3"/>
                  <a:pt x="141" y="13"/>
                </a:cubicBezTo>
                <a:cubicBezTo>
                  <a:pt x="158" y="23"/>
                  <a:pt x="174" y="43"/>
                  <a:pt x="192" y="58"/>
                </a:cubicBezTo>
                <a:cubicBezTo>
                  <a:pt x="210" y="73"/>
                  <a:pt x="239" y="91"/>
                  <a:pt x="252" y="106"/>
                </a:cubicBezTo>
                <a:cubicBezTo>
                  <a:pt x="265" y="121"/>
                  <a:pt x="267" y="133"/>
                  <a:pt x="270" y="148"/>
                </a:cubicBezTo>
                <a:cubicBezTo>
                  <a:pt x="273" y="163"/>
                  <a:pt x="274" y="183"/>
                  <a:pt x="270" y="196"/>
                </a:cubicBezTo>
                <a:cubicBezTo>
                  <a:pt x="266" y="209"/>
                  <a:pt x="254" y="228"/>
                  <a:pt x="243" y="229"/>
                </a:cubicBezTo>
                <a:cubicBezTo>
                  <a:pt x="232" y="230"/>
                  <a:pt x="213" y="213"/>
                  <a:pt x="201" y="205"/>
                </a:cubicBezTo>
                <a:cubicBezTo>
                  <a:pt x="189" y="197"/>
                  <a:pt x="181" y="185"/>
                  <a:pt x="168" y="178"/>
                </a:cubicBezTo>
                <a:cubicBezTo>
                  <a:pt x="155" y="171"/>
                  <a:pt x="143" y="166"/>
                  <a:pt x="123" y="160"/>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0" name="Freeform 641">
            <a:extLst>
              <a:ext uri="{FF2B5EF4-FFF2-40B4-BE49-F238E27FC236}">
                <a16:creationId xmlns:a16="http://schemas.microsoft.com/office/drawing/2014/main" id="{EF54F7ED-418E-FD2D-D111-97C68212E752}"/>
              </a:ext>
            </a:extLst>
          </xdr:cNvPr>
          <xdr:cNvSpPr>
            <a:spLocks noChangeAspect="1"/>
          </xdr:cNvSpPr>
        </xdr:nvSpPr>
        <xdr:spPr bwMode="auto">
          <a:xfrm rot="16200000">
            <a:off x="3108437" y="1971133"/>
            <a:ext cx="410734" cy="201576"/>
          </a:xfrm>
          <a:custGeom>
            <a:avLst/>
            <a:gdLst>
              <a:gd name="T0" fmla="*/ 519 w 741"/>
              <a:gd name="T1" fmla="*/ 365 h 426"/>
              <a:gd name="T2" fmla="*/ 438 w 741"/>
              <a:gd name="T3" fmla="*/ 365 h 426"/>
              <a:gd name="T4" fmla="*/ 387 w 741"/>
              <a:gd name="T5" fmla="*/ 356 h 426"/>
              <a:gd name="T6" fmla="*/ 330 w 741"/>
              <a:gd name="T7" fmla="*/ 362 h 426"/>
              <a:gd name="T8" fmla="*/ 297 w 741"/>
              <a:gd name="T9" fmla="*/ 365 h 426"/>
              <a:gd name="T10" fmla="*/ 282 w 741"/>
              <a:gd name="T11" fmla="*/ 395 h 426"/>
              <a:gd name="T12" fmla="*/ 213 w 741"/>
              <a:gd name="T13" fmla="*/ 422 h 426"/>
              <a:gd name="T14" fmla="*/ 87 w 741"/>
              <a:gd name="T15" fmla="*/ 422 h 426"/>
              <a:gd name="T16" fmla="*/ 51 w 741"/>
              <a:gd name="T17" fmla="*/ 395 h 426"/>
              <a:gd name="T18" fmla="*/ 9 w 741"/>
              <a:gd name="T19" fmla="*/ 368 h 426"/>
              <a:gd name="T20" fmla="*/ 3 w 741"/>
              <a:gd name="T21" fmla="*/ 317 h 426"/>
              <a:gd name="T22" fmla="*/ 27 w 741"/>
              <a:gd name="T23" fmla="*/ 269 h 426"/>
              <a:gd name="T24" fmla="*/ 63 w 741"/>
              <a:gd name="T25" fmla="*/ 227 h 426"/>
              <a:gd name="T26" fmla="*/ 153 w 741"/>
              <a:gd name="T27" fmla="*/ 170 h 426"/>
              <a:gd name="T28" fmla="*/ 216 w 741"/>
              <a:gd name="T29" fmla="*/ 116 h 426"/>
              <a:gd name="T30" fmla="*/ 288 w 741"/>
              <a:gd name="T31" fmla="*/ 50 h 426"/>
              <a:gd name="T32" fmla="*/ 366 w 741"/>
              <a:gd name="T33" fmla="*/ 32 h 426"/>
              <a:gd name="T34" fmla="*/ 441 w 741"/>
              <a:gd name="T35" fmla="*/ 32 h 426"/>
              <a:gd name="T36" fmla="*/ 492 w 741"/>
              <a:gd name="T37" fmla="*/ 2 h 426"/>
              <a:gd name="T38" fmla="*/ 552 w 741"/>
              <a:gd name="T39" fmla="*/ 20 h 426"/>
              <a:gd name="T40" fmla="*/ 603 w 741"/>
              <a:gd name="T41" fmla="*/ 68 h 426"/>
              <a:gd name="T42" fmla="*/ 675 w 741"/>
              <a:gd name="T43" fmla="*/ 98 h 426"/>
              <a:gd name="T44" fmla="*/ 714 w 741"/>
              <a:gd name="T45" fmla="*/ 134 h 426"/>
              <a:gd name="T46" fmla="*/ 705 w 741"/>
              <a:gd name="T47" fmla="*/ 176 h 426"/>
              <a:gd name="T48" fmla="*/ 723 w 741"/>
              <a:gd name="T49" fmla="*/ 224 h 426"/>
              <a:gd name="T50" fmla="*/ 741 w 741"/>
              <a:gd name="T51" fmla="*/ 272 h 426"/>
              <a:gd name="T52" fmla="*/ 726 w 741"/>
              <a:gd name="T53" fmla="*/ 317 h 426"/>
              <a:gd name="T54" fmla="*/ 675 w 741"/>
              <a:gd name="T55" fmla="*/ 350 h 426"/>
              <a:gd name="T56" fmla="*/ 609 w 741"/>
              <a:gd name="T57" fmla="*/ 350 h 426"/>
              <a:gd name="T58" fmla="*/ 570 w 741"/>
              <a:gd name="T59" fmla="*/ 362 h 426"/>
              <a:gd name="T60" fmla="*/ 519 w 741"/>
              <a:gd name="T61" fmla="*/ 365 h 4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41" h="426">
                <a:moveTo>
                  <a:pt x="519" y="365"/>
                </a:moveTo>
                <a:cubicBezTo>
                  <a:pt x="497" y="366"/>
                  <a:pt x="460" y="366"/>
                  <a:pt x="438" y="365"/>
                </a:cubicBezTo>
                <a:cubicBezTo>
                  <a:pt x="416" y="364"/>
                  <a:pt x="405" y="356"/>
                  <a:pt x="387" y="356"/>
                </a:cubicBezTo>
                <a:cubicBezTo>
                  <a:pt x="369" y="356"/>
                  <a:pt x="345" y="360"/>
                  <a:pt x="330" y="362"/>
                </a:cubicBezTo>
                <a:cubicBezTo>
                  <a:pt x="315" y="364"/>
                  <a:pt x="305" y="360"/>
                  <a:pt x="297" y="365"/>
                </a:cubicBezTo>
                <a:cubicBezTo>
                  <a:pt x="289" y="370"/>
                  <a:pt x="296" y="386"/>
                  <a:pt x="282" y="395"/>
                </a:cubicBezTo>
                <a:cubicBezTo>
                  <a:pt x="268" y="404"/>
                  <a:pt x="245" y="418"/>
                  <a:pt x="213" y="422"/>
                </a:cubicBezTo>
                <a:cubicBezTo>
                  <a:pt x="181" y="426"/>
                  <a:pt x="114" y="426"/>
                  <a:pt x="87" y="422"/>
                </a:cubicBezTo>
                <a:cubicBezTo>
                  <a:pt x="60" y="418"/>
                  <a:pt x="64" y="404"/>
                  <a:pt x="51" y="395"/>
                </a:cubicBezTo>
                <a:cubicBezTo>
                  <a:pt x="38" y="386"/>
                  <a:pt x="17" y="381"/>
                  <a:pt x="9" y="368"/>
                </a:cubicBezTo>
                <a:cubicBezTo>
                  <a:pt x="1" y="355"/>
                  <a:pt x="0" y="333"/>
                  <a:pt x="3" y="317"/>
                </a:cubicBezTo>
                <a:cubicBezTo>
                  <a:pt x="6" y="301"/>
                  <a:pt x="17" y="284"/>
                  <a:pt x="27" y="269"/>
                </a:cubicBezTo>
                <a:cubicBezTo>
                  <a:pt x="37" y="254"/>
                  <a:pt x="42" y="243"/>
                  <a:pt x="63" y="227"/>
                </a:cubicBezTo>
                <a:cubicBezTo>
                  <a:pt x="84" y="211"/>
                  <a:pt x="127" y="188"/>
                  <a:pt x="153" y="170"/>
                </a:cubicBezTo>
                <a:cubicBezTo>
                  <a:pt x="179" y="152"/>
                  <a:pt x="194" y="136"/>
                  <a:pt x="216" y="116"/>
                </a:cubicBezTo>
                <a:cubicBezTo>
                  <a:pt x="238" y="96"/>
                  <a:pt x="263" y="64"/>
                  <a:pt x="288" y="50"/>
                </a:cubicBezTo>
                <a:cubicBezTo>
                  <a:pt x="313" y="36"/>
                  <a:pt x="341" y="35"/>
                  <a:pt x="366" y="32"/>
                </a:cubicBezTo>
                <a:cubicBezTo>
                  <a:pt x="391" y="29"/>
                  <a:pt x="420" y="37"/>
                  <a:pt x="441" y="32"/>
                </a:cubicBezTo>
                <a:cubicBezTo>
                  <a:pt x="462" y="27"/>
                  <a:pt x="474" y="4"/>
                  <a:pt x="492" y="2"/>
                </a:cubicBezTo>
                <a:cubicBezTo>
                  <a:pt x="510" y="0"/>
                  <a:pt x="533" y="9"/>
                  <a:pt x="552" y="20"/>
                </a:cubicBezTo>
                <a:cubicBezTo>
                  <a:pt x="571" y="31"/>
                  <a:pt x="582" y="55"/>
                  <a:pt x="603" y="68"/>
                </a:cubicBezTo>
                <a:cubicBezTo>
                  <a:pt x="624" y="81"/>
                  <a:pt x="656" y="87"/>
                  <a:pt x="675" y="98"/>
                </a:cubicBezTo>
                <a:cubicBezTo>
                  <a:pt x="694" y="109"/>
                  <a:pt x="709" y="121"/>
                  <a:pt x="714" y="134"/>
                </a:cubicBezTo>
                <a:cubicBezTo>
                  <a:pt x="719" y="147"/>
                  <a:pt x="703" y="161"/>
                  <a:pt x="705" y="176"/>
                </a:cubicBezTo>
                <a:cubicBezTo>
                  <a:pt x="707" y="191"/>
                  <a:pt x="717" y="208"/>
                  <a:pt x="723" y="224"/>
                </a:cubicBezTo>
                <a:cubicBezTo>
                  <a:pt x="729" y="240"/>
                  <a:pt x="741" y="257"/>
                  <a:pt x="741" y="272"/>
                </a:cubicBezTo>
                <a:cubicBezTo>
                  <a:pt x="741" y="287"/>
                  <a:pt x="737" y="304"/>
                  <a:pt x="726" y="317"/>
                </a:cubicBezTo>
                <a:cubicBezTo>
                  <a:pt x="715" y="330"/>
                  <a:pt x="694" y="345"/>
                  <a:pt x="675" y="350"/>
                </a:cubicBezTo>
                <a:cubicBezTo>
                  <a:pt x="656" y="355"/>
                  <a:pt x="626" y="348"/>
                  <a:pt x="609" y="350"/>
                </a:cubicBezTo>
                <a:cubicBezTo>
                  <a:pt x="592" y="352"/>
                  <a:pt x="585" y="360"/>
                  <a:pt x="570" y="362"/>
                </a:cubicBezTo>
                <a:cubicBezTo>
                  <a:pt x="555" y="364"/>
                  <a:pt x="541" y="364"/>
                  <a:pt x="519" y="365"/>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1" name="Freeform 642">
            <a:extLst>
              <a:ext uri="{FF2B5EF4-FFF2-40B4-BE49-F238E27FC236}">
                <a16:creationId xmlns:a16="http://schemas.microsoft.com/office/drawing/2014/main" id="{1361CE4F-6AD8-C63D-F27F-F32B5DDF1499}"/>
              </a:ext>
            </a:extLst>
          </xdr:cNvPr>
          <xdr:cNvSpPr>
            <a:spLocks noChangeAspect="1"/>
          </xdr:cNvSpPr>
        </xdr:nvSpPr>
        <xdr:spPr bwMode="auto">
          <a:xfrm rot="16200000">
            <a:off x="3181979" y="1601891"/>
            <a:ext cx="238858" cy="133126"/>
          </a:xfrm>
          <a:custGeom>
            <a:avLst/>
            <a:gdLst>
              <a:gd name="T0" fmla="*/ 283 w 433"/>
              <a:gd name="T1" fmla="*/ 212 h 282"/>
              <a:gd name="T2" fmla="*/ 262 w 433"/>
              <a:gd name="T3" fmla="*/ 173 h 282"/>
              <a:gd name="T4" fmla="*/ 226 w 433"/>
              <a:gd name="T5" fmla="*/ 110 h 282"/>
              <a:gd name="T6" fmla="*/ 193 w 433"/>
              <a:gd name="T7" fmla="*/ 122 h 282"/>
              <a:gd name="T8" fmla="*/ 145 w 433"/>
              <a:gd name="T9" fmla="*/ 179 h 282"/>
              <a:gd name="T10" fmla="*/ 106 w 433"/>
              <a:gd name="T11" fmla="*/ 200 h 282"/>
              <a:gd name="T12" fmla="*/ 46 w 433"/>
              <a:gd name="T13" fmla="*/ 197 h 282"/>
              <a:gd name="T14" fmla="*/ 10 w 433"/>
              <a:gd name="T15" fmla="*/ 161 h 282"/>
              <a:gd name="T16" fmla="*/ 10 w 433"/>
              <a:gd name="T17" fmla="*/ 86 h 282"/>
              <a:gd name="T18" fmla="*/ 70 w 433"/>
              <a:gd name="T19" fmla="*/ 32 h 282"/>
              <a:gd name="T20" fmla="*/ 139 w 433"/>
              <a:gd name="T21" fmla="*/ 11 h 282"/>
              <a:gd name="T22" fmla="*/ 217 w 433"/>
              <a:gd name="T23" fmla="*/ 8 h 282"/>
              <a:gd name="T24" fmla="*/ 289 w 433"/>
              <a:gd name="T25" fmla="*/ 59 h 282"/>
              <a:gd name="T26" fmla="*/ 379 w 433"/>
              <a:gd name="T27" fmla="*/ 116 h 282"/>
              <a:gd name="T28" fmla="*/ 424 w 433"/>
              <a:gd name="T29" fmla="*/ 182 h 282"/>
              <a:gd name="T30" fmla="*/ 421 w 433"/>
              <a:gd name="T31" fmla="*/ 266 h 282"/>
              <a:gd name="T32" fmla="*/ 349 w 433"/>
              <a:gd name="T33" fmla="*/ 278 h 282"/>
              <a:gd name="T34" fmla="*/ 301 w 433"/>
              <a:gd name="T35" fmla="*/ 254 h 282"/>
              <a:gd name="T36" fmla="*/ 283 w 433"/>
              <a:gd name="T37" fmla="*/ 212 h 2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433" h="282">
                <a:moveTo>
                  <a:pt x="283" y="212"/>
                </a:moveTo>
                <a:cubicBezTo>
                  <a:pt x="277" y="199"/>
                  <a:pt x="272" y="190"/>
                  <a:pt x="262" y="173"/>
                </a:cubicBezTo>
                <a:cubicBezTo>
                  <a:pt x="252" y="156"/>
                  <a:pt x="238" y="119"/>
                  <a:pt x="226" y="110"/>
                </a:cubicBezTo>
                <a:cubicBezTo>
                  <a:pt x="214" y="101"/>
                  <a:pt x="206" y="111"/>
                  <a:pt x="193" y="122"/>
                </a:cubicBezTo>
                <a:cubicBezTo>
                  <a:pt x="180" y="133"/>
                  <a:pt x="159" y="166"/>
                  <a:pt x="145" y="179"/>
                </a:cubicBezTo>
                <a:cubicBezTo>
                  <a:pt x="131" y="192"/>
                  <a:pt x="122" y="197"/>
                  <a:pt x="106" y="200"/>
                </a:cubicBezTo>
                <a:cubicBezTo>
                  <a:pt x="90" y="203"/>
                  <a:pt x="62" y="203"/>
                  <a:pt x="46" y="197"/>
                </a:cubicBezTo>
                <a:cubicBezTo>
                  <a:pt x="30" y="191"/>
                  <a:pt x="16" y="179"/>
                  <a:pt x="10" y="161"/>
                </a:cubicBezTo>
                <a:cubicBezTo>
                  <a:pt x="4" y="143"/>
                  <a:pt x="0" y="107"/>
                  <a:pt x="10" y="86"/>
                </a:cubicBezTo>
                <a:cubicBezTo>
                  <a:pt x="20" y="65"/>
                  <a:pt x="48" y="45"/>
                  <a:pt x="70" y="32"/>
                </a:cubicBezTo>
                <a:cubicBezTo>
                  <a:pt x="92" y="19"/>
                  <a:pt x="115" y="15"/>
                  <a:pt x="139" y="11"/>
                </a:cubicBezTo>
                <a:cubicBezTo>
                  <a:pt x="163" y="7"/>
                  <a:pt x="192" y="0"/>
                  <a:pt x="217" y="8"/>
                </a:cubicBezTo>
                <a:cubicBezTo>
                  <a:pt x="242" y="16"/>
                  <a:pt x="262" y="41"/>
                  <a:pt x="289" y="59"/>
                </a:cubicBezTo>
                <a:cubicBezTo>
                  <a:pt x="316" y="77"/>
                  <a:pt x="356" y="95"/>
                  <a:pt x="379" y="116"/>
                </a:cubicBezTo>
                <a:cubicBezTo>
                  <a:pt x="402" y="137"/>
                  <a:pt x="417" y="157"/>
                  <a:pt x="424" y="182"/>
                </a:cubicBezTo>
                <a:cubicBezTo>
                  <a:pt x="431" y="207"/>
                  <a:pt x="433" y="250"/>
                  <a:pt x="421" y="266"/>
                </a:cubicBezTo>
                <a:cubicBezTo>
                  <a:pt x="409" y="282"/>
                  <a:pt x="369" y="280"/>
                  <a:pt x="349" y="278"/>
                </a:cubicBezTo>
                <a:cubicBezTo>
                  <a:pt x="329" y="276"/>
                  <a:pt x="313" y="267"/>
                  <a:pt x="301" y="254"/>
                </a:cubicBezTo>
                <a:cubicBezTo>
                  <a:pt x="289" y="241"/>
                  <a:pt x="289" y="225"/>
                  <a:pt x="283" y="212"/>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2" name="Freeform 643">
            <a:extLst>
              <a:ext uri="{FF2B5EF4-FFF2-40B4-BE49-F238E27FC236}">
                <a16:creationId xmlns:a16="http://schemas.microsoft.com/office/drawing/2014/main" id="{185FC6A9-5908-B048-ACBC-56B8D1A461D3}"/>
              </a:ext>
            </a:extLst>
          </xdr:cNvPr>
          <xdr:cNvSpPr>
            <a:spLocks noChangeAspect="1"/>
          </xdr:cNvSpPr>
        </xdr:nvSpPr>
        <xdr:spPr bwMode="auto">
          <a:xfrm rot="16200000">
            <a:off x="3753310" y="3934394"/>
            <a:ext cx="744376" cy="494238"/>
          </a:xfrm>
          <a:custGeom>
            <a:avLst/>
            <a:gdLst>
              <a:gd name="T0" fmla="*/ 618 w 1346"/>
              <a:gd name="T1" fmla="*/ 760 h 1044"/>
              <a:gd name="T2" fmla="*/ 555 w 1346"/>
              <a:gd name="T3" fmla="*/ 682 h 1044"/>
              <a:gd name="T4" fmla="*/ 456 w 1346"/>
              <a:gd name="T5" fmla="*/ 598 h 1044"/>
              <a:gd name="T6" fmla="*/ 351 w 1346"/>
              <a:gd name="T7" fmla="*/ 565 h 1044"/>
              <a:gd name="T8" fmla="*/ 246 w 1346"/>
              <a:gd name="T9" fmla="*/ 418 h 1044"/>
              <a:gd name="T10" fmla="*/ 165 w 1346"/>
              <a:gd name="T11" fmla="*/ 310 h 1044"/>
              <a:gd name="T12" fmla="*/ 42 w 1346"/>
              <a:gd name="T13" fmla="*/ 289 h 1044"/>
              <a:gd name="T14" fmla="*/ 9 w 1346"/>
              <a:gd name="T15" fmla="*/ 193 h 1044"/>
              <a:gd name="T16" fmla="*/ 123 w 1346"/>
              <a:gd name="T17" fmla="*/ 160 h 1044"/>
              <a:gd name="T18" fmla="*/ 183 w 1346"/>
              <a:gd name="T19" fmla="*/ 154 h 1044"/>
              <a:gd name="T20" fmla="*/ 300 w 1346"/>
              <a:gd name="T21" fmla="*/ 118 h 1044"/>
              <a:gd name="T22" fmla="*/ 474 w 1346"/>
              <a:gd name="T23" fmla="*/ 91 h 1044"/>
              <a:gd name="T24" fmla="*/ 630 w 1346"/>
              <a:gd name="T25" fmla="*/ 58 h 1044"/>
              <a:gd name="T26" fmla="*/ 720 w 1346"/>
              <a:gd name="T27" fmla="*/ 43 h 1044"/>
              <a:gd name="T28" fmla="*/ 804 w 1346"/>
              <a:gd name="T29" fmla="*/ 28 h 1044"/>
              <a:gd name="T30" fmla="*/ 906 w 1346"/>
              <a:gd name="T31" fmla="*/ 25 h 1044"/>
              <a:gd name="T32" fmla="*/ 873 w 1346"/>
              <a:gd name="T33" fmla="*/ 109 h 1044"/>
              <a:gd name="T34" fmla="*/ 816 w 1346"/>
              <a:gd name="T35" fmla="*/ 193 h 1044"/>
              <a:gd name="T36" fmla="*/ 873 w 1346"/>
              <a:gd name="T37" fmla="*/ 247 h 1044"/>
              <a:gd name="T38" fmla="*/ 996 w 1346"/>
              <a:gd name="T39" fmla="*/ 241 h 1044"/>
              <a:gd name="T40" fmla="*/ 1089 w 1346"/>
              <a:gd name="T41" fmla="*/ 310 h 1044"/>
              <a:gd name="T42" fmla="*/ 1194 w 1346"/>
              <a:gd name="T43" fmla="*/ 397 h 1044"/>
              <a:gd name="T44" fmla="*/ 1275 w 1346"/>
              <a:gd name="T45" fmla="*/ 553 h 1044"/>
              <a:gd name="T46" fmla="*/ 1338 w 1346"/>
              <a:gd name="T47" fmla="*/ 802 h 1044"/>
              <a:gd name="T48" fmla="*/ 1308 w 1346"/>
              <a:gd name="T49" fmla="*/ 925 h 1044"/>
              <a:gd name="T50" fmla="*/ 1104 w 1346"/>
              <a:gd name="T51" fmla="*/ 967 h 1044"/>
              <a:gd name="T52" fmla="*/ 990 w 1346"/>
              <a:gd name="T53" fmla="*/ 955 h 1044"/>
              <a:gd name="T54" fmla="*/ 915 w 1346"/>
              <a:gd name="T55" fmla="*/ 1015 h 1044"/>
              <a:gd name="T56" fmla="*/ 858 w 1346"/>
              <a:gd name="T57" fmla="*/ 1039 h 1044"/>
              <a:gd name="T58" fmla="*/ 789 w 1346"/>
              <a:gd name="T59" fmla="*/ 970 h 1044"/>
              <a:gd name="T60" fmla="*/ 726 w 1346"/>
              <a:gd name="T61" fmla="*/ 886 h 1044"/>
              <a:gd name="T62" fmla="*/ 657 w 1346"/>
              <a:gd name="T63" fmla="*/ 805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346" h="1044">
                <a:moveTo>
                  <a:pt x="657" y="805"/>
                </a:moveTo>
                <a:cubicBezTo>
                  <a:pt x="644" y="790"/>
                  <a:pt x="631" y="773"/>
                  <a:pt x="618" y="760"/>
                </a:cubicBezTo>
                <a:cubicBezTo>
                  <a:pt x="605" y="747"/>
                  <a:pt x="586" y="737"/>
                  <a:pt x="576" y="724"/>
                </a:cubicBezTo>
                <a:cubicBezTo>
                  <a:pt x="566" y="711"/>
                  <a:pt x="562" y="697"/>
                  <a:pt x="555" y="682"/>
                </a:cubicBezTo>
                <a:cubicBezTo>
                  <a:pt x="548" y="667"/>
                  <a:pt x="547" y="648"/>
                  <a:pt x="531" y="634"/>
                </a:cubicBezTo>
                <a:cubicBezTo>
                  <a:pt x="515" y="620"/>
                  <a:pt x="478" y="604"/>
                  <a:pt x="456" y="598"/>
                </a:cubicBezTo>
                <a:cubicBezTo>
                  <a:pt x="434" y="592"/>
                  <a:pt x="413" y="603"/>
                  <a:pt x="396" y="598"/>
                </a:cubicBezTo>
                <a:cubicBezTo>
                  <a:pt x="379" y="593"/>
                  <a:pt x="368" y="582"/>
                  <a:pt x="351" y="565"/>
                </a:cubicBezTo>
                <a:cubicBezTo>
                  <a:pt x="334" y="548"/>
                  <a:pt x="308" y="523"/>
                  <a:pt x="291" y="499"/>
                </a:cubicBezTo>
                <a:cubicBezTo>
                  <a:pt x="274" y="475"/>
                  <a:pt x="262" y="443"/>
                  <a:pt x="246" y="418"/>
                </a:cubicBezTo>
                <a:cubicBezTo>
                  <a:pt x="230" y="393"/>
                  <a:pt x="209" y="367"/>
                  <a:pt x="195" y="349"/>
                </a:cubicBezTo>
                <a:cubicBezTo>
                  <a:pt x="181" y="331"/>
                  <a:pt x="176" y="320"/>
                  <a:pt x="165" y="310"/>
                </a:cubicBezTo>
                <a:cubicBezTo>
                  <a:pt x="154" y="300"/>
                  <a:pt x="150" y="296"/>
                  <a:pt x="129" y="292"/>
                </a:cubicBezTo>
                <a:cubicBezTo>
                  <a:pt x="108" y="288"/>
                  <a:pt x="62" y="295"/>
                  <a:pt x="42" y="289"/>
                </a:cubicBezTo>
                <a:cubicBezTo>
                  <a:pt x="22" y="283"/>
                  <a:pt x="14" y="272"/>
                  <a:pt x="9" y="256"/>
                </a:cubicBezTo>
                <a:cubicBezTo>
                  <a:pt x="4" y="240"/>
                  <a:pt x="0" y="210"/>
                  <a:pt x="9" y="193"/>
                </a:cubicBezTo>
                <a:cubicBezTo>
                  <a:pt x="18" y="176"/>
                  <a:pt x="47" y="162"/>
                  <a:pt x="66" y="157"/>
                </a:cubicBezTo>
                <a:cubicBezTo>
                  <a:pt x="85" y="152"/>
                  <a:pt x="110" y="159"/>
                  <a:pt x="123" y="160"/>
                </a:cubicBezTo>
                <a:cubicBezTo>
                  <a:pt x="136" y="161"/>
                  <a:pt x="137" y="167"/>
                  <a:pt x="147" y="166"/>
                </a:cubicBezTo>
                <a:cubicBezTo>
                  <a:pt x="157" y="165"/>
                  <a:pt x="171" y="156"/>
                  <a:pt x="183" y="154"/>
                </a:cubicBezTo>
                <a:cubicBezTo>
                  <a:pt x="195" y="152"/>
                  <a:pt x="200" y="160"/>
                  <a:pt x="219" y="154"/>
                </a:cubicBezTo>
                <a:cubicBezTo>
                  <a:pt x="238" y="148"/>
                  <a:pt x="272" y="127"/>
                  <a:pt x="300" y="118"/>
                </a:cubicBezTo>
                <a:cubicBezTo>
                  <a:pt x="328" y="109"/>
                  <a:pt x="358" y="104"/>
                  <a:pt x="387" y="100"/>
                </a:cubicBezTo>
                <a:cubicBezTo>
                  <a:pt x="416" y="96"/>
                  <a:pt x="446" y="94"/>
                  <a:pt x="474" y="91"/>
                </a:cubicBezTo>
                <a:cubicBezTo>
                  <a:pt x="502" y="88"/>
                  <a:pt x="529" y="87"/>
                  <a:pt x="555" y="82"/>
                </a:cubicBezTo>
                <a:cubicBezTo>
                  <a:pt x="581" y="77"/>
                  <a:pt x="609" y="66"/>
                  <a:pt x="630" y="58"/>
                </a:cubicBezTo>
                <a:cubicBezTo>
                  <a:pt x="651" y="50"/>
                  <a:pt x="666" y="36"/>
                  <a:pt x="681" y="34"/>
                </a:cubicBezTo>
                <a:cubicBezTo>
                  <a:pt x="696" y="32"/>
                  <a:pt x="707" y="41"/>
                  <a:pt x="720" y="43"/>
                </a:cubicBezTo>
                <a:cubicBezTo>
                  <a:pt x="733" y="45"/>
                  <a:pt x="748" y="51"/>
                  <a:pt x="762" y="49"/>
                </a:cubicBezTo>
                <a:cubicBezTo>
                  <a:pt x="776" y="47"/>
                  <a:pt x="786" y="36"/>
                  <a:pt x="804" y="28"/>
                </a:cubicBezTo>
                <a:cubicBezTo>
                  <a:pt x="822" y="20"/>
                  <a:pt x="856" y="2"/>
                  <a:pt x="873" y="1"/>
                </a:cubicBezTo>
                <a:cubicBezTo>
                  <a:pt x="890" y="0"/>
                  <a:pt x="902" y="14"/>
                  <a:pt x="906" y="25"/>
                </a:cubicBezTo>
                <a:cubicBezTo>
                  <a:pt x="910" y="36"/>
                  <a:pt x="906" y="50"/>
                  <a:pt x="900" y="64"/>
                </a:cubicBezTo>
                <a:cubicBezTo>
                  <a:pt x="894" y="78"/>
                  <a:pt x="884" y="95"/>
                  <a:pt x="873" y="109"/>
                </a:cubicBezTo>
                <a:cubicBezTo>
                  <a:pt x="862" y="123"/>
                  <a:pt x="844" y="137"/>
                  <a:pt x="834" y="151"/>
                </a:cubicBezTo>
                <a:cubicBezTo>
                  <a:pt x="824" y="165"/>
                  <a:pt x="815" y="179"/>
                  <a:pt x="816" y="193"/>
                </a:cubicBezTo>
                <a:cubicBezTo>
                  <a:pt x="817" y="207"/>
                  <a:pt x="830" y="229"/>
                  <a:pt x="840" y="238"/>
                </a:cubicBezTo>
                <a:cubicBezTo>
                  <a:pt x="850" y="247"/>
                  <a:pt x="856" y="248"/>
                  <a:pt x="873" y="247"/>
                </a:cubicBezTo>
                <a:cubicBezTo>
                  <a:pt x="890" y="246"/>
                  <a:pt x="922" y="233"/>
                  <a:pt x="942" y="232"/>
                </a:cubicBezTo>
                <a:cubicBezTo>
                  <a:pt x="962" y="231"/>
                  <a:pt x="982" y="235"/>
                  <a:pt x="996" y="241"/>
                </a:cubicBezTo>
                <a:cubicBezTo>
                  <a:pt x="1010" y="247"/>
                  <a:pt x="1014" y="257"/>
                  <a:pt x="1029" y="268"/>
                </a:cubicBezTo>
                <a:cubicBezTo>
                  <a:pt x="1044" y="279"/>
                  <a:pt x="1071" y="299"/>
                  <a:pt x="1089" y="310"/>
                </a:cubicBezTo>
                <a:cubicBezTo>
                  <a:pt x="1107" y="321"/>
                  <a:pt x="1122" y="322"/>
                  <a:pt x="1140" y="337"/>
                </a:cubicBezTo>
                <a:cubicBezTo>
                  <a:pt x="1158" y="352"/>
                  <a:pt x="1179" y="378"/>
                  <a:pt x="1194" y="397"/>
                </a:cubicBezTo>
                <a:cubicBezTo>
                  <a:pt x="1209" y="416"/>
                  <a:pt x="1220" y="428"/>
                  <a:pt x="1233" y="454"/>
                </a:cubicBezTo>
                <a:cubicBezTo>
                  <a:pt x="1246" y="480"/>
                  <a:pt x="1261" y="513"/>
                  <a:pt x="1275" y="553"/>
                </a:cubicBezTo>
                <a:cubicBezTo>
                  <a:pt x="1289" y="593"/>
                  <a:pt x="1307" y="656"/>
                  <a:pt x="1317" y="697"/>
                </a:cubicBezTo>
                <a:cubicBezTo>
                  <a:pt x="1327" y="738"/>
                  <a:pt x="1334" y="773"/>
                  <a:pt x="1338" y="802"/>
                </a:cubicBezTo>
                <a:cubicBezTo>
                  <a:pt x="1342" y="831"/>
                  <a:pt x="1346" y="851"/>
                  <a:pt x="1341" y="871"/>
                </a:cubicBezTo>
                <a:cubicBezTo>
                  <a:pt x="1336" y="891"/>
                  <a:pt x="1329" y="910"/>
                  <a:pt x="1308" y="925"/>
                </a:cubicBezTo>
                <a:cubicBezTo>
                  <a:pt x="1287" y="940"/>
                  <a:pt x="1249" y="954"/>
                  <a:pt x="1215" y="961"/>
                </a:cubicBezTo>
                <a:cubicBezTo>
                  <a:pt x="1181" y="968"/>
                  <a:pt x="1134" y="967"/>
                  <a:pt x="1104" y="967"/>
                </a:cubicBezTo>
                <a:cubicBezTo>
                  <a:pt x="1074" y="967"/>
                  <a:pt x="1054" y="963"/>
                  <a:pt x="1035" y="961"/>
                </a:cubicBezTo>
                <a:cubicBezTo>
                  <a:pt x="1016" y="959"/>
                  <a:pt x="1003" y="954"/>
                  <a:pt x="990" y="955"/>
                </a:cubicBezTo>
                <a:cubicBezTo>
                  <a:pt x="977" y="956"/>
                  <a:pt x="966" y="957"/>
                  <a:pt x="954" y="967"/>
                </a:cubicBezTo>
                <a:cubicBezTo>
                  <a:pt x="942" y="977"/>
                  <a:pt x="924" y="1003"/>
                  <a:pt x="915" y="1015"/>
                </a:cubicBezTo>
                <a:cubicBezTo>
                  <a:pt x="906" y="1027"/>
                  <a:pt x="906" y="1035"/>
                  <a:pt x="897" y="1039"/>
                </a:cubicBezTo>
                <a:cubicBezTo>
                  <a:pt x="888" y="1043"/>
                  <a:pt x="871" y="1044"/>
                  <a:pt x="858" y="1039"/>
                </a:cubicBezTo>
                <a:cubicBezTo>
                  <a:pt x="845" y="1034"/>
                  <a:pt x="827" y="1020"/>
                  <a:pt x="816" y="1009"/>
                </a:cubicBezTo>
                <a:cubicBezTo>
                  <a:pt x="805" y="998"/>
                  <a:pt x="800" y="981"/>
                  <a:pt x="789" y="970"/>
                </a:cubicBezTo>
                <a:cubicBezTo>
                  <a:pt x="778" y="959"/>
                  <a:pt x="760" y="957"/>
                  <a:pt x="750" y="943"/>
                </a:cubicBezTo>
                <a:cubicBezTo>
                  <a:pt x="740" y="929"/>
                  <a:pt x="735" y="901"/>
                  <a:pt x="726" y="886"/>
                </a:cubicBezTo>
                <a:cubicBezTo>
                  <a:pt x="717" y="871"/>
                  <a:pt x="704" y="866"/>
                  <a:pt x="693" y="853"/>
                </a:cubicBezTo>
                <a:cubicBezTo>
                  <a:pt x="682" y="840"/>
                  <a:pt x="670" y="820"/>
                  <a:pt x="657" y="805"/>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3" name="Freeform 644">
            <a:extLst>
              <a:ext uri="{FF2B5EF4-FFF2-40B4-BE49-F238E27FC236}">
                <a16:creationId xmlns:a16="http://schemas.microsoft.com/office/drawing/2014/main" id="{3C612F14-E057-33E5-99C0-EEF9A00B38B5}"/>
              </a:ext>
            </a:extLst>
          </xdr:cNvPr>
          <xdr:cNvSpPr>
            <a:spLocks noChangeAspect="1"/>
          </xdr:cNvSpPr>
        </xdr:nvSpPr>
        <xdr:spPr bwMode="auto">
          <a:xfrm rot="16200000">
            <a:off x="5330421" y="1505395"/>
            <a:ext cx="2033449" cy="831636"/>
          </a:xfrm>
          <a:custGeom>
            <a:avLst/>
            <a:gdLst>
              <a:gd name="T0" fmla="*/ 3543 w 3672"/>
              <a:gd name="T1" fmla="*/ 1721 h 1760"/>
              <a:gd name="T2" fmla="*/ 3462 w 3672"/>
              <a:gd name="T3" fmla="*/ 1679 h 1760"/>
              <a:gd name="T4" fmla="*/ 3354 w 3672"/>
              <a:gd name="T5" fmla="*/ 1658 h 1760"/>
              <a:gd name="T6" fmla="*/ 3207 w 3672"/>
              <a:gd name="T7" fmla="*/ 1613 h 1760"/>
              <a:gd name="T8" fmla="*/ 3093 w 3672"/>
              <a:gd name="T9" fmla="*/ 1604 h 1760"/>
              <a:gd name="T10" fmla="*/ 2940 w 3672"/>
              <a:gd name="T11" fmla="*/ 1562 h 1760"/>
              <a:gd name="T12" fmla="*/ 2790 w 3672"/>
              <a:gd name="T13" fmla="*/ 1580 h 1760"/>
              <a:gd name="T14" fmla="*/ 2628 w 3672"/>
              <a:gd name="T15" fmla="*/ 1634 h 1760"/>
              <a:gd name="T16" fmla="*/ 2481 w 3672"/>
              <a:gd name="T17" fmla="*/ 1670 h 1760"/>
              <a:gd name="T18" fmla="*/ 2352 w 3672"/>
              <a:gd name="T19" fmla="*/ 1721 h 1760"/>
              <a:gd name="T20" fmla="*/ 2271 w 3672"/>
              <a:gd name="T21" fmla="*/ 1700 h 1760"/>
              <a:gd name="T22" fmla="*/ 2172 w 3672"/>
              <a:gd name="T23" fmla="*/ 1670 h 1760"/>
              <a:gd name="T24" fmla="*/ 2013 w 3672"/>
              <a:gd name="T25" fmla="*/ 1682 h 1760"/>
              <a:gd name="T26" fmla="*/ 1878 w 3672"/>
              <a:gd name="T27" fmla="*/ 1661 h 1760"/>
              <a:gd name="T28" fmla="*/ 1740 w 3672"/>
              <a:gd name="T29" fmla="*/ 1571 h 1760"/>
              <a:gd name="T30" fmla="*/ 1644 w 3672"/>
              <a:gd name="T31" fmla="*/ 1508 h 1760"/>
              <a:gd name="T32" fmla="*/ 1563 w 3672"/>
              <a:gd name="T33" fmla="*/ 1469 h 1760"/>
              <a:gd name="T34" fmla="*/ 1425 w 3672"/>
              <a:gd name="T35" fmla="*/ 1352 h 1760"/>
              <a:gd name="T36" fmla="*/ 1293 w 3672"/>
              <a:gd name="T37" fmla="*/ 1268 h 1760"/>
              <a:gd name="T38" fmla="*/ 1191 w 3672"/>
              <a:gd name="T39" fmla="*/ 1259 h 1760"/>
              <a:gd name="T40" fmla="*/ 1071 w 3672"/>
              <a:gd name="T41" fmla="*/ 1229 h 1760"/>
              <a:gd name="T42" fmla="*/ 933 w 3672"/>
              <a:gd name="T43" fmla="*/ 1148 h 1760"/>
              <a:gd name="T44" fmla="*/ 825 w 3672"/>
              <a:gd name="T45" fmla="*/ 1103 h 1760"/>
              <a:gd name="T46" fmla="*/ 708 w 3672"/>
              <a:gd name="T47" fmla="*/ 986 h 1760"/>
              <a:gd name="T48" fmla="*/ 657 w 3672"/>
              <a:gd name="T49" fmla="*/ 842 h 1760"/>
              <a:gd name="T50" fmla="*/ 564 w 3672"/>
              <a:gd name="T51" fmla="*/ 791 h 1760"/>
              <a:gd name="T52" fmla="*/ 333 w 3672"/>
              <a:gd name="T53" fmla="*/ 788 h 1760"/>
              <a:gd name="T54" fmla="*/ 207 w 3672"/>
              <a:gd name="T55" fmla="*/ 737 h 1760"/>
              <a:gd name="T56" fmla="*/ 84 w 3672"/>
              <a:gd name="T57" fmla="*/ 653 h 1760"/>
              <a:gd name="T58" fmla="*/ 6 w 3672"/>
              <a:gd name="T59" fmla="*/ 563 h 1760"/>
              <a:gd name="T60" fmla="*/ 60 w 3672"/>
              <a:gd name="T61" fmla="*/ 428 h 1760"/>
              <a:gd name="T62" fmla="*/ 207 w 3672"/>
              <a:gd name="T63" fmla="*/ 344 h 1760"/>
              <a:gd name="T64" fmla="*/ 387 w 3672"/>
              <a:gd name="T65" fmla="*/ 284 h 1760"/>
              <a:gd name="T66" fmla="*/ 558 w 3672"/>
              <a:gd name="T67" fmla="*/ 305 h 1760"/>
              <a:gd name="T68" fmla="*/ 699 w 3672"/>
              <a:gd name="T69" fmla="*/ 272 h 1760"/>
              <a:gd name="T70" fmla="*/ 777 w 3672"/>
              <a:gd name="T71" fmla="*/ 143 h 1760"/>
              <a:gd name="T72" fmla="*/ 924 w 3672"/>
              <a:gd name="T73" fmla="*/ 11 h 1760"/>
              <a:gd name="T74" fmla="*/ 1164 w 3672"/>
              <a:gd name="T75" fmla="*/ 11 h 1760"/>
              <a:gd name="T76" fmla="*/ 1425 w 3672"/>
              <a:gd name="T77" fmla="*/ 86 h 1760"/>
              <a:gd name="T78" fmla="*/ 1593 w 3672"/>
              <a:gd name="T79" fmla="*/ 164 h 1760"/>
              <a:gd name="T80" fmla="*/ 1665 w 3672"/>
              <a:gd name="T81" fmla="*/ 266 h 1760"/>
              <a:gd name="T82" fmla="*/ 1851 w 3672"/>
              <a:gd name="T83" fmla="*/ 305 h 1760"/>
              <a:gd name="T84" fmla="*/ 2115 w 3672"/>
              <a:gd name="T85" fmla="*/ 305 h 1760"/>
              <a:gd name="T86" fmla="*/ 2307 w 3672"/>
              <a:gd name="T87" fmla="*/ 353 h 1760"/>
              <a:gd name="T88" fmla="*/ 2616 w 3672"/>
              <a:gd name="T89" fmla="*/ 509 h 1760"/>
              <a:gd name="T90" fmla="*/ 2859 w 3672"/>
              <a:gd name="T91" fmla="*/ 662 h 1760"/>
              <a:gd name="T92" fmla="*/ 3048 w 3672"/>
              <a:gd name="T93" fmla="*/ 779 h 1760"/>
              <a:gd name="T94" fmla="*/ 3267 w 3672"/>
              <a:gd name="T95" fmla="*/ 836 h 1760"/>
              <a:gd name="T96" fmla="*/ 3507 w 3672"/>
              <a:gd name="T97" fmla="*/ 851 h 17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3672" h="1760">
                <a:moveTo>
                  <a:pt x="3603" y="1760"/>
                </a:moveTo>
                <a:cubicBezTo>
                  <a:pt x="3582" y="1745"/>
                  <a:pt x="3561" y="1731"/>
                  <a:pt x="3543" y="1721"/>
                </a:cubicBezTo>
                <a:cubicBezTo>
                  <a:pt x="3525" y="1711"/>
                  <a:pt x="3508" y="1707"/>
                  <a:pt x="3495" y="1700"/>
                </a:cubicBezTo>
                <a:cubicBezTo>
                  <a:pt x="3482" y="1693"/>
                  <a:pt x="3476" y="1685"/>
                  <a:pt x="3462" y="1679"/>
                </a:cubicBezTo>
                <a:cubicBezTo>
                  <a:pt x="3448" y="1673"/>
                  <a:pt x="3429" y="1668"/>
                  <a:pt x="3411" y="1664"/>
                </a:cubicBezTo>
                <a:cubicBezTo>
                  <a:pt x="3393" y="1660"/>
                  <a:pt x="3375" y="1662"/>
                  <a:pt x="3354" y="1658"/>
                </a:cubicBezTo>
                <a:cubicBezTo>
                  <a:pt x="3333" y="1654"/>
                  <a:pt x="3309" y="1644"/>
                  <a:pt x="3285" y="1637"/>
                </a:cubicBezTo>
                <a:cubicBezTo>
                  <a:pt x="3261" y="1630"/>
                  <a:pt x="3229" y="1618"/>
                  <a:pt x="3207" y="1613"/>
                </a:cubicBezTo>
                <a:cubicBezTo>
                  <a:pt x="3185" y="1608"/>
                  <a:pt x="3169" y="1608"/>
                  <a:pt x="3150" y="1607"/>
                </a:cubicBezTo>
                <a:cubicBezTo>
                  <a:pt x="3131" y="1606"/>
                  <a:pt x="3116" y="1609"/>
                  <a:pt x="3093" y="1604"/>
                </a:cubicBezTo>
                <a:cubicBezTo>
                  <a:pt x="3070" y="1599"/>
                  <a:pt x="3035" y="1584"/>
                  <a:pt x="3009" y="1577"/>
                </a:cubicBezTo>
                <a:cubicBezTo>
                  <a:pt x="2983" y="1570"/>
                  <a:pt x="2968" y="1562"/>
                  <a:pt x="2940" y="1562"/>
                </a:cubicBezTo>
                <a:cubicBezTo>
                  <a:pt x="2912" y="1562"/>
                  <a:pt x="2866" y="1571"/>
                  <a:pt x="2841" y="1574"/>
                </a:cubicBezTo>
                <a:cubicBezTo>
                  <a:pt x="2816" y="1577"/>
                  <a:pt x="2810" y="1575"/>
                  <a:pt x="2790" y="1580"/>
                </a:cubicBezTo>
                <a:cubicBezTo>
                  <a:pt x="2770" y="1585"/>
                  <a:pt x="2748" y="1595"/>
                  <a:pt x="2721" y="1604"/>
                </a:cubicBezTo>
                <a:cubicBezTo>
                  <a:pt x="2694" y="1613"/>
                  <a:pt x="2656" y="1626"/>
                  <a:pt x="2628" y="1634"/>
                </a:cubicBezTo>
                <a:cubicBezTo>
                  <a:pt x="2600" y="1642"/>
                  <a:pt x="2574" y="1646"/>
                  <a:pt x="2550" y="1652"/>
                </a:cubicBezTo>
                <a:cubicBezTo>
                  <a:pt x="2526" y="1658"/>
                  <a:pt x="2502" y="1660"/>
                  <a:pt x="2481" y="1670"/>
                </a:cubicBezTo>
                <a:cubicBezTo>
                  <a:pt x="2460" y="1680"/>
                  <a:pt x="2443" y="1704"/>
                  <a:pt x="2421" y="1712"/>
                </a:cubicBezTo>
                <a:cubicBezTo>
                  <a:pt x="2399" y="1720"/>
                  <a:pt x="2368" y="1721"/>
                  <a:pt x="2352" y="1721"/>
                </a:cubicBezTo>
                <a:cubicBezTo>
                  <a:pt x="2336" y="1721"/>
                  <a:pt x="2335" y="1712"/>
                  <a:pt x="2322" y="1709"/>
                </a:cubicBezTo>
                <a:cubicBezTo>
                  <a:pt x="2309" y="1706"/>
                  <a:pt x="2288" y="1705"/>
                  <a:pt x="2271" y="1700"/>
                </a:cubicBezTo>
                <a:cubicBezTo>
                  <a:pt x="2254" y="1695"/>
                  <a:pt x="2236" y="1684"/>
                  <a:pt x="2220" y="1679"/>
                </a:cubicBezTo>
                <a:cubicBezTo>
                  <a:pt x="2204" y="1674"/>
                  <a:pt x="2189" y="1669"/>
                  <a:pt x="2172" y="1670"/>
                </a:cubicBezTo>
                <a:cubicBezTo>
                  <a:pt x="2155" y="1671"/>
                  <a:pt x="2141" y="1683"/>
                  <a:pt x="2115" y="1685"/>
                </a:cubicBezTo>
                <a:cubicBezTo>
                  <a:pt x="2089" y="1687"/>
                  <a:pt x="2042" y="1683"/>
                  <a:pt x="2013" y="1682"/>
                </a:cubicBezTo>
                <a:cubicBezTo>
                  <a:pt x="1984" y="1681"/>
                  <a:pt x="1960" y="1679"/>
                  <a:pt x="1938" y="1676"/>
                </a:cubicBezTo>
                <a:cubicBezTo>
                  <a:pt x="1916" y="1673"/>
                  <a:pt x="1900" y="1670"/>
                  <a:pt x="1878" y="1661"/>
                </a:cubicBezTo>
                <a:cubicBezTo>
                  <a:pt x="1856" y="1652"/>
                  <a:pt x="1829" y="1640"/>
                  <a:pt x="1806" y="1625"/>
                </a:cubicBezTo>
                <a:cubicBezTo>
                  <a:pt x="1783" y="1610"/>
                  <a:pt x="1758" y="1587"/>
                  <a:pt x="1740" y="1571"/>
                </a:cubicBezTo>
                <a:cubicBezTo>
                  <a:pt x="1722" y="1555"/>
                  <a:pt x="1711" y="1539"/>
                  <a:pt x="1695" y="1529"/>
                </a:cubicBezTo>
                <a:cubicBezTo>
                  <a:pt x="1679" y="1519"/>
                  <a:pt x="1656" y="1514"/>
                  <a:pt x="1644" y="1508"/>
                </a:cubicBezTo>
                <a:cubicBezTo>
                  <a:pt x="1632" y="1502"/>
                  <a:pt x="1633" y="1496"/>
                  <a:pt x="1620" y="1490"/>
                </a:cubicBezTo>
                <a:cubicBezTo>
                  <a:pt x="1607" y="1484"/>
                  <a:pt x="1581" y="1477"/>
                  <a:pt x="1563" y="1469"/>
                </a:cubicBezTo>
                <a:cubicBezTo>
                  <a:pt x="1545" y="1461"/>
                  <a:pt x="1532" y="1458"/>
                  <a:pt x="1509" y="1439"/>
                </a:cubicBezTo>
                <a:cubicBezTo>
                  <a:pt x="1486" y="1420"/>
                  <a:pt x="1448" y="1378"/>
                  <a:pt x="1425" y="1352"/>
                </a:cubicBezTo>
                <a:cubicBezTo>
                  <a:pt x="1402" y="1326"/>
                  <a:pt x="1390" y="1297"/>
                  <a:pt x="1368" y="1283"/>
                </a:cubicBezTo>
                <a:cubicBezTo>
                  <a:pt x="1346" y="1269"/>
                  <a:pt x="1311" y="1272"/>
                  <a:pt x="1293" y="1268"/>
                </a:cubicBezTo>
                <a:cubicBezTo>
                  <a:pt x="1275" y="1264"/>
                  <a:pt x="1274" y="1260"/>
                  <a:pt x="1257" y="1259"/>
                </a:cubicBezTo>
                <a:cubicBezTo>
                  <a:pt x="1240" y="1258"/>
                  <a:pt x="1212" y="1261"/>
                  <a:pt x="1191" y="1259"/>
                </a:cubicBezTo>
                <a:cubicBezTo>
                  <a:pt x="1170" y="1257"/>
                  <a:pt x="1151" y="1252"/>
                  <a:pt x="1131" y="1247"/>
                </a:cubicBezTo>
                <a:cubicBezTo>
                  <a:pt x="1111" y="1242"/>
                  <a:pt x="1091" y="1238"/>
                  <a:pt x="1071" y="1229"/>
                </a:cubicBezTo>
                <a:cubicBezTo>
                  <a:pt x="1051" y="1220"/>
                  <a:pt x="1034" y="1204"/>
                  <a:pt x="1011" y="1190"/>
                </a:cubicBezTo>
                <a:cubicBezTo>
                  <a:pt x="988" y="1176"/>
                  <a:pt x="952" y="1158"/>
                  <a:pt x="933" y="1148"/>
                </a:cubicBezTo>
                <a:cubicBezTo>
                  <a:pt x="914" y="1138"/>
                  <a:pt x="915" y="1137"/>
                  <a:pt x="897" y="1130"/>
                </a:cubicBezTo>
                <a:cubicBezTo>
                  <a:pt x="879" y="1123"/>
                  <a:pt x="849" y="1115"/>
                  <a:pt x="825" y="1103"/>
                </a:cubicBezTo>
                <a:cubicBezTo>
                  <a:pt x="801" y="1091"/>
                  <a:pt x="775" y="1077"/>
                  <a:pt x="756" y="1058"/>
                </a:cubicBezTo>
                <a:cubicBezTo>
                  <a:pt x="737" y="1039"/>
                  <a:pt x="721" y="1010"/>
                  <a:pt x="708" y="986"/>
                </a:cubicBezTo>
                <a:cubicBezTo>
                  <a:pt x="695" y="962"/>
                  <a:pt x="686" y="938"/>
                  <a:pt x="678" y="914"/>
                </a:cubicBezTo>
                <a:cubicBezTo>
                  <a:pt x="670" y="890"/>
                  <a:pt x="664" y="858"/>
                  <a:pt x="657" y="842"/>
                </a:cubicBezTo>
                <a:cubicBezTo>
                  <a:pt x="650" y="826"/>
                  <a:pt x="651" y="824"/>
                  <a:pt x="636" y="815"/>
                </a:cubicBezTo>
                <a:cubicBezTo>
                  <a:pt x="621" y="806"/>
                  <a:pt x="593" y="795"/>
                  <a:pt x="564" y="791"/>
                </a:cubicBezTo>
                <a:cubicBezTo>
                  <a:pt x="535" y="787"/>
                  <a:pt x="497" y="788"/>
                  <a:pt x="459" y="788"/>
                </a:cubicBezTo>
                <a:cubicBezTo>
                  <a:pt x="421" y="788"/>
                  <a:pt x="363" y="792"/>
                  <a:pt x="333" y="788"/>
                </a:cubicBezTo>
                <a:cubicBezTo>
                  <a:pt x="303" y="784"/>
                  <a:pt x="297" y="772"/>
                  <a:pt x="276" y="764"/>
                </a:cubicBezTo>
                <a:cubicBezTo>
                  <a:pt x="255" y="756"/>
                  <a:pt x="228" y="746"/>
                  <a:pt x="207" y="737"/>
                </a:cubicBezTo>
                <a:cubicBezTo>
                  <a:pt x="186" y="728"/>
                  <a:pt x="167" y="724"/>
                  <a:pt x="147" y="710"/>
                </a:cubicBezTo>
                <a:cubicBezTo>
                  <a:pt x="127" y="696"/>
                  <a:pt x="101" y="670"/>
                  <a:pt x="84" y="653"/>
                </a:cubicBezTo>
                <a:cubicBezTo>
                  <a:pt x="67" y="636"/>
                  <a:pt x="55" y="626"/>
                  <a:pt x="42" y="611"/>
                </a:cubicBezTo>
                <a:cubicBezTo>
                  <a:pt x="29" y="596"/>
                  <a:pt x="11" y="582"/>
                  <a:pt x="6" y="563"/>
                </a:cubicBezTo>
                <a:cubicBezTo>
                  <a:pt x="1" y="544"/>
                  <a:pt x="0" y="520"/>
                  <a:pt x="9" y="497"/>
                </a:cubicBezTo>
                <a:cubicBezTo>
                  <a:pt x="18" y="474"/>
                  <a:pt x="39" y="449"/>
                  <a:pt x="60" y="428"/>
                </a:cubicBezTo>
                <a:cubicBezTo>
                  <a:pt x="81" y="407"/>
                  <a:pt x="111" y="385"/>
                  <a:pt x="135" y="371"/>
                </a:cubicBezTo>
                <a:cubicBezTo>
                  <a:pt x="159" y="357"/>
                  <a:pt x="181" y="356"/>
                  <a:pt x="207" y="344"/>
                </a:cubicBezTo>
                <a:cubicBezTo>
                  <a:pt x="233" y="332"/>
                  <a:pt x="264" y="312"/>
                  <a:pt x="294" y="302"/>
                </a:cubicBezTo>
                <a:cubicBezTo>
                  <a:pt x="324" y="292"/>
                  <a:pt x="358" y="286"/>
                  <a:pt x="387" y="284"/>
                </a:cubicBezTo>
                <a:cubicBezTo>
                  <a:pt x="416" y="282"/>
                  <a:pt x="440" y="290"/>
                  <a:pt x="468" y="293"/>
                </a:cubicBezTo>
                <a:cubicBezTo>
                  <a:pt x="496" y="296"/>
                  <a:pt x="530" y="304"/>
                  <a:pt x="558" y="305"/>
                </a:cubicBezTo>
                <a:cubicBezTo>
                  <a:pt x="586" y="306"/>
                  <a:pt x="613" y="302"/>
                  <a:pt x="636" y="296"/>
                </a:cubicBezTo>
                <a:cubicBezTo>
                  <a:pt x="659" y="290"/>
                  <a:pt x="681" y="286"/>
                  <a:pt x="699" y="272"/>
                </a:cubicBezTo>
                <a:cubicBezTo>
                  <a:pt x="717" y="258"/>
                  <a:pt x="731" y="233"/>
                  <a:pt x="744" y="212"/>
                </a:cubicBezTo>
                <a:cubicBezTo>
                  <a:pt x="757" y="191"/>
                  <a:pt x="761" y="167"/>
                  <a:pt x="777" y="143"/>
                </a:cubicBezTo>
                <a:cubicBezTo>
                  <a:pt x="793" y="119"/>
                  <a:pt x="819" y="90"/>
                  <a:pt x="843" y="68"/>
                </a:cubicBezTo>
                <a:cubicBezTo>
                  <a:pt x="867" y="46"/>
                  <a:pt x="893" y="22"/>
                  <a:pt x="924" y="11"/>
                </a:cubicBezTo>
                <a:cubicBezTo>
                  <a:pt x="955" y="0"/>
                  <a:pt x="989" y="2"/>
                  <a:pt x="1029" y="2"/>
                </a:cubicBezTo>
                <a:cubicBezTo>
                  <a:pt x="1069" y="2"/>
                  <a:pt x="1118" y="5"/>
                  <a:pt x="1164" y="11"/>
                </a:cubicBezTo>
                <a:cubicBezTo>
                  <a:pt x="1210" y="17"/>
                  <a:pt x="1262" y="26"/>
                  <a:pt x="1305" y="38"/>
                </a:cubicBezTo>
                <a:cubicBezTo>
                  <a:pt x="1348" y="50"/>
                  <a:pt x="1389" y="74"/>
                  <a:pt x="1425" y="86"/>
                </a:cubicBezTo>
                <a:cubicBezTo>
                  <a:pt x="1461" y="98"/>
                  <a:pt x="1493" y="100"/>
                  <a:pt x="1521" y="113"/>
                </a:cubicBezTo>
                <a:cubicBezTo>
                  <a:pt x="1549" y="126"/>
                  <a:pt x="1574" y="146"/>
                  <a:pt x="1593" y="164"/>
                </a:cubicBezTo>
                <a:cubicBezTo>
                  <a:pt x="1612" y="182"/>
                  <a:pt x="1623" y="201"/>
                  <a:pt x="1635" y="218"/>
                </a:cubicBezTo>
                <a:cubicBezTo>
                  <a:pt x="1647" y="235"/>
                  <a:pt x="1644" y="252"/>
                  <a:pt x="1665" y="266"/>
                </a:cubicBezTo>
                <a:cubicBezTo>
                  <a:pt x="1686" y="280"/>
                  <a:pt x="1733" y="298"/>
                  <a:pt x="1764" y="305"/>
                </a:cubicBezTo>
                <a:cubicBezTo>
                  <a:pt x="1795" y="312"/>
                  <a:pt x="1811" y="305"/>
                  <a:pt x="1851" y="305"/>
                </a:cubicBezTo>
                <a:cubicBezTo>
                  <a:pt x="1891" y="305"/>
                  <a:pt x="1960" y="305"/>
                  <a:pt x="2004" y="305"/>
                </a:cubicBezTo>
                <a:cubicBezTo>
                  <a:pt x="2048" y="305"/>
                  <a:pt x="2083" y="304"/>
                  <a:pt x="2115" y="305"/>
                </a:cubicBezTo>
                <a:cubicBezTo>
                  <a:pt x="2147" y="306"/>
                  <a:pt x="2167" y="303"/>
                  <a:pt x="2199" y="311"/>
                </a:cubicBezTo>
                <a:cubicBezTo>
                  <a:pt x="2231" y="319"/>
                  <a:pt x="2267" y="336"/>
                  <a:pt x="2307" y="353"/>
                </a:cubicBezTo>
                <a:cubicBezTo>
                  <a:pt x="2347" y="370"/>
                  <a:pt x="2391" y="387"/>
                  <a:pt x="2442" y="413"/>
                </a:cubicBezTo>
                <a:cubicBezTo>
                  <a:pt x="2493" y="439"/>
                  <a:pt x="2562" y="476"/>
                  <a:pt x="2616" y="509"/>
                </a:cubicBezTo>
                <a:cubicBezTo>
                  <a:pt x="2670" y="542"/>
                  <a:pt x="2725" y="582"/>
                  <a:pt x="2766" y="608"/>
                </a:cubicBezTo>
                <a:cubicBezTo>
                  <a:pt x="2807" y="634"/>
                  <a:pt x="2831" y="643"/>
                  <a:pt x="2859" y="662"/>
                </a:cubicBezTo>
                <a:cubicBezTo>
                  <a:pt x="2887" y="681"/>
                  <a:pt x="2906" y="706"/>
                  <a:pt x="2937" y="725"/>
                </a:cubicBezTo>
                <a:cubicBezTo>
                  <a:pt x="2968" y="744"/>
                  <a:pt x="3008" y="763"/>
                  <a:pt x="3048" y="779"/>
                </a:cubicBezTo>
                <a:cubicBezTo>
                  <a:pt x="3088" y="795"/>
                  <a:pt x="3141" y="812"/>
                  <a:pt x="3177" y="821"/>
                </a:cubicBezTo>
                <a:cubicBezTo>
                  <a:pt x="3213" y="830"/>
                  <a:pt x="3235" y="832"/>
                  <a:pt x="3267" y="836"/>
                </a:cubicBezTo>
                <a:cubicBezTo>
                  <a:pt x="3299" y="840"/>
                  <a:pt x="3329" y="846"/>
                  <a:pt x="3369" y="848"/>
                </a:cubicBezTo>
                <a:cubicBezTo>
                  <a:pt x="3409" y="850"/>
                  <a:pt x="3457" y="850"/>
                  <a:pt x="3507" y="851"/>
                </a:cubicBezTo>
                <a:cubicBezTo>
                  <a:pt x="3557" y="852"/>
                  <a:pt x="3614" y="853"/>
                  <a:pt x="3672" y="85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4" name="Freeform 645">
            <a:extLst>
              <a:ext uri="{FF2B5EF4-FFF2-40B4-BE49-F238E27FC236}">
                <a16:creationId xmlns:a16="http://schemas.microsoft.com/office/drawing/2014/main" id="{891FE42A-5EBA-88C3-CF52-641B4E9D3645}"/>
              </a:ext>
            </a:extLst>
          </xdr:cNvPr>
          <xdr:cNvSpPr>
            <a:spLocks noChangeAspect="1"/>
          </xdr:cNvSpPr>
        </xdr:nvSpPr>
        <xdr:spPr bwMode="auto">
          <a:xfrm rot="16200000">
            <a:off x="6351755" y="430500"/>
            <a:ext cx="684978" cy="340092"/>
          </a:xfrm>
          <a:custGeom>
            <a:avLst/>
            <a:gdLst>
              <a:gd name="T0" fmla="*/ 0 w 1236"/>
              <a:gd name="T1" fmla="*/ 504 h 721"/>
              <a:gd name="T2" fmla="*/ 48 w 1236"/>
              <a:gd name="T3" fmla="*/ 549 h 721"/>
              <a:gd name="T4" fmla="*/ 93 w 1236"/>
              <a:gd name="T5" fmla="*/ 576 h 721"/>
              <a:gd name="T6" fmla="*/ 171 w 1236"/>
              <a:gd name="T7" fmla="*/ 636 h 721"/>
              <a:gd name="T8" fmla="*/ 216 w 1236"/>
              <a:gd name="T9" fmla="*/ 651 h 721"/>
              <a:gd name="T10" fmla="*/ 282 w 1236"/>
              <a:gd name="T11" fmla="*/ 639 h 721"/>
              <a:gd name="T12" fmla="*/ 402 w 1236"/>
              <a:gd name="T13" fmla="*/ 630 h 721"/>
              <a:gd name="T14" fmla="*/ 486 w 1236"/>
              <a:gd name="T15" fmla="*/ 645 h 721"/>
              <a:gd name="T16" fmla="*/ 627 w 1236"/>
              <a:gd name="T17" fmla="*/ 693 h 721"/>
              <a:gd name="T18" fmla="*/ 762 w 1236"/>
              <a:gd name="T19" fmla="*/ 717 h 721"/>
              <a:gd name="T20" fmla="*/ 846 w 1236"/>
              <a:gd name="T21" fmla="*/ 717 h 721"/>
              <a:gd name="T22" fmla="*/ 918 w 1236"/>
              <a:gd name="T23" fmla="*/ 705 h 721"/>
              <a:gd name="T24" fmla="*/ 996 w 1236"/>
              <a:gd name="T25" fmla="*/ 690 h 721"/>
              <a:gd name="T26" fmla="*/ 1059 w 1236"/>
              <a:gd name="T27" fmla="*/ 666 h 721"/>
              <a:gd name="T28" fmla="*/ 1113 w 1236"/>
              <a:gd name="T29" fmla="*/ 633 h 721"/>
              <a:gd name="T30" fmla="*/ 1170 w 1236"/>
              <a:gd name="T31" fmla="*/ 588 h 721"/>
              <a:gd name="T32" fmla="*/ 1227 w 1236"/>
              <a:gd name="T33" fmla="*/ 486 h 721"/>
              <a:gd name="T34" fmla="*/ 1224 w 1236"/>
              <a:gd name="T35" fmla="*/ 375 h 721"/>
              <a:gd name="T36" fmla="*/ 1197 w 1236"/>
              <a:gd name="T37" fmla="*/ 294 h 721"/>
              <a:gd name="T38" fmla="*/ 1161 w 1236"/>
              <a:gd name="T39" fmla="*/ 228 h 721"/>
              <a:gd name="T40" fmla="*/ 1116 w 1236"/>
              <a:gd name="T41" fmla="*/ 150 h 721"/>
              <a:gd name="T42" fmla="*/ 1086 w 1236"/>
              <a:gd name="T43" fmla="*/ 63 h 721"/>
              <a:gd name="T44" fmla="*/ 1092 w 1236"/>
              <a:gd name="T45" fmla="*/ 0 h 7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236" h="721">
                <a:moveTo>
                  <a:pt x="0" y="504"/>
                </a:moveTo>
                <a:cubicBezTo>
                  <a:pt x="16" y="520"/>
                  <a:pt x="33" y="537"/>
                  <a:pt x="48" y="549"/>
                </a:cubicBezTo>
                <a:cubicBezTo>
                  <a:pt x="63" y="561"/>
                  <a:pt x="73" y="562"/>
                  <a:pt x="93" y="576"/>
                </a:cubicBezTo>
                <a:cubicBezTo>
                  <a:pt x="113" y="590"/>
                  <a:pt x="151" y="624"/>
                  <a:pt x="171" y="636"/>
                </a:cubicBezTo>
                <a:cubicBezTo>
                  <a:pt x="191" y="648"/>
                  <a:pt x="198" y="651"/>
                  <a:pt x="216" y="651"/>
                </a:cubicBezTo>
                <a:cubicBezTo>
                  <a:pt x="234" y="651"/>
                  <a:pt x="251" y="642"/>
                  <a:pt x="282" y="639"/>
                </a:cubicBezTo>
                <a:cubicBezTo>
                  <a:pt x="313" y="636"/>
                  <a:pt x="368" y="629"/>
                  <a:pt x="402" y="630"/>
                </a:cubicBezTo>
                <a:cubicBezTo>
                  <a:pt x="436" y="631"/>
                  <a:pt x="449" y="635"/>
                  <a:pt x="486" y="645"/>
                </a:cubicBezTo>
                <a:cubicBezTo>
                  <a:pt x="523" y="655"/>
                  <a:pt x="581" y="681"/>
                  <a:pt x="627" y="693"/>
                </a:cubicBezTo>
                <a:cubicBezTo>
                  <a:pt x="673" y="705"/>
                  <a:pt x="726" y="713"/>
                  <a:pt x="762" y="717"/>
                </a:cubicBezTo>
                <a:cubicBezTo>
                  <a:pt x="798" y="721"/>
                  <a:pt x="820" y="719"/>
                  <a:pt x="846" y="717"/>
                </a:cubicBezTo>
                <a:cubicBezTo>
                  <a:pt x="872" y="715"/>
                  <a:pt x="893" y="710"/>
                  <a:pt x="918" y="705"/>
                </a:cubicBezTo>
                <a:cubicBezTo>
                  <a:pt x="943" y="700"/>
                  <a:pt x="973" y="696"/>
                  <a:pt x="996" y="690"/>
                </a:cubicBezTo>
                <a:cubicBezTo>
                  <a:pt x="1019" y="684"/>
                  <a:pt x="1040" y="675"/>
                  <a:pt x="1059" y="666"/>
                </a:cubicBezTo>
                <a:cubicBezTo>
                  <a:pt x="1078" y="657"/>
                  <a:pt x="1095" y="646"/>
                  <a:pt x="1113" y="633"/>
                </a:cubicBezTo>
                <a:cubicBezTo>
                  <a:pt x="1131" y="620"/>
                  <a:pt x="1151" y="612"/>
                  <a:pt x="1170" y="588"/>
                </a:cubicBezTo>
                <a:cubicBezTo>
                  <a:pt x="1189" y="564"/>
                  <a:pt x="1218" y="521"/>
                  <a:pt x="1227" y="486"/>
                </a:cubicBezTo>
                <a:cubicBezTo>
                  <a:pt x="1236" y="451"/>
                  <a:pt x="1229" y="407"/>
                  <a:pt x="1224" y="375"/>
                </a:cubicBezTo>
                <a:cubicBezTo>
                  <a:pt x="1219" y="343"/>
                  <a:pt x="1208" y="318"/>
                  <a:pt x="1197" y="294"/>
                </a:cubicBezTo>
                <a:cubicBezTo>
                  <a:pt x="1186" y="270"/>
                  <a:pt x="1174" y="252"/>
                  <a:pt x="1161" y="228"/>
                </a:cubicBezTo>
                <a:cubicBezTo>
                  <a:pt x="1148" y="204"/>
                  <a:pt x="1128" y="177"/>
                  <a:pt x="1116" y="150"/>
                </a:cubicBezTo>
                <a:cubicBezTo>
                  <a:pt x="1104" y="123"/>
                  <a:pt x="1090" y="88"/>
                  <a:pt x="1086" y="63"/>
                </a:cubicBezTo>
                <a:cubicBezTo>
                  <a:pt x="1082" y="38"/>
                  <a:pt x="1087" y="19"/>
                  <a:pt x="1092" y="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5" name="Freeform 646">
            <a:extLst>
              <a:ext uri="{FF2B5EF4-FFF2-40B4-BE49-F238E27FC236}">
                <a16:creationId xmlns:a16="http://schemas.microsoft.com/office/drawing/2014/main" id="{12256D85-3326-9C37-436E-D08C18D5449D}"/>
              </a:ext>
            </a:extLst>
          </xdr:cNvPr>
          <xdr:cNvSpPr>
            <a:spLocks noChangeAspect="1"/>
          </xdr:cNvSpPr>
        </xdr:nvSpPr>
        <xdr:spPr bwMode="auto">
          <a:xfrm rot="16200000">
            <a:off x="6109942" y="555402"/>
            <a:ext cx="572500" cy="125042"/>
          </a:xfrm>
          <a:custGeom>
            <a:avLst/>
            <a:gdLst>
              <a:gd name="T0" fmla="*/ 0 w 1035"/>
              <a:gd name="T1" fmla="*/ 0 h 264"/>
              <a:gd name="T2" fmla="*/ 186 w 1035"/>
              <a:gd name="T3" fmla="*/ 3 h 264"/>
              <a:gd name="T4" fmla="*/ 324 w 1035"/>
              <a:gd name="T5" fmla="*/ 3 h 264"/>
              <a:gd name="T6" fmla="*/ 414 w 1035"/>
              <a:gd name="T7" fmla="*/ 12 h 264"/>
              <a:gd name="T8" fmla="*/ 552 w 1035"/>
              <a:gd name="T9" fmla="*/ 36 h 264"/>
              <a:gd name="T10" fmla="*/ 642 w 1035"/>
              <a:gd name="T11" fmla="*/ 51 h 264"/>
              <a:gd name="T12" fmla="*/ 762 w 1035"/>
              <a:gd name="T13" fmla="*/ 48 h 264"/>
              <a:gd name="T14" fmla="*/ 846 w 1035"/>
              <a:gd name="T15" fmla="*/ 78 h 264"/>
              <a:gd name="T16" fmla="*/ 924 w 1035"/>
              <a:gd name="T17" fmla="*/ 126 h 264"/>
              <a:gd name="T18" fmla="*/ 1014 w 1035"/>
              <a:gd name="T19" fmla="*/ 213 h 264"/>
              <a:gd name="T20" fmla="*/ 1035 w 1035"/>
              <a:gd name="T21" fmla="*/ 264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035" h="264">
                <a:moveTo>
                  <a:pt x="0" y="0"/>
                </a:moveTo>
                <a:cubicBezTo>
                  <a:pt x="66" y="1"/>
                  <a:pt x="132" y="2"/>
                  <a:pt x="186" y="3"/>
                </a:cubicBezTo>
                <a:cubicBezTo>
                  <a:pt x="240" y="4"/>
                  <a:pt x="286" y="2"/>
                  <a:pt x="324" y="3"/>
                </a:cubicBezTo>
                <a:cubicBezTo>
                  <a:pt x="362" y="4"/>
                  <a:pt x="376" y="6"/>
                  <a:pt x="414" y="12"/>
                </a:cubicBezTo>
                <a:cubicBezTo>
                  <a:pt x="452" y="18"/>
                  <a:pt x="514" y="30"/>
                  <a:pt x="552" y="36"/>
                </a:cubicBezTo>
                <a:cubicBezTo>
                  <a:pt x="590" y="42"/>
                  <a:pt x="607" y="49"/>
                  <a:pt x="642" y="51"/>
                </a:cubicBezTo>
                <a:cubicBezTo>
                  <a:pt x="677" y="53"/>
                  <a:pt x="728" y="43"/>
                  <a:pt x="762" y="48"/>
                </a:cubicBezTo>
                <a:cubicBezTo>
                  <a:pt x="796" y="53"/>
                  <a:pt x="819" y="65"/>
                  <a:pt x="846" y="78"/>
                </a:cubicBezTo>
                <a:cubicBezTo>
                  <a:pt x="873" y="91"/>
                  <a:pt x="896" y="104"/>
                  <a:pt x="924" y="126"/>
                </a:cubicBezTo>
                <a:cubicBezTo>
                  <a:pt x="952" y="148"/>
                  <a:pt x="995" y="190"/>
                  <a:pt x="1014" y="213"/>
                </a:cubicBezTo>
                <a:cubicBezTo>
                  <a:pt x="1033" y="236"/>
                  <a:pt x="1034" y="250"/>
                  <a:pt x="1035" y="26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6" name="Freeform 647">
            <a:extLst>
              <a:ext uri="{FF2B5EF4-FFF2-40B4-BE49-F238E27FC236}">
                <a16:creationId xmlns:a16="http://schemas.microsoft.com/office/drawing/2014/main" id="{148A4829-EAF7-3261-7FE2-1D50870258AC}"/>
              </a:ext>
            </a:extLst>
          </xdr:cNvPr>
          <xdr:cNvSpPr>
            <a:spLocks noChangeAspect="1"/>
          </xdr:cNvSpPr>
        </xdr:nvSpPr>
        <xdr:spPr bwMode="auto">
          <a:xfrm rot="16200000">
            <a:off x="6263958" y="1996836"/>
            <a:ext cx="185778" cy="118574"/>
          </a:xfrm>
          <a:custGeom>
            <a:avLst/>
            <a:gdLst>
              <a:gd name="T0" fmla="*/ 177 w 335"/>
              <a:gd name="T1" fmla="*/ 204 h 252"/>
              <a:gd name="T2" fmla="*/ 138 w 335"/>
              <a:gd name="T3" fmla="*/ 168 h 252"/>
              <a:gd name="T4" fmla="*/ 141 w 335"/>
              <a:gd name="T5" fmla="*/ 147 h 252"/>
              <a:gd name="T6" fmla="*/ 123 w 335"/>
              <a:gd name="T7" fmla="*/ 120 h 252"/>
              <a:gd name="T8" fmla="*/ 87 w 335"/>
              <a:gd name="T9" fmla="*/ 108 h 252"/>
              <a:gd name="T10" fmla="*/ 57 w 335"/>
              <a:gd name="T11" fmla="*/ 93 h 252"/>
              <a:gd name="T12" fmla="*/ 27 w 335"/>
              <a:gd name="T13" fmla="*/ 90 h 252"/>
              <a:gd name="T14" fmla="*/ 3 w 335"/>
              <a:gd name="T15" fmla="*/ 69 h 252"/>
              <a:gd name="T16" fmla="*/ 9 w 335"/>
              <a:gd name="T17" fmla="*/ 30 h 252"/>
              <a:gd name="T18" fmla="*/ 33 w 335"/>
              <a:gd name="T19" fmla="*/ 15 h 252"/>
              <a:gd name="T20" fmla="*/ 120 w 335"/>
              <a:gd name="T21" fmla="*/ 12 h 252"/>
              <a:gd name="T22" fmla="*/ 147 w 335"/>
              <a:gd name="T23" fmla="*/ 3 h 252"/>
              <a:gd name="T24" fmla="*/ 174 w 335"/>
              <a:gd name="T25" fmla="*/ 3 h 252"/>
              <a:gd name="T26" fmla="*/ 177 w 335"/>
              <a:gd name="T27" fmla="*/ 24 h 252"/>
              <a:gd name="T28" fmla="*/ 189 w 335"/>
              <a:gd name="T29" fmla="*/ 48 h 252"/>
              <a:gd name="T30" fmla="*/ 228 w 335"/>
              <a:gd name="T31" fmla="*/ 90 h 252"/>
              <a:gd name="T32" fmla="*/ 297 w 335"/>
              <a:gd name="T33" fmla="*/ 90 h 252"/>
              <a:gd name="T34" fmla="*/ 318 w 335"/>
              <a:gd name="T35" fmla="*/ 78 h 252"/>
              <a:gd name="T36" fmla="*/ 333 w 335"/>
              <a:gd name="T37" fmla="*/ 93 h 252"/>
              <a:gd name="T38" fmla="*/ 330 w 335"/>
              <a:gd name="T39" fmla="*/ 120 h 252"/>
              <a:gd name="T40" fmla="*/ 303 w 335"/>
              <a:gd name="T41" fmla="*/ 141 h 252"/>
              <a:gd name="T42" fmla="*/ 279 w 335"/>
              <a:gd name="T43" fmla="*/ 171 h 252"/>
              <a:gd name="T44" fmla="*/ 255 w 335"/>
              <a:gd name="T45" fmla="*/ 204 h 252"/>
              <a:gd name="T46" fmla="*/ 243 w 335"/>
              <a:gd name="T47" fmla="*/ 222 h 252"/>
              <a:gd name="T48" fmla="*/ 237 w 335"/>
              <a:gd name="T49" fmla="*/ 240 h 252"/>
              <a:gd name="T50" fmla="*/ 216 w 335"/>
              <a:gd name="T51" fmla="*/ 249 h 252"/>
              <a:gd name="T52" fmla="*/ 192 w 335"/>
              <a:gd name="T53" fmla="*/ 249 h 252"/>
              <a:gd name="T54" fmla="*/ 174 w 335"/>
              <a:gd name="T55" fmla="*/ 231 h 252"/>
              <a:gd name="T56" fmla="*/ 177 w 335"/>
              <a:gd name="T57" fmla="*/ 204 h 2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35" h="252">
                <a:moveTo>
                  <a:pt x="177" y="204"/>
                </a:moveTo>
                <a:cubicBezTo>
                  <a:pt x="171" y="194"/>
                  <a:pt x="144" y="177"/>
                  <a:pt x="138" y="168"/>
                </a:cubicBezTo>
                <a:cubicBezTo>
                  <a:pt x="132" y="159"/>
                  <a:pt x="144" y="155"/>
                  <a:pt x="141" y="147"/>
                </a:cubicBezTo>
                <a:cubicBezTo>
                  <a:pt x="138" y="139"/>
                  <a:pt x="132" y="126"/>
                  <a:pt x="123" y="120"/>
                </a:cubicBezTo>
                <a:cubicBezTo>
                  <a:pt x="114" y="114"/>
                  <a:pt x="98" y="112"/>
                  <a:pt x="87" y="108"/>
                </a:cubicBezTo>
                <a:cubicBezTo>
                  <a:pt x="76" y="104"/>
                  <a:pt x="67" y="96"/>
                  <a:pt x="57" y="93"/>
                </a:cubicBezTo>
                <a:cubicBezTo>
                  <a:pt x="47" y="90"/>
                  <a:pt x="36" y="94"/>
                  <a:pt x="27" y="90"/>
                </a:cubicBezTo>
                <a:cubicBezTo>
                  <a:pt x="18" y="86"/>
                  <a:pt x="6" y="79"/>
                  <a:pt x="3" y="69"/>
                </a:cubicBezTo>
                <a:cubicBezTo>
                  <a:pt x="0" y="59"/>
                  <a:pt x="4" y="39"/>
                  <a:pt x="9" y="30"/>
                </a:cubicBezTo>
                <a:cubicBezTo>
                  <a:pt x="14" y="21"/>
                  <a:pt x="15" y="18"/>
                  <a:pt x="33" y="15"/>
                </a:cubicBezTo>
                <a:cubicBezTo>
                  <a:pt x="51" y="12"/>
                  <a:pt x="101" y="14"/>
                  <a:pt x="120" y="12"/>
                </a:cubicBezTo>
                <a:cubicBezTo>
                  <a:pt x="139" y="10"/>
                  <a:pt x="138" y="4"/>
                  <a:pt x="147" y="3"/>
                </a:cubicBezTo>
                <a:cubicBezTo>
                  <a:pt x="156" y="2"/>
                  <a:pt x="169" y="0"/>
                  <a:pt x="174" y="3"/>
                </a:cubicBezTo>
                <a:cubicBezTo>
                  <a:pt x="179" y="6"/>
                  <a:pt x="175" y="17"/>
                  <a:pt x="177" y="24"/>
                </a:cubicBezTo>
                <a:cubicBezTo>
                  <a:pt x="179" y="31"/>
                  <a:pt x="181" y="37"/>
                  <a:pt x="189" y="48"/>
                </a:cubicBezTo>
                <a:cubicBezTo>
                  <a:pt x="197" y="59"/>
                  <a:pt x="210" y="83"/>
                  <a:pt x="228" y="90"/>
                </a:cubicBezTo>
                <a:cubicBezTo>
                  <a:pt x="246" y="97"/>
                  <a:pt x="282" y="92"/>
                  <a:pt x="297" y="90"/>
                </a:cubicBezTo>
                <a:cubicBezTo>
                  <a:pt x="312" y="88"/>
                  <a:pt x="312" y="78"/>
                  <a:pt x="318" y="78"/>
                </a:cubicBezTo>
                <a:cubicBezTo>
                  <a:pt x="324" y="78"/>
                  <a:pt x="331" y="86"/>
                  <a:pt x="333" y="93"/>
                </a:cubicBezTo>
                <a:cubicBezTo>
                  <a:pt x="335" y="100"/>
                  <a:pt x="335" y="112"/>
                  <a:pt x="330" y="120"/>
                </a:cubicBezTo>
                <a:cubicBezTo>
                  <a:pt x="325" y="128"/>
                  <a:pt x="311" y="133"/>
                  <a:pt x="303" y="141"/>
                </a:cubicBezTo>
                <a:cubicBezTo>
                  <a:pt x="295" y="149"/>
                  <a:pt x="287" y="160"/>
                  <a:pt x="279" y="171"/>
                </a:cubicBezTo>
                <a:cubicBezTo>
                  <a:pt x="271" y="182"/>
                  <a:pt x="261" y="196"/>
                  <a:pt x="255" y="204"/>
                </a:cubicBezTo>
                <a:cubicBezTo>
                  <a:pt x="249" y="212"/>
                  <a:pt x="246" y="216"/>
                  <a:pt x="243" y="222"/>
                </a:cubicBezTo>
                <a:cubicBezTo>
                  <a:pt x="240" y="228"/>
                  <a:pt x="241" y="236"/>
                  <a:pt x="237" y="240"/>
                </a:cubicBezTo>
                <a:cubicBezTo>
                  <a:pt x="233" y="244"/>
                  <a:pt x="223" y="248"/>
                  <a:pt x="216" y="249"/>
                </a:cubicBezTo>
                <a:cubicBezTo>
                  <a:pt x="209" y="250"/>
                  <a:pt x="199" y="252"/>
                  <a:pt x="192" y="249"/>
                </a:cubicBezTo>
                <a:cubicBezTo>
                  <a:pt x="185" y="246"/>
                  <a:pt x="177" y="237"/>
                  <a:pt x="174" y="231"/>
                </a:cubicBezTo>
                <a:cubicBezTo>
                  <a:pt x="171" y="225"/>
                  <a:pt x="183" y="214"/>
                  <a:pt x="177" y="204"/>
                </a:cubicBezTo>
                <a:close/>
              </a:path>
            </a:pathLst>
          </a:custGeom>
          <a:solidFill>
            <a:srgbClr val="FFFFFF"/>
          </a:solidFill>
          <a:ln w="6350">
            <a:solidFill>
              <a:srgbClr val="000000"/>
            </a:solidFill>
            <a:round/>
            <a:headEnd/>
            <a:tailEnd/>
          </a:ln>
        </xdr:spPr>
      </xdr:sp>
      <xdr:sp macro="" textlink="">
        <xdr:nvSpPr>
          <xdr:cNvPr id="127" name="Line 648">
            <a:extLst>
              <a:ext uri="{FF2B5EF4-FFF2-40B4-BE49-F238E27FC236}">
                <a16:creationId xmlns:a16="http://schemas.microsoft.com/office/drawing/2014/main" id="{78B483CD-6AD2-0370-D26C-CF0C7101E8BC}"/>
              </a:ext>
            </a:extLst>
          </xdr:cNvPr>
          <xdr:cNvSpPr>
            <a:spLocks noChangeAspect="1" noChangeShapeType="1"/>
          </xdr:cNvSpPr>
        </xdr:nvSpPr>
        <xdr:spPr bwMode="auto">
          <a:xfrm rot="16200000">
            <a:off x="6675724" y="1893679"/>
            <a:ext cx="207895" cy="10941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8" name="Freeform 649">
            <a:extLst>
              <a:ext uri="{FF2B5EF4-FFF2-40B4-BE49-F238E27FC236}">
                <a16:creationId xmlns:a16="http://schemas.microsoft.com/office/drawing/2014/main" id="{037FEA88-6484-D52E-6BF6-48DB43E6FF7F}"/>
              </a:ext>
            </a:extLst>
          </xdr:cNvPr>
          <xdr:cNvSpPr>
            <a:spLocks noChangeAspect="1"/>
          </xdr:cNvSpPr>
        </xdr:nvSpPr>
        <xdr:spPr bwMode="auto">
          <a:xfrm rot="16200000">
            <a:off x="6112795" y="1908537"/>
            <a:ext cx="489721" cy="809538"/>
          </a:xfrm>
          <a:custGeom>
            <a:avLst/>
            <a:gdLst>
              <a:gd name="T0" fmla="*/ 884 w 884"/>
              <a:gd name="T1" fmla="*/ 1713 h 1713"/>
              <a:gd name="T2" fmla="*/ 851 w 884"/>
              <a:gd name="T3" fmla="*/ 1704 h 1713"/>
              <a:gd name="T4" fmla="*/ 818 w 884"/>
              <a:gd name="T5" fmla="*/ 1698 h 1713"/>
              <a:gd name="T6" fmla="*/ 761 w 884"/>
              <a:gd name="T7" fmla="*/ 1683 h 1713"/>
              <a:gd name="T8" fmla="*/ 668 w 884"/>
              <a:gd name="T9" fmla="*/ 1656 h 1713"/>
              <a:gd name="T10" fmla="*/ 611 w 884"/>
              <a:gd name="T11" fmla="*/ 1617 h 1713"/>
              <a:gd name="T12" fmla="*/ 521 w 884"/>
              <a:gd name="T13" fmla="*/ 1563 h 1713"/>
              <a:gd name="T14" fmla="*/ 410 w 884"/>
              <a:gd name="T15" fmla="*/ 1488 h 1713"/>
              <a:gd name="T16" fmla="*/ 248 w 884"/>
              <a:gd name="T17" fmla="*/ 1368 h 1713"/>
              <a:gd name="T18" fmla="*/ 131 w 884"/>
              <a:gd name="T19" fmla="*/ 1227 h 1713"/>
              <a:gd name="T20" fmla="*/ 41 w 884"/>
              <a:gd name="T21" fmla="*/ 1038 h 1713"/>
              <a:gd name="T22" fmla="*/ 5 w 884"/>
              <a:gd name="T23" fmla="*/ 867 h 1713"/>
              <a:gd name="T24" fmla="*/ 11 w 884"/>
              <a:gd name="T25" fmla="*/ 708 h 1713"/>
              <a:gd name="T26" fmla="*/ 47 w 884"/>
              <a:gd name="T27" fmla="*/ 549 h 1713"/>
              <a:gd name="T28" fmla="*/ 110 w 884"/>
              <a:gd name="T29" fmla="*/ 402 h 1713"/>
              <a:gd name="T30" fmla="*/ 206 w 884"/>
              <a:gd name="T31" fmla="*/ 258 h 1713"/>
              <a:gd name="T32" fmla="*/ 329 w 884"/>
              <a:gd name="T33" fmla="*/ 153 h 1713"/>
              <a:gd name="T34" fmla="*/ 485 w 884"/>
              <a:gd name="T35" fmla="*/ 72 h 1713"/>
              <a:gd name="T36" fmla="*/ 779 w 884"/>
              <a:gd name="T37" fmla="*/ 0 h 17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884" h="1713">
                <a:moveTo>
                  <a:pt x="884" y="1713"/>
                </a:moveTo>
                <a:cubicBezTo>
                  <a:pt x="873" y="1709"/>
                  <a:pt x="862" y="1706"/>
                  <a:pt x="851" y="1704"/>
                </a:cubicBezTo>
                <a:cubicBezTo>
                  <a:pt x="840" y="1702"/>
                  <a:pt x="833" y="1701"/>
                  <a:pt x="818" y="1698"/>
                </a:cubicBezTo>
                <a:cubicBezTo>
                  <a:pt x="803" y="1695"/>
                  <a:pt x="786" y="1690"/>
                  <a:pt x="761" y="1683"/>
                </a:cubicBezTo>
                <a:cubicBezTo>
                  <a:pt x="736" y="1676"/>
                  <a:pt x="693" y="1667"/>
                  <a:pt x="668" y="1656"/>
                </a:cubicBezTo>
                <a:cubicBezTo>
                  <a:pt x="643" y="1645"/>
                  <a:pt x="635" y="1632"/>
                  <a:pt x="611" y="1617"/>
                </a:cubicBezTo>
                <a:cubicBezTo>
                  <a:pt x="587" y="1602"/>
                  <a:pt x="554" y="1585"/>
                  <a:pt x="521" y="1563"/>
                </a:cubicBezTo>
                <a:cubicBezTo>
                  <a:pt x="488" y="1541"/>
                  <a:pt x="456" y="1521"/>
                  <a:pt x="410" y="1488"/>
                </a:cubicBezTo>
                <a:cubicBezTo>
                  <a:pt x="364" y="1455"/>
                  <a:pt x="294" y="1411"/>
                  <a:pt x="248" y="1368"/>
                </a:cubicBezTo>
                <a:cubicBezTo>
                  <a:pt x="202" y="1325"/>
                  <a:pt x="166" y="1282"/>
                  <a:pt x="131" y="1227"/>
                </a:cubicBezTo>
                <a:cubicBezTo>
                  <a:pt x="96" y="1172"/>
                  <a:pt x="62" y="1098"/>
                  <a:pt x="41" y="1038"/>
                </a:cubicBezTo>
                <a:cubicBezTo>
                  <a:pt x="20" y="978"/>
                  <a:pt x="10" y="922"/>
                  <a:pt x="5" y="867"/>
                </a:cubicBezTo>
                <a:cubicBezTo>
                  <a:pt x="0" y="812"/>
                  <a:pt x="4" y="761"/>
                  <a:pt x="11" y="708"/>
                </a:cubicBezTo>
                <a:cubicBezTo>
                  <a:pt x="18" y="655"/>
                  <a:pt x="31" y="600"/>
                  <a:pt x="47" y="549"/>
                </a:cubicBezTo>
                <a:cubicBezTo>
                  <a:pt x="63" y="498"/>
                  <a:pt x="84" y="451"/>
                  <a:pt x="110" y="402"/>
                </a:cubicBezTo>
                <a:cubicBezTo>
                  <a:pt x="136" y="353"/>
                  <a:pt x="170" y="299"/>
                  <a:pt x="206" y="258"/>
                </a:cubicBezTo>
                <a:cubicBezTo>
                  <a:pt x="242" y="217"/>
                  <a:pt x="282" y="184"/>
                  <a:pt x="329" y="153"/>
                </a:cubicBezTo>
                <a:cubicBezTo>
                  <a:pt x="376" y="122"/>
                  <a:pt x="410" y="97"/>
                  <a:pt x="485" y="72"/>
                </a:cubicBezTo>
                <a:cubicBezTo>
                  <a:pt x="560" y="47"/>
                  <a:pt x="669" y="23"/>
                  <a:pt x="779"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9" name="Line 650">
            <a:extLst>
              <a:ext uri="{FF2B5EF4-FFF2-40B4-BE49-F238E27FC236}">
                <a16:creationId xmlns:a16="http://schemas.microsoft.com/office/drawing/2014/main" id="{6DC52BF7-8FF6-BDBD-0FFA-9138C24FF362}"/>
              </a:ext>
            </a:extLst>
          </xdr:cNvPr>
          <xdr:cNvSpPr>
            <a:spLocks noChangeAspect="1" noChangeShapeType="1"/>
          </xdr:cNvSpPr>
        </xdr:nvSpPr>
        <xdr:spPr bwMode="auto">
          <a:xfrm rot="16200000">
            <a:off x="6786622" y="2003128"/>
            <a:ext cx="41073" cy="8893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0" name="Freeform 651">
            <a:extLst>
              <a:ext uri="{FF2B5EF4-FFF2-40B4-BE49-F238E27FC236}">
                <a16:creationId xmlns:a16="http://schemas.microsoft.com/office/drawing/2014/main" id="{96F457A7-1C41-3F05-7BA1-C4F590B26114}"/>
              </a:ext>
            </a:extLst>
          </xdr:cNvPr>
          <xdr:cNvSpPr>
            <a:spLocks noChangeAspect="1"/>
          </xdr:cNvSpPr>
        </xdr:nvSpPr>
        <xdr:spPr bwMode="auto">
          <a:xfrm rot="16200000">
            <a:off x="5965775" y="1767773"/>
            <a:ext cx="128907" cy="63599"/>
          </a:xfrm>
          <a:custGeom>
            <a:avLst/>
            <a:gdLst>
              <a:gd name="T0" fmla="*/ 0 w 234"/>
              <a:gd name="T1" fmla="*/ 0 h 135"/>
              <a:gd name="T2" fmla="*/ 57 w 234"/>
              <a:gd name="T3" fmla="*/ 27 h 135"/>
              <a:gd name="T4" fmla="*/ 108 w 234"/>
              <a:gd name="T5" fmla="*/ 60 h 135"/>
              <a:gd name="T6" fmla="*/ 165 w 234"/>
              <a:gd name="T7" fmla="*/ 81 h 135"/>
              <a:gd name="T8" fmla="*/ 210 w 234"/>
              <a:gd name="T9" fmla="*/ 108 h 135"/>
              <a:gd name="T10" fmla="*/ 234 w 234"/>
              <a:gd name="T11" fmla="*/ 135 h 135"/>
            </a:gdLst>
            <a:ahLst/>
            <a:cxnLst>
              <a:cxn ang="0">
                <a:pos x="T0" y="T1"/>
              </a:cxn>
              <a:cxn ang="0">
                <a:pos x="T2" y="T3"/>
              </a:cxn>
              <a:cxn ang="0">
                <a:pos x="T4" y="T5"/>
              </a:cxn>
              <a:cxn ang="0">
                <a:pos x="T6" y="T7"/>
              </a:cxn>
              <a:cxn ang="0">
                <a:pos x="T8" y="T9"/>
              </a:cxn>
              <a:cxn ang="0">
                <a:pos x="T10" y="T11"/>
              </a:cxn>
            </a:cxnLst>
            <a:rect l="0" t="0" r="r" b="b"/>
            <a:pathLst>
              <a:path w="234" h="135">
                <a:moveTo>
                  <a:pt x="0" y="0"/>
                </a:moveTo>
                <a:cubicBezTo>
                  <a:pt x="19" y="8"/>
                  <a:pt x="39" y="17"/>
                  <a:pt x="57" y="27"/>
                </a:cubicBezTo>
                <a:cubicBezTo>
                  <a:pt x="75" y="37"/>
                  <a:pt x="90" y="51"/>
                  <a:pt x="108" y="60"/>
                </a:cubicBezTo>
                <a:cubicBezTo>
                  <a:pt x="126" y="69"/>
                  <a:pt x="148" y="73"/>
                  <a:pt x="165" y="81"/>
                </a:cubicBezTo>
                <a:cubicBezTo>
                  <a:pt x="182" y="89"/>
                  <a:pt x="199" y="99"/>
                  <a:pt x="210" y="108"/>
                </a:cubicBezTo>
                <a:cubicBezTo>
                  <a:pt x="221" y="117"/>
                  <a:pt x="227" y="126"/>
                  <a:pt x="234" y="13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1" name="Line 652">
            <a:extLst>
              <a:ext uri="{FF2B5EF4-FFF2-40B4-BE49-F238E27FC236}">
                <a16:creationId xmlns:a16="http://schemas.microsoft.com/office/drawing/2014/main" id="{40C845A6-2919-C54F-2882-CEA377706A31}"/>
              </a:ext>
            </a:extLst>
          </xdr:cNvPr>
          <xdr:cNvSpPr>
            <a:spLocks noChangeAspect="1" noChangeShapeType="1"/>
          </xdr:cNvSpPr>
        </xdr:nvSpPr>
        <xdr:spPr bwMode="auto">
          <a:xfrm rot="16200000">
            <a:off x="6512824" y="1584068"/>
            <a:ext cx="114374" cy="8030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2" name="WordArt 653">
            <a:extLst>
              <a:ext uri="{FF2B5EF4-FFF2-40B4-BE49-F238E27FC236}">
                <a16:creationId xmlns:a16="http://schemas.microsoft.com/office/drawing/2014/main" id="{AA1FCFCB-6F5F-3DEE-4A70-44F8011DFBED}"/>
              </a:ext>
            </a:extLst>
          </xdr:cNvPr>
          <xdr:cNvSpPr>
            <a:spLocks noChangeAspect="1" noChangeArrowheads="1" noChangeShapeType="1" noTextEdit="1"/>
          </xdr:cNvSpPr>
        </xdr:nvSpPr>
        <xdr:spPr bwMode="auto">
          <a:xfrm>
            <a:off x="725654" y="6193162"/>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瓢箪礁</a:t>
            </a:r>
          </a:p>
        </xdr:txBody>
      </xdr:sp>
      <xdr:sp macro="" textlink="">
        <xdr:nvSpPr>
          <xdr:cNvPr id="133" name="WordArt 654">
            <a:extLst>
              <a:ext uri="{FF2B5EF4-FFF2-40B4-BE49-F238E27FC236}">
                <a16:creationId xmlns:a16="http://schemas.microsoft.com/office/drawing/2014/main" id="{65199141-1F22-6855-1766-6C2C99E355E3}"/>
              </a:ext>
            </a:extLst>
          </xdr:cNvPr>
          <xdr:cNvSpPr>
            <a:spLocks noChangeAspect="1" noChangeArrowheads="1" noChangeShapeType="1" noTextEdit="1"/>
          </xdr:cNvSpPr>
        </xdr:nvSpPr>
        <xdr:spPr bwMode="auto">
          <a:xfrm>
            <a:off x="342444" y="4677238"/>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西北西</a:t>
            </a:r>
          </a:p>
        </xdr:txBody>
      </xdr:sp>
      <xdr:sp macro="" textlink="">
        <xdr:nvSpPr>
          <xdr:cNvPr id="134" name="WordArt 655">
            <a:extLst>
              <a:ext uri="{FF2B5EF4-FFF2-40B4-BE49-F238E27FC236}">
                <a16:creationId xmlns:a16="http://schemas.microsoft.com/office/drawing/2014/main" id="{7813E45F-328B-088B-045F-2E5884936B39}"/>
              </a:ext>
            </a:extLst>
          </xdr:cNvPr>
          <xdr:cNvSpPr>
            <a:spLocks noChangeAspect="1" noChangeArrowheads="1" noChangeShapeType="1" noTextEdit="1"/>
          </xdr:cNvSpPr>
        </xdr:nvSpPr>
        <xdr:spPr bwMode="auto">
          <a:xfrm>
            <a:off x="2294605" y="4655121"/>
            <a:ext cx="176244"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向　瀬</a:t>
            </a:r>
          </a:p>
        </xdr:txBody>
      </xdr:sp>
      <xdr:sp macro="" textlink="">
        <xdr:nvSpPr>
          <xdr:cNvPr id="135" name="WordArt 656">
            <a:extLst>
              <a:ext uri="{FF2B5EF4-FFF2-40B4-BE49-F238E27FC236}">
                <a16:creationId xmlns:a16="http://schemas.microsoft.com/office/drawing/2014/main" id="{DF25A7DE-8317-E62E-B9A3-072A2C3B89E5}"/>
              </a:ext>
            </a:extLst>
          </xdr:cNvPr>
          <xdr:cNvSpPr>
            <a:spLocks noChangeAspect="1" noChangeArrowheads="1" noChangeShapeType="1" noTextEdit="1"/>
          </xdr:cNvSpPr>
        </xdr:nvSpPr>
        <xdr:spPr bwMode="auto">
          <a:xfrm>
            <a:off x="2333951" y="5755256"/>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月山礁</a:t>
            </a:r>
          </a:p>
        </xdr:txBody>
      </xdr:sp>
      <xdr:sp macro="" textlink="">
        <xdr:nvSpPr>
          <xdr:cNvPr id="136" name="WordArt 657">
            <a:extLst>
              <a:ext uri="{FF2B5EF4-FFF2-40B4-BE49-F238E27FC236}">
                <a16:creationId xmlns:a16="http://schemas.microsoft.com/office/drawing/2014/main" id="{C1F44EFD-CBCA-83CF-8C87-5916B028971B}"/>
              </a:ext>
            </a:extLst>
          </xdr:cNvPr>
          <xdr:cNvSpPr>
            <a:spLocks noChangeAspect="1" noChangeArrowheads="1" noChangeShapeType="1" noTextEdit="1"/>
          </xdr:cNvSpPr>
        </xdr:nvSpPr>
        <xdr:spPr bwMode="auto">
          <a:xfrm rot="17998365">
            <a:off x="3242381" y="4339246"/>
            <a:ext cx="590193"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たらはえなわ漁業</a:t>
            </a:r>
          </a:p>
        </xdr:txBody>
      </xdr:sp>
      <xdr:sp macro="" textlink="">
        <xdr:nvSpPr>
          <xdr:cNvPr id="137" name="WordArt 658">
            <a:extLst>
              <a:ext uri="{FF2B5EF4-FFF2-40B4-BE49-F238E27FC236}">
                <a16:creationId xmlns:a16="http://schemas.microsoft.com/office/drawing/2014/main" id="{E7B94370-14DB-146A-159A-93A16855BEAE}"/>
              </a:ext>
            </a:extLst>
          </xdr:cNvPr>
          <xdr:cNvSpPr>
            <a:spLocks noChangeAspect="1" noChangeArrowheads="1" noChangeShapeType="1" noTextEdit="1"/>
          </xdr:cNvSpPr>
        </xdr:nvSpPr>
        <xdr:spPr bwMode="auto">
          <a:xfrm>
            <a:off x="4465590" y="6193794"/>
            <a:ext cx="181634"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馬ノ瀬</a:t>
            </a:r>
          </a:p>
        </xdr:txBody>
      </xdr:sp>
      <xdr:sp macro="" textlink="">
        <xdr:nvSpPr>
          <xdr:cNvPr id="138" name="WordArt 659">
            <a:extLst>
              <a:ext uri="{FF2B5EF4-FFF2-40B4-BE49-F238E27FC236}">
                <a16:creationId xmlns:a16="http://schemas.microsoft.com/office/drawing/2014/main" id="{0A6046FD-2BAD-EFB1-CCE3-1B7BDED23ADF}"/>
              </a:ext>
            </a:extLst>
          </xdr:cNvPr>
          <xdr:cNvSpPr>
            <a:spLocks noChangeAspect="1" noChangeArrowheads="1" noChangeShapeType="1" noTextEdit="1"/>
          </xdr:cNvSpPr>
        </xdr:nvSpPr>
        <xdr:spPr bwMode="auto">
          <a:xfrm>
            <a:off x="4683335" y="5774845"/>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甲区域</a:t>
            </a:r>
          </a:p>
        </xdr:txBody>
      </xdr:sp>
      <xdr:sp macro="" textlink="">
        <xdr:nvSpPr>
          <xdr:cNvPr id="139" name="WordArt 660">
            <a:extLst>
              <a:ext uri="{FF2B5EF4-FFF2-40B4-BE49-F238E27FC236}">
                <a16:creationId xmlns:a16="http://schemas.microsoft.com/office/drawing/2014/main" id="{13A25FA6-5030-C3CF-8CB8-C453D18F4627}"/>
              </a:ext>
            </a:extLst>
          </xdr:cNvPr>
          <xdr:cNvSpPr>
            <a:spLocks noChangeAspect="1" noChangeArrowheads="1" noChangeShapeType="1" noTextEdit="1"/>
          </xdr:cNvSpPr>
        </xdr:nvSpPr>
        <xdr:spPr bwMode="auto">
          <a:xfrm>
            <a:off x="4027943" y="4069983"/>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鳥海礁</a:t>
            </a:r>
          </a:p>
        </xdr:txBody>
      </xdr:sp>
      <xdr:sp macro="" textlink="">
        <xdr:nvSpPr>
          <xdr:cNvPr id="140" name="WordArt 661">
            <a:extLst>
              <a:ext uri="{FF2B5EF4-FFF2-40B4-BE49-F238E27FC236}">
                <a16:creationId xmlns:a16="http://schemas.microsoft.com/office/drawing/2014/main" id="{7D5586D0-6ED8-421F-1975-176235F3CE27}"/>
              </a:ext>
            </a:extLst>
          </xdr:cNvPr>
          <xdr:cNvSpPr>
            <a:spLocks noChangeAspect="1" noChangeArrowheads="1" noChangeShapeType="1" noTextEdit="1"/>
          </xdr:cNvSpPr>
        </xdr:nvSpPr>
        <xdr:spPr bwMode="auto">
          <a:xfrm rot="18219423">
            <a:off x="5376818" y="4684895"/>
            <a:ext cx="640113"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3366FF"/>
                </a:solidFill>
                <a:effectLst/>
                <a:latin typeface="ＭＳ Ｐゴシック" panose="020B0600070205080204" pitchFamily="50" charset="-128"/>
                <a:ea typeface="ＭＳ Ｐゴシック" panose="020B0600070205080204" pitchFamily="50" charset="-128"/>
              </a:rPr>
              <a:t>大･中型まき網漁業</a:t>
            </a:r>
          </a:p>
        </xdr:txBody>
      </xdr:sp>
      <xdr:sp macro="" textlink="">
        <xdr:nvSpPr>
          <xdr:cNvPr id="141" name="WordArt 662">
            <a:extLst>
              <a:ext uri="{FF2B5EF4-FFF2-40B4-BE49-F238E27FC236}">
                <a16:creationId xmlns:a16="http://schemas.microsoft.com/office/drawing/2014/main" id="{326E74B7-0A29-4F3A-7002-B1830C0DF947}"/>
              </a:ext>
            </a:extLst>
          </xdr:cNvPr>
          <xdr:cNvSpPr>
            <a:spLocks noChangeAspect="1" noChangeArrowheads="1" noChangeShapeType="1" noTextEdit="1"/>
          </xdr:cNvSpPr>
        </xdr:nvSpPr>
        <xdr:spPr bwMode="auto">
          <a:xfrm rot="845416">
            <a:off x="4826702" y="6032660"/>
            <a:ext cx="806304" cy="1567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手繰第１種漁業入会区域</a:t>
            </a:r>
          </a:p>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山形・新潟海区委員会協定</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endPar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142" name="WordArt 663">
            <a:extLst>
              <a:ext uri="{FF2B5EF4-FFF2-40B4-BE49-F238E27FC236}">
                <a16:creationId xmlns:a16="http://schemas.microsoft.com/office/drawing/2014/main" id="{2E7566D1-6D23-D0D1-2F7F-3CC601692C45}"/>
              </a:ext>
            </a:extLst>
          </xdr:cNvPr>
          <xdr:cNvSpPr>
            <a:spLocks noChangeAspect="1" noChangeArrowheads="1" noChangeShapeType="1" noTextEdit="1"/>
          </xdr:cNvSpPr>
        </xdr:nvSpPr>
        <xdr:spPr bwMode="auto">
          <a:xfrm>
            <a:off x="5476165" y="6404848"/>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乙区域</a:t>
            </a:r>
          </a:p>
        </xdr:txBody>
      </xdr:sp>
      <xdr:sp macro="" textlink="">
        <xdr:nvSpPr>
          <xdr:cNvPr id="143" name="WordArt 664">
            <a:extLst>
              <a:ext uri="{FF2B5EF4-FFF2-40B4-BE49-F238E27FC236}">
                <a16:creationId xmlns:a16="http://schemas.microsoft.com/office/drawing/2014/main" id="{49383174-2F17-01CC-E34C-4F43AAF1AFA3}"/>
              </a:ext>
            </a:extLst>
          </xdr:cNvPr>
          <xdr:cNvSpPr>
            <a:spLocks noChangeAspect="1" noChangeArrowheads="1" noChangeShapeType="1" noTextEdit="1"/>
          </xdr:cNvSpPr>
        </xdr:nvSpPr>
        <xdr:spPr bwMode="auto">
          <a:xfrm>
            <a:off x="5511198" y="5776741"/>
            <a:ext cx="142289" cy="834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大瀬</a:t>
            </a:r>
          </a:p>
        </xdr:txBody>
      </xdr:sp>
      <xdr:sp macro="" textlink="">
        <xdr:nvSpPr>
          <xdr:cNvPr id="144" name="Freeform 665">
            <a:extLst>
              <a:ext uri="{FF2B5EF4-FFF2-40B4-BE49-F238E27FC236}">
                <a16:creationId xmlns:a16="http://schemas.microsoft.com/office/drawing/2014/main" id="{1C3041EE-0D94-FE24-E208-F27677949C4C}"/>
              </a:ext>
            </a:extLst>
          </xdr:cNvPr>
          <xdr:cNvSpPr>
            <a:spLocks noChangeAspect="1"/>
          </xdr:cNvSpPr>
        </xdr:nvSpPr>
        <xdr:spPr bwMode="auto">
          <a:xfrm rot="16200000">
            <a:off x="6277508" y="4836382"/>
            <a:ext cx="1328250" cy="841876"/>
          </a:xfrm>
          <a:custGeom>
            <a:avLst/>
            <a:gdLst>
              <a:gd name="T0" fmla="*/ 18 w 2400"/>
              <a:gd name="T1" fmla="*/ 8 h 1784"/>
              <a:gd name="T2" fmla="*/ 60 w 2400"/>
              <a:gd name="T3" fmla="*/ 41 h 1784"/>
              <a:gd name="T4" fmla="*/ 132 w 2400"/>
              <a:gd name="T5" fmla="*/ 65 h 1784"/>
              <a:gd name="T6" fmla="*/ 198 w 2400"/>
              <a:gd name="T7" fmla="*/ 77 h 1784"/>
              <a:gd name="T8" fmla="*/ 240 w 2400"/>
              <a:gd name="T9" fmla="*/ 98 h 1784"/>
              <a:gd name="T10" fmla="*/ 318 w 2400"/>
              <a:gd name="T11" fmla="*/ 137 h 1784"/>
              <a:gd name="T12" fmla="*/ 390 w 2400"/>
              <a:gd name="T13" fmla="*/ 167 h 1784"/>
              <a:gd name="T14" fmla="*/ 474 w 2400"/>
              <a:gd name="T15" fmla="*/ 215 h 1784"/>
              <a:gd name="T16" fmla="*/ 525 w 2400"/>
              <a:gd name="T17" fmla="*/ 260 h 1784"/>
              <a:gd name="T18" fmla="*/ 582 w 2400"/>
              <a:gd name="T19" fmla="*/ 293 h 1784"/>
              <a:gd name="T20" fmla="*/ 657 w 2400"/>
              <a:gd name="T21" fmla="*/ 344 h 1784"/>
              <a:gd name="T22" fmla="*/ 687 w 2400"/>
              <a:gd name="T23" fmla="*/ 455 h 1784"/>
              <a:gd name="T24" fmla="*/ 756 w 2400"/>
              <a:gd name="T25" fmla="*/ 518 h 1784"/>
              <a:gd name="T26" fmla="*/ 825 w 2400"/>
              <a:gd name="T27" fmla="*/ 593 h 1784"/>
              <a:gd name="T28" fmla="*/ 918 w 2400"/>
              <a:gd name="T29" fmla="*/ 665 h 1784"/>
              <a:gd name="T30" fmla="*/ 981 w 2400"/>
              <a:gd name="T31" fmla="*/ 716 h 1784"/>
              <a:gd name="T32" fmla="*/ 1038 w 2400"/>
              <a:gd name="T33" fmla="*/ 749 h 1784"/>
              <a:gd name="T34" fmla="*/ 1098 w 2400"/>
              <a:gd name="T35" fmla="*/ 791 h 1784"/>
              <a:gd name="T36" fmla="*/ 1098 w 2400"/>
              <a:gd name="T37" fmla="*/ 902 h 1784"/>
              <a:gd name="T38" fmla="*/ 1140 w 2400"/>
              <a:gd name="T39" fmla="*/ 929 h 1784"/>
              <a:gd name="T40" fmla="*/ 1179 w 2400"/>
              <a:gd name="T41" fmla="*/ 983 h 1784"/>
              <a:gd name="T42" fmla="*/ 1221 w 2400"/>
              <a:gd name="T43" fmla="*/ 1052 h 1784"/>
              <a:gd name="T44" fmla="*/ 1284 w 2400"/>
              <a:gd name="T45" fmla="*/ 1043 h 1784"/>
              <a:gd name="T46" fmla="*/ 1368 w 2400"/>
              <a:gd name="T47" fmla="*/ 1109 h 1784"/>
              <a:gd name="T48" fmla="*/ 1440 w 2400"/>
              <a:gd name="T49" fmla="*/ 1130 h 1784"/>
              <a:gd name="T50" fmla="*/ 1512 w 2400"/>
              <a:gd name="T51" fmla="*/ 1172 h 1784"/>
              <a:gd name="T52" fmla="*/ 1545 w 2400"/>
              <a:gd name="T53" fmla="*/ 1229 h 1784"/>
              <a:gd name="T54" fmla="*/ 1662 w 2400"/>
              <a:gd name="T55" fmla="*/ 1346 h 1784"/>
              <a:gd name="T56" fmla="*/ 1779 w 2400"/>
              <a:gd name="T57" fmla="*/ 1484 h 1784"/>
              <a:gd name="T58" fmla="*/ 1818 w 2400"/>
              <a:gd name="T59" fmla="*/ 1541 h 1784"/>
              <a:gd name="T60" fmla="*/ 1965 w 2400"/>
              <a:gd name="T61" fmla="*/ 1613 h 1784"/>
              <a:gd name="T62" fmla="*/ 2256 w 2400"/>
              <a:gd name="T63" fmla="*/ 1727 h 17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2400" h="1784">
                <a:moveTo>
                  <a:pt x="0" y="11"/>
                </a:moveTo>
                <a:cubicBezTo>
                  <a:pt x="6" y="10"/>
                  <a:pt x="12" y="9"/>
                  <a:pt x="18" y="8"/>
                </a:cubicBezTo>
                <a:cubicBezTo>
                  <a:pt x="24" y="7"/>
                  <a:pt x="29" y="0"/>
                  <a:pt x="36" y="5"/>
                </a:cubicBezTo>
                <a:cubicBezTo>
                  <a:pt x="43" y="10"/>
                  <a:pt x="48" y="34"/>
                  <a:pt x="60" y="41"/>
                </a:cubicBezTo>
                <a:cubicBezTo>
                  <a:pt x="72" y="48"/>
                  <a:pt x="96" y="43"/>
                  <a:pt x="108" y="47"/>
                </a:cubicBezTo>
                <a:cubicBezTo>
                  <a:pt x="120" y="51"/>
                  <a:pt x="121" y="62"/>
                  <a:pt x="132" y="65"/>
                </a:cubicBezTo>
                <a:cubicBezTo>
                  <a:pt x="143" y="68"/>
                  <a:pt x="166" y="66"/>
                  <a:pt x="177" y="68"/>
                </a:cubicBezTo>
                <a:cubicBezTo>
                  <a:pt x="188" y="70"/>
                  <a:pt x="192" y="77"/>
                  <a:pt x="198" y="77"/>
                </a:cubicBezTo>
                <a:cubicBezTo>
                  <a:pt x="204" y="77"/>
                  <a:pt x="209" y="68"/>
                  <a:pt x="216" y="71"/>
                </a:cubicBezTo>
                <a:cubicBezTo>
                  <a:pt x="223" y="74"/>
                  <a:pt x="230" y="91"/>
                  <a:pt x="240" y="98"/>
                </a:cubicBezTo>
                <a:cubicBezTo>
                  <a:pt x="250" y="105"/>
                  <a:pt x="263" y="110"/>
                  <a:pt x="276" y="116"/>
                </a:cubicBezTo>
                <a:cubicBezTo>
                  <a:pt x="289" y="122"/>
                  <a:pt x="304" y="129"/>
                  <a:pt x="318" y="137"/>
                </a:cubicBezTo>
                <a:cubicBezTo>
                  <a:pt x="332" y="145"/>
                  <a:pt x="348" y="162"/>
                  <a:pt x="360" y="167"/>
                </a:cubicBezTo>
                <a:cubicBezTo>
                  <a:pt x="372" y="172"/>
                  <a:pt x="379" y="160"/>
                  <a:pt x="390" y="167"/>
                </a:cubicBezTo>
                <a:cubicBezTo>
                  <a:pt x="401" y="174"/>
                  <a:pt x="412" y="198"/>
                  <a:pt x="426" y="206"/>
                </a:cubicBezTo>
                <a:cubicBezTo>
                  <a:pt x="440" y="214"/>
                  <a:pt x="461" y="214"/>
                  <a:pt x="474" y="215"/>
                </a:cubicBezTo>
                <a:cubicBezTo>
                  <a:pt x="487" y="216"/>
                  <a:pt x="496" y="202"/>
                  <a:pt x="504" y="209"/>
                </a:cubicBezTo>
                <a:cubicBezTo>
                  <a:pt x="512" y="216"/>
                  <a:pt x="517" y="253"/>
                  <a:pt x="525" y="260"/>
                </a:cubicBezTo>
                <a:cubicBezTo>
                  <a:pt x="533" y="267"/>
                  <a:pt x="546" y="246"/>
                  <a:pt x="555" y="251"/>
                </a:cubicBezTo>
                <a:cubicBezTo>
                  <a:pt x="564" y="256"/>
                  <a:pt x="571" y="281"/>
                  <a:pt x="582" y="293"/>
                </a:cubicBezTo>
                <a:cubicBezTo>
                  <a:pt x="593" y="305"/>
                  <a:pt x="612" y="318"/>
                  <a:pt x="624" y="326"/>
                </a:cubicBezTo>
                <a:cubicBezTo>
                  <a:pt x="636" y="334"/>
                  <a:pt x="646" y="336"/>
                  <a:pt x="657" y="344"/>
                </a:cubicBezTo>
                <a:cubicBezTo>
                  <a:pt x="668" y="352"/>
                  <a:pt x="688" y="359"/>
                  <a:pt x="693" y="377"/>
                </a:cubicBezTo>
                <a:cubicBezTo>
                  <a:pt x="698" y="395"/>
                  <a:pt x="682" y="435"/>
                  <a:pt x="687" y="455"/>
                </a:cubicBezTo>
                <a:cubicBezTo>
                  <a:pt x="692" y="475"/>
                  <a:pt x="712" y="490"/>
                  <a:pt x="723" y="500"/>
                </a:cubicBezTo>
                <a:cubicBezTo>
                  <a:pt x="734" y="510"/>
                  <a:pt x="748" y="509"/>
                  <a:pt x="756" y="518"/>
                </a:cubicBezTo>
                <a:cubicBezTo>
                  <a:pt x="764" y="527"/>
                  <a:pt x="763" y="542"/>
                  <a:pt x="774" y="554"/>
                </a:cubicBezTo>
                <a:cubicBezTo>
                  <a:pt x="785" y="566"/>
                  <a:pt x="806" y="582"/>
                  <a:pt x="825" y="593"/>
                </a:cubicBezTo>
                <a:cubicBezTo>
                  <a:pt x="844" y="604"/>
                  <a:pt x="873" y="608"/>
                  <a:pt x="888" y="620"/>
                </a:cubicBezTo>
                <a:cubicBezTo>
                  <a:pt x="903" y="632"/>
                  <a:pt x="910" y="652"/>
                  <a:pt x="918" y="665"/>
                </a:cubicBezTo>
                <a:cubicBezTo>
                  <a:pt x="926" y="678"/>
                  <a:pt x="922" y="692"/>
                  <a:pt x="933" y="701"/>
                </a:cubicBezTo>
                <a:cubicBezTo>
                  <a:pt x="944" y="710"/>
                  <a:pt x="968" y="714"/>
                  <a:pt x="981" y="716"/>
                </a:cubicBezTo>
                <a:cubicBezTo>
                  <a:pt x="994" y="718"/>
                  <a:pt x="1005" y="711"/>
                  <a:pt x="1014" y="716"/>
                </a:cubicBezTo>
                <a:cubicBezTo>
                  <a:pt x="1023" y="721"/>
                  <a:pt x="1027" y="743"/>
                  <a:pt x="1038" y="749"/>
                </a:cubicBezTo>
                <a:cubicBezTo>
                  <a:pt x="1049" y="755"/>
                  <a:pt x="1070" y="745"/>
                  <a:pt x="1080" y="752"/>
                </a:cubicBezTo>
                <a:cubicBezTo>
                  <a:pt x="1090" y="759"/>
                  <a:pt x="1095" y="776"/>
                  <a:pt x="1098" y="791"/>
                </a:cubicBezTo>
                <a:cubicBezTo>
                  <a:pt x="1101" y="806"/>
                  <a:pt x="1098" y="824"/>
                  <a:pt x="1098" y="842"/>
                </a:cubicBezTo>
                <a:cubicBezTo>
                  <a:pt x="1098" y="860"/>
                  <a:pt x="1094" y="891"/>
                  <a:pt x="1098" y="902"/>
                </a:cubicBezTo>
                <a:cubicBezTo>
                  <a:pt x="1102" y="913"/>
                  <a:pt x="1115" y="907"/>
                  <a:pt x="1122" y="911"/>
                </a:cubicBezTo>
                <a:cubicBezTo>
                  <a:pt x="1129" y="915"/>
                  <a:pt x="1134" y="920"/>
                  <a:pt x="1140" y="929"/>
                </a:cubicBezTo>
                <a:cubicBezTo>
                  <a:pt x="1146" y="938"/>
                  <a:pt x="1152" y="959"/>
                  <a:pt x="1158" y="968"/>
                </a:cubicBezTo>
                <a:cubicBezTo>
                  <a:pt x="1164" y="977"/>
                  <a:pt x="1171" y="974"/>
                  <a:pt x="1179" y="983"/>
                </a:cubicBezTo>
                <a:cubicBezTo>
                  <a:pt x="1187" y="992"/>
                  <a:pt x="1199" y="1010"/>
                  <a:pt x="1206" y="1022"/>
                </a:cubicBezTo>
                <a:cubicBezTo>
                  <a:pt x="1213" y="1034"/>
                  <a:pt x="1212" y="1047"/>
                  <a:pt x="1221" y="1052"/>
                </a:cubicBezTo>
                <a:cubicBezTo>
                  <a:pt x="1230" y="1057"/>
                  <a:pt x="1250" y="1053"/>
                  <a:pt x="1260" y="1052"/>
                </a:cubicBezTo>
                <a:cubicBezTo>
                  <a:pt x="1270" y="1051"/>
                  <a:pt x="1275" y="1039"/>
                  <a:pt x="1284" y="1043"/>
                </a:cubicBezTo>
                <a:cubicBezTo>
                  <a:pt x="1293" y="1047"/>
                  <a:pt x="1300" y="1062"/>
                  <a:pt x="1314" y="1073"/>
                </a:cubicBezTo>
                <a:cubicBezTo>
                  <a:pt x="1328" y="1084"/>
                  <a:pt x="1352" y="1098"/>
                  <a:pt x="1368" y="1109"/>
                </a:cubicBezTo>
                <a:cubicBezTo>
                  <a:pt x="1384" y="1120"/>
                  <a:pt x="1398" y="1136"/>
                  <a:pt x="1410" y="1139"/>
                </a:cubicBezTo>
                <a:cubicBezTo>
                  <a:pt x="1422" y="1142"/>
                  <a:pt x="1430" y="1128"/>
                  <a:pt x="1440" y="1130"/>
                </a:cubicBezTo>
                <a:cubicBezTo>
                  <a:pt x="1450" y="1132"/>
                  <a:pt x="1458" y="1144"/>
                  <a:pt x="1470" y="1151"/>
                </a:cubicBezTo>
                <a:cubicBezTo>
                  <a:pt x="1482" y="1158"/>
                  <a:pt x="1501" y="1166"/>
                  <a:pt x="1512" y="1172"/>
                </a:cubicBezTo>
                <a:cubicBezTo>
                  <a:pt x="1523" y="1178"/>
                  <a:pt x="1534" y="1181"/>
                  <a:pt x="1539" y="1190"/>
                </a:cubicBezTo>
                <a:cubicBezTo>
                  <a:pt x="1544" y="1199"/>
                  <a:pt x="1536" y="1212"/>
                  <a:pt x="1545" y="1229"/>
                </a:cubicBezTo>
                <a:cubicBezTo>
                  <a:pt x="1554" y="1246"/>
                  <a:pt x="1574" y="1270"/>
                  <a:pt x="1593" y="1289"/>
                </a:cubicBezTo>
                <a:cubicBezTo>
                  <a:pt x="1612" y="1308"/>
                  <a:pt x="1636" y="1321"/>
                  <a:pt x="1662" y="1346"/>
                </a:cubicBezTo>
                <a:cubicBezTo>
                  <a:pt x="1688" y="1371"/>
                  <a:pt x="1727" y="1416"/>
                  <a:pt x="1746" y="1439"/>
                </a:cubicBezTo>
                <a:cubicBezTo>
                  <a:pt x="1765" y="1462"/>
                  <a:pt x="1769" y="1472"/>
                  <a:pt x="1779" y="1484"/>
                </a:cubicBezTo>
                <a:cubicBezTo>
                  <a:pt x="1789" y="1496"/>
                  <a:pt x="1800" y="1502"/>
                  <a:pt x="1806" y="1511"/>
                </a:cubicBezTo>
                <a:cubicBezTo>
                  <a:pt x="1812" y="1520"/>
                  <a:pt x="1808" y="1533"/>
                  <a:pt x="1818" y="1541"/>
                </a:cubicBezTo>
                <a:cubicBezTo>
                  <a:pt x="1828" y="1549"/>
                  <a:pt x="1844" y="1547"/>
                  <a:pt x="1869" y="1559"/>
                </a:cubicBezTo>
                <a:cubicBezTo>
                  <a:pt x="1894" y="1571"/>
                  <a:pt x="1924" y="1596"/>
                  <a:pt x="1965" y="1613"/>
                </a:cubicBezTo>
                <a:cubicBezTo>
                  <a:pt x="2006" y="1630"/>
                  <a:pt x="2064" y="1645"/>
                  <a:pt x="2112" y="1664"/>
                </a:cubicBezTo>
                <a:cubicBezTo>
                  <a:pt x="2160" y="1683"/>
                  <a:pt x="2208" y="1707"/>
                  <a:pt x="2256" y="1727"/>
                </a:cubicBezTo>
                <a:cubicBezTo>
                  <a:pt x="2304" y="1747"/>
                  <a:pt x="2376" y="1775"/>
                  <a:pt x="2400" y="1784"/>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5" name="Freeform 666">
            <a:extLst>
              <a:ext uri="{FF2B5EF4-FFF2-40B4-BE49-F238E27FC236}">
                <a16:creationId xmlns:a16="http://schemas.microsoft.com/office/drawing/2014/main" id="{05AFAC21-F682-E51A-2D98-8352978195AA}"/>
              </a:ext>
            </a:extLst>
          </xdr:cNvPr>
          <xdr:cNvSpPr>
            <a:spLocks noChangeAspect="1"/>
          </xdr:cNvSpPr>
        </xdr:nvSpPr>
        <xdr:spPr bwMode="auto">
          <a:xfrm rot="16200000">
            <a:off x="7069083" y="4735706"/>
            <a:ext cx="978810" cy="392373"/>
          </a:xfrm>
          <a:custGeom>
            <a:avLst/>
            <a:gdLst>
              <a:gd name="T0" fmla="*/ 1494 w 1766"/>
              <a:gd name="T1" fmla="*/ 0 h 831"/>
              <a:gd name="T2" fmla="*/ 1596 w 1766"/>
              <a:gd name="T3" fmla="*/ 39 h 831"/>
              <a:gd name="T4" fmla="*/ 1692 w 1766"/>
              <a:gd name="T5" fmla="*/ 66 h 831"/>
              <a:gd name="T6" fmla="*/ 1758 w 1766"/>
              <a:gd name="T7" fmla="*/ 84 h 831"/>
              <a:gd name="T8" fmla="*/ 1743 w 1766"/>
              <a:gd name="T9" fmla="*/ 117 h 831"/>
              <a:gd name="T10" fmla="*/ 1740 w 1766"/>
              <a:gd name="T11" fmla="*/ 201 h 831"/>
              <a:gd name="T12" fmla="*/ 1713 w 1766"/>
              <a:gd name="T13" fmla="*/ 276 h 831"/>
              <a:gd name="T14" fmla="*/ 1695 w 1766"/>
              <a:gd name="T15" fmla="*/ 333 h 831"/>
              <a:gd name="T16" fmla="*/ 1674 w 1766"/>
              <a:gd name="T17" fmla="*/ 411 h 831"/>
              <a:gd name="T18" fmla="*/ 1614 w 1766"/>
              <a:gd name="T19" fmla="*/ 477 h 831"/>
              <a:gd name="T20" fmla="*/ 1560 w 1766"/>
              <a:gd name="T21" fmla="*/ 537 h 831"/>
              <a:gd name="T22" fmla="*/ 1512 w 1766"/>
              <a:gd name="T23" fmla="*/ 603 h 831"/>
              <a:gd name="T24" fmla="*/ 1434 w 1766"/>
              <a:gd name="T25" fmla="*/ 630 h 831"/>
              <a:gd name="T26" fmla="*/ 1374 w 1766"/>
              <a:gd name="T27" fmla="*/ 669 h 831"/>
              <a:gd name="T28" fmla="*/ 1320 w 1766"/>
              <a:gd name="T29" fmla="*/ 717 h 831"/>
              <a:gd name="T30" fmla="*/ 1263 w 1766"/>
              <a:gd name="T31" fmla="*/ 732 h 831"/>
              <a:gd name="T32" fmla="*/ 1179 w 1766"/>
              <a:gd name="T33" fmla="*/ 678 h 831"/>
              <a:gd name="T34" fmla="*/ 1086 w 1766"/>
              <a:gd name="T35" fmla="*/ 678 h 831"/>
              <a:gd name="T36" fmla="*/ 996 w 1766"/>
              <a:gd name="T37" fmla="*/ 666 h 831"/>
              <a:gd name="T38" fmla="*/ 867 w 1766"/>
              <a:gd name="T39" fmla="*/ 711 h 831"/>
              <a:gd name="T40" fmla="*/ 807 w 1766"/>
              <a:gd name="T41" fmla="*/ 744 h 831"/>
              <a:gd name="T42" fmla="*/ 768 w 1766"/>
              <a:gd name="T43" fmla="*/ 771 h 831"/>
              <a:gd name="T44" fmla="*/ 714 w 1766"/>
              <a:gd name="T45" fmla="*/ 768 h 831"/>
              <a:gd name="T46" fmla="*/ 630 w 1766"/>
              <a:gd name="T47" fmla="*/ 735 h 831"/>
              <a:gd name="T48" fmla="*/ 594 w 1766"/>
              <a:gd name="T49" fmla="*/ 741 h 831"/>
              <a:gd name="T50" fmla="*/ 540 w 1766"/>
              <a:gd name="T51" fmla="*/ 792 h 831"/>
              <a:gd name="T52" fmla="*/ 510 w 1766"/>
              <a:gd name="T53" fmla="*/ 813 h 831"/>
              <a:gd name="T54" fmla="*/ 441 w 1766"/>
              <a:gd name="T55" fmla="*/ 762 h 831"/>
              <a:gd name="T56" fmla="*/ 375 w 1766"/>
              <a:gd name="T57" fmla="*/ 723 h 831"/>
              <a:gd name="T58" fmla="*/ 276 w 1766"/>
              <a:gd name="T59" fmla="*/ 729 h 831"/>
              <a:gd name="T60" fmla="*/ 207 w 1766"/>
              <a:gd name="T61" fmla="*/ 768 h 831"/>
              <a:gd name="T62" fmla="*/ 132 w 1766"/>
              <a:gd name="T63" fmla="*/ 813 h 831"/>
              <a:gd name="T64" fmla="*/ 0 w 1766"/>
              <a:gd name="T65" fmla="*/ 831 h 8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766" h="831">
                <a:moveTo>
                  <a:pt x="1494" y="0"/>
                </a:moveTo>
                <a:cubicBezTo>
                  <a:pt x="1528" y="14"/>
                  <a:pt x="1563" y="28"/>
                  <a:pt x="1596" y="39"/>
                </a:cubicBezTo>
                <a:cubicBezTo>
                  <a:pt x="1629" y="50"/>
                  <a:pt x="1665" y="58"/>
                  <a:pt x="1692" y="66"/>
                </a:cubicBezTo>
                <a:cubicBezTo>
                  <a:pt x="1719" y="74"/>
                  <a:pt x="1750" y="76"/>
                  <a:pt x="1758" y="84"/>
                </a:cubicBezTo>
                <a:cubicBezTo>
                  <a:pt x="1766" y="92"/>
                  <a:pt x="1746" y="98"/>
                  <a:pt x="1743" y="117"/>
                </a:cubicBezTo>
                <a:cubicBezTo>
                  <a:pt x="1740" y="136"/>
                  <a:pt x="1745" y="174"/>
                  <a:pt x="1740" y="201"/>
                </a:cubicBezTo>
                <a:cubicBezTo>
                  <a:pt x="1735" y="228"/>
                  <a:pt x="1720" y="254"/>
                  <a:pt x="1713" y="276"/>
                </a:cubicBezTo>
                <a:cubicBezTo>
                  <a:pt x="1706" y="298"/>
                  <a:pt x="1701" y="311"/>
                  <a:pt x="1695" y="333"/>
                </a:cubicBezTo>
                <a:cubicBezTo>
                  <a:pt x="1689" y="355"/>
                  <a:pt x="1687" y="387"/>
                  <a:pt x="1674" y="411"/>
                </a:cubicBezTo>
                <a:cubicBezTo>
                  <a:pt x="1661" y="435"/>
                  <a:pt x="1633" y="456"/>
                  <a:pt x="1614" y="477"/>
                </a:cubicBezTo>
                <a:cubicBezTo>
                  <a:pt x="1595" y="498"/>
                  <a:pt x="1577" y="516"/>
                  <a:pt x="1560" y="537"/>
                </a:cubicBezTo>
                <a:cubicBezTo>
                  <a:pt x="1543" y="558"/>
                  <a:pt x="1533" y="588"/>
                  <a:pt x="1512" y="603"/>
                </a:cubicBezTo>
                <a:cubicBezTo>
                  <a:pt x="1491" y="618"/>
                  <a:pt x="1457" y="619"/>
                  <a:pt x="1434" y="630"/>
                </a:cubicBezTo>
                <a:cubicBezTo>
                  <a:pt x="1411" y="641"/>
                  <a:pt x="1393" y="655"/>
                  <a:pt x="1374" y="669"/>
                </a:cubicBezTo>
                <a:cubicBezTo>
                  <a:pt x="1355" y="683"/>
                  <a:pt x="1338" y="707"/>
                  <a:pt x="1320" y="717"/>
                </a:cubicBezTo>
                <a:cubicBezTo>
                  <a:pt x="1302" y="727"/>
                  <a:pt x="1286" y="738"/>
                  <a:pt x="1263" y="732"/>
                </a:cubicBezTo>
                <a:cubicBezTo>
                  <a:pt x="1240" y="726"/>
                  <a:pt x="1208" y="687"/>
                  <a:pt x="1179" y="678"/>
                </a:cubicBezTo>
                <a:cubicBezTo>
                  <a:pt x="1150" y="669"/>
                  <a:pt x="1116" y="680"/>
                  <a:pt x="1086" y="678"/>
                </a:cubicBezTo>
                <a:cubicBezTo>
                  <a:pt x="1056" y="676"/>
                  <a:pt x="1032" y="661"/>
                  <a:pt x="996" y="666"/>
                </a:cubicBezTo>
                <a:cubicBezTo>
                  <a:pt x="960" y="671"/>
                  <a:pt x="898" y="698"/>
                  <a:pt x="867" y="711"/>
                </a:cubicBezTo>
                <a:cubicBezTo>
                  <a:pt x="836" y="724"/>
                  <a:pt x="823" y="734"/>
                  <a:pt x="807" y="744"/>
                </a:cubicBezTo>
                <a:cubicBezTo>
                  <a:pt x="791" y="754"/>
                  <a:pt x="783" y="767"/>
                  <a:pt x="768" y="771"/>
                </a:cubicBezTo>
                <a:cubicBezTo>
                  <a:pt x="753" y="775"/>
                  <a:pt x="737" y="774"/>
                  <a:pt x="714" y="768"/>
                </a:cubicBezTo>
                <a:cubicBezTo>
                  <a:pt x="691" y="762"/>
                  <a:pt x="650" y="739"/>
                  <a:pt x="630" y="735"/>
                </a:cubicBezTo>
                <a:cubicBezTo>
                  <a:pt x="610" y="731"/>
                  <a:pt x="609" y="732"/>
                  <a:pt x="594" y="741"/>
                </a:cubicBezTo>
                <a:cubicBezTo>
                  <a:pt x="579" y="750"/>
                  <a:pt x="554" y="780"/>
                  <a:pt x="540" y="792"/>
                </a:cubicBezTo>
                <a:cubicBezTo>
                  <a:pt x="526" y="804"/>
                  <a:pt x="526" y="818"/>
                  <a:pt x="510" y="813"/>
                </a:cubicBezTo>
                <a:cubicBezTo>
                  <a:pt x="494" y="808"/>
                  <a:pt x="463" y="777"/>
                  <a:pt x="441" y="762"/>
                </a:cubicBezTo>
                <a:cubicBezTo>
                  <a:pt x="419" y="747"/>
                  <a:pt x="402" y="728"/>
                  <a:pt x="375" y="723"/>
                </a:cubicBezTo>
                <a:cubicBezTo>
                  <a:pt x="348" y="718"/>
                  <a:pt x="304" y="721"/>
                  <a:pt x="276" y="729"/>
                </a:cubicBezTo>
                <a:cubicBezTo>
                  <a:pt x="248" y="737"/>
                  <a:pt x="231" y="754"/>
                  <a:pt x="207" y="768"/>
                </a:cubicBezTo>
                <a:cubicBezTo>
                  <a:pt x="183" y="782"/>
                  <a:pt x="166" y="803"/>
                  <a:pt x="132" y="813"/>
                </a:cubicBezTo>
                <a:cubicBezTo>
                  <a:pt x="98" y="823"/>
                  <a:pt x="49" y="827"/>
                  <a:pt x="0" y="831"/>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6" name="Freeform 667">
            <a:extLst>
              <a:ext uri="{FF2B5EF4-FFF2-40B4-BE49-F238E27FC236}">
                <a16:creationId xmlns:a16="http://schemas.microsoft.com/office/drawing/2014/main" id="{C1380503-B858-0319-F65D-83BE312B45B5}"/>
              </a:ext>
            </a:extLst>
          </xdr:cNvPr>
          <xdr:cNvSpPr>
            <a:spLocks noChangeAspect="1"/>
          </xdr:cNvSpPr>
        </xdr:nvSpPr>
        <xdr:spPr bwMode="auto">
          <a:xfrm rot="16200000">
            <a:off x="7492353" y="3863454"/>
            <a:ext cx="741849" cy="902780"/>
          </a:xfrm>
          <a:custGeom>
            <a:avLst/>
            <a:gdLst>
              <a:gd name="T0" fmla="*/ 0 w 1340"/>
              <a:gd name="T1" fmla="*/ 608 h 1913"/>
              <a:gd name="T2" fmla="*/ 60 w 1340"/>
              <a:gd name="T3" fmla="*/ 587 h 1913"/>
              <a:gd name="T4" fmla="*/ 120 w 1340"/>
              <a:gd name="T5" fmla="*/ 551 h 1913"/>
              <a:gd name="T6" fmla="*/ 186 w 1340"/>
              <a:gd name="T7" fmla="*/ 533 h 1913"/>
              <a:gd name="T8" fmla="*/ 234 w 1340"/>
              <a:gd name="T9" fmla="*/ 491 h 1913"/>
              <a:gd name="T10" fmla="*/ 282 w 1340"/>
              <a:gd name="T11" fmla="*/ 407 h 1913"/>
              <a:gd name="T12" fmla="*/ 357 w 1340"/>
              <a:gd name="T13" fmla="*/ 347 h 1913"/>
              <a:gd name="T14" fmla="*/ 408 w 1340"/>
              <a:gd name="T15" fmla="*/ 245 h 1913"/>
              <a:gd name="T16" fmla="*/ 450 w 1340"/>
              <a:gd name="T17" fmla="*/ 122 h 1913"/>
              <a:gd name="T18" fmla="*/ 462 w 1340"/>
              <a:gd name="T19" fmla="*/ 44 h 1913"/>
              <a:gd name="T20" fmla="*/ 489 w 1340"/>
              <a:gd name="T21" fmla="*/ 5 h 1913"/>
              <a:gd name="T22" fmla="*/ 528 w 1340"/>
              <a:gd name="T23" fmla="*/ 14 h 1913"/>
              <a:gd name="T24" fmla="*/ 696 w 1340"/>
              <a:gd name="T25" fmla="*/ 65 h 1913"/>
              <a:gd name="T26" fmla="*/ 828 w 1340"/>
              <a:gd name="T27" fmla="*/ 113 h 1913"/>
              <a:gd name="T28" fmla="*/ 918 w 1340"/>
              <a:gd name="T29" fmla="*/ 131 h 1913"/>
              <a:gd name="T30" fmla="*/ 1014 w 1340"/>
              <a:gd name="T31" fmla="*/ 161 h 1913"/>
              <a:gd name="T32" fmla="*/ 1110 w 1340"/>
              <a:gd name="T33" fmla="*/ 179 h 1913"/>
              <a:gd name="T34" fmla="*/ 1173 w 1340"/>
              <a:gd name="T35" fmla="*/ 197 h 1913"/>
              <a:gd name="T36" fmla="*/ 1233 w 1340"/>
              <a:gd name="T37" fmla="*/ 206 h 1913"/>
              <a:gd name="T38" fmla="*/ 1263 w 1340"/>
              <a:gd name="T39" fmla="*/ 221 h 1913"/>
              <a:gd name="T40" fmla="*/ 1332 w 1340"/>
              <a:gd name="T41" fmla="*/ 224 h 1913"/>
              <a:gd name="T42" fmla="*/ 1314 w 1340"/>
              <a:gd name="T43" fmla="*/ 266 h 1913"/>
              <a:gd name="T44" fmla="*/ 1242 w 1340"/>
              <a:gd name="T45" fmla="*/ 344 h 1913"/>
              <a:gd name="T46" fmla="*/ 1200 w 1340"/>
              <a:gd name="T47" fmla="*/ 377 h 1913"/>
              <a:gd name="T48" fmla="*/ 1137 w 1340"/>
              <a:gd name="T49" fmla="*/ 407 h 1913"/>
              <a:gd name="T50" fmla="*/ 1071 w 1340"/>
              <a:gd name="T51" fmla="*/ 464 h 1913"/>
              <a:gd name="T52" fmla="*/ 999 w 1340"/>
              <a:gd name="T53" fmla="*/ 491 h 1913"/>
              <a:gd name="T54" fmla="*/ 933 w 1340"/>
              <a:gd name="T55" fmla="*/ 539 h 1913"/>
              <a:gd name="T56" fmla="*/ 873 w 1340"/>
              <a:gd name="T57" fmla="*/ 608 h 1913"/>
              <a:gd name="T58" fmla="*/ 840 w 1340"/>
              <a:gd name="T59" fmla="*/ 689 h 1913"/>
              <a:gd name="T60" fmla="*/ 795 w 1340"/>
              <a:gd name="T61" fmla="*/ 776 h 1913"/>
              <a:gd name="T62" fmla="*/ 783 w 1340"/>
              <a:gd name="T63" fmla="*/ 842 h 1913"/>
              <a:gd name="T64" fmla="*/ 816 w 1340"/>
              <a:gd name="T65" fmla="*/ 941 h 1913"/>
              <a:gd name="T66" fmla="*/ 843 w 1340"/>
              <a:gd name="T67" fmla="*/ 998 h 1913"/>
              <a:gd name="T68" fmla="*/ 840 w 1340"/>
              <a:gd name="T69" fmla="*/ 1046 h 1913"/>
              <a:gd name="T70" fmla="*/ 819 w 1340"/>
              <a:gd name="T71" fmla="*/ 1127 h 1913"/>
              <a:gd name="T72" fmla="*/ 819 w 1340"/>
              <a:gd name="T73" fmla="*/ 1181 h 1913"/>
              <a:gd name="T74" fmla="*/ 828 w 1340"/>
              <a:gd name="T75" fmla="*/ 1250 h 1913"/>
              <a:gd name="T76" fmla="*/ 828 w 1340"/>
              <a:gd name="T77" fmla="*/ 1352 h 1913"/>
              <a:gd name="T78" fmla="*/ 783 w 1340"/>
              <a:gd name="T79" fmla="*/ 1442 h 1913"/>
              <a:gd name="T80" fmla="*/ 693 w 1340"/>
              <a:gd name="T81" fmla="*/ 1514 h 1913"/>
              <a:gd name="T82" fmla="*/ 534 w 1340"/>
              <a:gd name="T83" fmla="*/ 1523 h 1913"/>
              <a:gd name="T84" fmla="*/ 411 w 1340"/>
              <a:gd name="T85" fmla="*/ 1577 h 1913"/>
              <a:gd name="T86" fmla="*/ 291 w 1340"/>
              <a:gd name="T87" fmla="*/ 1643 h 1913"/>
              <a:gd name="T88" fmla="*/ 207 w 1340"/>
              <a:gd name="T89" fmla="*/ 1706 h 1913"/>
              <a:gd name="T90" fmla="*/ 135 w 1340"/>
              <a:gd name="T91" fmla="*/ 1748 h 1913"/>
              <a:gd name="T92" fmla="*/ 99 w 1340"/>
              <a:gd name="T93" fmla="*/ 1769 h 1913"/>
              <a:gd name="T94" fmla="*/ 72 w 1340"/>
              <a:gd name="T95" fmla="*/ 1835 h 1913"/>
              <a:gd name="T96" fmla="*/ 48 w 1340"/>
              <a:gd name="T97" fmla="*/ 1913 h 1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340" h="1913">
                <a:moveTo>
                  <a:pt x="0" y="608"/>
                </a:moveTo>
                <a:cubicBezTo>
                  <a:pt x="20" y="602"/>
                  <a:pt x="40" y="596"/>
                  <a:pt x="60" y="587"/>
                </a:cubicBezTo>
                <a:cubicBezTo>
                  <a:pt x="80" y="578"/>
                  <a:pt x="99" y="560"/>
                  <a:pt x="120" y="551"/>
                </a:cubicBezTo>
                <a:cubicBezTo>
                  <a:pt x="141" y="542"/>
                  <a:pt x="167" y="543"/>
                  <a:pt x="186" y="533"/>
                </a:cubicBezTo>
                <a:cubicBezTo>
                  <a:pt x="205" y="523"/>
                  <a:pt x="218" y="512"/>
                  <a:pt x="234" y="491"/>
                </a:cubicBezTo>
                <a:cubicBezTo>
                  <a:pt x="250" y="470"/>
                  <a:pt x="262" y="431"/>
                  <a:pt x="282" y="407"/>
                </a:cubicBezTo>
                <a:cubicBezTo>
                  <a:pt x="302" y="383"/>
                  <a:pt x="336" y="374"/>
                  <a:pt x="357" y="347"/>
                </a:cubicBezTo>
                <a:cubicBezTo>
                  <a:pt x="378" y="320"/>
                  <a:pt x="392" y="283"/>
                  <a:pt x="408" y="245"/>
                </a:cubicBezTo>
                <a:cubicBezTo>
                  <a:pt x="424" y="207"/>
                  <a:pt x="441" y="155"/>
                  <a:pt x="450" y="122"/>
                </a:cubicBezTo>
                <a:cubicBezTo>
                  <a:pt x="459" y="89"/>
                  <a:pt x="456" y="63"/>
                  <a:pt x="462" y="44"/>
                </a:cubicBezTo>
                <a:cubicBezTo>
                  <a:pt x="468" y="25"/>
                  <a:pt x="478" y="10"/>
                  <a:pt x="489" y="5"/>
                </a:cubicBezTo>
                <a:cubicBezTo>
                  <a:pt x="500" y="0"/>
                  <a:pt x="494" y="4"/>
                  <a:pt x="528" y="14"/>
                </a:cubicBezTo>
                <a:cubicBezTo>
                  <a:pt x="562" y="24"/>
                  <a:pt x="646" y="49"/>
                  <a:pt x="696" y="65"/>
                </a:cubicBezTo>
                <a:cubicBezTo>
                  <a:pt x="746" y="81"/>
                  <a:pt x="791" y="102"/>
                  <a:pt x="828" y="113"/>
                </a:cubicBezTo>
                <a:cubicBezTo>
                  <a:pt x="865" y="124"/>
                  <a:pt x="887" y="123"/>
                  <a:pt x="918" y="131"/>
                </a:cubicBezTo>
                <a:cubicBezTo>
                  <a:pt x="949" y="139"/>
                  <a:pt x="982" y="153"/>
                  <a:pt x="1014" y="161"/>
                </a:cubicBezTo>
                <a:cubicBezTo>
                  <a:pt x="1046" y="169"/>
                  <a:pt x="1084" y="173"/>
                  <a:pt x="1110" y="179"/>
                </a:cubicBezTo>
                <a:cubicBezTo>
                  <a:pt x="1136" y="185"/>
                  <a:pt x="1153" y="193"/>
                  <a:pt x="1173" y="197"/>
                </a:cubicBezTo>
                <a:cubicBezTo>
                  <a:pt x="1193" y="201"/>
                  <a:pt x="1218" y="202"/>
                  <a:pt x="1233" y="206"/>
                </a:cubicBezTo>
                <a:cubicBezTo>
                  <a:pt x="1248" y="210"/>
                  <a:pt x="1247" y="218"/>
                  <a:pt x="1263" y="221"/>
                </a:cubicBezTo>
                <a:cubicBezTo>
                  <a:pt x="1279" y="224"/>
                  <a:pt x="1324" y="217"/>
                  <a:pt x="1332" y="224"/>
                </a:cubicBezTo>
                <a:cubicBezTo>
                  <a:pt x="1340" y="231"/>
                  <a:pt x="1329" y="246"/>
                  <a:pt x="1314" y="266"/>
                </a:cubicBezTo>
                <a:cubicBezTo>
                  <a:pt x="1299" y="286"/>
                  <a:pt x="1261" y="326"/>
                  <a:pt x="1242" y="344"/>
                </a:cubicBezTo>
                <a:cubicBezTo>
                  <a:pt x="1223" y="362"/>
                  <a:pt x="1217" y="367"/>
                  <a:pt x="1200" y="377"/>
                </a:cubicBezTo>
                <a:cubicBezTo>
                  <a:pt x="1183" y="387"/>
                  <a:pt x="1158" y="393"/>
                  <a:pt x="1137" y="407"/>
                </a:cubicBezTo>
                <a:cubicBezTo>
                  <a:pt x="1116" y="421"/>
                  <a:pt x="1094" y="450"/>
                  <a:pt x="1071" y="464"/>
                </a:cubicBezTo>
                <a:cubicBezTo>
                  <a:pt x="1048" y="478"/>
                  <a:pt x="1022" y="478"/>
                  <a:pt x="999" y="491"/>
                </a:cubicBezTo>
                <a:cubicBezTo>
                  <a:pt x="976" y="504"/>
                  <a:pt x="954" y="519"/>
                  <a:pt x="933" y="539"/>
                </a:cubicBezTo>
                <a:cubicBezTo>
                  <a:pt x="912" y="559"/>
                  <a:pt x="888" y="583"/>
                  <a:pt x="873" y="608"/>
                </a:cubicBezTo>
                <a:cubicBezTo>
                  <a:pt x="858" y="633"/>
                  <a:pt x="853" y="661"/>
                  <a:pt x="840" y="689"/>
                </a:cubicBezTo>
                <a:cubicBezTo>
                  <a:pt x="827" y="717"/>
                  <a:pt x="804" y="751"/>
                  <a:pt x="795" y="776"/>
                </a:cubicBezTo>
                <a:cubicBezTo>
                  <a:pt x="786" y="801"/>
                  <a:pt x="780" y="815"/>
                  <a:pt x="783" y="842"/>
                </a:cubicBezTo>
                <a:cubicBezTo>
                  <a:pt x="786" y="869"/>
                  <a:pt x="806" y="915"/>
                  <a:pt x="816" y="941"/>
                </a:cubicBezTo>
                <a:cubicBezTo>
                  <a:pt x="826" y="967"/>
                  <a:pt x="839" y="981"/>
                  <a:pt x="843" y="998"/>
                </a:cubicBezTo>
                <a:cubicBezTo>
                  <a:pt x="847" y="1015"/>
                  <a:pt x="844" y="1025"/>
                  <a:pt x="840" y="1046"/>
                </a:cubicBezTo>
                <a:cubicBezTo>
                  <a:pt x="836" y="1067"/>
                  <a:pt x="822" y="1105"/>
                  <a:pt x="819" y="1127"/>
                </a:cubicBezTo>
                <a:cubicBezTo>
                  <a:pt x="816" y="1149"/>
                  <a:pt x="818" y="1161"/>
                  <a:pt x="819" y="1181"/>
                </a:cubicBezTo>
                <a:cubicBezTo>
                  <a:pt x="820" y="1201"/>
                  <a:pt x="827" y="1222"/>
                  <a:pt x="828" y="1250"/>
                </a:cubicBezTo>
                <a:cubicBezTo>
                  <a:pt x="829" y="1278"/>
                  <a:pt x="835" y="1320"/>
                  <a:pt x="828" y="1352"/>
                </a:cubicBezTo>
                <a:cubicBezTo>
                  <a:pt x="821" y="1384"/>
                  <a:pt x="806" y="1415"/>
                  <a:pt x="783" y="1442"/>
                </a:cubicBezTo>
                <a:cubicBezTo>
                  <a:pt x="760" y="1469"/>
                  <a:pt x="734" y="1501"/>
                  <a:pt x="693" y="1514"/>
                </a:cubicBezTo>
                <a:cubicBezTo>
                  <a:pt x="652" y="1527"/>
                  <a:pt x="581" y="1513"/>
                  <a:pt x="534" y="1523"/>
                </a:cubicBezTo>
                <a:cubicBezTo>
                  <a:pt x="487" y="1533"/>
                  <a:pt x="451" y="1557"/>
                  <a:pt x="411" y="1577"/>
                </a:cubicBezTo>
                <a:cubicBezTo>
                  <a:pt x="371" y="1597"/>
                  <a:pt x="325" y="1621"/>
                  <a:pt x="291" y="1643"/>
                </a:cubicBezTo>
                <a:cubicBezTo>
                  <a:pt x="257" y="1665"/>
                  <a:pt x="233" y="1689"/>
                  <a:pt x="207" y="1706"/>
                </a:cubicBezTo>
                <a:cubicBezTo>
                  <a:pt x="181" y="1723"/>
                  <a:pt x="153" y="1737"/>
                  <a:pt x="135" y="1748"/>
                </a:cubicBezTo>
                <a:cubicBezTo>
                  <a:pt x="117" y="1759"/>
                  <a:pt x="109" y="1755"/>
                  <a:pt x="99" y="1769"/>
                </a:cubicBezTo>
                <a:cubicBezTo>
                  <a:pt x="89" y="1783"/>
                  <a:pt x="80" y="1811"/>
                  <a:pt x="72" y="1835"/>
                </a:cubicBezTo>
                <a:cubicBezTo>
                  <a:pt x="64" y="1859"/>
                  <a:pt x="53" y="1897"/>
                  <a:pt x="48" y="1913"/>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7" name="Freeform 668">
            <a:extLst>
              <a:ext uri="{FF2B5EF4-FFF2-40B4-BE49-F238E27FC236}">
                <a16:creationId xmlns:a16="http://schemas.microsoft.com/office/drawing/2014/main" id="{C78DD8E7-57B9-090B-117B-9914BAC16D15}"/>
              </a:ext>
            </a:extLst>
          </xdr:cNvPr>
          <xdr:cNvSpPr>
            <a:spLocks noChangeAspect="1"/>
          </xdr:cNvSpPr>
        </xdr:nvSpPr>
        <xdr:spPr bwMode="auto">
          <a:xfrm rot="16200000">
            <a:off x="6914268" y="3241620"/>
            <a:ext cx="2021443" cy="792291"/>
          </a:xfrm>
          <a:custGeom>
            <a:avLst/>
            <a:gdLst>
              <a:gd name="T0" fmla="*/ 15 w 3651"/>
              <a:gd name="T1" fmla="*/ 1643 h 1679"/>
              <a:gd name="T2" fmla="*/ 78 w 3651"/>
              <a:gd name="T3" fmla="*/ 1511 h 1679"/>
              <a:gd name="T4" fmla="*/ 231 w 3651"/>
              <a:gd name="T5" fmla="*/ 1424 h 1679"/>
              <a:gd name="T6" fmla="*/ 444 w 3651"/>
              <a:gd name="T7" fmla="*/ 1316 h 1679"/>
              <a:gd name="T8" fmla="*/ 648 w 3651"/>
              <a:gd name="T9" fmla="*/ 1292 h 1679"/>
              <a:gd name="T10" fmla="*/ 720 w 3651"/>
              <a:gd name="T11" fmla="*/ 1199 h 1679"/>
              <a:gd name="T12" fmla="*/ 804 w 3651"/>
              <a:gd name="T13" fmla="*/ 1076 h 1679"/>
              <a:gd name="T14" fmla="*/ 771 w 3651"/>
              <a:gd name="T15" fmla="*/ 953 h 1679"/>
              <a:gd name="T16" fmla="*/ 804 w 3651"/>
              <a:gd name="T17" fmla="*/ 830 h 1679"/>
              <a:gd name="T18" fmla="*/ 789 w 3651"/>
              <a:gd name="T19" fmla="*/ 680 h 1679"/>
              <a:gd name="T20" fmla="*/ 789 w 3651"/>
              <a:gd name="T21" fmla="*/ 491 h 1679"/>
              <a:gd name="T22" fmla="*/ 849 w 3651"/>
              <a:gd name="T23" fmla="*/ 389 h 1679"/>
              <a:gd name="T24" fmla="*/ 975 w 3651"/>
              <a:gd name="T25" fmla="*/ 275 h 1679"/>
              <a:gd name="T26" fmla="*/ 1113 w 3651"/>
              <a:gd name="T27" fmla="*/ 188 h 1679"/>
              <a:gd name="T28" fmla="*/ 1242 w 3651"/>
              <a:gd name="T29" fmla="*/ 110 h 1679"/>
              <a:gd name="T30" fmla="*/ 1332 w 3651"/>
              <a:gd name="T31" fmla="*/ 8 h 1679"/>
              <a:gd name="T32" fmla="*/ 1419 w 3651"/>
              <a:gd name="T33" fmla="*/ 23 h 1679"/>
              <a:gd name="T34" fmla="*/ 1530 w 3651"/>
              <a:gd name="T35" fmla="*/ 65 h 1679"/>
              <a:gd name="T36" fmla="*/ 1638 w 3651"/>
              <a:gd name="T37" fmla="*/ 104 h 1679"/>
              <a:gd name="T38" fmla="*/ 1872 w 3651"/>
              <a:gd name="T39" fmla="*/ 197 h 1679"/>
              <a:gd name="T40" fmla="*/ 2115 w 3651"/>
              <a:gd name="T41" fmla="*/ 293 h 1679"/>
              <a:gd name="T42" fmla="*/ 2502 w 3651"/>
              <a:gd name="T43" fmla="*/ 431 h 1679"/>
              <a:gd name="T44" fmla="*/ 2676 w 3651"/>
              <a:gd name="T45" fmla="*/ 491 h 1679"/>
              <a:gd name="T46" fmla="*/ 2865 w 3651"/>
              <a:gd name="T47" fmla="*/ 533 h 1679"/>
              <a:gd name="T48" fmla="*/ 3036 w 3651"/>
              <a:gd name="T49" fmla="*/ 593 h 1679"/>
              <a:gd name="T50" fmla="*/ 3186 w 3651"/>
              <a:gd name="T51" fmla="*/ 560 h 1679"/>
              <a:gd name="T52" fmla="*/ 3234 w 3651"/>
              <a:gd name="T53" fmla="*/ 617 h 1679"/>
              <a:gd name="T54" fmla="*/ 3366 w 3651"/>
              <a:gd name="T55" fmla="*/ 635 h 1679"/>
              <a:gd name="T56" fmla="*/ 3465 w 3651"/>
              <a:gd name="T57" fmla="*/ 665 h 1679"/>
              <a:gd name="T58" fmla="*/ 3549 w 3651"/>
              <a:gd name="T59" fmla="*/ 674 h 1679"/>
              <a:gd name="T60" fmla="*/ 3591 w 3651"/>
              <a:gd name="T61" fmla="*/ 608 h 1679"/>
              <a:gd name="T62" fmla="*/ 3651 w 3651"/>
              <a:gd name="T63" fmla="*/ 587 h 167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651" h="1679">
                <a:moveTo>
                  <a:pt x="0" y="1679"/>
                </a:moveTo>
                <a:cubicBezTo>
                  <a:pt x="5" y="1671"/>
                  <a:pt x="10" y="1663"/>
                  <a:pt x="15" y="1643"/>
                </a:cubicBezTo>
                <a:cubicBezTo>
                  <a:pt x="20" y="1623"/>
                  <a:pt x="20" y="1581"/>
                  <a:pt x="30" y="1559"/>
                </a:cubicBezTo>
                <a:cubicBezTo>
                  <a:pt x="40" y="1537"/>
                  <a:pt x="62" y="1521"/>
                  <a:pt x="78" y="1511"/>
                </a:cubicBezTo>
                <a:cubicBezTo>
                  <a:pt x="94" y="1501"/>
                  <a:pt x="101" y="1510"/>
                  <a:pt x="126" y="1496"/>
                </a:cubicBezTo>
                <a:cubicBezTo>
                  <a:pt x="151" y="1482"/>
                  <a:pt x="199" y="1446"/>
                  <a:pt x="231" y="1424"/>
                </a:cubicBezTo>
                <a:cubicBezTo>
                  <a:pt x="263" y="1402"/>
                  <a:pt x="283" y="1382"/>
                  <a:pt x="318" y="1364"/>
                </a:cubicBezTo>
                <a:cubicBezTo>
                  <a:pt x="353" y="1346"/>
                  <a:pt x="407" y="1327"/>
                  <a:pt x="444" y="1316"/>
                </a:cubicBezTo>
                <a:cubicBezTo>
                  <a:pt x="481" y="1305"/>
                  <a:pt x="506" y="1302"/>
                  <a:pt x="540" y="1298"/>
                </a:cubicBezTo>
                <a:cubicBezTo>
                  <a:pt x="574" y="1294"/>
                  <a:pt x="623" y="1302"/>
                  <a:pt x="648" y="1292"/>
                </a:cubicBezTo>
                <a:cubicBezTo>
                  <a:pt x="673" y="1282"/>
                  <a:pt x="678" y="1256"/>
                  <a:pt x="690" y="1241"/>
                </a:cubicBezTo>
                <a:cubicBezTo>
                  <a:pt x="702" y="1226"/>
                  <a:pt x="707" y="1213"/>
                  <a:pt x="720" y="1199"/>
                </a:cubicBezTo>
                <a:cubicBezTo>
                  <a:pt x="733" y="1185"/>
                  <a:pt x="754" y="1174"/>
                  <a:pt x="768" y="1154"/>
                </a:cubicBezTo>
                <a:cubicBezTo>
                  <a:pt x="782" y="1134"/>
                  <a:pt x="798" y="1099"/>
                  <a:pt x="804" y="1076"/>
                </a:cubicBezTo>
                <a:cubicBezTo>
                  <a:pt x="810" y="1053"/>
                  <a:pt x="809" y="1036"/>
                  <a:pt x="804" y="1016"/>
                </a:cubicBezTo>
                <a:cubicBezTo>
                  <a:pt x="799" y="996"/>
                  <a:pt x="777" y="974"/>
                  <a:pt x="771" y="953"/>
                </a:cubicBezTo>
                <a:cubicBezTo>
                  <a:pt x="765" y="932"/>
                  <a:pt x="763" y="907"/>
                  <a:pt x="768" y="887"/>
                </a:cubicBezTo>
                <a:cubicBezTo>
                  <a:pt x="773" y="867"/>
                  <a:pt x="796" y="851"/>
                  <a:pt x="804" y="830"/>
                </a:cubicBezTo>
                <a:cubicBezTo>
                  <a:pt x="812" y="809"/>
                  <a:pt x="821" y="786"/>
                  <a:pt x="819" y="761"/>
                </a:cubicBezTo>
                <a:cubicBezTo>
                  <a:pt x="817" y="736"/>
                  <a:pt x="797" y="711"/>
                  <a:pt x="789" y="680"/>
                </a:cubicBezTo>
                <a:cubicBezTo>
                  <a:pt x="781" y="649"/>
                  <a:pt x="771" y="606"/>
                  <a:pt x="771" y="575"/>
                </a:cubicBezTo>
                <a:cubicBezTo>
                  <a:pt x="771" y="544"/>
                  <a:pt x="780" y="514"/>
                  <a:pt x="789" y="491"/>
                </a:cubicBezTo>
                <a:cubicBezTo>
                  <a:pt x="798" y="468"/>
                  <a:pt x="815" y="454"/>
                  <a:pt x="825" y="437"/>
                </a:cubicBezTo>
                <a:cubicBezTo>
                  <a:pt x="835" y="420"/>
                  <a:pt x="834" y="407"/>
                  <a:pt x="849" y="389"/>
                </a:cubicBezTo>
                <a:cubicBezTo>
                  <a:pt x="864" y="371"/>
                  <a:pt x="897" y="345"/>
                  <a:pt x="918" y="326"/>
                </a:cubicBezTo>
                <a:cubicBezTo>
                  <a:pt x="939" y="307"/>
                  <a:pt x="956" y="288"/>
                  <a:pt x="975" y="275"/>
                </a:cubicBezTo>
                <a:cubicBezTo>
                  <a:pt x="994" y="262"/>
                  <a:pt x="1009" y="265"/>
                  <a:pt x="1032" y="251"/>
                </a:cubicBezTo>
                <a:cubicBezTo>
                  <a:pt x="1055" y="237"/>
                  <a:pt x="1089" y="204"/>
                  <a:pt x="1113" y="188"/>
                </a:cubicBezTo>
                <a:cubicBezTo>
                  <a:pt x="1137" y="172"/>
                  <a:pt x="1152" y="168"/>
                  <a:pt x="1173" y="155"/>
                </a:cubicBezTo>
                <a:cubicBezTo>
                  <a:pt x="1194" y="142"/>
                  <a:pt x="1220" y="128"/>
                  <a:pt x="1242" y="110"/>
                </a:cubicBezTo>
                <a:cubicBezTo>
                  <a:pt x="1264" y="92"/>
                  <a:pt x="1293" y="64"/>
                  <a:pt x="1308" y="47"/>
                </a:cubicBezTo>
                <a:cubicBezTo>
                  <a:pt x="1323" y="30"/>
                  <a:pt x="1322" y="15"/>
                  <a:pt x="1332" y="8"/>
                </a:cubicBezTo>
                <a:cubicBezTo>
                  <a:pt x="1342" y="1"/>
                  <a:pt x="1354" y="0"/>
                  <a:pt x="1368" y="2"/>
                </a:cubicBezTo>
                <a:cubicBezTo>
                  <a:pt x="1382" y="4"/>
                  <a:pt x="1401" y="15"/>
                  <a:pt x="1419" y="23"/>
                </a:cubicBezTo>
                <a:cubicBezTo>
                  <a:pt x="1437" y="31"/>
                  <a:pt x="1461" y="46"/>
                  <a:pt x="1479" y="53"/>
                </a:cubicBezTo>
                <a:cubicBezTo>
                  <a:pt x="1497" y="60"/>
                  <a:pt x="1511" y="58"/>
                  <a:pt x="1530" y="65"/>
                </a:cubicBezTo>
                <a:cubicBezTo>
                  <a:pt x="1549" y="72"/>
                  <a:pt x="1575" y="86"/>
                  <a:pt x="1593" y="92"/>
                </a:cubicBezTo>
                <a:cubicBezTo>
                  <a:pt x="1611" y="98"/>
                  <a:pt x="1609" y="91"/>
                  <a:pt x="1638" y="104"/>
                </a:cubicBezTo>
                <a:cubicBezTo>
                  <a:pt x="1667" y="117"/>
                  <a:pt x="1728" y="155"/>
                  <a:pt x="1767" y="170"/>
                </a:cubicBezTo>
                <a:cubicBezTo>
                  <a:pt x="1806" y="185"/>
                  <a:pt x="1838" y="185"/>
                  <a:pt x="1872" y="197"/>
                </a:cubicBezTo>
                <a:cubicBezTo>
                  <a:pt x="1906" y="209"/>
                  <a:pt x="1931" y="226"/>
                  <a:pt x="1971" y="242"/>
                </a:cubicBezTo>
                <a:cubicBezTo>
                  <a:pt x="2011" y="258"/>
                  <a:pt x="2056" y="272"/>
                  <a:pt x="2115" y="293"/>
                </a:cubicBezTo>
                <a:cubicBezTo>
                  <a:pt x="2174" y="314"/>
                  <a:pt x="2264" y="345"/>
                  <a:pt x="2328" y="368"/>
                </a:cubicBezTo>
                <a:cubicBezTo>
                  <a:pt x="2392" y="391"/>
                  <a:pt x="2455" y="414"/>
                  <a:pt x="2502" y="431"/>
                </a:cubicBezTo>
                <a:cubicBezTo>
                  <a:pt x="2549" y="448"/>
                  <a:pt x="2581" y="463"/>
                  <a:pt x="2610" y="473"/>
                </a:cubicBezTo>
                <a:cubicBezTo>
                  <a:pt x="2639" y="483"/>
                  <a:pt x="2650" y="482"/>
                  <a:pt x="2676" y="491"/>
                </a:cubicBezTo>
                <a:cubicBezTo>
                  <a:pt x="2702" y="500"/>
                  <a:pt x="2735" y="520"/>
                  <a:pt x="2766" y="527"/>
                </a:cubicBezTo>
                <a:cubicBezTo>
                  <a:pt x="2797" y="534"/>
                  <a:pt x="2836" y="525"/>
                  <a:pt x="2865" y="533"/>
                </a:cubicBezTo>
                <a:cubicBezTo>
                  <a:pt x="2894" y="541"/>
                  <a:pt x="2915" y="565"/>
                  <a:pt x="2943" y="575"/>
                </a:cubicBezTo>
                <a:cubicBezTo>
                  <a:pt x="2971" y="585"/>
                  <a:pt x="3009" y="590"/>
                  <a:pt x="3036" y="593"/>
                </a:cubicBezTo>
                <a:cubicBezTo>
                  <a:pt x="3063" y="596"/>
                  <a:pt x="3083" y="601"/>
                  <a:pt x="3108" y="596"/>
                </a:cubicBezTo>
                <a:cubicBezTo>
                  <a:pt x="3133" y="591"/>
                  <a:pt x="3170" y="560"/>
                  <a:pt x="3186" y="560"/>
                </a:cubicBezTo>
                <a:cubicBezTo>
                  <a:pt x="3202" y="560"/>
                  <a:pt x="3199" y="584"/>
                  <a:pt x="3207" y="593"/>
                </a:cubicBezTo>
                <a:cubicBezTo>
                  <a:pt x="3215" y="602"/>
                  <a:pt x="3215" y="613"/>
                  <a:pt x="3234" y="617"/>
                </a:cubicBezTo>
                <a:cubicBezTo>
                  <a:pt x="3253" y="621"/>
                  <a:pt x="3299" y="617"/>
                  <a:pt x="3321" y="620"/>
                </a:cubicBezTo>
                <a:cubicBezTo>
                  <a:pt x="3343" y="623"/>
                  <a:pt x="3351" y="628"/>
                  <a:pt x="3366" y="635"/>
                </a:cubicBezTo>
                <a:cubicBezTo>
                  <a:pt x="3381" y="642"/>
                  <a:pt x="3398" y="657"/>
                  <a:pt x="3414" y="662"/>
                </a:cubicBezTo>
                <a:cubicBezTo>
                  <a:pt x="3430" y="667"/>
                  <a:pt x="3451" y="667"/>
                  <a:pt x="3465" y="665"/>
                </a:cubicBezTo>
                <a:cubicBezTo>
                  <a:pt x="3479" y="663"/>
                  <a:pt x="3484" y="648"/>
                  <a:pt x="3498" y="650"/>
                </a:cubicBezTo>
                <a:cubicBezTo>
                  <a:pt x="3512" y="652"/>
                  <a:pt x="3535" y="671"/>
                  <a:pt x="3549" y="674"/>
                </a:cubicBezTo>
                <a:cubicBezTo>
                  <a:pt x="3563" y="677"/>
                  <a:pt x="3578" y="682"/>
                  <a:pt x="3585" y="671"/>
                </a:cubicBezTo>
                <a:cubicBezTo>
                  <a:pt x="3592" y="660"/>
                  <a:pt x="3585" y="619"/>
                  <a:pt x="3591" y="608"/>
                </a:cubicBezTo>
                <a:cubicBezTo>
                  <a:pt x="3597" y="597"/>
                  <a:pt x="3614" y="605"/>
                  <a:pt x="3624" y="602"/>
                </a:cubicBezTo>
                <a:cubicBezTo>
                  <a:pt x="3634" y="599"/>
                  <a:pt x="3642" y="593"/>
                  <a:pt x="3651" y="587"/>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8" name="Freeform 669">
            <a:extLst>
              <a:ext uri="{FF2B5EF4-FFF2-40B4-BE49-F238E27FC236}">
                <a16:creationId xmlns:a16="http://schemas.microsoft.com/office/drawing/2014/main" id="{2E802FC4-9261-B974-BD4B-D500AFD9CB1D}"/>
              </a:ext>
            </a:extLst>
          </xdr:cNvPr>
          <xdr:cNvSpPr>
            <a:spLocks noChangeAspect="1"/>
          </xdr:cNvSpPr>
        </xdr:nvSpPr>
        <xdr:spPr bwMode="auto">
          <a:xfrm rot="16200000">
            <a:off x="7381715" y="1801301"/>
            <a:ext cx="1242312" cy="408542"/>
          </a:xfrm>
          <a:custGeom>
            <a:avLst/>
            <a:gdLst>
              <a:gd name="T0" fmla="*/ 0 w 2244"/>
              <a:gd name="T1" fmla="*/ 17 h 866"/>
              <a:gd name="T2" fmla="*/ 24 w 2244"/>
              <a:gd name="T3" fmla="*/ 2 h 866"/>
              <a:gd name="T4" fmla="*/ 72 w 2244"/>
              <a:gd name="T5" fmla="*/ 8 h 866"/>
              <a:gd name="T6" fmla="*/ 102 w 2244"/>
              <a:gd name="T7" fmla="*/ 23 h 866"/>
              <a:gd name="T8" fmla="*/ 117 w 2244"/>
              <a:gd name="T9" fmla="*/ 50 h 866"/>
              <a:gd name="T10" fmla="*/ 135 w 2244"/>
              <a:gd name="T11" fmla="*/ 92 h 866"/>
              <a:gd name="T12" fmla="*/ 174 w 2244"/>
              <a:gd name="T13" fmla="*/ 80 h 866"/>
              <a:gd name="T14" fmla="*/ 207 w 2244"/>
              <a:gd name="T15" fmla="*/ 116 h 866"/>
              <a:gd name="T16" fmla="*/ 249 w 2244"/>
              <a:gd name="T17" fmla="*/ 119 h 866"/>
              <a:gd name="T18" fmla="*/ 279 w 2244"/>
              <a:gd name="T19" fmla="*/ 149 h 866"/>
              <a:gd name="T20" fmla="*/ 330 w 2244"/>
              <a:gd name="T21" fmla="*/ 134 h 866"/>
              <a:gd name="T22" fmla="*/ 372 w 2244"/>
              <a:gd name="T23" fmla="*/ 119 h 866"/>
              <a:gd name="T24" fmla="*/ 426 w 2244"/>
              <a:gd name="T25" fmla="*/ 134 h 866"/>
              <a:gd name="T26" fmla="*/ 477 w 2244"/>
              <a:gd name="T27" fmla="*/ 161 h 866"/>
              <a:gd name="T28" fmla="*/ 537 w 2244"/>
              <a:gd name="T29" fmla="*/ 227 h 866"/>
              <a:gd name="T30" fmla="*/ 579 w 2244"/>
              <a:gd name="T31" fmla="*/ 269 h 866"/>
              <a:gd name="T32" fmla="*/ 663 w 2244"/>
              <a:gd name="T33" fmla="*/ 293 h 866"/>
              <a:gd name="T34" fmla="*/ 744 w 2244"/>
              <a:gd name="T35" fmla="*/ 326 h 866"/>
              <a:gd name="T36" fmla="*/ 840 w 2244"/>
              <a:gd name="T37" fmla="*/ 335 h 866"/>
              <a:gd name="T38" fmla="*/ 915 w 2244"/>
              <a:gd name="T39" fmla="*/ 356 h 866"/>
              <a:gd name="T40" fmla="*/ 1086 w 2244"/>
              <a:gd name="T41" fmla="*/ 353 h 866"/>
              <a:gd name="T42" fmla="*/ 1131 w 2244"/>
              <a:gd name="T43" fmla="*/ 305 h 866"/>
              <a:gd name="T44" fmla="*/ 1131 w 2244"/>
              <a:gd name="T45" fmla="*/ 239 h 866"/>
              <a:gd name="T46" fmla="*/ 1158 w 2244"/>
              <a:gd name="T47" fmla="*/ 230 h 866"/>
              <a:gd name="T48" fmla="*/ 1185 w 2244"/>
              <a:gd name="T49" fmla="*/ 248 h 866"/>
              <a:gd name="T50" fmla="*/ 1212 w 2244"/>
              <a:gd name="T51" fmla="*/ 233 h 866"/>
              <a:gd name="T52" fmla="*/ 1263 w 2244"/>
              <a:gd name="T53" fmla="*/ 245 h 866"/>
              <a:gd name="T54" fmla="*/ 1299 w 2244"/>
              <a:gd name="T55" fmla="*/ 269 h 866"/>
              <a:gd name="T56" fmla="*/ 1323 w 2244"/>
              <a:gd name="T57" fmla="*/ 293 h 866"/>
              <a:gd name="T58" fmla="*/ 1353 w 2244"/>
              <a:gd name="T59" fmla="*/ 287 h 866"/>
              <a:gd name="T60" fmla="*/ 1404 w 2244"/>
              <a:gd name="T61" fmla="*/ 314 h 866"/>
              <a:gd name="T62" fmla="*/ 1491 w 2244"/>
              <a:gd name="T63" fmla="*/ 362 h 866"/>
              <a:gd name="T64" fmla="*/ 1608 w 2244"/>
              <a:gd name="T65" fmla="*/ 407 h 866"/>
              <a:gd name="T66" fmla="*/ 1668 w 2244"/>
              <a:gd name="T67" fmla="*/ 443 h 866"/>
              <a:gd name="T68" fmla="*/ 1719 w 2244"/>
              <a:gd name="T69" fmla="*/ 440 h 866"/>
              <a:gd name="T70" fmla="*/ 1749 w 2244"/>
              <a:gd name="T71" fmla="*/ 404 h 866"/>
              <a:gd name="T72" fmla="*/ 1794 w 2244"/>
              <a:gd name="T73" fmla="*/ 383 h 866"/>
              <a:gd name="T74" fmla="*/ 1842 w 2244"/>
              <a:gd name="T75" fmla="*/ 407 h 866"/>
              <a:gd name="T76" fmla="*/ 1881 w 2244"/>
              <a:gd name="T77" fmla="*/ 395 h 866"/>
              <a:gd name="T78" fmla="*/ 1911 w 2244"/>
              <a:gd name="T79" fmla="*/ 398 h 866"/>
              <a:gd name="T80" fmla="*/ 1935 w 2244"/>
              <a:gd name="T81" fmla="*/ 419 h 866"/>
              <a:gd name="T82" fmla="*/ 1995 w 2244"/>
              <a:gd name="T83" fmla="*/ 455 h 866"/>
              <a:gd name="T84" fmla="*/ 2070 w 2244"/>
              <a:gd name="T85" fmla="*/ 461 h 866"/>
              <a:gd name="T86" fmla="*/ 2112 w 2244"/>
              <a:gd name="T87" fmla="*/ 506 h 866"/>
              <a:gd name="T88" fmla="*/ 2178 w 2244"/>
              <a:gd name="T89" fmla="*/ 572 h 866"/>
              <a:gd name="T90" fmla="*/ 2193 w 2244"/>
              <a:gd name="T91" fmla="*/ 623 h 866"/>
              <a:gd name="T92" fmla="*/ 2208 w 2244"/>
              <a:gd name="T93" fmla="*/ 680 h 866"/>
              <a:gd name="T94" fmla="*/ 2232 w 2244"/>
              <a:gd name="T95" fmla="*/ 716 h 866"/>
              <a:gd name="T96" fmla="*/ 2214 w 2244"/>
              <a:gd name="T97" fmla="*/ 764 h 866"/>
              <a:gd name="T98" fmla="*/ 2232 w 2244"/>
              <a:gd name="T99" fmla="*/ 812 h 866"/>
              <a:gd name="T100" fmla="*/ 2244 w 2244"/>
              <a:gd name="T101" fmla="*/ 866 h 8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244" h="866">
                <a:moveTo>
                  <a:pt x="0" y="17"/>
                </a:moveTo>
                <a:cubicBezTo>
                  <a:pt x="6" y="10"/>
                  <a:pt x="12" y="4"/>
                  <a:pt x="24" y="2"/>
                </a:cubicBezTo>
                <a:cubicBezTo>
                  <a:pt x="36" y="0"/>
                  <a:pt x="59" y="5"/>
                  <a:pt x="72" y="8"/>
                </a:cubicBezTo>
                <a:cubicBezTo>
                  <a:pt x="85" y="11"/>
                  <a:pt x="95" y="16"/>
                  <a:pt x="102" y="23"/>
                </a:cubicBezTo>
                <a:cubicBezTo>
                  <a:pt x="109" y="30"/>
                  <a:pt x="112" y="39"/>
                  <a:pt x="117" y="50"/>
                </a:cubicBezTo>
                <a:cubicBezTo>
                  <a:pt x="122" y="61"/>
                  <a:pt x="126" y="87"/>
                  <a:pt x="135" y="92"/>
                </a:cubicBezTo>
                <a:cubicBezTo>
                  <a:pt x="144" y="97"/>
                  <a:pt x="162" y="76"/>
                  <a:pt x="174" y="80"/>
                </a:cubicBezTo>
                <a:cubicBezTo>
                  <a:pt x="186" y="84"/>
                  <a:pt x="195" y="110"/>
                  <a:pt x="207" y="116"/>
                </a:cubicBezTo>
                <a:cubicBezTo>
                  <a:pt x="219" y="122"/>
                  <a:pt x="237" y="113"/>
                  <a:pt x="249" y="119"/>
                </a:cubicBezTo>
                <a:cubicBezTo>
                  <a:pt x="261" y="125"/>
                  <a:pt x="266" y="147"/>
                  <a:pt x="279" y="149"/>
                </a:cubicBezTo>
                <a:cubicBezTo>
                  <a:pt x="292" y="151"/>
                  <a:pt x="315" y="139"/>
                  <a:pt x="330" y="134"/>
                </a:cubicBezTo>
                <a:cubicBezTo>
                  <a:pt x="345" y="129"/>
                  <a:pt x="356" y="119"/>
                  <a:pt x="372" y="119"/>
                </a:cubicBezTo>
                <a:cubicBezTo>
                  <a:pt x="388" y="119"/>
                  <a:pt x="408" y="127"/>
                  <a:pt x="426" y="134"/>
                </a:cubicBezTo>
                <a:cubicBezTo>
                  <a:pt x="444" y="141"/>
                  <a:pt x="459" y="146"/>
                  <a:pt x="477" y="161"/>
                </a:cubicBezTo>
                <a:cubicBezTo>
                  <a:pt x="495" y="176"/>
                  <a:pt x="520" y="209"/>
                  <a:pt x="537" y="227"/>
                </a:cubicBezTo>
                <a:cubicBezTo>
                  <a:pt x="554" y="245"/>
                  <a:pt x="558" y="258"/>
                  <a:pt x="579" y="269"/>
                </a:cubicBezTo>
                <a:cubicBezTo>
                  <a:pt x="600" y="280"/>
                  <a:pt x="635" y="284"/>
                  <a:pt x="663" y="293"/>
                </a:cubicBezTo>
                <a:cubicBezTo>
                  <a:pt x="691" y="302"/>
                  <a:pt x="715" y="319"/>
                  <a:pt x="744" y="326"/>
                </a:cubicBezTo>
                <a:cubicBezTo>
                  <a:pt x="773" y="333"/>
                  <a:pt x="812" y="330"/>
                  <a:pt x="840" y="335"/>
                </a:cubicBezTo>
                <a:cubicBezTo>
                  <a:pt x="868" y="340"/>
                  <a:pt x="874" y="353"/>
                  <a:pt x="915" y="356"/>
                </a:cubicBezTo>
                <a:cubicBezTo>
                  <a:pt x="956" y="359"/>
                  <a:pt x="1050" y="362"/>
                  <a:pt x="1086" y="353"/>
                </a:cubicBezTo>
                <a:cubicBezTo>
                  <a:pt x="1122" y="344"/>
                  <a:pt x="1123" y="324"/>
                  <a:pt x="1131" y="305"/>
                </a:cubicBezTo>
                <a:cubicBezTo>
                  <a:pt x="1139" y="286"/>
                  <a:pt x="1127" y="251"/>
                  <a:pt x="1131" y="239"/>
                </a:cubicBezTo>
                <a:cubicBezTo>
                  <a:pt x="1135" y="227"/>
                  <a:pt x="1149" y="229"/>
                  <a:pt x="1158" y="230"/>
                </a:cubicBezTo>
                <a:cubicBezTo>
                  <a:pt x="1167" y="231"/>
                  <a:pt x="1176" y="248"/>
                  <a:pt x="1185" y="248"/>
                </a:cubicBezTo>
                <a:cubicBezTo>
                  <a:pt x="1194" y="248"/>
                  <a:pt x="1199" y="234"/>
                  <a:pt x="1212" y="233"/>
                </a:cubicBezTo>
                <a:cubicBezTo>
                  <a:pt x="1225" y="232"/>
                  <a:pt x="1249" y="239"/>
                  <a:pt x="1263" y="245"/>
                </a:cubicBezTo>
                <a:cubicBezTo>
                  <a:pt x="1277" y="251"/>
                  <a:pt x="1289" y="261"/>
                  <a:pt x="1299" y="269"/>
                </a:cubicBezTo>
                <a:cubicBezTo>
                  <a:pt x="1309" y="277"/>
                  <a:pt x="1314" y="290"/>
                  <a:pt x="1323" y="293"/>
                </a:cubicBezTo>
                <a:cubicBezTo>
                  <a:pt x="1332" y="296"/>
                  <a:pt x="1340" y="284"/>
                  <a:pt x="1353" y="287"/>
                </a:cubicBezTo>
                <a:cubicBezTo>
                  <a:pt x="1366" y="290"/>
                  <a:pt x="1381" y="301"/>
                  <a:pt x="1404" y="314"/>
                </a:cubicBezTo>
                <a:cubicBezTo>
                  <a:pt x="1427" y="327"/>
                  <a:pt x="1457" y="347"/>
                  <a:pt x="1491" y="362"/>
                </a:cubicBezTo>
                <a:cubicBezTo>
                  <a:pt x="1525" y="377"/>
                  <a:pt x="1579" y="394"/>
                  <a:pt x="1608" y="407"/>
                </a:cubicBezTo>
                <a:cubicBezTo>
                  <a:pt x="1637" y="420"/>
                  <a:pt x="1650" y="438"/>
                  <a:pt x="1668" y="443"/>
                </a:cubicBezTo>
                <a:cubicBezTo>
                  <a:pt x="1686" y="448"/>
                  <a:pt x="1706" y="446"/>
                  <a:pt x="1719" y="440"/>
                </a:cubicBezTo>
                <a:cubicBezTo>
                  <a:pt x="1732" y="434"/>
                  <a:pt x="1737" y="413"/>
                  <a:pt x="1749" y="404"/>
                </a:cubicBezTo>
                <a:cubicBezTo>
                  <a:pt x="1761" y="395"/>
                  <a:pt x="1779" y="383"/>
                  <a:pt x="1794" y="383"/>
                </a:cubicBezTo>
                <a:cubicBezTo>
                  <a:pt x="1809" y="383"/>
                  <a:pt x="1827" y="405"/>
                  <a:pt x="1842" y="407"/>
                </a:cubicBezTo>
                <a:cubicBezTo>
                  <a:pt x="1857" y="409"/>
                  <a:pt x="1870" y="396"/>
                  <a:pt x="1881" y="395"/>
                </a:cubicBezTo>
                <a:cubicBezTo>
                  <a:pt x="1892" y="394"/>
                  <a:pt x="1902" y="394"/>
                  <a:pt x="1911" y="398"/>
                </a:cubicBezTo>
                <a:cubicBezTo>
                  <a:pt x="1920" y="402"/>
                  <a:pt x="1921" y="410"/>
                  <a:pt x="1935" y="419"/>
                </a:cubicBezTo>
                <a:cubicBezTo>
                  <a:pt x="1949" y="428"/>
                  <a:pt x="1973" y="448"/>
                  <a:pt x="1995" y="455"/>
                </a:cubicBezTo>
                <a:cubicBezTo>
                  <a:pt x="2017" y="462"/>
                  <a:pt x="2051" y="453"/>
                  <a:pt x="2070" y="461"/>
                </a:cubicBezTo>
                <a:cubicBezTo>
                  <a:pt x="2089" y="469"/>
                  <a:pt x="2094" y="487"/>
                  <a:pt x="2112" y="506"/>
                </a:cubicBezTo>
                <a:cubicBezTo>
                  <a:pt x="2130" y="525"/>
                  <a:pt x="2165" y="552"/>
                  <a:pt x="2178" y="572"/>
                </a:cubicBezTo>
                <a:cubicBezTo>
                  <a:pt x="2191" y="592"/>
                  <a:pt x="2188" y="605"/>
                  <a:pt x="2193" y="623"/>
                </a:cubicBezTo>
                <a:cubicBezTo>
                  <a:pt x="2198" y="641"/>
                  <a:pt x="2202" y="665"/>
                  <a:pt x="2208" y="680"/>
                </a:cubicBezTo>
                <a:cubicBezTo>
                  <a:pt x="2214" y="695"/>
                  <a:pt x="2231" y="702"/>
                  <a:pt x="2232" y="716"/>
                </a:cubicBezTo>
                <a:cubicBezTo>
                  <a:pt x="2233" y="730"/>
                  <a:pt x="2214" y="748"/>
                  <a:pt x="2214" y="764"/>
                </a:cubicBezTo>
                <a:cubicBezTo>
                  <a:pt x="2214" y="780"/>
                  <a:pt x="2227" y="795"/>
                  <a:pt x="2232" y="812"/>
                </a:cubicBezTo>
                <a:cubicBezTo>
                  <a:pt x="2237" y="829"/>
                  <a:pt x="2240" y="847"/>
                  <a:pt x="2244" y="866"/>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9" name="Freeform 670">
            <a:extLst>
              <a:ext uri="{FF2B5EF4-FFF2-40B4-BE49-F238E27FC236}">
                <a16:creationId xmlns:a16="http://schemas.microsoft.com/office/drawing/2014/main" id="{654F6777-CC69-1B27-A579-296F803DA450}"/>
              </a:ext>
            </a:extLst>
          </xdr:cNvPr>
          <xdr:cNvSpPr>
            <a:spLocks noChangeAspect="1"/>
          </xdr:cNvSpPr>
        </xdr:nvSpPr>
        <xdr:spPr bwMode="auto">
          <a:xfrm rot="16200000">
            <a:off x="7974687" y="2408704"/>
            <a:ext cx="46129" cy="358956"/>
          </a:xfrm>
          <a:custGeom>
            <a:avLst/>
            <a:gdLst>
              <a:gd name="T0" fmla="*/ 83 w 83"/>
              <a:gd name="T1" fmla="*/ 0 h 759"/>
              <a:gd name="T2" fmla="*/ 59 w 83"/>
              <a:gd name="T3" fmla="*/ 36 h 759"/>
              <a:gd name="T4" fmla="*/ 59 w 83"/>
              <a:gd name="T5" fmla="*/ 87 h 759"/>
              <a:gd name="T6" fmla="*/ 59 w 83"/>
              <a:gd name="T7" fmla="*/ 240 h 759"/>
              <a:gd name="T8" fmla="*/ 59 w 83"/>
              <a:gd name="T9" fmla="*/ 327 h 759"/>
              <a:gd name="T10" fmla="*/ 50 w 83"/>
              <a:gd name="T11" fmla="*/ 405 h 759"/>
              <a:gd name="T12" fmla="*/ 44 w 83"/>
              <a:gd name="T13" fmla="*/ 459 h 759"/>
              <a:gd name="T14" fmla="*/ 17 w 83"/>
              <a:gd name="T15" fmla="*/ 549 h 759"/>
              <a:gd name="T16" fmla="*/ 2 w 83"/>
              <a:gd name="T17" fmla="*/ 630 h 759"/>
              <a:gd name="T18" fmla="*/ 2 w 83"/>
              <a:gd name="T19" fmla="*/ 759 h 7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3" h="759">
                <a:moveTo>
                  <a:pt x="83" y="0"/>
                </a:moveTo>
                <a:cubicBezTo>
                  <a:pt x="73" y="11"/>
                  <a:pt x="63" y="22"/>
                  <a:pt x="59" y="36"/>
                </a:cubicBezTo>
                <a:cubicBezTo>
                  <a:pt x="55" y="50"/>
                  <a:pt x="59" y="53"/>
                  <a:pt x="59" y="87"/>
                </a:cubicBezTo>
                <a:cubicBezTo>
                  <a:pt x="59" y="121"/>
                  <a:pt x="59" y="200"/>
                  <a:pt x="59" y="240"/>
                </a:cubicBezTo>
                <a:cubicBezTo>
                  <a:pt x="59" y="280"/>
                  <a:pt x="60" y="300"/>
                  <a:pt x="59" y="327"/>
                </a:cubicBezTo>
                <a:cubicBezTo>
                  <a:pt x="58" y="354"/>
                  <a:pt x="52" y="383"/>
                  <a:pt x="50" y="405"/>
                </a:cubicBezTo>
                <a:cubicBezTo>
                  <a:pt x="48" y="427"/>
                  <a:pt x="50" y="435"/>
                  <a:pt x="44" y="459"/>
                </a:cubicBezTo>
                <a:cubicBezTo>
                  <a:pt x="38" y="483"/>
                  <a:pt x="24" y="521"/>
                  <a:pt x="17" y="549"/>
                </a:cubicBezTo>
                <a:cubicBezTo>
                  <a:pt x="10" y="577"/>
                  <a:pt x="4" y="595"/>
                  <a:pt x="2" y="630"/>
                </a:cubicBezTo>
                <a:cubicBezTo>
                  <a:pt x="0" y="665"/>
                  <a:pt x="1" y="712"/>
                  <a:pt x="2" y="759"/>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FFFFFF"/>
                </a:solidFill>
              </a14:hiddenFill>
            </a:ext>
          </a:extLst>
        </xdr:spPr>
      </xdr:sp>
      <xdr:sp macro="" textlink="">
        <xdr:nvSpPr>
          <xdr:cNvPr id="150" name="Freeform 671">
            <a:extLst>
              <a:ext uri="{FF2B5EF4-FFF2-40B4-BE49-F238E27FC236}">
                <a16:creationId xmlns:a16="http://schemas.microsoft.com/office/drawing/2014/main" id="{F3326953-AA47-C17D-1498-CE5E99BBADE6}"/>
              </a:ext>
            </a:extLst>
          </xdr:cNvPr>
          <xdr:cNvSpPr>
            <a:spLocks noChangeAspect="1"/>
          </xdr:cNvSpPr>
        </xdr:nvSpPr>
        <xdr:spPr bwMode="auto">
          <a:xfrm rot="16200000">
            <a:off x="7750771" y="2965406"/>
            <a:ext cx="364605" cy="249006"/>
          </a:xfrm>
          <a:custGeom>
            <a:avLst/>
            <a:gdLst>
              <a:gd name="T0" fmla="*/ 637 w 659"/>
              <a:gd name="T1" fmla="*/ 0 h 528"/>
              <a:gd name="T2" fmla="*/ 658 w 659"/>
              <a:gd name="T3" fmla="*/ 39 h 528"/>
              <a:gd name="T4" fmla="*/ 646 w 659"/>
              <a:gd name="T5" fmla="*/ 72 h 528"/>
              <a:gd name="T6" fmla="*/ 625 w 659"/>
              <a:gd name="T7" fmla="*/ 78 h 528"/>
              <a:gd name="T8" fmla="*/ 604 w 659"/>
              <a:gd name="T9" fmla="*/ 108 h 528"/>
              <a:gd name="T10" fmla="*/ 595 w 659"/>
              <a:gd name="T11" fmla="*/ 138 h 528"/>
              <a:gd name="T12" fmla="*/ 538 w 659"/>
              <a:gd name="T13" fmla="*/ 153 h 528"/>
              <a:gd name="T14" fmla="*/ 451 w 659"/>
              <a:gd name="T15" fmla="*/ 153 h 528"/>
              <a:gd name="T16" fmla="*/ 391 w 659"/>
              <a:gd name="T17" fmla="*/ 132 h 528"/>
              <a:gd name="T18" fmla="*/ 340 w 659"/>
              <a:gd name="T19" fmla="*/ 105 h 528"/>
              <a:gd name="T20" fmla="*/ 277 w 659"/>
              <a:gd name="T21" fmla="*/ 108 h 528"/>
              <a:gd name="T22" fmla="*/ 223 w 659"/>
              <a:gd name="T23" fmla="*/ 141 h 528"/>
              <a:gd name="T24" fmla="*/ 181 w 659"/>
              <a:gd name="T25" fmla="*/ 168 h 528"/>
              <a:gd name="T26" fmla="*/ 124 w 659"/>
              <a:gd name="T27" fmla="*/ 171 h 528"/>
              <a:gd name="T28" fmla="*/ 79 w 659"/>
              <a:gd name="T29" fmla="*/ 177 h 528"/>
              <a:gd name="T30" fmla="*/ 55 w 659"/>
              <a:gd name="T31" fmla="*/ 210 h 528"/>
              <a:gd name="T32" fmla="*/ 46 w 659"/>
              <a:gd name="T33" fmla="*/ 246 h 528"/>
              <a:gd name="T34" fmla="*/ 46 w 659"/>
              <a:gd name="T35" fmla="*/ 321 h 528"/>
              <a:gd name="T36" fmla="*/ 46 w 659"/>
              <a:gd name="T37" fmla="*/ 351 h 528"/>
              <a:gd name="T38" fmla="*/ 13 w 659"/>
              <a:gd name="T39" fmla="*/ 390 h 528"/>
              <a:gd name="T40" fmla="*/ 1 w 659"/>
              <a:gd name="T41" fmla="*/ 432 h 528"/>
              <a:gd name="T42" fmla="*/ 7 w 659"/>
              <a:gd name="T43" fmla="*/ 528 h 5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659" h="528">
                <a:moveTo>
                  <a:pt x="637" y="0"/>
                </a:moveTo>
                <a:cubicBezTo>
                  <a:pt x="647" y="13"/>
                  <a:pt x="657" y="27"/>
                  <a:pt x="658" y="39"/>
                </a:cubicBezTo>
                <a:cubicBezTo>
                  <a:pt x="659" y="51"/>
                  <a:pt x="651" y="66"/>
                  <a:pt x="646" y="72"/>
                </a:cubicBezTo>
                <a:cubicBezTo>
                  <a:pt x="641" y="78"/>
                  <a:pt x="632" y="72"/>
                  <a:pt x="625" y="78"/>
                </a:cubicBezTo>
                <a:cubicBezTo>
                  <a:pt x="618" y="84"/>
                  <a:pt x="609" y="98"/>
                  <a:pt x="604" y="108"/>
                </a:cubicBezTo>
                <a:cubicBezTo>
                  <a:pt x="599" y="118"/>
                  <a:pt x="606" y="131"/>
                  <a:pt x="595" y="138"/>
                </a:cubicBezTo>
                <a:cubicBezTo>
                  <a:pt x="584" y="145"/>
                  <a:pt x="562" y="151"/>
                  <a:pt x="538" y="153"/>
                </a:cubicBezTo>
                <a:cubicBezTo>
                  <a:pt x="514" y="155"/>
                  <a:pt x="475" y="156"/>
                  <a:pt x="451" y="153"/>
                </a:cubicBezTo>
                <a:cubicBezTo>
                  <a:pt x="427" y="150"/>
                  <a:pt x="409" y="140"/>
                  <a:pt x="391" y="132"/>
                </a:cubicBezTo>
                <a:cubicBezTo>
                  <a:pt x="373" y="124"/>
                  <a:pt x="359" y="109"/>
                  <a:pt x="340" y="105"/>
                </a:cubicBezTo>
                <a:cubicBezTo>
                  <a:pt x="321" y="101"/>
                  <a:pt x="296" y="102"/>
                  <a:pt x="277" y="108"/>
                </a:cubicBezTo>
                <a:cubicBezTo>
                  <a:pt x="258" y="114"/>
                  <a:pt x="239" y="131"/>
                  <a:pt x="223" y="141"/>
                </a:cubicBezTo>
                <a:cubicBezTo>
                  <a:pt x="207" y="151"/>
                  <a:pt x="197" y="163"/>
                  <a:pt x="181" y="168"/>
                </a:cubicBezTo>
                <a:cubicBezTo>
                  <a:pt x="165" y="173"/>
                  <a:pt x="141" y="169"/>
                  <a:pt x="124" y="171"/>
                </a:cubicBezTo>
                <a:cubicBezTo>
                  <a:pt x="107" y="173"/>
                  <a:pt x="90" y="171"/>
                  <a:pt x="79" y="177"/>
                </a:cubicBezTo>
                <a:cubicBezTo>
                  <a:pt x="68" y="183"/>
                  <a:pt x="60" y="199"/>
                  <a:pt x="55" y="210"/>
                </a:cubicBezTo>
                <a:cubicBezTo>
                  <a:pt x="50" y="221"/>
                  <a:pt x="47" y="228"/>
                  <a:pt x="46" y="246"/>
                </a:cubicBezTo>
                <a:cubicBezTo>
                  <a:pt x="45" y="264"/>
                  <a:pt x="46" y="304"/>
                  <a:pt x="46" y="321"/>
                </a:cubicBezTo>
                <a:cubicBezTo>
                  <a:pt x="46" y="338"/>
                  <a:pt x="51" y="340"/>
                  <a:pt x="46" y="351"/>
                </a:cubicBezTo>
                <a:cubicBezTo>
                  <a:pt x="41" y="362"/>
                  <a:pt x="21" y="377"/>
                  <a:pt x="13" y="390"/>
                </a:cubicBezTo>
                <a:cubicBezTo>
                  <a:pt x="5" y="403"/>
                  <a:pt x="2" y="409"/>
                  <a:pt x="1" y="432"/>
                </a:cubicBezTo>
                <a:cubicBezTo>
                  <a:pt x="0" y="455"/>
                  <a:pt x="5" y="512"/>
                  <a:pt x="7" y="528"/>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1" name="Freeform 672">
            <a:extLst>
              <a:ext uri="{FF2B5EF4-FFF2-40B4-BE49-F238E27FC236}">
                <a16:creationId xmlns:a16="http://schemas.microsoft.com/office/drawing/2014/main" id="{EE5F30A8-BF79-A7CA-97AB-C68F31490BD1}"/>
              </a:ext>
            </a:extLst>
          </xdr:cNvPr>
          <xdr:cNvSpPr>
            <a:spLocks noChangeAspect="1"/>
          </xdr:cNvSpPr>
        </xdr:nvSpPr>
        <xdr:spPr bwMode="auto">
          <a:xfrm rot="16200000">
            <a:off x="7512322" y="3910968"/>
            <a:ext cx="125748" cy="90548"/>
          </a:xfrm>
          <a:custGeom>
            <a:avLst/>
            <a:gdLst>
              <a:gd name="T0" fmla="*/ 0 w 227"/>
              <a:gd name="T1" fmla="*/ 174 h 193"/>
              <a:gd name="T2" fmla="*/ 33 w 227"/>
              <a:gd name="T3" fmla="*/ 192 h 193"/>
              <a:gd name="T4" fmla="*/ 72 w 227"/>
              <a:gd name="T5" fmla="*/ 168 h 193"/>
              <a:gd name="T6" fmla="*/ 99 w 227"/>
              <a:gd name="T7" fmla="*/ 147 h 193"/>
              <a:gd name="T8" fmla="*/ 150 w 227"/>
              <a:gd name="T9" fmla="*/ 123 h 193"/>
              <a:gd name="T10" fmla="*/ 177 w 227"/>
              <a:gd name="T11" fmla="*/ 72 h 193"/>
              <a:gd name="T12" fmla="*/ 219 w 227"/>
              <a:gd name="T13" fmla="*/ 45 h 193"/>
              <a:gd name="T14" fmla="*/ 222 w 227"/>
              <a:gd name="T15" fmla="*/ 0 h 193"/>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27" h="193">
                <a:moveTo>
                  <a:pt x="0" y="174"/>
                </a:moveTo>
                <a:cubicBezTo>
                  <a:pt x="10" y="183"/>
                  <a:pt x="21" y="193"/>
                  <a:pt x="33" y="192"/>
                </a:cubicBezTo>
                <a:cubicBezTo>
                  <a:pt x="45" y="191"/>
                  <a:pt x="61" y="175"/>
                  <a:pt x="72" y="168"/>
                </a:cubicBezTo>
                <a:cubicBezTo>
                  <a:pt x="83" y="161"/>
                  <a:pt x="86" y="154"/>
                  <a:pt x="99" y="147"/>
                </a:cubicBezTo>
                <a:cubicBezTo>
                  <a:pt x="112" y="140"/>
                  <a:pt x="137" y="135"/>
                  <a:pt x="150" y="123"/>
                </a:cubicBezTo>
                <a:cubicBezTo>
                  <a:pt x="163" y="111"/>
                  <a:pt x="166" y="85"/>
                  <a:pt x="177" y="72"/>
                </a:cubicBezTo>
                <a:cubicBezTo>
                  <a:pt x="188" y="59"/>
                  <a:pt x="211" y="57"/>
                  <a:pt x="219" y="45"/>
                </a:cubicBezTo>
                <a:cubicBezTo>
                  <a:pt x="227" y="33"/>
                  <a:pt x="224" y="16"/>
                  <a:pt x="222" y="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2" name="Freeform 673">
            <a:extLst>
              <a:ext uri="{FF2B5EF4-FFF2-40B4-BE49-F238E27FC236}">
                <a16:creationId xmlns:a16="http://schemas.microsoft.com/office/drawing/2014/main" id="{A89DA1FE-4211-59E4-4CD3-2BBA9F383C73}"/>
              </a:ext>
            </a:extLst>
          </xdr:cNvPr>
          <xdr:cNvSpPr>
            <a:spLocks noChangeAspect="1"/>
          </xdr:cNvSpPr>
        </xdr:nvSpPr>
        <xdr:spPr bwMode="auto">
          <a:xfrm rot="16200000">
            <a:off x="8126426" y="4043880"/>
            <a:ext cx="130171" cy="232297"/>
          </a:xfrm>
          <a:custGeom>
            <a:avLst/>
            <a:gdLst>
              <a:gd name="T0" fmla="*/ 3 w 234"/>
              <a:gd name="T1" fmla="*/ 0 h 492"/>
              <a:gd name="T2" fmla="*/ 3 w 234"/>
              <a:gd name="T3" fmla="*/ 42 h 492"/>
              <a:gd name="T4" fmla="*/ 21 w 234"/>
              <a:gd name="T5" fmla="*/ 72 h 492"/>
              <a:gd name="T6" fmla="*/ 48 w 234"/>
              <a:gd name="T7" fmla="*/ 81 h 492"/>
              <a:gd name="T8" fmla="*/ 87 w 234"/>
              <a:gd name="T9" fmla="*/ 81 h 492"/>
              <a:gd name="T10" fmla="*/ 108 w 234"/>
              <a:gd name="T11" fmla="*/ 111 h 492"/>
              <a:gd name="T12" fmla="*/ 108 w 234"/>
              <a:gd name="T13" fmla="*/ 159 h 492"/>
              <a:gd name="T14" fmla="*/ 150 w 234"/>
              <a:gd name="T15" fmla="*/ 222 h 492"/>
              <a:gd name="T16" fmla="*/ 198 w 234"/>
              <a:gd name="T17" fmla="*/ 294 h 492"/>
              <a:gd name="T18" fmla="*/ 231 w 234"/>
              <a:gd name="T19" fmla="*/ 372 h 492"/>
              <a:gd name="T20" fmla="*/ 216 w 234"/>
              <a:gd name="T21" fmla="*/ 432 h 492"/>
              <a:gd name="T22" fmla="*/ 180 w 234"/>
              <a:gd name="T23" fmla="*/ 492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34" h="492">
                <a:moveTo>
                  <a:pt x="3" y="0"/>
                </a:moveTo>
                <a:cubicBezTo>
                  <a:pt x="1" y="15"/>
                  <a:pt x="0" y="30"/>
                  <a:pt x="3" y="42"/>
                </a:cubicBezTo>
                <a:cubicBezTo>
                  <a:pt x="6" y="54"/>
                  <a:pt x="14" y="66"/>
                  <a:pt x="21" y="72"/>
                </a:cubicBezTo>
                <a:cubicBezTo>
                  <a:pt x="28" y="78"/>
                  <a:pt x="37" y="79"/>
                  <a:pt x="48" y="81"/>
                </a:cubicBezTo>
                <a:cubicBezTo>
                  <a:pt x="59" y="83"/>
                  <a:pt x="77" y="76"/>
                  <a:pt x="87" y="81"/>
                </a:cubicBezTo>
                <a:cubicBezTo>
                  <a:pt x="97" y="86"/>
                  <a:pt x="105" y="98"/>
                  <a:pt x="108" y="111"/>
                </a:cubicBezTo>
                <a:cubicBezTo>
                  <a:pt x="111" y="124"/>
                  <a:pt x="101" y="141"/>
                  <a:pt x="108" y="159"/>
                </a:cubicBezTo>
                <a:cubicBezTo>
                  <a:pt x="115" y="177"/>
                  <a:pt x="135" y="200"/>
                  <a:pt x="150" y="222"/>
                </a:cubicBezTo>
                <a:cubicBezTo>
                  <a:pt x="165" y="244"/>
                  <a:pt x="184" y="269"/>
                  <a:pt x="198" y="294"/>
                </a:cubicBezTo>
                <a:cubicBezTo>
                  <a:pt x="212" y="319"/>
                  <a:pt x="228" y="349"/>
                  <a:pt x="231" y="372"/>
                </a:cubicBezTo>
                <a:cubicBezTo>
                  <a:pt x="234" y="395"/>
                  <a:pt x="224" y="412"/>
                  <a:pt x="216" y="432"/>
                </a:cubicBezTo>
                <a:cubicBezTo>
                  <a:pt x="208" y="452"/>
                  <a:pt x="194" y="472"/>
                  <a:pt x="180" y="492"/>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3" name="Freeform 674">
            <a:extLst>
              <a:ext uri="{FF2B5EF4-FFF2-40B4-BE49-F238E27FC236}">
                <a16:creationId xmlns:a16="http://schemas.microsoft.com/office/drawing/2014/main" id="{426F2CC3-9F16-00CC-842F-C12643FFBFB3}"/>
              </a:ext>
            </a:extLst>
          </xdr:cNvPr>
          <xdr:cNvSpPr>
            <a:spLocks noChangeAspect="1"/>
          </xdr:cNvSpPr>
        </xdr:nvSpPr>
        <xdr:spPr bwMode="auto">
          <a:xfrm rot="16200000">
            <a:off x="7833374" y="3286680"/>
            <a:ext cx="179459" cy="486693"/>
          </a:xfrm>
          <a:custGeom>
            <a:avLst/>
            <a:gdLst>
              <a:gd name="T0" fmla="*/ 324 w 324"/>
              <a:gd name="T1" fmla="*/ 0 h 1029"/>
              <a:gd name="T2" fmla="*/ 267 w 324"/>
              <a:gd name="T3" fmla="*/ 15 h 1029"/>
              <a:gd name="T4" fmla="*/ 183 w 324"/>
              <a:gd name="T5" fmla="*/ 51 h 1029"/>
              <a:gd name="T6" fmla="*/ 129 w 324"/>
              <a:gd name="T7" fmla="*/ 87 h 1029"/>
              <a:gd name="T8" fmla="*/ 114 w 324"/>
              <a:gd name="T9" fmla="*/ 132 h 1029"/>
              <a:gd name="T10" fmla="*/ 141 w 324"/>
              <a:gd name="T11" fmla="*/ 183 h 1029"/>
              <a:gd name="T12" fmla="*/ 165 w 324"/>
              <a:gd name="T13" fmla="*/ 255 h 1029"/>
              <a:gd name="T14" fmla="*/ 150 w 324"/>
              <a:gd name="T15" fmla="*/ 318 h 1029"/>
              <a:gd name="T16" fmla="*/ 138 w 324"/>
              <a:gd name="T17" fmla="*/ 357 h 1029"/>
              <a:gd name="T18" fmla="*/ 162 w 324"/>
              <a:gd name="T19" fmla="*/ 411 h 1029"/>
              <a:gd name="T20" fmla="*/ 156 w 324"/>
              <a:gd name="T21" fmla="*/ 462 h 1029"/>
              <a:gd name="T22" fmla="*/ 147 w 324"/>
              <a:gd name="T23" fmla="*/ 498 h 1029"/>
              <a:gd name="T24" fmla="*/ 135 w 324"/>
              <a:gd name="T25" fmla="*/ 516 h 1029"/>
              <a:gd name="T26" fmla="*/ 150 w 324"/>
              <a:gd name="T27" fmla="*/ 543 h 1029"/>
              <a:gd name="T28" fmla="*/ 150 w 324"/>
              <a:gd name="T29" fmla="*/ 588 h 1029"/>
              <a:gd name="T30" fmla="*/ 129 w 324"/>
              <a:gd name="T31" fmla="*/ 606 h 1029"/>
              <a:gd name="T32" fmla="*/ 126 w 324"/>
              <a:gd name="T33" fmla="*/ 669 h 1029"/>
              <a:gd name="T34" fmla="*/ 84 w 324"/>
              <a:gd name="T35" fmla="*/ 714 h 1029"/>
              <a:gd name="T36" fmla="*/ 63 w 324"/>
              <a:gd name="T37" fmla="*/ 756 h 1029"/>
              <a:gd name="T38" fmla="*/ 51 w 324"/>
              <a:gd name="T39" fmla="*/ 783 h 1029"/>
              <a:gd name="T40" fmla="*/ 24 w 324"/>
              <a:gd name="T41" fmla="*/ 804 h 1029"/>
              <a:gd name="T42" fmla="*/ 3 w 324"/>
              <a:gd name="T43" fmla="*/ 843 h 1029"/>
              <a:gd name="T44" fmla="*/ 3 w 324"/>
              <a:gd name="T45" fmla="*/ 960 h 1029"/>
              <a:gd name="T46" fmla="*/ 21 w 324"/>
              <a:gd name="T47" fmla="*/ 1029 h 10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324" h="1029">
                <a:moveTo>
                  <a:pt x="324" y="0"/>
                </a:moveTo>
                <a:cubicBezTo>
                  <a:pt x="307" y="3"/>
                  <a:pt x="290" y="7"/>
                  <a:pt x="267" y="15"/>
                </a:cubicBezTo>
                <a:cubicBezTo>
                  <a:pt x="244" y="23"/>
                  <a:pt x="206" y="39"/>
                  <a:pt x="183" y="51"/>
                </a:cubicBezTo>
                <a:cubicBezTo>
                  <a:pt x="160" y="63"/>
                  <a:pt x="140" y="74"/>
                  <a:pt x="129" y="87"/>
                </a:cubicBezTo>
                <a:cubicBezTo>
                  <a:pt x="118" y="100"/>
                  <a:pt x="112" y="116"/>
                  <a:pt x="114" y="132"/>
                </a:cubicBezTo>
                <a:cubicBezTo>
                  <a:pt x="116" y="148"/>
                  <a:pt x="132" y="162"/>
                  <a:pt x="141" y="183"/>
                </a:cubicBezTo>
                <a:cubicBezTo>
                  <a:pt x="150" y="204"/>
                  <a:pt x="164" y="233"/>
                  <a:pt x="165" y="255"/>
                </a:cubicBezTo>
                <a:cubicBezTo>
                  <a:pt x="166" y="277"/>
                  <a:pt x="154" y="301"/>
                  <a:pt x="150" y="318"/>
                </a:cubicBezTo>
                <a:cubicBezTo>
                  <a:pt x="146" y="335"/>
                  <a:pt x="136" y="342"/>
                  <a:pt x="138" y="357"/>
                </a:cubicBezTo>
                <a:cubicBezTo>
                  <a:pt x="140" y="372"/>
                  <a:pt x="159" y="394"/>
                  <a:pt x="162" y="411"/>
                </a:cubicBezTo>
                <a:cubicBezTo>
                  <a:pt x="165" y="428"/>
                  <a:pt x="158" y="448"/>
                  <a:pt x="156" y="462"/>
                </a:cubicBezTo>
                <a:cubicBezTo>
                  <a:pt x="154" y="476"/>
                  <a:pt x="151" y="489"/>
                  <a:pt x="147" y="498"/>
                </a:cubicBezTo>
                <a:cubicBezTo>
                  <a:pt x="143" y="507"/>
                  <a:pt x="135" y="509"/>
                  <a:pt x="135" y="516"/>
                </a:cubicBezTo>
                <a:cubicBezTo>
                  <a:pt x="135" y="523"/>
                  <a:pt x="148" y="531"/>
                  <a:pt x="150" y="543"/>
                </a:cubicBezTo>
                <a:cubicBezTo>
                  <a:pt x="152" y="555"/>
                  <a:pt x="153" y="578"/>
                  <a:pt x="150" y="588"/>
                </a:cubicBezTo>
                <a:cubicBezTo>
                  <a:pt x="147" y="598"/>
                  <a:pt x="133" y="593"/>
                  <a:pt x="129" y="606"/>
                </a:cubicBezTo>
                <a:cubicBezTo>
                  <a:pt x="125" y="619"/>
                  <a:pt x="133" y="651"/>
                  <a:pt x="126" y="669"/>
                </a:cubicBezTo>
                <a:cubicBezTo>
                  <a:pt x="119" y="687"/>
                  <a:pt x="94" y="700"/>
                  <a:pt x="84" y="714"/>
                </a:cubicBezTo>
                <a:cubicBezTo>
                  <a:pt x="74" y="728"/>
                  <a:pt x="68" y="745"/>
                  <a:pt x="63" y="756"/>
                </a:cubicBezTo>
                <a:cubicBezTo>
                  <a:pt x="58" y="767"/>
                  <a:pt x="58" y="775"/>
                  <a:pt x="51" y="783"/>
                </a:cubicBezTo>
                <a:cubicBezTo>
                  <a:pt x="44" y="791"/>
                  <a:pt x="32" y="794"/>
                  <a:pt x="24" y="804"/>
                </a:cubicBezTo>
                <a:cubicBezTo>
                  <a:pt x="16" y="814"/>
                  <a:pt x="6" y="817"/>
                  <a:pt x="3" y="843"/>
                </a:cubicBezTo>
                <a:cubicBezTo>
                  <a:pt x="0" y="869"/>
                  <a:pt x="0" y="929"/>
                  <a:pt x="3" y="960"/>
                </a:cubicBezTo>
                <a:cubicBezTo>
                  <a:pt x="6" y="991"/>
                  <a:pt x="19" y="1018"/>
                  <a:pt x="21" y="102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4" name="Freeform 675">
            <a:extLst>
              <a:ext uri="{FF2B5EF4-FFF2-40B4-BE49-F238E27FC236}">
                <a16:creationId xmlns:a16="http://schemas.microsoft.com/office/drawing/2014/main" id="{DEB65EEE-B396-358B-597D-BC0E46225BFA}"/>
              </a:ext>
            </a:extLst>
          </xdr:cNvPr>
          <xdr:cNvSpPr>
            <a:spLocks noChangeAspect="1"/>
          </xdr:cNvSpPr>
        </xdr:nvSpPr>
        <xdr:spPr bwMode="auto">
          <a:xfrm rot="16200000">
            <a:off x="8018204" y="3392012"/>
            <a:ext cx="84674" cy="205888"/>
          </a:xfrm>
          <a:custGeom>
            <a:avLst/>
            <a:gdLst>
              <a:gd name="T0" fmla="*/ 0 w 153"/>
              <a:gd name="T1" fmla="*/ 0 h 435"/>
              <a:gd name="T2" fmla="*/ 27 w 153"/>
              <a:gd name="T3" fmla="*/ 33 h 435"/>
              <a:gd name="T4" fmla="*/ 45 w 153"/>
              <a:gd name="T5" fmla="*/ 36 h 435"/>
              <a:gd name="T6" fmla="*/ 54 w 153"/>
              <a:gd name="T7" fmla="*/ 57 h 435"/>
              <a:gd name="T8" fmla="*/ 57 w 153"/>
              <a:gd name="T9" fmla="*/ 90 h 435"/>
              <a:gd name="T10" fmla="*/ 39 w 153"/>
              <a:gd name="T11" fmla="*/ 111 h 435"/>
              <a:gd name="T12" fmla="*/ 60 w 153"/>
              <a:gd name="T13" fmla="*/ 138 h 435"/>
              <a:gd name="T14" fmla="*/ 87 w 153"/>
              <a:gd name="T15" fmla="*/ 168 h 435"/>
              <a:gd name="T16" fmla="*/ 102 w 153"/>
              <a:gd name="T17" fmla="*/ 249 h 435"/>
              <a:gd name="T18" fmla="*/ 117 w 153"/>
              <a:gd name="T19" fmla="*/ 291 h 435"/>
              <a:gd name="T20" fmla="*/ 120 w 153"/>
              <a:gd name="T21" fmla="*/ 348 h 435"/>
              <a:gd name="T22" fmla="*/ 153 w 153"/>
              <a:gd name="T23" fmla="*/ 435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53" h="435">
                <a:moveTo>
                  <a:pt x="0" y="0"/>
                </a:moveTo>
                <a:cubicBezTo>
                  <a:pt x="10" y="13"/>
                  <a:pt x="20" y="27"/>
                  <a:pt x="27" y="33"/>
                </a:cubicBezTo>
                <a:cubicBezTo>
                  <a:pt x="34" y="39"/>
                  <a:pt x="40" y="32"/>
                  <a:pt x="45" y="36"/>
                </a:cubicBezTo>
                <a:cubicBezTo>
                  <a:pt x="50" y="40"/>
                  <a:pt x="52" y="48"/>
                  <a:pt x="54" y="57"/>
                </a:cubicBezTo>
                <a:cubicBezTo>
                  <a:pt x="56" y="66"/>
                  <a:pt x="60" y="81"/>
                  <a:pt x="57" y="90"/>
                </a:cubicBezTo>
                <a:cubicBezTo>
                  <a:pt x="54" y="99"/>
                  <a:pt x="38" y="103"/>
                  <a:pt x="39" y="111"/>
                </a:cubicBezTo>
                <a:cubicBezTo>
                  <a:pt x="40" y="119"/>
                  <a:pt x="52" y="129"/>
                  <a:pt x="60" y="138"/>
                </a:cubicBezTo>
                <a:cubicBezTo>
                  <a:pt x="68" y="147"/>
                  <a:pt x="80" y="150"/>
                  <a:pt x="87" y="168"/>
                </a:cubicBezTo>
                <a:cubicBezTo>
                  <a:pt x="94" y="186"/>
                  <a:pt x="97" y="229"/>
                  <a:pt x="102" y="249"/>
                </a:cubicBezTo>
                <a:cubicBezTo>
                  <a:pt x="107" y="269"/>
                  <a:pt x="114" y="275"/>
                  <a:pt x="117" y="291"/>
                </a:cubicBezTo>
                <a:cubicBezTo>
                  <a:pt x="120" y="307"/>
                  <a:pt x="114" y="324"/>
                  <a:pt x="120" y="348"/>
                </a:cubicBezTo>
                <a:cubicBezTo>
                  <a:pt x="126" y="372"/>
                  <a:pt x="139" y="403"/>
                  <a:pt x="153" y="435"/>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5" name="Freeform 676">
            <a:extLst>
              <a:ext uri="{FF2B5EF4-FFF2-40B4-BE49-F238E27FC236}">
                <a16:creationId xmlns:a16="http://schemas.microsoft.com/office/drawing/2014/main" id="{CBA2A028-D53A-2252-FE61-21FB3C26C263}"/>
              </a:ext>
            </a:extLst>
          </xdr:cNvPr>
          <xdr:cNvSpPr>
            <a:spLocks noChangeAspect="1"/>
          </xdr:cNvSpPr>
        </xdr:nvSpPr>
        <xdr:spPr bwMode="auto">
          <a:xfrm rot="16200000">
            <a:off x="6861066" y="5389898"/>
            <a:ext cx="179459" cy="225830"/>
          </a:xfrm>
          <a:custGeom>
            <a:avLst/>
            <a:gdLst>
              <a:gd name="T0" fmla="*/ 324 w 324"/>
              <a:gd name="T1" fmla="*/ 0 h 480"/>
              <a:gd name="T2" fmla="*/ 285 w 324"/>
              <a:gd name="T3" fmla="*/ 36 h 480"/>
              <a:gd name="T4" fmla="*/ 264 w 324"/>
              <a:gd name="T5" fmla="*/ 90 h 480"/>
              <a:gd name="T6" fmla="*/ 252 w 324"/>
              <a:gd name="T7" fmla="*/ 135 h 480"/>
              <a:gd name="T8" fmla="*/ 228 w 324"/>
              <a:gd name="T9" fmla="*/ 159 h 480"/>
              <a:gd name="T10" fmla="*/ 186 w 324"/>
              <a:gd name="T11" fmla="*/ 177 h 480"/>
              <a:gd name="T12" fmla="*/ 162 w 324"/>
              <a:gd name="T13" fmla="*/ 204 h 480"/>
              <a:gd name="T14" fmla="*/ 153 w 324"/>
              <a:gd name="T15" fmla="*/ 237 h 480"/>
              <a:gd name="T16" fmla="*/ 129 w 324"/>
              <a:gd name="T17" fmla="*/ 264 h 480"/>
              <a:gd name="T18" fmla="*/ 84 w 324"/>
              <a:gd name="T19" fmla="*/ 297 h 480"/>
              <a:gd name="T20" fmla="*/ 66 w 324"/>
              <a:gd name="T21" fmla="*/ 321 h 480"/>
              <a:gd name="T22" fmla="*/ 69 w 324"/>
              <a:gd name="T23" fmla="*/ 363 h 480"/>
              <a:gd name="T24" fmla="*/ 42 w 324"/>
              <a:gd name="T25" fmla="*/ 414 h 480"/>
              <a:gd name="T26" fmla="*/ 0 w 324"/>
              <a:gd name="T27" fmla="*/ 480 h 4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324" h="480">
                <a:moveTo>
                  <a:pt x="324" y="0"/>
                </a:moveTo>
                <a:cubicBezTo>
                  <a:pt x="309" y="10"/>
                  <a:pt x="295" y="21"/>
                  <a:pt x="285" y="36"/>
                </a:cubicBezTo>
                <a:cubicBezTo>
                  <a:pt x="275" y="51"/>
                  <a:pt x="269" y="74"/>
                  <a:pt x="264" y="90"/>
                </a:cubicBezTo>
                <a:cubicBezTo>
                  <a:pt x="259" y="106"/>
                  <a:pt x="258" y="123"/>
                  <a:pt x="252" y="135"/>
                </a:cubicBezTo>
                <a:cubicBezTo>
                  <a:pt x="246" y="147"/>
                  <a:pt x="239" y="152"/>
                  <a:pt x="228" y="159"/>
                </a:cubicBezTo>
                <a:cubicBezTo>
                  <a:pt x="217" y="166"/>
                  <a:pt x="197" y="170"/>
                  <a:pt x="186" y="177"/>
                </a:cubicBezTo>
                <a:cubicBezTo>
                  <a:pt x="175" y="184"/>
                  <a:pt x="167" y="194"/>
                  <a:pt x="162" y="204"/>
                </a:cubicBezTo>
                <a:cubicBezTo>
                  <a:pt x="157" y="214"/>
                  <a:pt x="158" y="227"/>
                  <a:pt x="153" y="237"/>
                </a:cubicBezTo>
                <a:cubicBezTo>
                  <a:pt x="148" y="247"/>
                  <a:pt x="140" y="254"/>
                  <a:pt x="129" y="264"/>
                </a:cubicBezTo>
                <a:cubicBezTo>
                  <a:pt x="118" y="274"/>
                  <a:pt x="94" y="288"/>
                  <a:pt x="84" y="297"/>
                </a:cubicBezTo>
                <a:cubicBezTo>
                  <a:pt x="74" y="306"/>
                  <a:pt x="68" y="310"/>
                  <a:pt x="66" y="321"/>
                </a:cubicBezTo>
                <a:cubicBezTo>
                  <a:pt x="64" y="332"/>
                  <a:pt x="73" y="348"/>
                  <a:pt x="69" y="363"/>
                </a:cubicBezTo>
                <a:cubicBezTo>
                  <a:pt x="65" y="378"/>
                  <a:pt x="53" y="395"/>
                  <a:pt x="42" y="414"/>
                </a:cubicBezTo>
                <a:cubicBezTo>
                  <a:pt x="31" y="433"/>
                  <a:pt x="15" y="456"/>
                  <a:pt x="0" y="48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6" name="Freeform 677">
            <a:extLst>
              <a:ext uri="{FF2B5EF4-FFF2-40B4-BE49-F238E27FC236}">
                <a16:creationId xmlns:a16="http://schemas.microsoft.com/office/drawing/2014/main" id="{CD677299-2EB5-25F9-9864-42FBE6691171}"/>
              </a:ext>
            </a:extLst>
          </xdr:cNvPr>
          <xdr:cNvSpPr>
            <a:spLocks noChangeAspect="1"/>
          </xdr:cNvSpPr>
        </xdr:nvSpPr>
        <xdr:spPr bwMode="auto">
          <a:xfrm rot="16200000">
            <a:off x="6657204" y="5617103"/>
            <a:ext cx="232539" cy="259246"/>
          </a:xfrm>
          <a:custGeom>
            <a:avLst/>
            <a:gdLst>
              <a:gd name="T0" fmla="*/ 420 w 420"/>
              <a:gd name="T1" fmla="*/ 0 h 549"/>
              <a:gd name="T2" fmla="*/ 405 w 420"/>
              <a:gd name="T3" fmla="*/ 39 h 549"/>
              <a:gd name="T4" fmla="*/ 396 w 420"/>
              <a:gd name="T5" fmla="*/ 60 h 549"/>
              <a:gd name="T6" fmla="*/ 399 w 420"/>
              <a:gd name="T7" fmla="*/ 99 h 549"/>
              <a:gd name="T8" fmla="*/ 363 w 420"/>
              <a:gd name="T9" fmla="*/ 132 h 549"/>
              <a:gd name="T10" fmla="*/ 324 w 420"/>
              <a:gd name="T11" fmla="*/ 156 h 549"/>
              <a:gd name="T12" fmla="*/ 306 w 420"/>
              <a:gd name="T13" fmla="*/ 183 h 549"/>
              <a:gd name="T14" fmla="*/ 294 w 420"/>
              <a:gd name="T15" fmla="*/ 219 h 549"/>
              <a:gd name="T16" fmla="*/ 258 w 420"/>
              <a:gd name="T17" fmla="*/ 255 h 549"/>
              <a:gd name="T18" fmla="*/ 243 w 420"/>
              <a:gd name="T19" fmla="*/ 300 h 549"/>
              <a:gd name="T20" fmla="*/ 210 w 420"/>
              <a:gd name="T21" fmla="*/ 339 h 549"/>
              <a:gd name="T22" fmla="*/ 174 w 420"/>
              <a:gd name="T23" fmla="*/ 372 h 549"/>
              <a:gd name="T24" fmla="*/ 150 w 420"/>
              <a:gd name="T25" fmla="*/ 396 h 549"/>
              <a:gd name="T26" fmla="*/ 129 w 420"/>
              <a:gd name="T27" fmla="*/ 447 h 549"/>
              <a:gd name="T28" fmla="*/ 93 w 420"/>
              <a:gd name="T29" fmla="*/ 483 h 549"/>
              <a:gd name="T30" fmla="*/ 36 w 420"/>
              <a:gd name="T31" fmla="*/ 513 h 549"/>
              <a:gd name="T32" fmla="*/ 0 w 420"/>
              <a:gd name="T33" fmla="*/ 549 h 5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20" h="549">
                <a:moveTo>
                  <a:pt x="420" y="0"/>
                </a:moveTo>
                <a:cubicBezTo>
                  <a:pt x="414" y="14"/>
                  <a:pt x="409" y="29"/>
                  <a:pt x="405" y="39"/>
                </a:cubicBezTo>
                <a:cubicBezTo>
                  <a:pt x="401" y="49"/>
                  <a:pt x="397" y="50"/>
                  <a:pt x="396" y="60"/>
                </a:cubicBezTo>
                <a:cubicBezTo>
                  <a:pt x="395" y="70"/>
                  <a:pt x="405" y="87"/>
                  <a:pt x="399" y="99"/>
                </a:cubicBezTo>
                <a:cubicBezTo>
                  <a:pt x="393" y="111"/>
                  <a:pt x="375" y="123"/>
                  <a:pt x="363" y="132"/>
                </a:cubicBezTo>
                <a:cubicBezTo>
                  <a:pt x="351" y="141"/>
                  <a:pt x="333" y="148"/>
                  <a:pt x="324" y="156"/>
                </a:cubicBezTo>
                <a:cubicBezTo>
                  <a:pt x="315" y="164"/>
                  <a:pt x="311" y="173"/>
                  <a:pt x="306" y="183"/>
                </a:cubicBezTo>
                <a:cubicBezTo>
                  <a:pt x="301" y="193"/>
                  <a:pt x="302" y="207"/>
                  <a:pt x="294" y="219"/>
                </a:cubicBezTo>
                <a:cubicBezTo>
                  <a:pt x="286" y="231"/>
                  <a:pt x="266" y="242"/>
                  <a:pt x="258" y="255"/>
                </a:cubicBezTo>
                <a:cubicBezTo>
                  <a:pt x="250" y="268"/>
                  <a:pt x="251" y="286"/>
                  <a:pt x="243" y="300"/>
                </a:cubicBezTo>
                <a:cubicBezTo>
                  <a:pt x="235" y="314"/>
                  <a:pt x="221" y="327"/>
                  <a:pt x="210" y="339"/>
                </a:cubicBezTo>
                <a:cubicBezTo>
                  <a:pt x="199" y="351"/>
                  <a:pt x="184" y="363"/>
                  <a:pt x="174" y="372"/>
                </a:cubicBezTo>
                <a:cubicBezTo>
                  <a:pt x="164" y="381"/>
                  <a:pt x="157" y="384"/>
                  <a:pt x="150" y="396"/>
                </a:cubicBezTo>
                <a:cubicBezTo>
                  <a:pt x="143" y="408"/>
                  <a:pt x="138" y="433"/>
                  <a:pt x="129" y="447"/>
                </a:cubicBezTo>
                <a:cubicBezTo>
                  <a:pt x="120" y="461"/>
                  <a:pt x="108" y="472"/>
                  <a:pt x="93" y="483"/>
                </a:cubicBezTo>
                <a:cubicBezTo>
                  <a:pt x="78" y="494"/>
                  <a:pt x="51" y="502"/>
                  <a:pt x="36" y="513"/>
                </a:cubicBezTo>
                <a:cubicBezTo>
                  <a:pt x="21" y="524"/>
                  <a:pt x="10" y="536"/>
                  <a:pt x="0" y="54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7" name="Freeform 678">
            <a:extLst>
              <a:ext uri="{FF2B5EF4-FFF2-40B4-BE49-F238E27FC236}">
                <a16:creationId xmlns:a16="http://schemas.microsoft.com/office/drawing/2014/main" id="{470A7ABF-3257-91C6-44A0-1D841A966B99}"/>
              </a:ext>
            </a:extLst>
          </xdr:cNvPr>
          <xdr:cNvSpPr>
            <a:spLocks noChangeAspect="1"/>
          </xdr:cNvSpPr>
        </xdr:nvSpPr>
        <xdr:spPr bwMode="auto">
          <a:xfrm rot="16200000">
            <a:off x="6587184" y="5922523"/>
            <a:ext cx="195257" cy="400996"/>
          </a:xfrm>
          <a:custGeom>
            <a:avLst/>
            <a:gdLst>
              <a:gd name="T0" fmla="*/ 354 w 354"/>
              <a:gd name="T1" fmla="*/ 0 h 849"/>
              <a:gd name="T2" fmla="*/ 348 w 354"/>
              <a:gd name="T3" fmla="*/ 24 h 849"/>
              <a:gd name="T4" fmla="*/ 345 w 354"/>
              <a:gd name="T5" fmla="*/ 99 h 849"/>
              <a:gd name="T6" fmla="*/ 297 w 354"/>
              <a:gd name="T7" fmla="*/ 174 h 849"/>
              <a:gd name="T8" fmla="*/ 207 w 354"/>
              <a:gd name="T9" fmla="*/ 321 h 849"/>
              <a:gd name="T10" fmla="*/ 153 w 354"/>
              <a:gd name="T11" fmla="*/ 420 h 849"/>
              <a:gd name="T12" fmla="*/ 108 w 354"/>
              <a:gd name="T13" fmla="*/ 537 h 849"/>
              <a:gd name="T14" fmla="*/ 66 w 354"/>
              <a:gd name="T15" fmla="*/ 657 h 849"/>
              <a:gd name="T16" fmla="*/ 57 w 354"/>
              <a:gd name="T17" fmla="*/ 717 h 849"/>
              <a:gd name="T18" fmla="*/ 12 w 354"/>
              <a:gd name="T19" fmla="*/ 789 h 849"/>
              <a:gd name="T20" fmla="*/ 15 w 354"/>
              <a:gd name="T21" fmla="*/ 831 h 849"/>
              <a:gd name="T22" fmla="*/ 0 w 354"/>
              <a:gd name="T23" fmla="*/ 849 h 8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54" h="849">
                <a:moveTo>
                  <a:pt x="354" y="0"/>
                </a:moveTo>
                <a:cubicBezTo>
                  <a:pt x="351" y="4"/>
                  <a:pt x="349" y="8"/>
                  <a:pt x="348" y="24"/>
                </a:cubicBezTo>
                <a:cubicBezTo>
                  <a:pt x="347" y="40"/>
                  <a:pt x="354" y="74"/>
                  <a:pt x="345" y="99"/>
                </a:cubicBezTo>
                <a:cubicBezTo>
                  <a:pt x="336" y="124"/>
                  <a:pt x="320" y="137"/>
                  <a:pt x="297" y="174"/>
                </a:cubicBezTo>
                <a:cubicBezTo>
                  <a:pt x="274" y="211"/>
                  <a:pt x="231" y="280"/>
                  <a:pt x="207" y="321"/>
                </a:cubicBezTo>
                <a:cubicBezTo>
                  <a:pt x="183" y="362"/>
                  <a:pt x="170" y="384"/>
                  <a:pt x="153" y="420"/>
                </a:cubicBezTo>
                <a:cubicBezTo>
                  <a:pt x="136" y="456"/>
                  <a:pt x="122" y="498"/>
                  <a:pt x="108" y="537"/>
                </a:cubicBezTo>
                <a:cubicBezTo>
                  <a:pt x="94" y="576"/>
                  <a:pt x="74" y="627"/>
                  <a:pt x="66" y="657"/>
                </a:cubicBezTo>
                <a:cubicBezTo>
                  <a:pt x="58" y="687"/>
                  <a:pt x="66" y="695"/>
                  <a:pt x="57" y="717"/>
                </a:cubicBezTo>
                <a:cubicBezTo>
                  <a:pt x="48" y="739"/>
                  <a:pt x="19" y="770"/>
                  <a:pt x="12" y="789"/>
                </a:cubicBezTo>
                <a:cubicBezTo>
                  <a:pt x="5" y="808"/>
                  <a:pt x="17" y="821"/>
                  <a:pt x="15" y="831"/>
                </a:cubicBezTo>
                <a:cubicBezTo>
                  <a:pt x="13" y="841"/>
                  <a:pt x="6" y="845"/>
                  <a:pt x="0" y="84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8" name="Freeform 679">
            <a:extLst>
              <a:ext uri="{FF2B5EF4-FFF2-40B4-BE49-F238E27FC236}">
                <a16:creationId xmlns:a16="http://schemas.microsoft.com/office/drawing/2014/main" id="{35617FB4-2F94-960E-7916-C259D4FE1C0F}"/>
              </a:ext>
            </a:extLst>
          </xdr:cNvPr>
          <xdr:cNvSpPr>
            <a:spLocks noChangeAspect="1"/>
          </xdr:cNvSpPr>
        </xdr:nvSpPr>
        <xdr:spPr bwMode="auto">
          <a:xfrm rot="16200000">
            <a:off x="6541278" y="5994680"/>
            <a:ext cx="233170" cy="395067"/>
          </a:xfrm>
          <a:custGeom>
            <a:avLst/>
            <a:gdLst>
              <a:gd name="T0" fmla="*/ 420 w 420"/>
              <a:gd name="T1" fmla="*/ 0 h 837"/>
              <a:gd name="T2" fmla="*/ 399 w 420"/>
              <a:gd name="T3" fmla="*/ 39 h 837"/>
              <a:gd name="T4" fmla="*/ 393 w 420"/>
              <a:gd name="T5" fmla="*/ 84 h 837"/>
              <a:gd name="T6" fmla="*/ 396 w 420"/>
              <a:gd name="T7" fmla="*/ 126 h 837"/>
              <a:gd name="T8" fmla="*/ 345 w 420"/>
              <a:gd name="T9" fmla="*/ 171 h 837"/>
              <a:gd name="T10" fmla="*/ 312 w 420"/>
              <a:gd name="T11" fmla="*/ 219 h 837"/>
              <a:gd name="T12" fmla="*/ 255 w 420"/>
              <a:gd name="T13" fmla="*/ 252 h 837"/>
              <a:gd name="T14" fmla="*/ 216 w 420"/>
              <a:gd name="T15" fmla="*/ 279 h 837"/>
              <a:gd name="T16" fmla="*/ 180 w 420"/>
              <a:gd name="T17" fmla="*/ 333 h 837"/>
              <a:gd name="T18" fmla="*/ 162 w 420"/>
              <a:gd name="T19" fmla="*/ 384 h 837"/>
              <a:gd name="T20" fmla="*/ 117 w 420"/>
              <a:gd name="T21" fmla="*/ 417 h 837"/>
              <a:gd name="T22" fmla="*/ 93 w 420"/>
              <a:gd name="T23" fmla="*/ 471 h 837"/>
              <a:gd name="T24" fmla="*/ 99 w 420"/>
              <a:gd name="T25" fmla="*/ 513 h 837"/>
              <a:gd name="T26" fmla="*/ 66 w 420"/>
              <a:gd name="T27" fmla="*/ 552 h 837"/>
              <a:gd name="T28" fmla="*/ 24 w 420"/>
              <a:gd name="T29" fmla="*/ 591 h 837"/>
              <a:gd name="T30" fmla="*/ 3 w 420"/>
              <a:gd name="T31" fmla="*/ 636 h 837"/>
              <a:gd name="T32" fmla="*/ 3 w 420"/>
              <a:gd name="T33" fmla="*/ 708 h 837"/>
              <a:gd name="T34" fmla="*/ 0 w 420"/>
              <a:gd name="T35" fmla="*/ 837 h 8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420" h="837">
                <a:moveTo>
                  <a:pt x="420" y="0"/>
                </a:moveTo>
                <a:cubicBezTo>
                  <a:pt x="411" y="12"/>
                  <a:pt x="403" y="25"/>
                  <a:pt x="399" y="39"/>
                </a:cubicBezTo>
                <a:cubicBezTo>
                  <a:pt x="395" y="53"/>
                  <a:pt x="393" y="70"/>
                  <a:pt x="393" y="84"/>
                </a:cubicBezTo>
                <a:cubicBezTo>
                  <a:pt x="393" y="98"/>
                  <a:pt x="404" y="112"/>
                  <a:pt x="396" y="126"/>
                </a:cubicBezTo>
                <a:cubicBezTo>
                  <a:pt x="388" y="140"/>
                  <a:pt x="359" y="156"/>
                  <a:pt x="345" y="171"/>
                </a:cubicBezTo>
                <a:cubicBezTo>
                  <a:pt x="331" y="186"/>
                  <a:pt x="327" y="205"/>
                  <a:pt x="312" y="219"/>
                </a:cubicBezTo>
                <a:cubicBezTo>
                  <a:pt x="297" y="233"/>
                  <a:pt x="271" y="242"/>
                  <a:pt x="255" y="252"/>
                </a:cubicBezTo>
                <a:cubicBezTo>
                  <a:pt x="239" y="262"/>
                  <a:pt x="229" y="265"/>
                  <a:pt x="216" y="279"/>
                </a:cubicBezTo>
                <a:cubicBezTo>
                  <a:pt x="203" y="293"/>
                  <a:pt x="189" y="316"/>
                  <a:pt x="180" y="333"/>
                </a:cubicBezTo>
                <a:cubicBezTo>
                  <a:pt x="171" y="350"/>
                  <a:pt x="172" y="370"/>
                  <a:pt x="162" y="384"/>
                </a:cubicBezTo>
                <a:cubicBezTo>
                  <a:pt x="152" y="398"/>
                  <a:pt x="128" y="403"/>
                  <a:pt x="117" y="417"/>
                </a:cubicBezTo>
                <a:cubicBezTo>
                  <a:pt x="106" y="431"/>
                  <a:pt x="96" y="455"/>
                  <a:pt x="93" y="471"/>
                </a:cubicBezTo>
                <a:cubicBezTo>
                  <a:pt x="90" y="487"/>
                  <a:pt x="103" y="500"/>
                  <a:pt x="99" y="513"/>
                </a:cubicBezTo>
                <a:cubicBezTo>
                  <a:pt x="95" y="526"/>
                  <a:pt x="78" y="539"/>
                  <a:pt x="66" y="552"/>
                </a:cubicBezTo>
                <a:cubicBezTo>
                  <a:pt x="54" y="565"/>
                  <a:pt x="34" y="577"/>
                  <a:pt x="24" y="591"/>
                </a:cubicBezTo>
                <a:cubicBezTo>
                  <a:pt x="14" y="605"/>
                  <a:pt x="6" y="617"/>
                  <a:pt x="3" y="636"/>
                </a:cubicBezTo>
                <a:cubicBezTo>
                  <a:pt x="0" y="655"/>
                  <a:pt x="3" y="675"/>
                  <a:pt x="3" y="708"/>
                </a:cubicBezTo>
                <a:cubicBezTo>
                  <a:pt x="3" y="741"/>
                  <a:pt x="1" y="789"/>
                  <a:pt x="0" y="837"/>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Freeform 680">
            <a:extLst>
              <a:ext uri="{FF2B5EF4-FFF2-40B4-BE49-F238E27FC236}">
                <a16:creationId xmlns:a16="http://schemas.microsoft.com/office/drawing/2014/main" id="{64C00123-F8AF-1BF0-8E4B-DF45260976FC}"/>
              </a:ext>
            </a:extLst>
          </xdr:cNvPr>
          <xdr:cNvSpPr>
            <a:spLocks noChangeAspect="1"/>
          </xdr:cNvSpPr>
        </xdr:nvSpPr>
        <xdr:spPr bwMode="auto">
          <a:xfrm rot="16200000">
            <a:off x="6413077" y="6296495"/>
            <a:ext cx="129539" cy="319072"/>
          </a:xfrm>
          <a:custGeom>
            <a:avLst/>
            <a:gdLst>
              <a:gd name="T0" fmla="*/ 229 w 233"/>
              <a:gd name="T1" fmla="*/ 0 h 675"/>
              <a:gd name="T2" fmla="*/ 232 w 233"/>
              <a:gd name="T3" fmla="*/ 36 h 675"/>
              <a:gd name="T4" fmla="*/ 223 w 233"/>
              <a:gd name="T5" fmla="*/ 78 h 675"/>
              <a:gd name="T6" fmla="*/ 211 w 233"/>
              <a:gd name="T7" fmla="*/ 108 h 675"/>
              <a:gd name="T8" fmla="*/ 163 w 233"/>
              <a:gd name="T9" fmla="*/ 153 h 675"/>
              <a:gd name="T10" fmla="*/ 145 w 233"/>
              <a:gd name="T11" fmla="*/ 189 h 675"/>
              <a:gd name="T12" fmla="*/ 142 w 233"/>
              <a:gd name="T13" fmla="*/ 237 h 675"/>
              <a:gd name="T14" fmla="*/ 115 w 233"/>
              <a:gd name="T15" fmla="*/ 279 h 675"/>
              <a:gd name="T16" fmla="*/ 112 w 233"/>
              <a:gd name="T17" fmla="*/ 315 h 675"/>
              <a:gd name="T18" fmla="*/ 121 w 233"/>
              <a:gd name="T19" fmla="*/ 342 h 675"/>
              <a:gd name="T20" fmla="*/ 109 w 233"/>
              <a:gd name="T21" fmla="*/ 378 h 675"/>
              <a:gd name="T22" fmla="*/ 112 w 233"/>
              <a:gd name="T23" fmla="*/ 429 h 675"/>
              <a:gd name="T24" fmla="*/ 82 w 233"/>
              <a:gd name="T25" fmla="*/ 486 h 675"/>
              <a:gd name="T26" fmla="*/ 55 w 233"/>
              <a:gd name="T27" fmla="*/ 564 h 675"/>
              <a:gd name="T28" fmla="*/ 7 w 233"/>
              <a:gd name="T29" fmla="*/ 633 h 675"/>
              <a:gd name="T30" fmla="*/ 10 w 233"/>
              <a:gd name="T31" fmla="*/ 675 h 6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233" h="675">
                <a:moveTo>
                  <a:pt x="229" y="0"/>
                </a:moveTo>
                <a:cubicBezTo>
                  <a:pt x="231" y="11"/>
                  <a:pt x="233" y="23"/>
                  <a:pt x="232" y="36"/>
                </a:cubicBezTo>
                <a:cubicBezTo>
                  <a:pt x="231" y="49"/>
                  <a:pt x="226" y="66"/>
                  <a:pt x="223" y="78"/>
                </a:cubicBezTo>
                <a:cubicBezTo>
                  <a:pt x="220" y="90"/>
                  <a:pt x="221" y="96"/>
                  <a:pt x="211" y="108"/>
                </a:cubicBezTo>
                <a:cubicBezTo>
                  <a:pt x="201" y="120"/>
                  <a:pt x="174" y="140"/>
                  <a:pt x="163" y="153"/>
                </a:cubicBezTo>
                <a:cubicBezTo>
                  <a:pt x="152" y="166"/>
                  <a:pt x="149" y="175"/>
                  <a:pt x="145" y="189"/>
                </a:cubicBezTo>
                <a:cubicBezTo>
                  <a:pt x="141" y="203"/>
                  <a:pt x="147" y="222"/>
                  <a:pt x="142" y="237"/>
                </a:cubicBezTo>
                <a:cubicBezTo>
                  <a:pt x="137" y="252"/>
                  <a:pt x="120" y="266"/>
                  <a:pt x="115" y="279"/>
                </a:cubicBezTo>
                <a:cubicBezTo>
                  <a:pt x="110" y="292"/>
                  <a:pt x="111" y="305"/>
                  <a:pt x="112" y="315"/>
                </a:cubicBezTo>
                <a:cubicBezTo>
                  <a:pt x="113" y="325"/>
                  <a:pt x="121" y="332"/>
                  <a:pt x="121" y="342"/>
                </a:cubicBezTo>
                <a:cubicBezTo>
                  <a:pt x="121" y="352"/>
                  <a:pt x="110" y="364"/>
                  <a:pt x="109" y="378"/>
                </a:cubicBezTo>
                <a:cubicBezTo>
                  <a:pt x="108" y="392"/>
                  <a:pt x="116" y="411"/>
                  <a:pt x="112" y="429"/>
                </a:cubicBezTo>
                <a:cubicBezTo>
                  <a:pt x="108" y="447"/>
                  <a:pt x="91" y="464"/>
                  <a:pt x="82" y="486"/>
                </a:cubicBezTo>
                <a:cubicBezTo>
                  <a:pt x="73" y="508"/>
                  <a:pt x="67" y="540"/>
                  <a:pt x="55" y="564"/>
                </a:cubicBezTo>
                <a:cubicBezTo>
                  <a:pt x="43" y="588"/>
                  <a:pt x="14" y="615"/>
                  <a:pt x="7" y="633"/>
                </a:cubicBezTo>
                <a:cubicBezTo>
                  <a:pt x="0" y="651"/>
                  <a:pt x="5" y="663"/>
                  <a:pt x="10" y="675"/>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0" name="Freeform 681">
            <a:extLst>
              <a:ext uri="{FF2B5EF4-FFF2-40B4-BE49-F238E27FC236}">
                <a16:creationId xmlns:a16="http://schemas.microsoft.com/office/drawing/2014/main" id="{D6B3C630-78E1-6DDF-B3DF-7B897FAB1501}"/>
              </a:ext>
            </a:extLst>
          </xdr:cNvPr>
          <xdr:cNvSpPr>
            <a:spLocks noChangeAspect="1"/>
          </xdr:cNvSpPr>
        </xdr:nvSpPr>
        <xdr:spPr bwMode="auto">
          <a:xfrm rot="16200000">
            <a:off x="6354840" y="6397785"/>
            <a:ext cx="232539" cy="284578"/>
          </a:xfrm>
          <a:custGeom>
            <a:avLst/>
            <a:gdLst>
              <a:gd name="T0" fmla="*/ 411 w 419"/>
              <a:gd name="T1" fmla="*/ 0 h 603"/>
              <a:gd name="T2" fmla="*/ 414 w 419"/>
              <a:gd name="T3" fmla="*/ 33 h 603"/>
              <a:gd name="T4" fmla="*/ 408 w 419"/>
              <a:gd name="T5" fmla="*/ 72 h 603"/>
              <a:gd name="T6" fmla="*/ 348 w 419"/>
              <a:gd name="T7" fmla="*/ 96 h 603"/>
              <a:gd name="T8" fmla="*/ 309 w 419"/>
              <a:gd name="T9" fmla="*/ 120 h 603"/>
              <a:gd name="T10" fmla="*/ 279 w 419"/>
              <a:gd name="T11" fmla="*/ 186 h 603"/>
              <a:gd name="T12" fmla="*/ 252 w 419"/>
              <a:gd name="T13" fmla="*/ 243 h 603"/>
              <a:gd name="T14" fmla="*/ 222 w 419"/>
              <a:gd name="T15" fmla="*/ 303 h 603"/>
              <a:gd name="T16" fmla="*/ 147 w 419"/>
              <a:gd name="T17" fmla="*/ 411 h 603"/>
              <a:gd name="T18" fmla="*/ 63 w 419"/>
              <a:gd name="T19" fmla="*/ 504 h 603"/>
              <a:gd name="T20" fmla="*/ 0 w 419"/>
              <a:gd name="T21" fmla="*/ 603 h 6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19" h="603">
                <a:moveTo>
                  <a:pt x="411" y="0"/>
                </a:moveTo>
                <a:cubicBezTo>
                  <a:pt x="412" y="10"/>
                  <a:pt x="414" y="21"/>
                  <a:pt x="414" y="33"/>
                </a:cubicBezTo>
                <a:cubicBezTo>
                  <a:pt x="414" y="45"/>
                  <a:pt x="419" y="62"/>
                  <a:pt x="408" y="72"/>
                </a:cubicBezTo>
                <a:cubicBezTo>
                  <a:pt x="397" y="82"/>
                  <a:pt x="364" y="88"/>
                  <a:pt x="348" y="96"/>
                </a:cubicBezTo>
                <a:cubicBezTo>
                  <a:pt x="332" y="104"/>
                  <a:pt x="320" y="105"/>
                  <a:pt x="309" y="120"/>
                </a:cubicBezTo>
                <a:cubicBezTo>
                  <a:pt x="298" y="135"/>
                  <a:pt x="288" y="166"/>
                  <a:pt x="279" y="186"/>
                </a:cubicBezTo>
                <a:cubicBezTo>
                  <a:pt x="270" y="206"/>
                  <a:pt x="261" y="224"/>
                  <a:pt x="252" y="243"/>
                </a:cubicBezTo>
                <a:cubicBezTo>
                  <a:pt x="243" y="262"/>
                  <a:pt x="239" y="275"/>
                  <a:pt x="222" y="303"/>
                </a:cubicBezTo>
                <a:cubicBezTo>
                  <a:pt x="205" y="331"/>
                  <a:pt x="173" y="378"/>
                  <a:pt x="147" y="411"/>
                </a:cubicBezTo>
                <a:cubicBezTo>
                  <a:pt x="121" y="444"/>
                  <a:pt x="87" y="472"/>
                  <a:pt x="63" y="504"/>
                </a:cubicBezTo>
                <a:cubicBezTo>
                  <a:pt x="39" y="536"/>
                  <a:pt x="19" y="569"/>
                  <a:pt x="0" y="603"/>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FFFFFF"/>
                </a:solidFill>
              </a14:hiddenFill>
            </a:ext>
          </a:extLst>
        </xdr:spPr>
      </xdr:sp>
      <xdr:sp macro="" textlink="">
        <xdr:nvSpPr>
          <xdr:cNvPr id="161" name="WordArt 682">
            <a:extLst>
              <a:ext uri="{FF2B5EF4-FFF2-40B4-BE49-F238E27FC236}">
                <a16:creationId xmlns:a16="http://schemas.microsoft.com/office/drawing/2014/main" id="{0E9100B9-4D24-BCDD-31E0-15553DB35E93}"/>
              </a:ext>
            </a:extLst>
          </xdr:cNvPr>
          <xdr:cNvSpPr>
            <a:spLocks noChangeAspect="1" noChangeArrowheads="1" noChangeShapeType="1" noTextEdit="1"/>
          </xdr:cNvSpPr>
        </xdr:nvSpPr>
        <xdr:spPr bwMode="auto">
          <a:xfrm rot="17308477">
            <a:off x="5033928" y="3857108"/>
            <a:ext cx="590193"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小型いかつり漁業</a:t>
            </a:r>
          </a:p>
        </xdr:txBody>
      </xdr:sp>
      <xdr:sp macro="" textlink="">
        <xdr:nvSpPr>
          <xdr:cNvPr id="162" name="WordArt 683">
            <a:extLst>
              <a:ext uri="{FF2B5EF4-FFF2-40B4-BE49-F238E27FC236}">
                <a16:creationId xmlns:a16="http://schemas.microsoft.com/office/drawing/2014/main" id="{C47FEE9A-6D84-826F-4308-5C7C1ED450E1}"/>
              </a:ext>
            </a:extLst>
          </xdr:cNvPr>
          <xdr:cNvSpPr>
            <a:spLocks noChangeAspect="1" noChangeArrowheads="1" noChangeShapeType="1" noTextEdit="1"/>
          </xdr:cNvSpPr>
        </xdr:nvSpPr>
        <xdr:spPr bwMode="auto">
          <a:xfrm rot="17251560">
            <a:off x="4400654" y="4406860"/>
            <a:ext cx="839161"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手繰第１種漁業入会区域</a:t>
            </a:r>
          </a:p>
        </xdr:txBody>
      </xdr:sp>
      <xdr:sp macro="" textlink="">
        <xdr:nvSpPr>
          <xdr:cNvPr id="163" name="WordArt 684">
            <a:extLst>
              <a:ext uri="{FF2B5EF4-FFF2-40B4-BE49-F238E27FC236}">
                <a16:creationId xmlns:a16="http://schemas.microsoft.com/office/drawing/2014/main" id="{E13F9E1E-B32F-5F75-9359-937F65834ED1}"/>
              </a:ext>
            </a:extLst>
          </xdr:cNvPr>
          <xdr:cNvSpPr>
            <a:spLocks noChangeAspect="1" noChangeArrowheads="1" noChangeShapeType="1" noTextEdit="1"/>
          </xdr:cNvSpPr>
        </xdr:nvSpPr>
        <xdr:spPr bwMode="auto">
          <a:xfrm>
            <a:off x="5108585" y="1206220"/>
            <a:ext cx="164926"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30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164" name="WordArt 685">
            <a:extLst>
              <a:ext uri="{FF2B5EF4-FFF2-40B4-BE49-F238E27FC236}">
                <a16:creationId xmlns:a16="http://schemas.microsoft.com/office/drawing/2014/main" id="{407D88E9-D2B8-61E8-0E17-28B3303335C5}"/>
              </a:ext>
            </a:extLst>
          </xdr:cNvPr>
          <xdr:cNvSpPr>
            <a:spLocks noChangeAspect="1" noChangeArrowheads="1" noChangeShapeType="1" noTextEdit="1"/>
          </xdr:cNvSpPr>
        </xdr:nvSpPr>
        <xdr:spPr bwMode="auto">
          <a:xfrm>
            <a:off x="2594275" y="185073"/>
            <a:ext cx="109412" cy="5307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HG創英角ｺﾞｼｯｸUB" panose="020B0909000000000000" pitchFamily="49" charset="-128"/>
                <a:ea typeface="HG創英角ｺﾞｼｯｸUB" panose="020B0909000000000000" pitchFamily="49" charset="-128"/>
              </a:rPr>
              <a:t>292°</a:t>
            </a:r>
            <a:endParaRPr lang="ja-JP" altLang="en-US" sz="800" kern="10" spc="0">
              <a:ln>
                <a:noFill/>
              </a:ln>
              <a:solidFill>
                <a:srgbClr val="000000"/>
              </a:solidFill>
              <a:effectLst/>
              <a:latin typeface="HG創英角ｺﾞｼｯｸUB" panose="020B0909000000000000" pitchFamily="49" charset="-128"/>
              <a:ea typeface="HG創英角ｺﾞｼｯｸUB" panose="020B0909000000000000" pitchFamily="49" charset="-128"/>
            </a:endParaRPr>
          </a:p>
        </xdr:txBody>
      </xdr:sp>
      <xdr:sp macro="" textlink="">
        <xdr:nvSpPr>
          <xdr:cNvPr id="165" name="WordArt 686">
            <a:extLst>
              <a:ext uri="{FF2B5EF4-FFF2-40B4-BE49-F238E27FC236}">
                <a16:creationId xmlns:a16="http://schemas.microsoft.com/office/drawing/2014/main" id="{EBAB565E-53D2-F608-2AA6-FFB2F68ABF00}"/>
              </a:ext>
            </a:extLst>
          </xdr:cNvPr>
          <xdr:cNvSpPr>
            <a:spLocks noChangeAspect="1" noChangeArrowheads="1" noChangeShapeType="1" noTextEdit="1"/>
          </xdr:cNvSpPr>
        </xdr:nvSpPr>
        <xdr:spPr bwMode="auto">
          <a:xfrm>
            <a:off x="2542533" y="259005"/>
            <a:ext cx="201037" cy="6634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S Reference Sans Serif" panose="020B0604030504040204" pitchFamily="34" charset="0"/>
              </a:rPr>
              <a:t>(T.Co.)</a:t>
            </a:r>
            <a:endParaRPr lang="ja-JP" altLang="en-US" sz="1000" b="1" kern="10" spc="0">
              <a:ln>
                <a:noFill/>
              </a:ln>
              <a:solidFill>
                <a:srgbClr val="000000"/>
              </a:solidFill>
              <a:effectLst/>
              <a:latin typeface="MS Reference Sans Serif" panose="020B0604030504040204" pitchFamily="34" charset="0"/>
            </a:endParaRPr>
          </a:p>
        </xdr:txBody>
      </xdr:sp>
      <xdr:sp macro="" textlink="">
        <xdr:nvSpPr>
          <xdr:cNvPr id="166" name="WordArt 687">
            <a:extLst>
              <a:ext uri="{FF2B5EF4-FFF2-40B4-BE49-F238E27FC236}">
                <a16:creationId xmlns:a16="http://schemas.microsoft.com/office/drawing/2014/main" id="{15DB81B7-D86B-D889-1F85-0D6E03BB4C14}"/>
              </a:ext>
            </a:extLst>
          </xdr:cNvPr>
          <xdr:cNvSpPr>
            <a:spLocks noChangeAspect="1" noChangeArrowheads="1" noChangeShapeType="1" noTextEdit="1"/>
          </xdr:cNvSpPr>
        </xdr:nvSpPr>
        <xdr:spPr bwMode="auto">
          <a:xfrm rot="18600000">
            <a:off x="6451270" y="4734815"/>
            <a:ext cx="526371"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a:t>
            </a:r>
          </a:p>
        </xdr:txBody>
      </xdr:sp>
      <xdr:sp macro="" textlink="">
        <xdr:nvSpPr>
          <xdr:cNvPr id="167" name="WordArt 688">
            <a:extLst>
              <a:ext uri="{FF2B5EF4-FFF2-40B4-BE49-F238E27FC236}">
                <a16:creationId xmlns:a16="http://schemas.microsoft.com/office/drawing/2014/main" id="{B1C97D8B-CAF1-ADE1-7C4C-95087BD2BFCC}"/>
              </a:ext>
            </a:extLst>
          </xdr:cNvPr>
          <xdr:cNvSpPr>
            <a:spLocks noChangeAspect="1" noChangeArrowheads="1" noChangeShapeType="1" noTextEdit="1"/>
          </xdr:cNvSpPr>
        </xdr:nvSpPr>
        <xdr:spPr bwMode="auto">
          <a:xfrm rot="17059296">
            <a:off x="6719958" y="4058684"/>
            <a:ext cx="632530"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あまだいさし網漁業</a:t>
            </a:r>
          </a:p>
        </xdr:txBody>
      </xdr:sp>
      <xdr:sp macro="" textlink="">
        <xdr:nvSpPr>
          <xdr:cNvPr id="168" name="WordArt 689">
            <a:extLst>
              <a:ext uri="{FF2B5EF4-FFF2-40B4-BE49-F238E27FC236}">
                <a16:creationId xmlns:a16="http://schemas.microsoft.com/office/drawing/2014/main" id="{AAC6CD66-81AE-CBEA-BF1B-8A4BA9D20500}"/>
              </a:ext>
            </a:extLst>
          </xdr:cNvPr>
          <xdr:cNvSpPr>
            <a:spLocks noChangeAspect="1" noChangeArrowheads="1" noChangeShapeType="1" noTextEdit="1"/>
          </xdr:cNvSpPr>
        </xdr:nvSpPr>
        <xdr:spPr bwMode="auto">
          <a:xfrm>
            <a:off x="6862404" y="3378055"/>
            <a:ext cx="213433" cy="834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明石礁</a:t>
            </a:r>
          </a:p>
        </xdr:txBody>
      </xdr:sp>
      <xdr:sp macro="" textlink="">
        <xdr:nvSpPr>
          <xdr:cNvPr id="169" name="WordArt 690">
            <a:extLst>
              <a:ext uri="{FF2B5EF4-FFF2-40B4-BE49-F238E27FC236}">
                <a16:creationId xmlns:a16="http://schemas.microsoft.com/office/drawing/2014/main" id="{9234C35F-85BD-E583-04A5-42FAED8E5D89}"/>
              </a:ext>
            </a:extLst>
          </xdr:cNvPr>
          <xdr:cNvSpPr>
            <a:spLocks noChangeAspect="1" noChangeArrowheads="1" noChangeShapeType="1" noTextEdit="1"/>
          </xdr:cNvSpPr>
        </xdr:nvSpPr>
        <xdr:spPr bwMode="auto">
          <a:xfrm>
            <a:off x="6785870" y="3500643"/>
            <a:ext cx="320150"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遊漁禁止区域</a:t>
            </a:r>
          </a:p>
        </xdr:txBody>
      </xdr:sp>
      <xdr:sp macro="" textlink="">
        <xdr:nvSpPr>
          <xdr:cNvPr id="170" name="WordArt 691">
            <a:extLst>
              <a:ext uri="{FF2B5EF4-FFF2-40B4-BE49-F238E27FC236}">
                <a16:creationId xmlns:a16="http://schemas.microsoft.com/office/drawing/2014/main" id="{D6B25FDA-9D0B-F22A-1E11-19EE6CD9051F}"/>
              </a:ext>
            </a:extLst>
          </xdr:cNvPr>
          <xdr:cNvSpPr>
            <a:spLocks noChangeAspect="1" noChangeArrowheads="1" noChangeShapeType="1" noTextEdit="1"/>
          </xdr:cNvSpPr>
        </xdr:nvSpPr>
        <xdr:spPr bwMode="auto">
          <a:xfrm>
            <a:off x="6934626" y="3120872"/>
            <a:ext cx="400457"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大規模増殖場</a:t>
            </a:r>
          </a:p>
        </xdr:txBody>
      </xdr:sp>
      <xdr:sp macro="" textlink="">
        <xdr:nvSpPr>
          <xdr:cNvPr id="171" name="Line 692">
            <a:extLst>
              <a:ext uri="{FF2B5EF4-FFF2-40B4-BE49-F238E27FC236}">
                <a16:creationId xmlns:a16="http://schemas.microsoft.com/office/drawing/2014/main" id="{D3250C05-200B-ECDC-37CB-6FAF44E06B5F}"/>
              </a:ext>
            </a:extLst>
          </xdr:cNvPr>
          <xdr:cNvSpPr>
            <a:spLocks noChangeAspect="1" noChangeShapeType="1"/>
          </xdr:cNvSpPr>
        </xdr:nvSpPr>
        <xdr:spPr bwMode="auto">
          <a:xfrm rot="16200000" flipV="1">
            <a:off x="7149175" y="3306966"/>
            <a:ext cx="241385" cy="549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172" name="Group 693">
            <a:extLst>
              <a:ext uri="{FF2B5EF4-FFF2-40B4-BE49-F238E27FC236}">
                <a16:creationId xmlns:a16="http://schemas.microsoft.com/office/drawing/2014/main" id="{2B7B4032-0410-CB76-BB60-27DC09EEF66B}"/>
              </a:ext>
            </a:extLst>
          </xdr:cNvPr>
          <xdr:cNvGrpSpPr>
            <a:grpSpLocks noChangeAspect="1"/>
          </xdr:cNvGrpSpPr>
        </xdr:nvGrpSpPr>
        <xdr:grpSpPr bwMode="auto">
          <a:xfrm rot="16200000">
            <a:off x="7466890" y="3838067"/>
            <a:ext cx="61926" cy="51202"/>
            <a:chOff x="7969" y="17091"/>
            <a:chExt cx="120" cy="117"/>
          </a:xfrm>
        </xdr:grpSpPr>
        <xdr:sp macro="" textlink="">
          <xdr:nvSpPr>
            <xdr:cNvPr id="503" name="Line 694">
              <a:extLst>
                <a:ext uri="{FF2B5EF4-FFF2-40B4-BE49-F238E27FC236}">
                  <a16:creationId xmlns:a16="http://schemas.microsoft.com/office/drawing/2014/main" id="{FD4AAAA9-E8AA-E19A-216E-AF2F439952A4}"/>
                </a:ext>
              </a:extLst>
            </xdr:cNvPr>
            <xdr:cNvSpPr>
              <a:spLocks noChangeAspect="1" noChangeShapeType="1"/>
            </xdr:cNvSpPr>
          </xdr:nvSpPr>
          <xdr:spPr bwMode="auto">
            <a:xfrm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4" name="Line 695">
              <a:extLst>
                <a:ext uri="{FF2B5EF4-FFF2-40B4-BE49-F238E27FC236}">
                  <a16:creationId xmlns:a16="http://schemas.microsoft.com/office/drawing/2014/main" id="{795F6BFE-3EF8-225A-46E5-0CF79189C667}"/>
                </a:ext>
              </a:extLst>
            </xdr:cNvPr>
            <xdr:cNvSpPr>
              <a:spLocks noChangeAspect="1" noChangeShapeType="1"/>
            </xdr:cNvSpPr>
          </xdr:nvSpPr>
          <xdr:spPr bwMode="auto">
            <a:xfrm rot="16200000"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5" name="Line 696">
              <a:extLst>
                <a:ext uri="{FF2B5EF4-FFF2-40B4-BE49-F238E27FC236}">
                  <a16:creationId xmlns:a16="http://schemas.microsoft.com/office/drawing/2014/main" id="{D50918CC-D6AE-C780-31F4-83249150FC09}"/>
                </a:ext>
              </a:extLst>
            </xdr:cNvPr>
            <xdr:cNvSpPr>
              <a:spLocks noChangeAspect="1" noChangeShapeType="1"/>
            </xdr:cNvSpPr>
          </xdr:nvSpPr>
          <xdr:spPr bwMode="auto">
            <a:xfrm rot="2700000"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6" name="Line 697">
              <a:extLst>
                <a:ext uri="{FF2B5EF4-FFF2-40B4-BE49-F238E27FC236}">
                  <a16:creationId xmlns:a16="http://schemas.microsoft.com/office/drawing/2014/main" id="{9784D472-3267-5486-DB98-F452154DA4AA}"/>
                </a:ext>
              </a:extLst>
            </xdr:cNvPr>
            <xdr:cNvSpPr>
              <a:spLocks noChangeAspect="1" noChangeShapeType="1"/>
            </xdr:cNvSpPr>
          </xdr:nvSpPr>
          <xdr:spPr bwMode="auto">
            <a:xfrm rot="18900000" flipV="1">
              <a:off x="8028" y="17088"/>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7" name="Oval 698">
              <a:extLst>
                <a:ext uri="{FF2B5EF4-FFF2-40B4-BE49-F238E27FC236}">
                  <a16:creationId xmlns:a16="http://schemas.microsoft.com/office/drawing/2014/main" id="{C75FE024-0CF2-380C-7029-E5DF8A2FB287}"/>
                </a:ext>
              </a:extLst>
            </xdr:cNvPr>
            <xdr:cNvSpPr>
              <a:spLocks noChangeAspect="1" noChangeArrowheads="1"/>
            </xdr:cNvSpPr>
          </xdr:nvSpPr>
          <xdr:spPr bwMode="auto">
            <a:xfrm>
              <a:off x="7996" y="17116"/>
              <a:ext cx="67" cy="67"/>
            </a:xfrm>
            <a:prstGeom prst="ellipse">
              <a:avLst/>
            </a:prstGeom>
            <a:solidFill>
              <a:srgbClr val="FFFFFF"/>
            </a:solidFill>
            <a:ln w="3175">
              <a:solidFill>
                <a:srgbClr val="000000"/>
              </a:solidFill>
              <a:round/>
              <a:headEnd/>
              <a:tailEnd/>
            </a:ln>
          </xdr:spPr>
        </xdr:sp>
        <xdr:sp macro="" textlink="">
          <xdr:nvSpPr>
            <xdr:cNvPr id="508" name="Oval 699">
              <a:extLst>
                <a:ext uri="{FF2B5EF4-FFF2-40B4-BE49-F238E27FC236}">
                  <a16:creationId xmlns:a16="http://schemas.microsoft.com/office/drawing/2014/main" id="{F46D3852-D859-9CC2-2F5E-AF4C3E59CA00}"/>
                </a:ext>
              </a:extLst>
            </xdr:cNvPr>
            <xdr:cNvSpPr>
              <a:spLocks noChangeAspect="1" noChangeArrowheads="1"/>
            </xdr:cNvSpPr>
          </xdr:nvSpPr>
          <xdr:spPr bwMode="auto">
            <a:xfrm>
              <a:off x="8020" y="17140"/>
              <a:ext cx="21" cy="21"/>
            </a:xfrm>
            <a:prstGeom prst="ellipse">
              <a:avLst/>
            </a:pr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grpSp>
      <xdr:sp macro="" textlink="">
        <xdr:nvSpPr>
          <xdr:cNvPr id="173" name="Line 700">
            <a:extLst>
              <a:ext uri="{FF2B5EF4-FFF2-40B4-BE49-F238E27FC236}">
                <a16:creationId xmlns:a16="http://schemas.microsoft.com/office/drawing/2014/main" id="{95357C67-6C6E-55E3-7FB0-D81C048AA501}"/>
              </a:ext>
            </a:extLst>
          </xdr:cNvPr>
          <xdr:cNvSpPr>
            <a:spLocks noChangeAspect="1" noChangeShapeType="1"/>
          </xdr:cNvSpPr>
        </xdr:nvSpPr>
        <xdr:spPr bwMode="auto">
          <a:xfrm rot="16200000" flipV="1">
            <a:off x="7512052" y="3887216"/>
            <a:ext cx="34123" cy="49586"/>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 name="Line 701">
            <a:extLst>
              <a:ext uri="{FF2B5EF4-FFF2-40B4-BE49-F238E27FC236}">
                <a16:creationId xmlns:a16="http://schemas.microsoft.com/office/drawing/2014/main" id="{03B9EBC8-643A-10B9-77CB-AFF74F34CDF8}"/>
              </a:ext>
            </a:extLst>
          </xdr:cNvPr>
          <xdr:cNvSpPr>
            <a:spLocks noChangeAspect="1" noChangeShapeType="1"/>
          </xdr:cNvSpPr>
        </xdr:nvSpPr>
        <xdr:spPr bwMode="auto">
          <a:xfrm rot="16200000" flipH="1" flipV="1">
            <a:off x="7523046" y="3858493"/>
            <a:ext cx="1896" cy="24254"/>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5" name="WordArt 702">
            <a:extLst>
              <a:ext uri="{FF2B5EF4-FFF2-40B4-BE49-F238E27FC236}">
                <a16:creationId xmlns:a16="http://schemas.microsoft.com/office/drawing/2014/main" id="{EE366F99-1476-AFC0-0626-1F701DEFAE00}"/>
              </a:ext>
            </a:extLst>
          </xdr:cNvPr>
          <xdr:cNvSpPr>
            <a:spLocks noChangeAspect="1" noChangeArrowheads="1" noChangeShapeType="1" noTextEdit="1"/>
          </xdr:cNvSpPr>
        </xdr:nvSpPr>
        <xdr:spPr bwMode="auto">
          <a:xfrm>
            <a:off x="4751785" y="6943857"/>
            <a:ext cx="133665"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粟島</a:t>
            </a:r>
          </a:p>
        </xdr:txBody>
      </xdr:sp>
      <xdr:sp macro="" textlink="">
        <xdr:nvSpPr>
          <xdr:cNvPr id="176" name="WordArt 703">
            <a:extLst>
              <a:ext uri="{FF2B5EF4-FFF2-40B4-BE49-F238E27FC236}">
                <a16:creationId xmlns:a16="http://schemas.microsoft.com/office/drawing/2014/main" id="{1EF60536-5DA0-C4E4-0B0E-CEDAC6D6E4EA}"/>
              </a:ext>
            </a:extLst>
          </xdr:cNvPr>
          <xdr:cNvSpPr>
            <a:spLocks noChangeAspect="1" noChangeArrowheads="1" noChangeShapeType="1" noTextEdit="1"/>
          </xdr:cNvSpPr>
        </xdr:nvSpPr>
        <xdr:spPr bwMode="auto">
          <a:xfrm rot="17111715">
            <a:off x="7152242" y="3753486"/>
            <a:ext cx="492881" cy="8893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海共第２号</a:t>
            </a:r>
          </a:p>
        </xdr:txBody>
      </xdr:sp>
      <xdr:sp macro="" textlink="">
        <xdr:nvSpPr>
          <xdr:cNvPr id="177" name="WordArt 704">
            <a:extLst>
              <a:ext uri="{FF2B5EF4-FFF2-40B4-BE49-F238E27FC236}">
                <a16:creationId xmlns:a16="http://schemas.microsoft.com/office/drawing/2014/main" id="{A6923B1E-59F7-121A-BEA0-79F667A165AC}"/>
              </a:ext>
            </a:extLst>
          </xdr:cNvPr>
          <xdr:cNvSpPr>
            <a:spLocks noChangeAspect="1" noChangeArrowheads="1" noChangeShapeType="1" noTextEdit="1"/>
          </xdr:cNvSpPr>
        </xdr:nvSpPr>
        <xdr:spPr bwMode="auto">
          <a:xfrm rot="18893818">
            <a:off x="6717290" y="4985688"/>
            <a:ext cx="492881" cy="8893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海共第３号</a:t>
            </a:r>
          </a:p>
        </xdr:txBody>
      </xdr:sp>
      <xdr:sp macro="" textlink="">
        <xdr:nvSpPr>
          <xdr:cNvPr id="178" name="WordArt 705">
            <a:extLst>
              <a:ext uri="{FF2B5EF4-FFF2-40B4-BE49-F238E27FC236}">
                <a16:creationId xmlns:a16="http://schemas.microsoft.com/office/drawing/2014/main" id="{9B2DD900-90DE-44CE-617B-B9D4625FD3B3}"/>
              </a:ext>
            </a:extLst>
          </xdr:cNvPr>
          <xdr:cNvSpPr>
            <a:spLocks noChangeAspect="1" noChangeArrowheads="1" noChangeShapeType="1" noTextEdit="1"/>
          </xdr:cNvSpPr>
        </xdr:nvSpPr>
        <xdr:spPr bwMode="auto">
          <a:xfrm rot="17910458">
            <a:off x="6144901" y="5910155"/>
            <a:ext cx="492881" cy="8893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海共第４号</a:t>
            </a:r>
          </a:p>
        </xdr:txBody>
      </xdr:sp>
      <xdr:sp macro="" textlink="">
        <xdr:nvSpPr>
          <xdr:cNvPr id="179" name="WordArt 706">
            <a:extLst>
              <a:ext uri="{FF2B5EF4-FFF2-40B4-BE49-F238E27FC236}">
                <a16:creationId xmlns:a16="http://schemas.microsoft.com/office/drawing/2014/main" id="{CE76DA0D-892B-EF45-E9B5-E4E35576A870}"/>
              </a:ext>
            </a:extLst>
          </xdr:cNvPr>
          <xdr:cNvSpPr>
            <a:spLocks noChangeAspect="1" noChangeArrowheads="1" noChangeShapeType="1" noTextEdit="1"/>
          </xdr:cNvSpPr>
        </xdr:nvSpPr>
        <xdr:spPr bwMode="auto">
          <a:xfrm>
            <a:off x="7850881" y="5735035"/>
            <a:ext cx="125581" cy="7140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HG創英角ｺﾞｼｯｸUB" panose="020B0909000000000000" pitchFamily="49" charset="-128"/>
                <a:ea typeface="HG創英角ｺﾞｼｯｸUB" panose="020B0909000000000000" pitchFamily="49" charset="-128"/>
              </a:rPr>
              <a:t>磁北</a:t>
            </a:r>
          </a:p>
        </xdr:txBody>
      </xdr:sp>
      <xdr:sp macro="" textlink="">
        <xdr:nvSpPr>
          <xdr:cNvPr id="180" name="WordArt 707">
            <a:extLst>
              <a:ext uri="{FF2B5EF4-FFF2-40B4-BE49-F238E27FC236}">
                <a16:creationId xmlns:a16="http://schemas.microsoft.com/office/drawing/2014/main" id="{F94DC046-DA26-F94F-DEF8-838010FA1CAE}"/>
              </a:ext>
            </a:extLst>
          </xdr:cNvPr>
          <xdr:cNvSpPr>
            <a:spLocks noChangeAspect="1" noChangeArrowheads="1" noChangeShapeType="1" noTextEdit="1"/>
          </xdr:cNvSpPr>
        </xdr:nvSpPr>
        <xdr:spPr bwMode="auto">
          <a:xfrm rot="1712025">
            <a:off x="6392958" y="6371989"/>
            <a:ext cx="150374"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鼠ヶ関</a:t>
            </a:r>
          </a:p>
        </xdr:txBody>
      </xdr:sp>
      <xdr:sp macro="" textlink="">
        <xdr:nvSpPr>
          <xdr:cNvPr id="181" name="AutoShape 708">
            <a:extLst>
              <a:ext uri="{FF2B5EF4-FFF2-40B4-BE49-F238E27FC236}">
                <a16:creationId xmlns:a16="http://schemas.microsoft.com/office/drawing/2014/main" id="{605D292F-F5F7-B2A7-131D-EC694F12CED2}"/>
              </a:ext>
            </a:extLst>
          </xdr:cNvPr>
          <xdr:cNvSpPr>
            <a:spLocks noChangeAspect="1" noChangeArrowheads="1"/>
          </xdr:cNvSpPr>
        </xdr:nvSpPr>
        <xdr:spPr bwMode="auto">
          <a:xfrm rot="17961465">
            <a:off x="6364978" y="6339558"/>
            <a:ext cx="36018" cy="26949"/>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82" name="Oval 709">
            <a:extLst>
              <a:ext uri="{FF2B5EF4-FFF2-40B4-BE49-F238E27FC236}">
                <a16:creationId xmlns:a16="http://schemas.microsoft.com/office/drawing/2014/main" id="{34BBD95B-F91C-02F0-5BCC-DA1E4FCAF445}"/>
              </a:ext>
            </a:extLst>
          </xdr:cNvPr>
          <xdr:cNvSpPr>
            <a:spLocks noChangeAspect="1" noChangeArrowheads="1"/>
          </xdr:cNvSpPr>
        </xdr:nvSpPr>
        <xdr:spPr bwMode="auto">
          <a:xfrm rot="16200000">
            <a:off x="6393311" y="6269296"/>
            <a:ext cx="39178" cy="32877"/>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3" name="Oval 710">
            <a:extLst>
              <a:ext uri="{FF2B5EF4-FFF2-40B4-BE49-F238E27FC236}">
                <a16:creationId xmlns:a16="http://schemas.microsoft.com/office/drawing/2014/main" id="{AFA37239-4E9B-22EB-DC4D-A1CEEB633741}"/>
              </a:ext>
            </a:extLst>
          </xdr:cNvPr>
          <xdr:cNvSpPr>
            <a:spLocks noChangeAspect="1" noChangeArrowheads="1"/>
          </xdr:cNvSpPr>
        </xdr:nvSpPr>
        <xdr:spPr bwMode="auto">
          <a:xfrm rot="16200000">
            <a:off x="6421384" y="6201776"/>
            <a:ext cx="38546" cy="3395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Oval 711">
            <a:extLst>
              <a:ext uri="{FF2B5EF4-FFF2-40B4-BE49-F238E27FC236}">
                <a16:creationId xmlns:a16="http://schemas.microsoft.com/office/drawing/2014/main" id="{4E0E7F87-DDE9-E767-F9F4-420A87955CD3}"/>
              </a:ext>
            </a:extLst>
          </xdr:cNvPr>
          <xdr:cNvSpPr>
            <a:spLocks noChangeAspect="1" noChangeArrowheads="1"/>
          </xdr:cNvSpPr>
        </xdr:nvSpPr>
        <xdr:spPr bwMode="auto">
          <a:xfrm rot="16200000">
            <a:off x="6452059" y="6139803"/>
            <a:ext cx="39178" cy="33416"/>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5" name="Oval 712">
            <a:extLst>
              <a:ext uri="{FF2B5EF4-FFF2-40B4-BE49-F238E27FC236}">
                <a16:creationId xmlns:a16="http://schemas.microsoft.com/office/drawing/2014/main" id="{34F1FFCB-EAFF-C7ED-A436-FCEF6CD92C03}"/>
              </a:ext>
            </a:extLst>
          </xdr:cNvPr>
          <xdr:cNvSpPr>
            <a:spLocks noChangeAspect="1" noChangeArrowheads="1"/>
          </xdr:cNvSpPr>
        </xdr:nvSpPr>
        <xdr:spPr bwMode="auto">
          <a:xfrm rot="16200000">
            <a:off x="6529625" y="5969823"/>
            <a:ext cx="39810" cy="33416"/>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6" name="Oval 713">
            <a:extLst>
              <a:ext uri="{FF2B5EF4-FFF2-40B4-BE49-F238E27FC236}">
                <a16:creationId xmlns:a16="http://schemas.microsoft.com/office/drawing/2014/main" id="{C72024B7-1236-F44A-228C-1932C5A6DDAF}"/>
              </a:ext>
            </a:extLst>
          </xdr:cNvPr>
          <xdr:cNvSpPr>
            <a:spLocks noChangeAspect="1" noChangeArrowheads="1"/>
          </xdr:cNvSpPr>
        </xdr:nvSpPr>
        <xdr:spPr bwMode="auto">
          <a:xfrm rot="16200000">
            <a:off x="6556081" y="5902210"/>
            <a:ext cx="39178" cy="33416"/>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7" name="Oval 714">
            <a:extLst>
              <a:ext uri="{FF2B5EF4-FFF2-40B4-BE49-F238E27FC236}">
                <a16:creationId xmlns:a16="http://schemas.microsoft.com/office/drawing/2014/main" id="{C4E620B3-B007-637F-F068-E74D5F1C3969}"/>
              </a:ext>
            </a:extLst>
          </xdr:cNvPr>
          <xdr:cNvSpPr>
            <a:spLocks noChangeAspect="1" noChangeArrowheads="1"/>
          </xdr:cNvSpPr>
        </xdr:nvSpPr>
        <xdr:spPr bwMode="auto">
          <a:xfrm rot="16200000">
            <a:off x="6584647" y="5833379"/>
            <a:ext cx="39178" cy="3395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Oval 715">
            <a:extLst>
              <a:ext uri="{FF2B5EF4-FFF2-40B4-BE49-F238E27FC236}">
                <a16:creationId xmlns:a16="http://schemas.microsoft.com/office/drawing/2014/main" id="{56758EB8-723A-D58A-D15E-5D50579D116B}"/>
              </a:ext>
            </a:extLst>
          </xdr:cNvPr>
          <xdr:cNvSpPr>
            <a:spLocks noChangeAspect="1" noChangeArrowheads="1"/>
          </xdr:cNvSpPr>
        </xdr:nvSpPr>
        <xdr:spPr bwMode="auto">
          <a:xfrm rot="16200000">
            <a:off x="6607284" y="5763870"/>
            <a:ext cx="39178" cy="3395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9" name="WordArt 716">
            <a:extLst>
              <a:ext uri="{FF2B5EF4-FFF2-40B4-BE49-F238E27FC236}">
                <a16:creationId xmlns:a16="http://schemas.microsoft.com/office/drawing/2014/main" id="{7160E86A-64A6-1518-B52F-479A716EF8EC}"/>
              </a:ext>
            </a:extLst>
          </xdr:cNvPr>
          <xdr:cNvSpPr>
            <a:spLocks noChangeAspect="1" noChangeArrowheads="1" noChangeShapeType="1" noTextEdit="1"/>
          </xdr:cNvSpPr>
        </xdr:nvSpPr>
        <xdr:spPr bwMode="auto">
          <a:xfrm rot="1031946">
            <a:off x="6646276" y="6536283"/>
            <a:ext cx="20373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鼠ヶ関川</a:t>
            </a:r>
          </a:p>
        </xdr:txBody>
      </xdr:sp>
      <xdr:sp macro="" textlink="">
        <xdr:nvSpPr>
          <xdr:cNvPr id="190" name="WordArt 717">
            <a:extLst>
              <a:ext uri="{FF2B5EF4-FFF2-40B4-BE49-F238E27FC236}">
                <a16:creationId xmlns:a16="http://schemas.microsoft.com/office/drawing/2014/main" id="{9D264962-D6CD-D1A7-4B8B-3907DB61FE60}"/>
              </a:ext>
            </a:extLst>
          </xdr:cNvPr>
          <xdr:cNvSpPr>
            <a:spLocks noChangeAspect="1" noChangeArrowheads="1" noChangeShapeType="1" noTextEdit="1"/>
          </xdr:cNvSpPr>
        </xdr:nvSpPr>
        <xdr:spPr bwMode="auto">
          <a:xfrm rot="1662537">
            <a:off x="6420985" y="6309431"/>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早　田</a:t>
            </a:r>
          </a:p>
        </xdr:txBody>
      </xdr:sp>
      <xdr:sp macro="" textlink="">
        <xdr:nvSpPr>
          <xdr:cNvPr id="191" name="WordArt 718">
            <a:extLst>
              <a:ext uri="{FF2B5EF4-FFF2-40B4-BE49-F238E27FC236}">
                <a16:creationId xmlns:a16="http://schemas.microsoft.com/office/drawing/2014/main" id="{BAE7588A-F050-B5F5-5E3C-2010DCF53467}"/>
              </a:ext>
            </a:extLst>
          </xdr:cNvPr>
          <xdr:cNvSpPr>
            <a:spLocks noChangeAspect="1" noChangeArrowheads="1" noChangeShapeType="1" noTextEdit="1"/>
          </xdr:cNvSpPr>
        </xdr:nvSpPr>
        <xdr:spPr bwMode="auto">
          <a:xfrm rot="1751609">
            <a:off x="6452784" y="6254456"/>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小岩川</a:t>
            </a:r>
          </a:p>
        </xdr:txBody>
      </xdr:sp>
      <xdr:sp macro="" textlink="">
        <xdr:nvSpPr>
          <xdr:cNvPr id="192" name="WordArt 719">
            <a:extLst>
              <a:ext uri="{FF2B5EF4-FFF2-40B4-BE49-F238E27FC236}">
                <a16:creationId xmlns:a16="http://schemas.microsoft.com/office/drawing/2014/main" id="{143F6DBA-2758-5033-D106-F0740C223CB5}"/>
              </a:ext>
            </a:extLst>
          </xdr:cNvPr>
          <xdr:cNvSpPr>
            <a:spLocks noChangeAspect="1" noChangeArrowheads="1" noChangeShapeType="1" noTextEdit="1"/>
          </xdr:cNvSpPr>
        </xdr:nvSpPr>
        <xdr:spPr bwMode="auto">
          <a:xfrm rot="1887936">
            <a:off x="6478116" y="6186843"/>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大岩川</a:t>
            </a:r>
          </a:p>
        </xdr:txBody>
      </xdr:sp>
      <xdr:sp macro="" textlink="">
        <xdr:nvSpPr>
          <xdr:cNvPr id="193" name="WordArt 720">
            <a:extLst>
              <a:ext uri="{FF2B5EF4-FFF2-40B4-BE49-F238E27FC236}">
                <a16:creationId xmlns:a16="http://schemas.microsoft.com/office/drawing/2014/main" id="{7B242F9E-B036-7A00-79EB-5437D74D1C80}"/>
              </a:ext>
            </a:extLst>
          </xdr:cNvPr>
          <xdr:cNvSpPr>
            <a:spLocks noChangeAspect="1" noChangeArrowheads="1" noChangeShapeType="1" noTextEdit="1"/>
          </xdr:cNvSpPr>
        </xdr:nvSpPr>
        <xdr:spPr bwMode="auto">
          <a:xfrm rot="1730546">
            <a:off x="6592917" y="5938507"/>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米　子</a:t>
            </a:r>
          </a:p>
        </xdr:txBody>
      </xdr:sp>
      <xdr:sp macro="" textlink="">
        <xdr:nvSpPr>
          <xdr:cNvPr id="194" name="WordArt 721">
            <a:extLst>
              <a:ext uri="{FF2B5EF4-FFF2-40B4-BE49-F238E27FC236}">
                <a16:creationId xmlns:a16="http://schemas.microsoft.com/office/drawing/2014/main" id="{D4D05C21-4BDE-D111-AD78-A34256CF9135}"/>
              </a:ext>
            </a:extLst>
          </xdr:cNvPr>
          <xdr:cNvSpPr>
            <a:spLocks noChangeAspect="1" noChangeArrowheads="1" noChangeShapeType="1" noTextEdit="1"/>
          </xdr:cNvSpPr>
        </xdr:nvSpPr>
        <xdr:spPr bwMode="auto">
          <a:xfrm rot="1578452">
            <a:off x="6562735" y="6007384"/>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温　福</a:t>
            </a:r>
          </a:p>
        </xdr:txBody>
      </xdr:sp>
      <xdr:sp macro="" textlink="">
        <xdr:nvSpPr>
          <xdr:cNvPr id="195" name="WordArt 722">
            <a:extLst>
              <a:ext uri="{FF2B5EF4-FFF2-40B4-BE49-F238E27FC236}">
                <a16:creationId xmlns:a16="http://schemas.microsoft.com/office/drawing/2014/main" id="{14A72C56-AC1B-89DB-E6DD-1A05D5B538A0}"/>
              </a:ext>
            </a:extLst>
          </xdr:cNvPr>
          <xdr:cNvSpPr>
            <a:spLocks noChangeAspect="1" noChangeArrowheads="1" noChangeShapeType="1" noTextEdit="1"/>
          </xdr:cNvSpPr>
        </xdr:nvSpPr>
        <xdr:spPr bwMode="auto">
          <a:xfrm rot="1569229">
            <a:off x="6616632" y="5867102"/>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暮　坪</a:t>
            </a:r>
          </a:p>
        </xdr:txBody>
      </xdr:sp>
      <xdr:sp macro="" textlink="">
        <xdr:nvSpPr>
          <xdr:cNvPr id="196" name="WordArt 723">
            <a:extLst>
              <a:ext uri="{FF2B5EF4-FFF2-40B4-BE49-F238E27FC236}">
                <a16:creationId xmlns:a16="http://schemas.microsoft.com/office/drawing/2014/main" id="{FC3D2089-0D97-0A3E-8C6A-51998A82C411}"/>
              </a:ext>
            </a:extLst>
          </xdr:cNvPr>
          <xdr:cNvSpPr>
            <a:spLocks noChangeAspect="1" noChangeArrowheads="1" noChangeShapeType="1" noTextEdit="1"/>
          </xdr:cNvSpPr>
        </xdr:nvSpPr>
        <xdr:spPr bwMode="auto">
          <a:xfrm rot="1748467">
            <a:off x="6654360" y="5770422"/>
            <a:ext cx="53358"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鈴</a:t>
            </a:r>
          </a:p>
        </xdr:txBody>
      </xdr:sp>
      <xdr:sp macro="" textlink="">
        <xdr:nvSpPr>
          <xdr:cNvPr id="197" name="WordArt 724">
            <a:extLst>
              <a:ext uri="{FF2B5EF4-FFF2-40B4-BE49-F238E27FC236}">
                <a16:creationId xmlns:a16="http://schemas.microsoft.com/office/drawing/2014/main" id="{4EDFF1FB-2FE9-E0C7-3914-570F0C189AA8}"/>
              </a:ext>
            </a:extLst>
          </xdr:cNvPr>
          <xdr:cNvSpPr>
            <a:spLocks noChangeAspect="1" noChangeArrowheads="1" noChangeShapeType="1" noTextEdit="1"/>
          </xdr:cNvSpPr>
        </xdr:nvSpPr>
        <xdr:spPr bwMode="auto">
          <a:xfrm rot="2126960">
            <a:off x="6768622" y="5638355"/>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堅苔沢</a:t>
            </a:r>
          </a:p>
        </xdr:txBody>
      </xdr:sp>
      <xdr:sp macro="" textlink="">
        <xdr:nvSpPr>
          <xdr:cNvPr id="198" name="WordArt 725">
            <a:extLst>
              <a:ext uri="{FF2B5EF4-FFF2-40B4-BE49-F238E27FC236}">
                <a16:creationId xmlns:a16="http://schemas.microsoft.com/office/drawing/2014/main" id="{169E05D1-174D-A344-C266-3EBFEB9273AC}"/>
              </a:ext>
            </a:extLst>
          </xdr:cNvPr>
          <xdr:cNvSpPr>
            <a:spLocks noChangeAspect="1" noChangeArrowheads="1" noChangeShapeType="1" noTextEdit="1"/>
          </xdr:cNvSpPr>
        </xdr:nvSpPr>
        <xdr:spPr bwMode="auto">
          <a:xfrm rot="540385">
            <a:off x="6860248" y="6315750"/>
            <a:ext cx="26679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庄内小国川</a:t>
            </a:r>
          </a:p>
        </xdr:txBody>
      </xdr:sp>
      <xdr:sp macro="" textlink="">
        <xdr:nvSpPr>
          <xdr:cNvPr id="199" name="WordArt 726">
            <a:extLst>
              <a:ext uri="{FF2B5EF4-FFF2-40B4-BE49-F238E27FC236}">
                <a16:creationId xmlns:a16="http://schemas.microsoft.com/office/drawing/2014/main" id="{ECB87627-356B-02DE-34CF-09A37777CAF2}"/>
              </a:ext>
            </a:extLst>
          </xdr:cNvPr>
          <xdr:cNvSpPr>
            <a:spLocks noChangeAspect="1" noChangeArrowheads="1" noChangeShapeType="1" noTextEdit="1"/>
          </xdr:cNvSpPr>
        </xdr:nvSpPr>
        <xdr:spPr bwMode="auto">
          <a:xfrm rot="319529">
            <a:off x="6900132" y="6198849"/>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温海川</a:t>
            </a:r>
          </a:p>
        </xdr:txBody>
      </xdr:sp>
      <xdr:sp macro="" textlink="">
        <xdr:nvSpPr>
          <xdr:cNvPr id="200" name="WordArt 727">
            <a:extLst>
              <a:ext uri="{FF2B5EF4-FFF2-40B4-BE49-F238E27FC236}">
                <a16:creationId xmlns:a16="http://schemas.microsoft.com/office/drawing/2014/main" id="{38C9DABD-2B3C-5F81-ADD5-A6EF3CC6ADBF}"/>
              </a:ext>
            </a:extLst>
          </xdr:cNvPr>
          <xdr:cNvSpPr>
            <a:spLocks noChangeAspect="1" noChangeArrowheads="1" noChangeShapeType="1" noTextEdit="1"/>
          </xdr:cNvSpPr>
        </xdr:nvSpPr>
        <xdr:spPr bwMode="auto">
          <a:xfrm rot="1889890">
            <a:off x="6905522" y="5888587"/>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五十川</a:t>
            </a:r>
          </a:p>
        </xdr:txBody>
      </xdr:sp>
      <xdr:sp macro="" textlink="">
        <xdr:nvSpPr>
          <xdr:cNvPr id="201" name="WordArt 728">
            <a:extLst>
              <a:ext uri="{FF2B5EF4-FFF2-40B4-BE49-F238E27FC236}">
                <a16:creationId xmlns:a16="http://schemas.microsoft.com/office/drawing/2014/main" id="{C18EAF8F-4B4F-060B-7730-45DC5BBF9AFE}"/>
              </a:ext>
            </a:extLst>
          </xdr:cNvPr>
          <xdr:cNvSpPr>
            <a:spLocks noChangeAspect="1" noChangeArrowheads="1" noChangeShapeType="1" noTextEdit="1"/>
          </xdr:cNvSpPr>
        </xdr:nvSpPr>
        <xdr:spPr bwMode="auto">
          <a:xfrm rot="1845366">
            <a:off x="7058051" y="5621294"/>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三瀬川</a:t>
            </a:r>
          </a:p>
        </xdr:txBody>
      </xdr:sp>
      <xdr:sp macro="" textlink="">
        <xdr:nvSpPr>
          <xdr:cNvPr id="202" name="Oval 729">
            <a:extLst>
              <a:ext uri="{FF2B5EF4-FFF2-40B4-BE49-F238E27FC236}">
                <a16:creationId xmlns:a16="http://schemas.microsoft.com/office/drawing/2014/main" id="{CFCC4E76-B13D-972A-2072-9C3F10338807}"/>
              </a:ext>
            </a:extLst>
          </xdr:cNvPr>
          <xdr:cNvSpPr>
            <a:spLocks noChangeAspect="1" noChangeArrowheads="1"/>
          </xdr:cNvSpPr>
        </xdr:nvSpPr>
        <xdr:spPr bwMode="auto">
          <a:xfrm rot="16200000">
            <a:off x="6815820" y="5496531"/>
            <a:ext cx="39810" cy="33416"/>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3" name="Oval 730">
            <a:extLst>
              <a:ext uri="{FF2B5EF4-FFF2-40B4-BE49-F238E27FC236}">
                <a16:creationId xmlns:a16="http://schemas.microsoft.com/office/drawing/2014/main" id="{4A4AA5A3-7097-A25E-AF02-BC1B2A775572}"/>
              </a:ext>
            </a:extLst>
          </xdr:cNvPr>
          <xdr:cNvSpPr>
            <a:spLocks noChangeAspect="1" noChangeArrowheads="1"/>
          </xdr:cNvSpPr>
        </xdr:nvSpPr>
        <xdr:spPr bwMode="auto">
          <a:xfrm rot="16200000">
            <a:off x="6882653" y="5382111"/>
            <a:ext cx="39810" cy="32877"/>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 name="Oval 731">
            <a:extLst>
              <a:ext uri="{FF2B5EF4-FFF2-40B4-BE49-F238E27FC236}">
                <a16:creationId xmlns:a16="http://schemas.microsoft.com/office/drawing/2014/main" id="{BD9C7EAF-B89A-C6F1-E2A9-125208AD090B}"/>
              </a:ext>
            </a:extLst>
          </xdr:cNvPr>
          <xdr:cNvSpPr>
            <a:spLocks noChangeAspect="1" noChangeArrowheads="1"/>
          </xdr:cNvSpPr>
        </xdr:nvSpPr>
        <xdr:spPr bwMode="auto">
          <a:xfrm rot="16200000">
            <a:off x="7061638" y="5166095"/>
            <a:ext cx="39178" cy="3395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5" name="AutoShape 732">
            <a:extLst>
              <a:ext uri="{FF2B5EF4-FFF2-40B4-BE49-F238E27FC236}">
                <a16:creationId xmlns:a16="http://schemas.microsoft.com/office/drawing/2014/main" id="{7BED2D6A-07A2-E9D9-D6D0-676BDB929504}"/>
              </a:ext>
            </a:extLst>
          </xdr:cNvPr>
          <xdr:cNvSpPr>
            <a:spLocks noChangeAspect="1" noChangeArrowheads="1"/>
          </xdr:cNvSpPr>
        </xdr:nvSpPr>
        <xdr:spPr bwMode="auto">
          <a:xfrm rot="17961465">
            <a:off x="7187990" y="5013250"/>
            <a:ext cx="36018" cy="27488"/>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6" name="WordArt 733">
            <a:extLst>
              <a:ext uri="{FF2B5EF4-FFF2-40B4-BE49-F238E27FC236}">
                <a16:creationId xmlns:a16="http://schemas.microsoft.com/office/drawing/2014/main" id="{EE702402-D3F6-9779-131B-464D8EEF5BE3}"/>
              </a:ext>
            </a:extLst>
          </xdr:cNvPr>
          <xdr:cNvSpPr>
            <a:spLocks noChangeAspect="1" noChangeArrowheads="1" noChangeShapeType="1" noTextEdit="1"/>
          </xdr:cNvSpPr>
        </xdr:nvSpPr>
        <xdr:spPr bwMode="auto">
          <a:xfrm rot="2103439">
            <a:off x="6847313" y="5559368"/>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小波渡</a:t>
            </a:r>
          </a:p>
        </xdr:txBody>
      </xdr:sp>
      <xdr:sp macro="" textlink="">
        <xdr:nvSpPr>
          <xdr:cNvPr id="207" name="WordArt 734">
            <a:extLst>
              <a:ext uri="{FF2B5EF4-FFF2-40B4-BE49-F238E27FC236}">
                <a16:creationId xmlns:a16="http://schemas.microsoft.com/office/drawing/2014/main" id="{7C82920B-8680-9EB3-66AF-8AA0CCC18F57}"/>
              </a:ext>
            </a:extLst>
          </xdr:cNvPr>
          <xdr:cNvSpPr>
            <a:spLocks noChangeAspect="1" noChangeArrowheads="1" noChangeShapeType="1" noTextEdit="1"/>
          </xdr:cNvSpPr>
        </xdr:nvSpPr>
        <xdr:spPr bwMode="auto">
          <a:xfrm rot="2190509">
            <a:off x="6910911" y="5431724"/>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三　瀬</a:t>
            </a:r>
          </a:p>
        </xdr:txBody>
      </xdr:sp>
      <xdr:sp macro="" textlink="">
        <xdr:nvSpPr>
          <xdr:cNvPr id="208" name="WordArt 735">
            <a:extLst>
              <a:ext uri="{FF2B5EF4-FFF2-40B4-BE49-F238E27FC236}">
                <a16:creationId xmlns:a16="http://schemas.microsoft.com/office/drawing/2014/main" id="{80DC27B9-74DD-6049-5278-2C4C41560328}"/>
              </a:ext>
            </a:extLst>
          </xdr:cNvPr>
          <xdr:cNvSpPr>
            <a:spLocks noChangeAspect="1" noChangeArrowheads="1" noChangeShapeType="1" noTextEdit="1"/>
          </xdr:cNvSpPr>
        </xdr:nvSpPr>
        <xdr:spPr bwMode="auto">
          <a:xfrm rot="2115318">
            <a:off x="7003076" y="5367903"/>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由　良</a:t>
            </a:r>
          </a:p>
        </xdr:txBody>
      </xdr:sp>
      <xdr:sp macro="" textlink="">
        <xdr:nvSpPr>
          <xdr:cNvPr id="209" name="WordArt 736">
            <a:extLst>
              <a:ext uri="{FF2B5EF4-FFF2-40B4-BE49-F238E27FC236}">
                <a16:creationId xmlns:a16="http://schemas.microsoft.com/office/drawing/2014/main" id="{5F9C8E4C-4670-6EB7-0500-8B112763A869}"/>
              </a:ext>
            </a:extLst>
          </xdr:cNvPr>
          <xdr:cNvSpPr>
            <a:spLocks noChangeAspect="1" noChangeArrowheads="1" noChangeShapeType="1" noTextEdit="1"/>
          </xdr:cNvSpPr>
        </xdr:nvSpPr>
        <xdr:spPr bwMode="auto">
          <a:xfrm rot="2031787">
            <a:off x="7095240" y="5216247"/>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油　戸</a:t>
            </a:r>
          </a:p>
        </xdr:txBody>
      </xdr:sp>
      <xdr:sp macro="" textlink="">
        <xdr:nvSpPr>
          <xdr:cNvPr id="210" name="WordArt 737">
            <a:extLst>
              <a:ext uri="{FF2B5EF4-FFF2-40B4-BE49-F238E27FC236}">
                <a16:creationId xmlns:a16="http://schemas.microsoft.com/office/drawing/2014/main" id="{1E9B98C7-71F5-A4F6-7E77-3710FDDEF391}"/>
              </a:ext>
            </a:extLst>
          </xdr:cNvPr>
          <xdr:cNvSpPr>
            <a:spLocks noChangeAspect="1" noChangeArrowheads="1" noChangeShapeType="1" noTextEdit="1"/>
          </xdr:cNvSpPr>
        </xdr:nvSpPr>
        <xdr:spPr bwMode="auto">
          <a:xfrm rot="2121075">
            <a:off x="7223516" y="5056377"/>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加　茂</a:t>
            </a:r>
          </a:p>
        </xdr:txBody>
      </xdr:sp>
      <xdr:sp macro="" textlink="">
        <xdr:nvSpPr>
          <xdr:cNvPr id="211" name="WordArt 738">
            <a:extLst>
              <a:ext uri="{FF2B5EF4-FFF2-40B4-BE49-F238E27FC236}">
                <a16:creationId xmlns:a16="http://schemas.microsoft.com/office/drawing/2014/main" id="{78042C00-C95C-4A1B-5855-8B7BC5247BA3}"/>
              </a:ext>
            </a:extLst>
          </xdr:cNvPr>
          <xdr:cNvSpPr>
            <a:spLocks noChangeAspect="1" noChangeArrowheads="1" noChangeShapeType="1" noTextEdit="1"/>
          </xdr:cNvSpPr>
        </xdr:nvSpPr>
        <xdr:spPr bwMode="auto">
          <a:xfrm rot="894393">
            <a:off x="7420780" y="4507889"/>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赤　川</a:t>
            </a:r>
          </a:p>
        </xdr:txBody>
      </xdr:sp>
      <xdr:sp macro="" textlink="">
        <xdr:nvSpPr>
          <xdr:cNvPr id="212" name="Oval 739">
            <a:extLst>
              <a:ext uri="{FF2B5EF4-FFF2-40B4-BE49-F238E27FC236}">
                <a16:creationId xmlns:a16="http://schemas.microsoft.com/office/drawing/2014/main" id="{CED2C9AC-09E3-2A1D-8A84-852F8F3213E4}"/>
              </a:ext>
            </a:extLst>
          </xdr:cNvPr>
          <xdr:cNvSpPr>
            <a:spLocks noChangeAspect="1" noChangeArrowheads="1"/>
          </xdr:cNvSpPr>
        </xdr:nvSpPr>
        <xdr:spPr bwMode="auto">
          <a:xfrm rot="16200000">
            <a:off x="7843688" y="2852715"/>
            <a:ext cx="39178" cy="3395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3" name="AutoShape 740">
            <a:extLst>
              <a:ext uri="{FF2B5EF4-FFF2-40B4-BE49-F238E27FC236}">
                <a16:creationId xmlns:a16="http://schemas.microsoft.com/office/drawing/2014/main" id="{29F22248-B7E5-B148-9189-9391C2EA091B}"/>
              </a:ext>
            </a:extLst>
          </xdr:cNvPr>
          <xdr:cNvSpPr>
            <a:spLocks noChangeAspect="1" noChangeArrowheads="1"/>
          </xdr:cNvSpPr>
        </xdr:nvSpPr>
        <xdr:spPr bwMode="auto">
          <a:xfrm rot="17608762">
            <a:off x="7560374" y="3856829"/>
            <a:ext cx="36650" cy="26949"/>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14" name="WordArt 741">
            <a:extLst>
              <a:ext uri="{FF2B5EF4-FFF2-40B4-BE49-F238E27FC236}">
                <a16:creationId xmlns:a16="http://schemas.microsoft.com/office/drawing/2014/main" id="{767AEAF9-832E-54AA-9B15-D62E6C4912AD}"/>
              </a:ext>
            </a:extLst>
          </xdr:cNvPr>
          <xdr:cNvSpPr>
            <a:spLocks noChangeAspect="1" noChangeArrowheads="1" noChangeShapeType="1" noTextEdit="1"/>
          </xdr:cNvSpPr>
        </xdr:nvSpPr>
        <xdr:spPr bwMode="auto">
          <a:xfrm>
            <a:off x="7890765" y="2847892"/>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吹　浦</a:t>
            </a:r>
          </a:p>
        </xdr:txBody>
      </xdr:sp>
      <xdr:sp macro="" textlink="">
        <xdr:nvSpPr>
          <xdr:cNvPr id="215" name="WordArt 742">
            <a:extLst>
              <a:ext uri="{FF2B5EF4-FFF2-40B4-BE49-F238E27FC236}">
                <a16:creationId xmlns:a16="http://schemas.microsoft.com/office/drawing/2014/main" id="{19D7320E-1B56-F41D-E27D-812E405D1FFC}"/>
              </a:ext>
            </a:extLst>
          </xdr:cNvPr>
          <xdr:cNvSpPr>
            <a:spLocks noChangeAspect="1" noChangeArrowheads="1" noChangeShapeType="1" noTextEdit="1"/>
          </xdr:cNvSpPr>
        </xdr:nvSpPr>
        <xdr:spPr bwMode="auto">
          <a:xfrm rot="336566">
            <a:off x="7605109" y="3864616"/>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酒　田</a:t>
            </a:r>
          </a:p>
        </xdr:txBody>
      </xdr:sp>
      <xdr:sp macro="" textlink="">
        <xdr:nvSpPr>
          <xdr:cNvPr id="216" name="WordArt 743">
            <a:extLst>
              <a:ext uri="{FF2B5EF4-FFF2-40B4-BE49-F238E27FC236}">
                <a16:creationId xmlns:a16="http://schemas.microsoft.com/office/drawing/2014/main" id="{AC9661CA-E8CC-2858-9B8A-3348020FB2CA}"/>
              </a:ext>
            </a:extLst>
          </xdr:cNvPr>
          <xdr:cNvSpPr>
            <a:spLocks noChangeAspect="1" noChangeArrowheads="1" noChangeShapeType="1" noTextEdit="1"/>
          </xdr:cNvSpPr>
        </xdr:nvSpPr>
        <xdr:spPr bwMode="auto">
          <a:xfrm rot="276128">
            <a:off x="7892382" y="4112321"/>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最上川</a:t>
            </a:r>
          </a:p>
        </xdr:txBody>
      </xdr:sp>
      <xdr:sp macro="" textlink="">
        <xdr:nvSpPr>
          <xdr:cNvPr id="217" name="AutoShape 744">
            <a:extLst>
              <a:ext uri="{FF2B5EF4-FFF2-40B4-BE49-F238E27FC236}">
                <a16:creationId xmlns:a16="http://schemas.microsoft.com/office/drawing/2014/main" id="{865F456A-E416-4050-8A83-08903F17E89C}"/>
              </a:ext>
            </a:extLst>
          </xdr:cNvPr>
          <xdr:cNvSpPr>
            <a:spLocks noChangeAspect="1" noChangeArrowheads="1"/>
          </xdr:cNvSpPr>
        </xdr:nvSpPr>
        <xdr:spPr bwMode="auto">
          <a:xfrm rot="16200000">
            <a:off x="6734881" y="5578864"/>
            <a:ext cx="41073" cy="35572"/>
          </a:xfrm>
          <a:custGeom>
            <a:avLst/>
            <a:gdLst>
              <a:gd name="G0" fmla="+- 5400 0 0"/>
              <a:gd name="G1" fmla="+- 21600 0 5400"/>
              <a:gd name="G2" fmla="+- 21600 0 5400"/>
              <a:gd name="G3" fmla="*/ G0 2929 10000"/>
              <a:gd name="G4" fmla="+- 21600 0 G3"/>
              <a:gd name="G5" fmla="+- 21600 0 G3"/>
              <a:gd name="T0" fmla="*/ 10800 w 21600"/>
              <a:gd name="T1" fmla="*/ 0 h 21600"/>
              <a:gd name="T2" fmla="*/ 3163 w 21600"/>
              <a:gd name="T3" fmla="*/ 3163 h 21600"/>
              <a:gd name="T4" fmla="*/ 0 w 21600"/>
              <a:gd name="T5" fmla="*/ 10800 h 21600"/>
              <a:gd name="T6" fmla="*/ 3163 w 21600"/>
              <a:gd name="T7" fmla="*/ 18437 h 21600"/>
              <a:gd name="T8" fmla="*/ 10800 w 21600"/>
              <a:gd name="T9" fmla="*/ 21600 h 21600"/>
              <a:gd name="T10" fmla="*/ 18437 w 21600"/>
              <a:gd name="T11" fmla="*/ 18437 h 21600"/>
              <a:gd name="T12" fmla="*/ 21600 w 21600"/>
              <a:gd name="T13" fmla="*/ 10800 h 21600"/>
              <a:gd name="T14" fmla="*/ 18437 w 21600"/>
              <a:gd name="T15" fmla="*/ 3163 h 21600"/>
              <a:gd name="T16" fmla="*/ 3163 w 21600"/>
              <a:gd name="T17" fmla="*/ 3163 h 21600"/>
              <a:gd name="T18" fmla="*/ 18437 w 21600"/>
              <a:gd name="T19" fmla="*/ 18437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8" name="AutoShape 745">
            <a:extLst>
              <a:ext uri="{FF2B5EF4-FFF2-40B4-BE49-F238E27FC236}">
                <a16:creationId xmlns:a16="http://schemas.microsoft.com/office/drawing/2014/main" id="{A664024A-49E9-26FC-39C1-BE00F869DABA}"/>
              </a:ext>
            </a:extLst>
          </xdr:cNvPr>
          <xdr:cNvSpPr>
            <a:spLocks noChangeAspect="1" noChangeArrowheads="1"/>
          </xdr:cNvSpPr>
        </xdr:nvSpPr>
        <xdr:spPr bwMode="auto">
          <a:xfrm rot="16200000">
            <a:off x="6968256" y="5312110"/>
            <a:ext cx="41073" cy="34494"/>
          </a:xfrm>
          <a:custGeom>
            <a:avLst/>
            <a:gdLst>
              <a:gd name="G0" fmla="+- 5400 0 0"/>
              <a:gd name="G1" fmla="+- 21600 0 5400"/>
              <a:gd name="G2" fmla="+- 21600 0 5400"/>
              <a:gd name="G3" fmla="*/ G0 2929 10000"/>
              <a:gd name="G4" fmla="+- 21600 0 G3"/>
              <a:gd name="G5" fmla="+- 21600 0 G3"/>
              <a:gd name="T0" fmla="*/ 10800 w 21600"/>
              <a:gd name="T1" fmla="*/ 0 h 21600"/>
              <a:gd name="T2" fmla="*/ 3163 w 21600"/>
              <a:gd name="T3" fmla="*/ 3163 h 21600"/>
              <a:gd name="T4" fmla="*/ 0 w 21600"/>
              <a:gd name="T5" fmla="*/ 10800 h 21600"/>
              <a:gd name="T6" fmla="*/ 3163 w 21600"/>
              <a:gd name="T7" fmla="*/ 18437 h 21600"/>
              <a:gd name="T8" fmla="*/ 10800 w 21600"/>
              <a:gd name="T9" fmla="*/ 21600 h 21600"/>
              <a:gd name="T10" fmla="*/ 18437 w 21600"/>
              <a:gd name="T11" fmla="*/ 18437 h 21600"/>
              <a:gd name="T12" fmla="*/ 21600 w 21600"/>
              <a:gd name="T13" fmla="*/ 10800 h 21600"/>
              <a:gd name="T14" fmla="*/ 18437 w 21600"/>
              <a:gd name="T15" fmla="*/ 3163 h 21600"/>
              <a:gd name="T16" fmla="*/ 3163 w 21600"/>
              <a:gd name="T17" fmla="*/ 3163 h 21600"/>
              <a:gd name="T18" fmla="*/ 18437 w 21600"/>
              <a:gd name="T19" fmla="*/ 18437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9" name="Oval 746">
            <a:extLst>
              <a:ext uri="{FF2B5EF4-FFF2-40B4-BE49-F238E27FC236}">
                <a16:creationId xmlns:a16="http://schemas.microsoft.com/office/drawing/2014/main" id="{C8A87A6C-2B90-E4AA-FCA4-E52D3A5A4760}"/>
              </a:ext>
            </a:extLst>
          </xdr:cNvPr>
          <xdr:cNvSpPr>
            <a:spLocks noChangeAspect="1" noChangeArrowheads="1"/>
          </xdr:cNvSpPr>
        </xdr:nvSpPr>
        <xdr:spPr bwMode="auto">
          <a:xfrm rot="16200000">
            <a:off x="7863091" y="2646670"/>
            <a:ext cx="39178" cy="33416"/>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0" name="WordArt 747">
            <a:extLst>
              <a:ext uri="{FF2B5EF4-FFF2-40B4-BE49-F238E27FC236}">
                <a16:creationId xmlns:a16="http://schemas.microsoft.com/office/drawing/2014/main" id="{A05301B3-F62D-DC0B-1015-E91B9DCA873F}"/>
              </a:ext>
            </a:extLst>
          </xdr:cNvPr>
          <xdr:cNvSpPr>
            <a:spLocks noChangeAspect="1" noChangeArrowheads="1" noChangeShapeType="1" noTextEdit="1"/>
          </xdr:cNvSpPr>
        </xdr:nvSpPr>
        <xdr:spPr bwMode="auto">
          <a:xfrm>
            <a:off x="7904778" y="2639366"/>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女　鹿</a:t>
            </a:r>
          </a:p>
        </xdr:txBody>
      </xdr:sp>
      <xdr:sp macro="" textlink="">
        <xdr:nvSpPr>
          <xdr:cNvPr id="221" name="WordArt 748">
            <a:extLst>
              <a:ext uri="{FF2B5EF4-FFF2-40B4-BE49-F238E27FC236}">
                <a16:creationId xmlns:a16="http://schemas.microsoft.com/office/drawing/2014/main" id="{BEF0B803-3E13-E702-6FA0-59F0D14F4BC8}"/>
              </a:ext>
            </a:extLst>
          </xdr:cNvPr>
          <xdr:cNvSpPr>
            <a:spLocks noChangeAspect="1" noChangeArrowheads="1" noChangeShapeType="1" noTextEdit="1"/>
          </xdr:cNvSpPr>
        </xdr:nvSpPr>
        <xdr:spPr bwMode="auto">
          <a:xfrm rot="302792">
            <a:off x="7890765" y="3275687"/>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月光川</a:t>
            </a:r>
          </a:p>
        </xdr:txBody>
      </xdr:sp>
      <xdr:sp macro="" textlink="">
        <xdr:nvSpPr>
          <xdr:cNvPr id="222" name="WordArt 749">
            <a:extLst>
              <a:ext uri="{FF2B5EF4-FFF2-40B4-BE49-F238E27FC236}">
                <a16:creationId xmlns:a16="http://schemas.microsoft.com/office/drawing/2014/main" id="{B1F14A6F-3F3D-E471-A6EA-50B007732A68}"/>
              </a:ext>
            </a:extLst>
          </xdr:cNvPr>
          <xdr:cNvSpPr>
            <a:spLocks noChangeAspect="1" noChangeArrowheads="1" noChangeShapeType="1" noTextEdit="1"/>
          </xdr:cNvSpPr>
        </xdr:nvSpPr>
        <xdr:spPr bwMode="auto">
          <a:xfrm>
            <a:off x="7816925" y="3565097"/>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日向川</a:t>
            </a:r>
          </a:p>
        </xdr:txBody>
      </xdr:sp>
      <xdr:sp macro="" textlink="">
        <xdr:nvSpPr>
          <xdr:cNvPr id="223" name="WordArt 750">
            <a:extLst>
              <a:ext uri="{FF2B5EF4-FFF2-40B4-BE49-F238E27FC236}">
                <a16:creationId xmlns:a16="http://schemas.microsoft.com/office/drawing/2014/main" id="{955E5656-A7F7-80D0-F739-752CF0964B70}"/>
              </a:ext>
            </a:extLst>
          </xdr:cNvPr>
          <xdr:cNvSpPr>
            <a:spLocks noChangeAspect="1" noChangeArrowheads="1" noChangeShapeType="1" noTextEdit="1"/>
          </xdr:cNvSpPr>
        </xdr:nvSpPr>
        <xdr:spPr bwMode="auto">
          <a:xfrm>
            <a:off x="7668708" y="2353116"/>
            <a:ext cx="14929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4,000m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4" name="WordArt 751">
            <a:extLst>
              <a:ext uri="{FF2B5EF4-FFF2-40B4-BE49-F238E27FC236}">
                <a16:creationId xmlns:a16="http://schemas.microsoft.com/office/drawing/2014/main" id="{50FDA196-65D4-4F76-0D9E-F8BAF91EB326}"/>
              </a:ext>
            </a:extLst>
          </xdr:cNvPr>
          <xdr:cNvSpPr>
            <a:spLocks noChangeAspect="1" noChangeArrowheads="1" noChangeShapeType="1" noTextEdit="1"/>
          </xdr:cNvSpPr>
        </xdr:nvSpPr>
        <xdr:spPr bwMode="auto">
          <a:xfrm>
            <a:off x="7620739" y="2246957"/>
            <a:ext cx="149296" cy="537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6,000m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5" name="WordArt 752">
            <a:extLst>
              <a:ext uri="{FF2B5EF4-FFF2-40B4-BE49-F238E27FC236}">
                <a16:creationId xmlns:a16="http://schemas.microsoft.com/office/drawing/2014/main" id="{A48C111D-A3C5-585C-EC4A-FEBA2D5228D7}"/>
              </a:ext>
            </a:extLst>
          </xdr:cNvPr>
          <xdr:cNvSpPr>
            <a:spLocks noChangeAspect="1" noChangeArrowheads="1" noChangeShapeType="1" noTextEdit="1"/>
          </xdr:cNvSpPr>
        </xdr:nvSpPr>
        <xdr:spPr bwMode="auto">
          <a:xfrm>
            <a:off x="7626129" y="2141430"/>
            <a:ext cx="148757" cy="5307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7,400m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6" name="Line 753">
            <a:extLst>
              <a:ext uri="{FF2B5EF4-FFF2-40B4-BE49-F238E27FC236}">
                <a16:creationId xmlns:a16="http://schemas.microsoft.com/office/drawing/2014/main" id="{B79D1B12-8161-D12C-51D5-A21D059490AB}"/>
              </a:ext>
            </a:extLst>
          </xdr:cNvPr>
          <xdr:cNvSpPr>
            <a:spLocks noChangeAspect="1" noChangeShapeType="1"/>
          </xdr:cNvSpPr>
        </xdr:nvSpPr>
        <xdr:spPr bwMode="auto">
          <a:xfrm rot="16200000">
            <a:off x="4595818" y="5870819"/>
            <a:ext cx="926363" cy="3729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7" name="WordArt 754">
            <a:extLst>
              <a:ext uri="{FF2B5EF4-FFF2-40B4-BE49-F238E27FC236}">
                <a16:creationId xmlns:a16="http://schemas.microsoft.com/office/drawing/2014/main" id="{FC2D9A56-F82F-FD79-5864-D2CA719F98AE}"/>
              </a:ext>
            </a:extLst>
          </xdr:cNvPr>
          <xdr:cNvSpPr>
            <a:spLocks noChangeAspect="1" noChangeArrowheads="1" noChangeShapeType="1" noTextEdit="1"/>
          </xdr:cNvSpPr>
        </xdr:nvSpPr>
        <xdr:spPr bwMode="auto">
          <a:xfrm>
            <a:off x="4643451" y="2203988"/>
            <a:ext cx="70928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228" name="WordArt 755">
            <a:extLst>
              <a:ext uri="{FF2B5EF4-FFF2-40B4-BE49-F238E27FC236}">
                <a16:creationId xmlns:a16="http://schemas.microsoft.com/office/drawing/2014/main" id="{E96634BB-F0EA-23AE-6A1B-1E91EECB1A55}"/>
              </a:ext>
            </a:extLst>
          </xdr:cNvPr>
          <xdr:cNvSpPr>
            <a:spLocks noChangeAspect="1" noChangeArrowheads="1" noChangeShapeType="1" noTextEdit="1"/>
          </xdr:cNvSpPr>
        </xdr:nvSpPr>
        <xdr:spPr bwMode="auto">
          <a:xfrm rot="19178727">
            <a:off x="7150754" y="1797045"/>
            <a:ext cx="247389"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水深</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200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線</a:t>
            </a:r>
          </a:p>
        </xdr:txBody>
      </xdr:sp>
      <xdr:sp macro="" textlink="">
        <xdr:nvSpPr>
          <xdr:cNvPr id="229" name="WordArt 756">
            <a:extLst>
              <a:ext uri="{FF2B5EF4-FFF2-40B4-BE49-F238E27FC236}">
                <a16:creationId xmlns:a16="http://schemas.microsoft.com/office/drawing/2014/main" id="{93696A8A-A109-0249-0F82-15AB82A2DD65}"/>
              </a:ext>
            </a:extLst>
          </xdr:cNvPr>
          <xdr:cNvSpPr>
            <a:spLocks noChangeAspect="1" noChangeArrowheads="1" noChangeShapeType="1" noTextEdit="1"/>
          </xdr:cNvSpPr>
        </xdr:nvSpPr>
        <xdr:spPr bwMode="auto">
          <a:xfrm>
            <a:off x="6862943" y="1989142"/>
            <a:ext cx="509330"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小型いか釣り漁業</a:t>
            </a:r>
          </a:p>
        </xdr:txBody>
      </xdr:sp>
      <xdr:sp macro="" textlink="">
        <xdr:nvSpPr>
          <xdr:cNvPr id="230" name="WordArt 757">
            <a:extLst>
              <a:ext uri="{FF2B5EF4-FFF2-40B4-BE49-F238E27FC236}">
                <a16:creationId xmlns:a16="http://schemas.microsoft.com/office/drawing/2014/main" id="{C995BE3B-3285-8346-BB2B-0F3BAF5A62C3}"/>
              </a:ext>
            </a:extLst>
          </xdr:cNvPr>
          <xdr:cNvSpPr>
            <a:spLocks noChangeAspect="1" noChangeArrowheads="1" noChangeShapeType="1" noTextEdit="1"/>
          </xdr:cNvSpPr>
        </xdr:nvSpPr>
        <xdr:spPr bwMode="auto">
          <a:xfrm>
            <a:off x="6837611" y="1785039"/>
            <a:ext cx="164926"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12</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231" name="WordArt 758">
            <a:extLst>
              <a:ext uri="{FF2B5EF4-FFF2-40B4-BE49-F238E27FC236}">
                <a16:creationId xmlns:a16="http://schemas.microsoft.com/office/drawing/2014/main" id="{48077D48-A156-F7CA-DC23-CE5B98C42C50}"/>
              </a:ext>
            </a:extLst>
          </xdr:cNvPr>
          <xdr:cNvSpPr>
            <a:spLocks noChangeAspect="1" noChangeArrowheads="1" noChangeShapeType="1" noTextEdit="1"/>
          </xdr:cNvSpPr>
        </xdr:nvSpPr>
        <xdr:spPr bwMode="auto">
          <a:xfrm>
            <a:off x="6124549" y="2191982"/>
            <a:ext cx="420399" cy="10426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海共第１号</a:t>
            </a:r>
          </a:p>
        </xdr:txBody>
      </xdr:sp>
      <xdr:sp macro="" textlink="">
        <xdr:nvSpPr>
          <xdr:cNvPr id="232" name="WordArt 759">
            <a:extLst>
              <a:ext uri="{FF2B5EF4-FFF2-40B4-BE49-F238E27FC236}">
                <a16:creationId xmlns:a16="http://schemas.microsoft.com/office/drawing/2014/main" id="{73466B4B-DB5D-87C0-95ED-3AFA1F85A34C}"/>
              </a:ext>
            </a:extLst>
          </xdr:cNvPr>
          <xdr:cNvSpPr>
            <a:spLocks noChangeAspect="1" noChangeArrowheads="1" noChangeShapeType="1" noTextEdit="1"/>
          </xdr:cNvSpPr>
        </xdr:nvSpPr>
        <xdr:spPr bwMode="auto">
          <a:xfrm rot="18046983">
            <a:off x="6367655" y="2568035"/>
            <a:ext cx="483402"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さめさし網漁業</a:t>
            </a:r>
          </a:p>
        </xdr:txBody>
      </xdr:sp>
      <xdr:sp macro="" textlink="">
        <xdr:nvSpPr>
          <xdr:cNvPr id="233" name="WordArt 760">
            <a:extLst>
              <a:ext uri="{FF2B5EF4-FFF2-40B4-BE49-F238E27FC236}">
                <a16:creationId xmlns:a16="http://schemas.microsoft.com/office/drawing/2014/main" id="{7F2EABFE-8E1D-0C9A-2C48-31DF3E0B7EA9}"/>
              </a:ext>
            </a:extLst>
          </xdr:cNvPr>
          <xdr:cNvSpPr>
            <a:spLocks noChangeAspect="1" noChangeArrowheads="1" noChangeShapeType="1" noTextEdit="1"/>
          </xdr:cNvSpPr>
        </xdr:nvSpPr>
        <xdr:spPr bwMode="auto">
          <a:xfrm>
            <a:off x="6366009" y="2068761"/>
            <a:ext cx="142289" cy="834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飛島</a:t>
            </a:r>
          </a:p>
        </xdr:txBody>
      </xdr:sp>
      <xdr:sp macro="" textlink="">
        <xdr:nvSpPr>
          <xdr:cNvPr id="234" name="WordArt 761">
            <a:extLst>
              <a:ext uri="{FF2B5EF4-FFF2-40B4-BE49-F238E27FC236}">
                <a16:creationId xmlns:a16="http://schemas.microsoft.com/office/drawing/2014/main" id="{AA5A9B04-5F16-9605-3728-780D60959755}"/>
              </a:ext>
            </a:extLst>
          </xdr:cNvPr>
          <xdr:cNvSpPr>
            <a:spLocks noChangeAspect="1" noChangeArrowheads="1" noChangeShapeType="1" noTextEdit="1"/>
          </xdr:cNvSpPr>
        </xdr:nvSpPr>
        <xdr:spPr bwMode="auto">
          <a:xfrm>
            <a:off x="6618249" y="1516482"/>
            <a:ext cx="545980"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3366FF"/>
                </a:solidFill>
                <a:effectLst/>
                <a:latin typeface="ＭＳ Ｐゴシック" panose="020B0600070205080204" pitchFamily="50" charset="-128"/>
                <a:ea typeface="ＭＳ Ｐゴシック" panose="020B0600070205080204" pitchFamily="50" charset="-128"/>
              </a:rPr>
              <a:t>大･中型まき網漁業</a:t>
            </a:r>
          </a:p>
        </xdr:txBody>
      </xdr:sp>
      <xdr:sp macro="" textlink="">
        <xdr:nvSpPr>
          <xdr:cNvPr id="235" name="WordArt 762">
            <a:extLst>
              <a:ext uri="{FF2B5EF4-FFF2-40B4-BE49-F238E27FC236}">
                <a16:creationId xmlns:a16="http://schemas.microsoft.com/office/drawing/2014/main" id="{20429443-2098-6FC2-9A9D-868C269CDF41}"/>
              </a:ext>
            </a:extLst>
          </xdr:cNvPr>
          <xdr:cNvSpPr>
            <a:spLocks noChangeAspect="1" noChangeArrowheads="1" noChangeShapeType="1" noTextEdit="1"/>
          </xdr:cNvSpPr>
        </xdr:nvSpPr>
        <xdr:spPr bwMode="auto">
          <a:xfrm rot="17031002">
            <a:off x="5712802" y="1964573"/>
            <a:ext cx="483402"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たらさし網漁業</a:t>
            </a:r>
          </a:p>
        </xdr:txBody>
      </xdr:sp>
      <xdr:sp macro="" textlink="">
        <xdr:nvSpPr>
          <xdr:cNvPr id="236" name="WordArt 763">
            <a:extLst>
              <a:ext uri="{FF2B5EF4-FFF2-40B4-BE49-F238E27FC236}">
                <a16:creationId xmlns:a16="http://schemas.microsoft.com/office/drawing/2014/main" id="{C7A30BF6-5B43-3FFC-E42E-45589FB1F498}"/>
              </a:ext>
            </a:extLst>
          </xdr:cNvPr>
          <xdr:cNvSpPr>
            <a:spLocks noChangeAspect="1" noChangeArrowheads="1" noChangeShapeType="1" noTextEdit="1"/>
          </xdr:cNvSpPr>
        </xdr:nvSpPr>
        <xdr:spPr bwMode="auto">
          <a:xfrm>
            <a:off x="5780146" y="2674752"/>
            <a:ext cx="296974" cy="1567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めばる</a:t>
            </a:r>
          </a:p>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さし網漁業</a:t>
            </a:r>
          </a:p>
        </xdr:txBody>
      </xdr:sp>
      <xdr:sp macro="" textlink="">
        <xdr:nvSpPr>
          <xdr:cNvPr id="237" name="WordArt 764">
            <a:extLst>
              <a:ext uri="{FF2B5EF4-FFF2-40B4-BE49-F238E27FC236}">
                <a16:creationId xmlns:a16="http://schemas.microsoft.com/office/drawing/2014/main" id="{2D86A762-CBBC-C8B0-4234-9636ECAE65D1}"/>
              </a:ext>
            </a:extLst>
          </xdr:cNvPr>
          <xdr:cNvSpPr>
            <a:spLocks noChangeAspect="1" noChangeArrowheads="1" noChangeShapeType="1" noTextEdit="1"/>
          </xdr:cNvSpPr>
        </xdr:nvSpPr>
        <xdr:spPr bwMode="auto">
          <a:xfrm rot="17571339">
            <a:off x="2152615" y="2290000"/>
            <a:ext cx="831578"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238" name="WordArt 765">
            <a:extLst>
              <a:ext uri="{FF2B5EF4-FFF2-40B4-BE49-F238E27FC236}">
                <a16:creationId xmlns:a16="http://schemas.microsoft.com/office/drawing/2014/main" id="{9413083A-884F-F533-1C15-0606613584A5}"/>
              </a:ext>
            </a:extLst>
          </xdr:cNvPr>
          <xdr:cNvSpPr>
            <a:spLocks noChangeAspect="1" noChangeArrowheads="1" noChangeShapeType="1" noTextEdit="1"/>
          </xdr:cNvSpPr>
        </xdr:nvSpPr>
        <xdr:spPr bwMode="auto">
          <a:xfrm>
            <a:off x="3153190" y="1975872"/>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最上堆</a:t>
            </a:r>
          </a:p>
        </xdr:txBody>
      </xdr:sp>
      <xdr:sp macro="" textlink="">
        <xdr:nvSpPr>
          <xdr:cNvPr id="239" name="WordArt 766">
            <a:extLst>
              <a:ext uri="{FF2B5EF4-FFF2-40B4-BE49-F238E27FC236}">
                <a16:creationId xmlns:a16="http://schemas.microsoft.com/office/drawing/2014/main" id="{88D314F3-3DB7-A48D-B44E-8B558FC9BF84}"/>
              </a:ext>
            </a:extLst>
          </xdr:cNvPr>
          <xdr:cNvSpPr>
            <a:spLocks noChangeAspect="1" noChangeArrowheads="1" noChangeShapeType="1" noTextEdit="1"/>
          </xdr:cNvSpPr>
        </xdr:nvSpPr>
        <xdr:spPr bwMode="auto">
          <a:xfrm>
            <a:off x="2506422" y="3053891"/>
            <a:ext cx="133665"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鎌礁</a:t>
            </a:r>
          </a:p>
        </xdr:txBody>
      </xdr:sp>
      <xdr:sp macro="" textlink="">
        <xdr:nvSpPr>
          <xdr:cNvPr id="240" name="WordArt 767">
            <a:extLst>
              <a:ext uri="{FF2B5EF4-FFF2-40B4-BE49-F238E27FC236}">
                <a16:creationId xmlns:a16="http://schemas.microsoft.com/office/drawing/2014/main" id="{8A1CF4BC-BBF0-CC4F-D995-7A774ABCAE26}"/>
              </a:ext>
            </a:extLst>
          </xdr:cNvPr>
          <xdr:cNvSpPr>
            <a:spLocks noChangeAspect="1" noChangeArrowheads="1" noChangeShapeType="1" noTextEdit="1"/>
          </xdr:cNvSpPr>
        </xdr:nvSpPr>
        <xdr:spPr bwMode="auto">
          <a:xfrm>
            <a:off x="1465126" y="150950"/>
            <a:ext cx="210200"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138°30′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241" name="WordArt 768">
            <a:extLst>
              <a:ext uri="{FF2B5EF4-FFF2-40B4-BE49-F238E27FC236}">
                <a16:creationId xmlns:a16="http://schemas.microsoft.com/office/drawing/2014/main" id="{FCE7243C-3F12-EF72-90EB-AED0ABA85C10}"/>
              </a:ext>
            </a:extLst>
          </xdr:cNvPr>
          <xdr:cNvSpPr>
            <a:spLocks noChangeAspect="1" noChangeArrowheads="1" noChangeShapeType="1" noTextEdit="1"/>
          </xdr:cNvSpPr>
        </xdr:nvSpPr>
        <xdr:spPr bwMode="auto">
          <a:xfrm>
            <a:off x="1881752" y="2602084"/>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柳水堆</a:t>
            </a:r>
          </a:p>
        </xdr:txBody>
      </xdr:sp>
      <xdr:sp macro="" textlink="">
        <xdr:nvSpPr>
          <xdr:cNvPr id="242" name="WordArt 769">
            <a:extLst>
              <a:ext uri="{FF2B5EF4-FFF2-40B4-BE49-F238E27FC236}">
                <a16:creationId xmlns:a16="http://schemas.microsoft.com/office/drawing/2014/main" id="{A0C86C41-2DD2-29D7-A593-B56E4B5E5E04}"/>
              </a:ext>
            </a:extLst>
          </xdr:cNvPr>
          <xdr:cNvSpPr>
            <a:spLocks noChangeAspect="1" noChangeArrowheads="1" noChangeShapeType="1" noTextEdit="1"/>
          </xdr:cNvSpPr>
        </xdr:nvSpPr>
        <xdr:spPr bwMode="auto">
          <a:xfrm>
            <a:off x="1861271" y="2687390"/>
            <a:ext cx="23660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弥彦堆</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endPar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243" name="WordArt 770">
            <a:extLst>
              <a:ext uri="{FF2B5EF4-FFF2-40B4-BE49-F238E27FC236}">
                <a16:creationId xmlns:a16="http://schemas.microsoft.com/office/drawing/2014/main" id="{ACBC4879-DF23-0C15-C565-B12280F580CE}"/>
              </a:ext>
            </a:extLst>
          </xdr:cNvPr>
          <xdr:cNvSpPr>
            <a:spLocks noChangeAspect="1" noChangeArrowheads="1" noChangeShapeType="1" noTextEdit="1"/>
          </xdr:cNvSpPr>
        </xdr:nvSpPr>
        <xdr:spPr bwMode="auto">
          <a:xfrm>
            <a:off x="1734073" y="2052964"/>
            <a:ext cx="388061"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えびかご漁業</a:t>
            </a:r>
          </a:p>
        </xdr:txBody>
      </xdr:sp>
      <xdr:sp macro="" textlink="">
        <xdr:nvSpPr>
          <xdr:cNvPr id="244" name="Rectangle 771">
            <a:extLst>
              <a:ext uri="{FF2B5EF4-FFF2-40B4-BE49-F238E27FC236}">
                <a16:creationId xmlns:a16="http://schemas.microsoft.com/office/drawing/2014/main" id="{DC753286-5B9D-DF24-C8AB-9A32ECEA9084}"/>
              </a:ext>
            </a:extLst>
          </xdr:cNvPr>
          <xdr:cNvSpPr>
            <a:spLocks noChangeAspect="1" noChangeArrowheads="1"/>
          </xdr:cNvSpPr>
        </xdr:nvSpPr>
        <xdr:spPr bwMode="auto">
          <a:xfrm rot="16200000">
            <a:off x="4961973" y="3641882"/>
            <a:ext cx="7081052" cy="40423"/>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45" name="Line 772">
            <a:extLst>
              <a:ext uri="{FF2B5EF4-FFF2-40B4-BE49-F238E27FC236}">
                <a16:creationId xmlns:a16="http://schemas.microsoft.com/office/drawing/2014/main" id="{AEA55B27-AB32-78C2-A536-EDB413FC4430}"/>
              </a:ext>
            </a:extLst>
          </xdr:cNvPr>
          <xdr:cNvSpPr>
            <a:spLocks noChangeAspect="1" noChangeShapeType="1"/>
          </xdr:cNvSpPr>
        </xdr:nvSpPr>
        <xdr:spPr bwMode="auto">
          <a:xfrm rot="16200000">
            <a:off x="4949242" y="3668096"/>
            <a:ext cx="7107592"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6" name="Line 773">
            <a:extLst>
              <a:ext uri="{FF2B5EF4-FFF2-40B4-BE49-F238E27FC236}">
                <a16:creationId xmlns:a16="http://schemas.microsoft.com/office/drawing/2014/main" id="{C1D50136-54D7-97C0-5B55-47767287D33B}"/>
              </a:ext>
            </a:extLst>
          </xdr:cNvPr>
          <xdr:cNvSpPr>
            <a:spLocks noChangeAspect="1" noChangeShapeType="1"/>
          </xdr:cNvSpPr>
        </xdr:nvSpPr>
        <xdr:spPr bwMode="auto">
          <a:xfrm rot="16200000" flipV="1">
            <a:off x="8507350" y="7080347"/>
            <a:ext cx="0" cy="366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7" name="Line 774">
            <a:extLst>
              <a:ext uri="{FF2B5EF4-FFF2-40B4-BE49-F238E27FC236}">
                <a16:creationId xmlns:a16="http://schemas.microsoft.com/office/drawing/2014/main" id="{322C6DC0-728A-6B8D-0E74-B53E3193D88C}"/>
              </a:ext>
            </a:extLst>
          </xdr:cNvPr>
          <xdr:cNvSpPr>
            <a:spLocks noChangeAspect="1" noChangeShapeType="1"/>
          </xdr:cNvSpPr>
        </xdr:nvSpPr>
        <xdr:spPr bwMode="auto">
          <a:xfrm rot="16200000" flipV="1">
            <a:off x="8503038" y="6966020"/>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8" name="Line 775">
            <a:extLst>
              <a:ext uri="{FF2B5EF4-FFF2-40B4-BE49-F238E27FC236}">
                <a16:creationId xmlns:a16="http://schemas.microsoft.com/office/drawing/2014/main" id="{C50FC4BF-2F21-86C7-B1F5-E63C75BC4A97}"/>
              </a:ext>
            </a:extLst>
          </xdr:cNvPr>
          <xdr:cNvSpPr>
            <a:spLocks noChangeAspect="1" noChangeShapeType="1"/>
          </xdr:cNvSpPr>
        </xdr:nvSpPr>
        <xdr:spPr bwMode="auto">
          <a:xfrm rot="16200000" flipV="1">
            <a:off x="8503038" y="6852910"/>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9" name="Line 776">
            <a:extLst>
              <a:ext uri="{FF2B5EF4-FFF2-40B4-BE49-F238E27FC236}">
                <a16:creationId xmlns:a16="http://schemas.microsoft.com/office/drawing/2014/main" id="{4AEBBFF8-8771-E35D-A841-142E304E87C8}"/>
              </a:ext>
            </a:extLst>
          </xdr:cNvPr>
          <xdr:cNvSpPr>
            <a:spLocks noChangeAspect="1" noChangeShapeType="1"/>
          </xdr:cNvSpPr>
        </xdr:nvSpPr>
        <xdr:spPr bwMode="auto">
          <a:xfrm rot="16200000">
            <a:off x="8460692" y="7041801"/>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0" name="Line 777">
            <a:extLst>
              <a:ext uri="{FF2B5EF4-FFF2-40B4-BE49-F238E27FC236}">
                <a16:creationId xmlns:a16="http://schemas.microsoft.com/office/drawing/2014/main" id="{887FD0A4-08C5-B80B-0A02-E4C7F8C09499}"/>
              </a:ext>
            </a:extLst>
          </xdr:cNvPr>
          <xdr:cNvSpPr>
            <a:spLocks noChangeAspect="1" noChangeShapeType="1"/>
          </xdr:cNvSpPr>
        </xdr:nvSpPr>
        <xdr:spPr bwMode="auto">
          <a:xfrm rot="16200000">
            <a:off x="8460692" y="6817477"/>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1" name="Line 778">
            <a:extLst>
              <a:ext uri="{FF2B5EF4-FFF2-40B4-BE49-F238E27FC236}">
                <a16:creationId xmlns:a16="http://schemas.microsoft.com/office/drawing/2014/main" id="{E59AD44F-9D1D-BD31-4987-4A346013D9CF}"/>
              </a:ext>
            </a:extLst>
          </xdr:cNvPr>
          <xdr:cNvSpPr>
            <a:spLocks noChangeAspect="1" noChangeShapeType="1"/>
          </xdr:cNvSpPr>
        </xdr:nvSpPr>
        <xdr:spPr bwMode="auto">
          <a:xfrm rot="16200000" flipV="1">
            <a:off x="8503038" y="663048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2" name="Line 779">
            <a:extLst>
              <a:ext uri="{FF2B5EF4-FFF2-40B4-BE49-F238E27FC236}">
                <a16:creationId xmlns:a16="http://schemas.microsoft.com/office/drawing/2014/main" id="{EB2E8405-0BB5-B9A5-E071-D0F46E99FDF1}"/>
              </a:ext>
            </a:extLst>
          </xdr:cNvPr>
          <xdr:cNvSpPr>
            <a:spLocks noChangeAspect="1" noChangeShapeType="1"/>
          </xdr:cNvSpPr>
        </xdr:nvSpPr>
        <xdr:spPr bwMode="auto">
          <a:xfrm rot="16200000" flipV="1">
            <a:off x="8503038" y="651800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3" name="Line 780">
            <a:extLst>
              <a:ext uri="{FF2B5EF4-FFF2-40B4-BE49-F238E27FC236}">
                <a16:creationId xmlns:a16="http://schemas.microsoft.com/office/drawing/2014/main" id="{315A8023-A82B-9280-9628-842684BD4EA6}"/>
              </a:ext>
            </a:extLst>
          </xdr:cNvPr>
          <xdr:cNvSpPr>
            <a:spLocks noChangeAspect="1" noChangeShapeType="1"/>
          </xdr:cNvSpPr>
        </xdr:nvSpPr>
        <xdr:spPr bwMode="auto">
          <a:xfrm rot="16200000" flipV="1">
            <a:off x="8503038" y="6401735"/>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4" name="Line 781">
            <a:extLst>
              <a:ext uri="{FF2B5EF4-FFF2-40B4-BE49-F238E27FC236}">
                <a16:creationId xmlns:a16="http://schemas.microsoft.com/office/drawing/2014/main" id="{C6F38AA1-92B6-AC5C-4CC8-0E41964716B6}"/>
              </a:ext>
            </a:extLst>
          </xdr:cNvPr>
          <xdr:cNvSpPr>
            <a:spLocks noChangeAspect="1" noChangeShapeType="1"/>
          </xdr:cNvSpPr>
        </xdr:nvSpPr>
        <xdr:spPr bwMode="auto">
          <a:xfrm rot="16200000" flipV="1">
            <a:off x="8503038" y="628799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5" name="Line 782">
            <a:extLst>
              <a:ext uri="{FF2B5EF4-FFF2-40B4-BE49-F238E27FC236}">
                <a16:creationId xmlns:a16="http://schemas.microsoft.com/office/drawing/2014/main" id="{86AA1DFD-B205-975A-98F6-D60B9BBF077F}"/>
              </a:ext>
            </a:extLst>
          </xdr:cNvPr>
          <xdr:cNvSpPr>
            <a:spLocks noChangeAspect="1" noChangeShapeType="1"/>
          </xdr:cNvSpPr>
        </xdr:nvSpPr>
        <xdr:spPr bwMode="auto">
          <a:xfrm rot="16200000" flipV="1">
            <a:off x="8503038" y="617677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6" name="Line 783">
            <a:extLst>
              <a:ext uri="{FF2B5EF4-FFF2-40B4-BE49-F238E27FC236}">
                <a16:creationId xmlns:a16="http://schemas.microsoft.com/office/drawing/2014/main" id="{15EB1849-E9BB-8A06-F1BC-AAA68AA9C671}"/>
              </a:ext>
            </a:extLst>
          </xdr:cNvPr>
          <xdr:cNvSpPr>
            <a:spLocks noChangeAspect="1" noChangeShapeType="1"/>
          </xdr:cNvSpPr>
        </xdr:nvSpPr>
        <xdr:spPr bwMode="auto">
          <a:xfrm rot="16200000" flipV="1">
            <a:off x="8503038" y="6064301"/>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7" name="Line 784">
            <a:extLst>
              <a:ext uri="{FF2B5EF4-FFF2-40B4-BE49-F238E27FC236}">
                <a16:creationId xmlns:a16="http://schemas.microsoft.com/office/drawing/2014/main" id="{4F741856-8E04-05D4-750C-576D718FF94B}"/>
              </a:ext>
            </a:extLst>
          </xdr:cNvPr>
          <xdr:cNvSpPr>
            <a:spLocks noChangeAspect="1" noChangeShapeType="1"/>
          </xdr:cNvSpPr>
        </xdr:nvSpPr>
        <xdr:spPr bwMode="auto">
          <a:xfrm rot="16200000" flipV="1">
            <a:off x="8503038" y="594676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8" name="Line 785">
            <a:extLst>
              <a:ext uri="{FF2B5EF4-FFF2-40B4-BE49-F238E27FC236}">
                <a16:creationId xmlns:a16="http://schemas.microsoft.com/office/drawing/2014/main" id="{57CDB132-1B26-8506-64A8-543CA57045F8}"/>
              </a:ext>
            </a:extLst>
          </xdr:cNvPr>
          <xdr:cNvSpPr>
            <a:spLocks noChangeAspect="1" noChangeShapeType="1"/>
          </xdr:cNvSpPr>
        </xdr:nvSpPr>
        <xdr:spPr bwMode="auto">
          <a:xfrm rot="16200000" flipV="1">
            <a:off x="8503038" y="583492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9" name="Line 786">
            <a:extLst>
              <a:ext uri="{FF2B5EF4-FFF2-40B4-BE49-F238E27FC236}">
                <a16:creationId xmlns:a16="http://schemas.microsoft.com/office/drawing/2014/main" id="{FC862047-A90A-9E2D-905C-6AA139CF4723}"/>
              </a:ext>
            </a:extLst>
          </xdr:cNvPr>
          <xdr:cNvSpPr>
            <a:spLocks noChangeAspect="1" noChangeShapeType="1"/>
          </xdr:cNvSpPr>
        </xdr:nvSpPr>
        <xdr:spPr bwMode="auto">
          <a:xfrm rot="16200000">
            <a:off x="8461324" y="6365038"/>
            <a:ext cx="10552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0" name="Line 787">
            <a:extLst>
              <a:ext uri="{FF2B5EF4-FFF2-40B4-BE49-F238E27FC236}">
                <a16:creationId xmlns:a16="http://schemas.microsoft.com/office/drawing/2014/main" id="{5E45ACAF-DC0E-915E-89CE-26064BFA354A}"/>
              </a:ext>
            </a:extLst>
          </xdr:cNvPr>
          <xdr:cNvSpPr>
            <a:spLocks noChangeAspect="1" noChangeShapeType="1"/>
          </xdr:cNvSpPr>
        </xdr:nvSpPr>
        <xdr:spPr bwMode="auto">
          <a:xfrm rot="16200000">
            <a:off x="8460692" y="6595049"/>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1" name="Line 788">
            <a:extLst>
              <a:ext uri="{FF2B5EF4-FFF2-40B4-BE49-F238E27FC236}">
                <a16:creationId xmlns:a16="http://schemas.microsoft.com/office/drawing/2014/main" id="{0FAA92A8-2BC4-3725-F4B7-8A2A125A90F0}"/>
              </a:ext>
            </a:extLst>
          </xdr:cNvPr>
          <xdr:cNvSpPr>
            <a:spLocks noChangeAspect="1" noChangeShapeType="1"/>
          </xdr:cNvSpPr>
        </xdr:nvSpPr>
        <xdr:spPr bwMode="auto">
          <a:xfrm rot="16200000">
            <a:off x="8460060" y="5685747"/>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2" name="Line 789">
            <a:extLst>
              <a:ext uri="{FF2B5EF4-FFF2-40B4-BE49-F238E27FC236}">
                <a16:creationId xmlns:a16="http://schemas.microsoft.com/office/drawing/2014/main" id="{D62A6BD1-8FF9-6ADC-D17B-203A013FF262}"/>
              </a:ext>
            </a:extLst>
          </xdr:cNvPr>
          <xdr:cNvSpPr>
            <a:spLocks noChangeAspect="1" noChangeShapeType="1"/>
          </xdr:cNvSpPr>
        </xdr:nvSpPr>
        <xdr:spPr bwMode="auto">
          <a:xfrm rot="16200000">
            <a:off x="8461324" y="6140714"/>
            <a:ext cx="10552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3" name="Line 790">
            <a:extLst>
              <a:ext uri="{FF2B5EF4-FFF2-40B4-BE49-F238E27FC236}">
                <a16:creationId xmlns:a16="http://schemas.microsoft.com/office/drawing/2014/main" id="{5F5DC9D0-964C-23C5-C92C-E9D5075E7BC4}"/>
              </a:ext>
            </a:extLst>
          </xdr:cNvPr>
          <xdr:cNvSpPr>
            <a:spLocks noChangeAspect="1" noChangeShapeType="1"/>
          </xdr:cNvSpPr>
        </xdr:nvSpPr>
        <xdr:spPr bwMode="auto">
          <a:xfrm rot="16200000">
            <a:off x="8460692" y="5910703"/>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4" name="Line 791">
            <a:extLst>
              <a:ext uri="{FF2B5EF4-FFF2-40B4-BE49-F238E27FC236}">
                <a16:creationId xmlns:a16="http://schemas.microsoft.com/office/drawing/2014/main" id="{3472B30D-A42A-B666-21D0-67D61ECF961D}"/>
              </a:ext>
            </a:extLst>
          </xdr:cNvPr>
          <xdr:cNvSpPr>
            <a:spLocks noChangeAspect="1" noChangeShapeType="1"/>
          </xdr:cNvSpPr>
        </xdr:nvSpPr>
        <xdr:spPr bwMode="auto">
          <a:xfrm rot="16200000" flipV="1">
            <a:off x="8503038" y="572244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5" name="Line 792">
            <a:extLst>
              <a:ext uri="{FF2B5EF4-FFF2-40B4-BE49-F238E27FC236}">
                <a16:creationId xmlns:a16="http://schemas.microsoft.com/office/drawing/2014/main" id="{54A85ECE-CFB5-3DFB-2B75-56FB43FBCCFB}"/>
              </a:ext>
            </a:extLst>
          </xdr:cNvPr>
          <xdr:cNvSpPr>
            <a:spLocks noChangeAspect="1" noChangeShapeType="1"/>
          </xdr:cNvSpPr>
        </xdr:nvSpPr>
        <xdr:spPr bwMode="auto">
          <a:xfrm rot="16200000" flipV="1">
            <a:off x="8503038" y="5608070"/>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6" name="Line 793">
            <a:extLst>
              <a:ext uri="{FF2B5EF4-FFF2-40B4-BE49-F238E27FC236}">
                <a16:creationId xmlns:a16="http://schemas.microsoft.com/office/drawing/2014/main" id="{9E2BAA99-EE9C-9E38-139B-6FAE073CC6AE}"/>
              </a:ext>
            </a:extLst>
          </xdr:cNvPr>
          <xdr:cNvSpPr>
            <a:spLocks noChangeAspect="1" noChangeShapeType="1"/>
          </xdr:cNvSpPr>
        </xdr:nvSpPr>
        <xdr:spPr bwMode="auto">
          <a:xfrm rot="16200000" flipV="1">
            <a:off x="8503038" y="549243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7" name="Line 794">
            <a:extLst>
              <a:ext uri="{FF2B5EF4-FFF2-40B4-BE49-F238E27FC236}">
                <a16:creationId xmlns:a16="http://schemas.microsoft.com/office/drawing/2014/main" id="{D589D85C-B976-D6B4-EAD0-17DD92695D9C}"/>
              </a:ext>
            </a:extLst>
          </xdr:cNvPr>
          <xdr:cNvSpPr>
            <a:spLocks noChangeAspect="1" noChangeShapeType="1"/>
          </xdr:cNvSpPr>
        </xdr:nvSpPr>
        <xdr:spPr bwMode="auto">
          <a:xfrm rot="16200000" flipV="1">
            <a:off x="8503038" y="538121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8" name="Line 795">
            <a:extLst>
              <a:ext uri="{FF2B5EF4-FFF2-40B4-BE49-F238E27FC236}">
                <a16:creationId xmlns:a16="http://schemas.microsoft.com/office/drawing/2014/main" id="{C8D47181-306C-0B92-430F-36432140ED66}"/>
              </a:ext>
            </a:extLst>
          </xdr:cNvPr>
          <xdr:cNvSpPr>
            <a:spLocks noChangeAspect="1" noChangeShapeType="1"/>
          </xdr:cNvSpPr>
        </xdr:nvSpPr>
        <xdr:spPr bwMode="auto">
          <a:xfrm rot="16200000" flipV="1">
            <a:off x="8503038" y="526368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9" name="Line 796">
            <a:extLst>
              <a:ext uri="{FF2B5EF4-FFF2-40B4-BE49-F238E27FC236}">
                <a16:creationId xmlns:a16="http://schemas.microsoft.com/office/drawing/2014/main" id="{A4B40348-38A0-2C20-4B63-7D12CB1E9561}"/>
              </a:ext>
            </a:extLst>
          </xdr:cNvPr>
          <xdr:cNvSpPr>
            <a:spLocks noChangeAspect="1" noChangeShapeType="1"/>
          </xdr:cNvSpPr>
        </xdr:nvSpPr>
        <xdr:spPr bwMode="auto">
          <a:xfrm rot="16200000" flipV="1">
            <a:off x="8503038" y="515247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0" name="Line 797">
            <a:extLst>
              <a:ext uri="{FF2B5EF4-FFF2-40B4-BE49-F238E27FC236}">
                <a16:creationId xmlns:a16="http://schemas.microsoft.com/office/drawing/2014/main" id="{5F0F8E58-8D2E-C027-3447-4598EF908121}"/>
              </a:ext>
            </a:extLst>
          </xdr:cNvPr>
          <xdr:cNvSpPr>
            <a:spLocks noChangeAspect="1" noChangeShapeType="1"/>
          </xdr:cNvSpPr>
        </xdr:nvSpPr>
        <xdr:spPr bwMode="auto">
          <a:xfrm rot="16200000" flipV="1">
            <a:off x="8503038" y="503809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1" name="Line 798">
            <a:extLst>
              <a:ext uri="{FF2B5EF4-FFF2-40B4-BE49-F238E27FC236}">
                <a16:creationId xmlns:a16="http://schemas.microsoft.com/office/drawing/2014/main" id="{F08C3FA4-AEE6-8E3A-9008-B020C89780BE}"/>
              </a:ext>
            </a:extLst>
          </xdr:cNvPr>
          <xdr:cNvSpPr>
            <a:spLocks noChangeAspect="1" noChangeShapeType="1"/>
          </xdr:cNvSpPr>
        </xdr:nvSpPr>
        <xdr:spPr bwMode="auto">
          <a:xfrm rot="16200000" flipV="1">
            <a:off x="8503038" y="492119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2" name="Line 799">
            <a:extLst>
              <a:ext uri="{FF2B5EF4-FFF2-40B4-BE49-F238E27FC236}">
                <a16:creationId xmlns:a16="http://schemas.microsoft.com/office/drawing/2014/main" id="{9651CE69-79AD-C303-821B-B18131CFAD12}"/>
              </a:ext>
            </a:extLst>
          </xdr:cNvPr>
          <xdr:cNvSpPr>
            <a:spLocks noChangeAspect="1" noChangeShapeType="1"/>
          </xdr:cNvSpPr>
        </xdr:nvSpPr>
        <xdr:spPr bwMode="auto">
          <a:xfrm rot="16200000">
            <a:off x="8460692" y="5228253"/>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3" name="Line 800">
            <a:extLst>
              <a:ext uri="{FF2B5EF4-FFF2-40B4-BE49-F238E27FC236}">
                <a16:creationId xmlns:a16="http://schemas.microsoft.com/office/drawing/2014/main" id="{65CB6591-67C6-B8DA-484A-5DC296BF31BC}"/>
              </a:ext>
            </a:extLst>
          </xdr:cNvPr>
          <xdr:cNvSpPr>
            <a:spLocks noChangeAspect="1" noChangeShapeType="1"/>
          </xdr:cNvSpPr>
        </xdr:nvSpPr>
        <xdr:spPr bwMode="auto">
          <a:xfrm rot="16200000">
            <a:off x="8461277" y="5456368"/>
            <a:ext cx="10615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4" name="Line 801">
            <a:extLst>
              <a:ext uri="{FF2B5EF4-FFF2-40B4-BE49-F238E27FC236}">
                <a16:creationId xmlns:a16="http://schemas.microsoft.com/office/drawing/2014/main" id="{5ED16052-B98D-C131-8E94-F22DF70C8556}"/>
              </a:ext>
            </a:extLst>
          </xdr:cNvPr>
          <xdr:cNvSpPr>
            <a:spLocks noChangeAspect="1" noChangeShapeType="1"/>
          </xdr:cNvSpPr>
        </xdr:nvSpPr>
        <xdr:spPr bwMode="auto">
          <a:xfrm rot="16200000">
            <a:off x="8458750" y="4998874"/>
            <a:ext cx="11121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5" name="Line 802">
            <a:extLst>
              <a:ext uri="{FF2B5EF4-FFF2-40B4-BE49-F238E27FC236}">
                <a16:creationId xmlns:a16="http://schemas.microsoft.com/office/drawing/2014/main" id="{F43F5077-6D3D-BE3E-4208-FFFF5E0A29B1}"/>
              </a:ext>
            </a:extLst>
          </xdr:cNvPr>
          <xdr:cNvSpPr>
            <a:spLocks noChangeAspect="1" noChangeShapeType="1"/>
          </xdr:cNvSpPr>
        </xdr:nvSpPr>
        <xdr:spPr bwMode="auto">
          <a:xfrm rot="16200000" flipV="1">
            <a:off x="8503038" y="480998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6" name="Line 803">
            <a:extLst>
              <a:ext uri="{FF2B5EF4-FFF2-40B4-BE49-F238E27FC236}">
                <a16:creationId xmlns:a16="http://schemas.microsoft.com/office/drawing/2014/main" id="{52D3A329-8859-A420-DDF8-723A1DB941A8}"/>
              </a:ext>
            </a:extLst>
          </xdr:cNvPr>
          <xdr:cNvSpPr>
            <a:spLocks noChangeAspect="1" noChangeShapeType="1"/>
          </xdr:cNvSpPr>
        </xdr:nvSpPr>
        <xdr:spPr bwMode="auto">
          <a:xfrm rot="16200000" flipV="1">
            <a:off x="8503038" y="4697505"/>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7" name="Line 804">
            <a:extLst>
              <a:ext uri="{FF2B5EF4-FFF2-40B4-BE49-F238E27FC236}">
                <a16:creationId xmlns:a16="http://schemas.microsoft.com/office/drawing/2014/main" id="{B89A582F-EEF4-D0B8-61EB-DD0876693EA9}"/>
              </a:ext>
            </a:extLst>
          </xdr:cNvPr>
          <xdr:cNvSpPr>
            <a:spLocks noChangeAspect="1" noChangeShapeType="1"/>
          </xdr:cNvSpPr>
        </xdr:nvSpPr>
        <xdr:spPr bwMode="auto">
          <a:xfrm rot="16200000" flipV="1">
            <a:off x="8503038" y="457997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8" name="Line 805">
            <a:extLst>
              <a:ext uri="{FF2B5EF4-FFF2-40B4-BE49-F238E27FC236}">
                <a16:creationId xmlns:a16="http://schemas.microsoft.com/office/drawing/2014/main" id="{5A5A162B-308C-12B0-6112-1B49E023A9EE}"/>
              </a:ext>
            </a:extLst>
          </xdr:cNvPr>
          <xdr:cNvSpPr>
            <a:spLocks noChangeAspect="1" noChangeShapeType="1"/>
          </xdr:cNvSpPr>
        </xdr:nvSpPr>
        <xdr:spPr bwMode="auto">
          <a:xfrm rot="16200000" flipV="1">
            <a:off x="8503038" y="446812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9" name="Line 806">
            <a:extLst>
              <a:ext uri="{FF2B5EF4-FFF2-40B4-BE49-F238E27FC236}">
                <a16:creationId xmlns:a16="http://schemas.microsoft.com/office/drawing/2014/main" id="{09EA4D4B-FA93-924A-34AA-2A5E85533CCC}"/>
              </a:ext>
            </a:extLst>
          </xdr:cNvPr>
          <xdr:cNvSpPr>
            <a:spLocks noChangeAspect="1" noChangeShapeType="1"/>
          </xdr:cNvSpPr>
        </xdr:nvSpPr>
        <xdr:spPr bwMode="auto">
          <a:xfrm rot="16200000" flipV="1">
            <a:off x="8503038" y="435564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0" name="Line 807">
            <a:extLst>
              <a:ext uri="{FF2B5EF4-FFF2-40B4-BE49-F238E27FC236}">
                <a16:creationId xmlns:a16="http://schemas.microsoft.com/office/drawing/2014/main" id="{60BAB04D-2BE3-A078-EAF1-393F870E4BB9}"/>
              </a:ext>
            </a:extLst>
          </xdr:cNvPr>
          <xdr:cNvSpPr>
            <a:spLocks noChangeAspect="1" noChangeShapeType="1"/>
          </xdr:cNvSpPr>
        </xdr:nvSpPr>
        <xdr:spPr bwMode="auto">
          <a:xfrm rot="16200000" flipV="1">
            <a:off x="8503038" y="424443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1" name="Line 808">
            <a:extLst>
              <a:ext uri="{FF2B5EF4-FFF2-40B4-BE49-F238E27FC236}">
                <a16:creationId xmlns:a16="http://schemas.microsoft.com/office/drawing/2014/main" id="{1C86739D-C6E2-AD3E-9412-EEAFF8119A82}"/>
              </a:ext>
            </a:extLst>
          </xdr:cNvPr>
          <xdr:cNvSpPr>
            <a:spLocks noChangeAspect="1" noChangeShapeType="1"/>
          </xdr:cNvSpPr>
        </xdr:nvSpPr>
        <xdr:spPr bwMode="auto">
          <a:xfrm rot="16200000" flipV="1">
            <a:off x="8503038" y="412563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2" name="Line 809">
            <a:extLst>
              <a:ext uri="{FF2B5EF4-FFF2-40B4-BE49-F238E27FC236}">
                <a16:creationId xmlns:a16="http://schemas.microsoft.com/office/drawing/2014/main" id="{63BCFC3E-694B-E5C2-2D6C-70E60A9B56CD}"/>
              </a:ext>
            </a:extLst>
          </xdr:cNvPr>
          <xdr:cNvSpPr>
            <a:spLocks noChangeAspect="1" noChangeShapeType="1"/>
          </xdr:cNvSpPr>
        </xdr:nvSpPr>
        <xdr:spPr bwMode="auto">
          <a:xfrm rot="16200000" flipV="1">
            <a:off x="8503038" y="401315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3" name="Line 810">
            <a:extLst>
              <a:ext uri="{FF2B5EF4-FFF2-40B4-BE49-F238E27FC236}">
                <a16:creationId xmlns:a16="http://schemas.microsoft.com/office/drawing/2014/main" id="{3583C8E1-A07B-ABF6-D23D-7439F78B8A70}"/>
              </a:ext>
            </a:extLst>
          </xdr:cNvPr>
          <xdr:cNvSpPr>
            <a:spLocks noChangeAspect="1" noChangeShapeType="1"/>
          </xdr:cNvSpPr>
        </xdr:nvSpPr>
        <xdr:spPr bwMode="auto">
          <a:xfrm rot="16200000">
            <a:off x="8460692" y="4543907"/>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4" name="Line 811">
            <a:extLst>
              <a:ext uri="{FF2B5EF4-FFF2-40B4-BE49-F238E27FC236}">
                <a16:creationId xmlns:a16="http://schemas.microsoft.com/office/drawing/2014/main" id="{F58FC184-A2D5-E7FA-4650-368A1F5CC279}"/>
              </a:ext>
            </a:extLst>
          </xdr:cNvPr>
          <xdr:cNvSpPr>
            <a:spLocks noChangeAspect="1" noChangeShapeType="1"/>
          </xdr:cNvSpPr>
        </xdr:nvSpPr>
        <xdr:spPr bwMode="auto">
          <a:xfrm rot="16200000">
            <a:off x="8461277" y="4772654"/>
            <a:ext cx="10615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5" name="Line 812">
            <a:extLst>
              <a:ext uri="{FF2B5EF4-FFF2-40B4-BE49-F238E27FC236}">
                <a16:creationId xmlns:a16="http://schemas.microsoft.com/office/drawing/2014/main" id="{08A5E1D7-40CA-91CD-5324-D552F0845B93}"/>
              </a:ext>
            </a:extLst>
          </xdr:cNvPr>
          <xdr:cNvSpPr>
            <a:spLocks noChangeAspect="1" noChangeShapeType="1"/>
          </xdr:cNvSpPr>
        </xdr:nvSpPr>
        <xdr:spPr bwMode="auto">
          <a:xfrm rot="16200000">
            <a:off x="8461277" y="4318319"/>
            <a:ext cx="10615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6" name="Line 813">
            <a:extLst>
              <a:ext uri="{FF2B5EF4-FFF2-40B4-BE49-F238E27FC236}">
                <a16:creationId xmlns:a16="http://schemas.microsoft.com/office/drawing/2014/main" id="{7F1D7810-1B95-3F1D-D78A-222FBEAB1183}"/>
              </a:ext>
            </a:extLst>
          </xdr:cNvPr>
          <xdr:cNvSpPr>
            <a:spLocks noChangeAspect="1" noChangeShapeType="1"/>
          </xdr:cNvSpPr>
        </xdr:nvSpPr>
        <xdr:spPr bwMode="auto">
          <a:xfrm rot="16200000">
            <a:off x="8458750" y="3863353"/>
            <a:ext cx="11121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7" name="Line 814">
            <a:extLst>
              <a:ext uri="{FF2B5EF4-FFF2-40B4-BE49-F238E27FC236}">
                <a16:creationId xmlns:a16="http://schemas.microsoft.com/office/drawing/2014/main" id="{AA4F54EB-6903-0FF8-4F5D-BEEBA318747D}"/>
              </a:ext>
            </a:extLst>
          </xdr:cNvPr>
          <xdr:cNvSpPr>
            <a:spLocks noChangeAspect="1" noChangeShapeType="1"/>
          </xdr:cNvSpPr>
        </xdr:nvSpPr>
        <xdr:spPr bwMode="auto">
          <a:xfrm rot="16200000">
            <a:off x="8460060" y="4089572"/>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8" name="Line 815">
            <a:extLst>
              <a:ext uri="{FF2B5EF4-FFF2-40B4-BE49-F238E27FC236}">
                <a16:creationId xmlns:a16="http://schemas.microsoft.com/office/drawing/2014/main" id="{DC3E10A4-5434-05A7-1F61-49AE884E492F}"/>
              </a:ext>
            </a:extLst>
          </xdr:cNvPr>
          <xdr:cNvSpPr>
            <a:spLocks noChangeAspect="1" noChangeShapeType="1"/>
          </xdr:cNvSpPr>
        </xdr:nvSpPr>
        <xdr:spPr bwMode="auto">
          <a:xfrm rot="16200000">
            <a:off x="8459382" y="3637133"/>
            <a:ext cx="1099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9" name="Line 816">
            <a:extLst>
              <a:ext uri="{FF2B5EF4-FFF2-40B4-BE49-F238E27FC236}">
                <a16:creationId xmlns:a16="http://schemas.microsoft.com/office/drawing/2014/main" id="{7FA51B69-8FAC-9ACF-FC9C-F86DAF3DB5B9}"/>
              </a:ext>
            </a:extLst>
          </xdr:cNvPr>
          <xdr:cNvSpPr>
            <a:spLocks noChangeAspect="1" noChangeShapeType="1"/>
          </xdr:cNvSpPr>
        </xdr:nvSpPr>
        <xdr:spPr bwMode="auto">
          <a:xfrm rot="16200000" flipV="1">
            <a:off x="8503038" y="3901945"/>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0" name="Line 817">
            <a:extLst>
              <a:ext uri="{FF2B5EF4-FFF2-40B4-BE49-F238E27FC236}">
                <a16:creationId xmlns:a16="http://schemas.microsoft.com/office/drawing/2014/main" id="{BA5C73A1-29F0-C42C-1346-E36B0081500C}"/>
              </a:ext>
            </a:extLst>
          </xdr:cNvPr>
          <xdr:cNvSpPr>
            <a:spLocks noChangeAspect="1" noChangeShapeType="1"/>
          </xdr:cNvSpPr>
        </xdr:nvSpPr>
        <xdr:spPr bwMode="auto">
          <a:xfrm rot="16200000" flipV="1">
            <a:off x="8503038" y="378567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1" name="Line 818">
            <a:extLst>
              <a:ext uri="{FF2B5EF4-FFF2-40B4-BE49-F238E27FC236}">
                <a16:creationId xmlns:a16="http://schemas.microsoft.com/office/drawing/2014/main" id="{DC004979-2732-73B6-4EBA-50518790D82F}"/>
              </a:ext>
            </a:extLst>
          </xdr:cNvPr>
          <xdr:cNvSpPr>
            <a:spLocks noChangeAspect="1" noChangeShapeType="1"/>
          </xdr:cNvSpPr>
        </xdr:nvSpPr>
        <xdr:spPr bwMode="auto">
          <a:xfrm rot="16200000" flipV="1">
            <a:off x="8503038" y="367446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2" name="Line 819">
            <a:extLst>
              <a:ext uri="{FF2B5EF4-FFF2-40B4-BE49-F238E27FC236}">
                <a16:creationId xmlns:a16="http://schemas.microsoft.com/office/drawing/2014/main" id="{36A8BE05-F678-9958-4D39-019D2C1E5D52}"/>
              </a:ext>
            </a:extLst>
          </xdr:cNvPr>
          <xdr:cNvSpPr>
            <a:spLocks noChangeAspect="1" noChangeShapeType="1"/>
          </xdr:cNvSpPr>
        </xdr:nvSpPr>
        <xdr:spPr bwMode="auto">
          <a:xfrm rot="16200000" flipV="1">
            <a:off x="8503038" y="355945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3" name="Line 820">
            <a:extLst>
              <a:ext uri="{FF2B5EF4-FFF2-40B4-BE49-F238E27FC236}">
                <a16:creationId xmlns:a16="http://schemas.microsoft.com/office/drawing/2014/main" id="{FE73BC9B-2A42-6F8E-CA38-321B266ADA95}"/>
              </a:ext>
            </a:extLst>
          </xdr:cNvPr>
          <xdr:cNvSpPr>
            <a:spLocks noChangeAspect="1" noChangeShapeType="1"/>
          </xdr:cNvSpPr>
        </xdr:nvSpPr>
        <xdr:spPr bwMode="auto">
          <a:xfrm rot="16200000" flipV="1">
            <a:off x="8503038" y="344318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4" name="Line 821">
            <a:extLst>
              <a:ext uri="{FF2B5EF4-FFF2-40B4-BE49-F238E27FC236}">
                <a16:creationId xmlns:a16="http://schemas.microsoft.com/office/drawing/2014/main" id="{9F394C3D-1A14-A26B-43BA-363732CFDF9D}"/>
              </a:ext>
            </a:extLst>
          </xdr:cNvPr>
          <xdr:cNvSpPr>
            <a:spLocks noChangeAspect="1" noChangeShapeType="1"/>
          </xdr:cNvSpPr>
        </xdr:nvSpPr>
        <xdr:spPr bwMode="auto">
          <a:xfrm rot="16200000">
            <a:off x="8460060" y="3407122"/>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5" name="Line 822">
            <a:extLst>
              <a:ext uri="{FF2B5EF4-FFF2-40B4-BE49-F238E27FC236}">
                <a16:creationId xmlns:a16="http://schemas.microsoft.com/office/drawing/2014/main" id="{29E195B0-402C-D108-A5E2-FF69DF568FF1}"/>
              </a:ext>
            </a:extLst>
          </xdr:cNvPr>
          <xdr:cNvSpPr>
            <a:spLocks noChangeAspect="1" noChangeShapeType="1"/>
          </xdr:cNvSpPr>
        </xdr:nvSpPr>
        <xdr:spPr bwMode="auto">
          <a:xfrm rot="16200000" flipV="1">
            <a:off x="8503038" y="3219495"/>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6" name="Line 823">
            <a:extLst>
              <a:ext uri="{FF2B5EF4-FFF2-40B4-BE49-F238E27FC236}">
                <a16:creationId xmlns:a16="http://schemas.microsoft.com/office/drawing/2014/main" id="{FC472A52-E9BA-6762-E0DA-9D01B9922ECE}"/>
              </a:ext>
            </a:extLst>
          </xdr:cNvPr>
          <xdr:cNvSpPr>
            <a:spLocks noChangeAspect="1" noChangeShapeType="1"/>
          </xdr:cNvSpPr>
        </xdr:nvSpPr>
        <xdr:spPr bwMode="auto">
          <a:xfrm rot="16200000" flipV="1">
            <a:off x="8503038" y="310069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7" name="Line 824">
            <a:extLst>
              <a:ext uri="{FF2B5EF4-FFF2-40B4-BE49-F238E27FC236}">
                <a16:creationId xmlns:a16="http://schemas.microsoft.com/office/drawing/2014/main" id="{45DB1565-FCF4-AE6D-6239-88DD6A505A4B}"/>
              </a:ext>
            </a:extLst>
          </xdr:cNvPr>
          <xdr:cNvSpPr>
            <a:spLocks noChangeAspect="1" noChangeShapeType="1"/>
          </xdr:cNvSpPr>
        </xdr:nvSpPr>
        <xdr:spPr bwMode="auto">
          <a:xfrm rot="16200000" flipV="1">
            <a:off x="8503038" y="299011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8" name="Line 825">
            <a:extLst>
              <a:ext uri="{FF2B5EF4-FFF2-40B4-BE49-F238E27FC236}">
                <a16:creationId xmlns:a16="http://schemas.microsoft.com/office/drawing/2014/main" id="{AFD0D985-8DA2-41A8-C037-94F3D803C215}"/>
              </a:ext>
            </a:extLst>
          </xdr:cNvPr>
          <xdr:cNvSpPr>
            <a:spLocks noChangeAspect="1" noChangeShapeType="1"/>
          </xdr:cNvSpPr>
        </xdr:nvSpPr>
        <xdr:spPr bwMode="auto">
          <a:xfrm rot="16200000" flipV="1">
            <a:off x="8503038" y="287700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 name="Line 826">
            <a:extLst>
              <a:ext uri="{FF2B5EF4-FFF2-40B4-BE49-F238E27FC236}">
                <a16:creationId xmlns:a16="http://schemas.microsoft.com/office/drawing/2014/main" id="{381D3EAA-23FA-B853-88FF-76AC4439C069}"/>
              </a:ext>
            </a:extLst>
          </xdr:cNvPr>
          <xdr:cNvSpPr>
            <a:spLocks noChangeAspect="1" noChangeShapeType="1"/>
          </xdr:cNvSpPr>
        </xdr:nvSpPr>
        <xdr:spPr bwMode="auto">
          <a:xfrm rot="16200000" flipV="1">
            <a:off x="8503038" y="275947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0" name="Line 827">
            <a:extLst>
              <a:ext uri="{FF2B5EF4-FFF2-40B4-BE49-F238E27FC236}">
                <a16:creationId xmlns:a16="http://schemas.microsoft.com/office/drawing/2014/main" id="{B211A2BF-20CA-9B68-CE1C-9B1B38121DFB}"/>
              </a:ext>
            </a:extLst>
          </xdr:cNvPr>
          <xdr:cNvSpPr>
            <a:spLocks noChangeAspect="1" noChangeShapeType="1"/>
          </xdr:cNvSpPr>
        </xdr:nvSpPr>
        <xdr:spPr bwMode="auto">
          <a:xfrm rot="16200000" flipV="1">
            <a:off x="8503038" y="264762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1" name="Line 828">
            <a:extLst>
              <a:ext uri="{FF2B5EF4-FFF2-40B4-BE49-F238E27FC236}">
                <a16:creationId xmlns:a16="http://schemas.microsoft.com/office/drawing/2014/main" id="{8367358C-8028-D4AC-3D0C-5F7B4139C16F}"/>
              </a:ext>
            </a:extLst>
          </xdr:cNvPr>
          <xdr:cNvSpPr>
            <a:spLocks noChangeAspect="1" noChangeShapeType="1"/>
          </xdr:cNvSpPr>
        </xdr:nvSpPr>
        <xdr:spPr bwMode="auto">
          <a:xfrm rot="16200000" flipV="1">
            <a:off x="8503038" y="253641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 name="Line 829">
            <a:extLst>
              <a:ext uri="{FF2B5EF4-FFF2-40B4-BE49-F238E27FC236}">
                <a16:creationId xmlns:a16="http://schemas.microsoft.com/office/drawing/2014/main" id="{8940C3FE-009A-0B68-269D-064ED7F2A9D1}"/>
              </a:ext>
            </a:extLst>
          </xdr:cNvPr>
          <xdr:cNvSpPr>
            <a:spLocks noChangeAspect="1" noChangeShapeType="1"/>
          </xdr:cNvSpPr>
        </xdr:nvSpPr>
        <xdr:spPr bwMode="auto">
          <a:xfrm rot="16200000" flipV="1">
            <a:off x="8503038" y="242519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3" name="Line 830">
            <a:extLst>
              <a:ext uri="{FF2B5EF4-FFF2-40B4-BE49-F238E27FC236}">
                <a16:creationId xmlns:a16="http://schemas.microsoft.com/office/drawing/2014/main" id="{6E6AD6B2-2995-3651-89B5-AF63F32BCCB9}"/>
              </a:ext>
            </a:extLst>
          </xdr:cNvPr>
          <xdr:cNvSpPr>
            <a:spLocks noChangeAspect="1" noChangeShapeType="1"/>
          </xdr:cNvSpPr>
        </xdr:nvSpPr>
        <xdr:spPr bwMode="auto">
          <a:xfrm rot="16200000" flipV="1">
            <a:off x="8503038" y="230703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4" name="Line 831">
            <a:extLst>
              <a:ext uri="{FF2B5EF4-FFF2-40B4-BE49-F238E27FC236}">
                <a16:creationId xmlns:a16="http://schemas.microsoft.com/office/drawing/2014/main" id="{8F0DE1C1-36B3-3E20-2371-82E9D2B270E8}"/>
              </a:ext>
            </a:extLst>
          </xdr:cNvPr>
          <xdr:cNvSpPr>
            <a:spLocks noChangeAspect="1" noChangeShapeType="1"/>
          </xdr:cNvSpPr>
        </xdr:nvSpPr>
        <xdr:spPr bwMode="auto">
          <a:xfrm rot="16200000" flipV="1">
            <a:off x="8503038" y="219392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5" name="Line 832">
            <a:extLst>
              <a:ext uri="{FF2B5EF4-FFF2-40B4-BE49-F238E27FC236}">
                <a16:creationId xmlns:a16="http://schemas.microsoft.com/office/drawing/2014/main" id="{FF45A122-1BA1-BE22-216C-EEDF0DC8B4E7}"/>
              </a:ext>
            </a:extLst>
          </xdr:cNvPr>
          <xdr:cNvSpPr>
            <a:spLocks noChangeAspect="1" noChangeShapeType="1"/>
          </xdr:cNvSpPr>
        </xdr:nvSpPr>
        <xdr:spPr bwMode="auto">
          <a:xfrm rot="16200000">
            <a:off x="8458750" y="3180903"/>
            <a:ext cx="11121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6" name="Line 833">
            <a:extLst>
              <a:ext uri="{FF2B5EF4-FFF2-40B4-BE49-F238E27FC236}">
                <a16:creationId xmlns:a16="http://schemas.microsoft.com/office/drawing/2014/main" id="{C5EB8180-0337-B622-2ADF-71E6AF4C502C}"/>
              </a:ext>
            </a:extLst>
          </xdr:cNvPr>
          <xdr:cNvSpPr>
            <a:spLocks noChangeAspect="1" noChangeShapeType="1"/>
          </xdr:cNvSpPr>
        </xdr:nvSpPr>
        <xdr:spPr bwMode="auto">
          <a:xfrm rot="16200000">
            <a:off x="8460692" y="2952787"/>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7" name="Line 834">
            <a:extLst>
              <a:ext uri="{FF2B5EF4-FFF2-40B4-BE49-F238E27FC236}">
                <a16:creationId xmlns:a16="http://schemas.microsoft.com/office/drawing/2014/main" id="{6A1A545E-1BE2-2F62-9397-C34C30C3879D}"/>
              </a:ext>
            </a:extLst>
          </xdr:cNvPr>
          <xdr:cNvSpPr>
            <a:spLocks noChangeAspect="1" noChangeShapeType="1"/>
          </xdr:cNvSpPr>
        </xdr:nvSpPr>
        <xdr:spPr bwMode="auto">
          <a:xfrm rot="16200000">
            <a:off x="8460692" y="2723408"/>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8" name="Line 835">
            <a:extLst>
              <a:ext uri="{FF2B5EF4-FFF2-40B4-BE49-F238E27FC236}">
                <a16:creationId xmlns:a16="http://schemas.microsoft.com/office/drawing/2014/main" id="{DD0ADE56-E1B2-C838-5D47-7359E7A47D8B}"/>
              </a:ext>
            </a:extLst>
          </xdr:cNvPr>
          <xdr:cNvSpPr>
            <a:spLocks noChangeAspect="1" noChangeShapeType="1"/>
          </xdr:cNvSpPr>
        </xdr:nvSpPr>
        <xdr:spPr bwMode="auto">
          <a:xfrm rot="16200000">
            <a:off x="8460692" y="2500980"/>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9" name="Line 836">
            <a:extLst>
              <a:ext uri="{FF2B5EF4-FFF2-40B4-BE49-F238E27FC236}">
                <a16:creationId xmlns:a16="http://schemas.microsoft.com/office/drawing/2014/main" id="{AD8FB80D-C605-E603-62A1-CACD24648726}"/>
              </a:ext>
            </a:extLst>
          </xdr:cNvPr>
          <xdr:cNvSpPr>
            <a:spLocks noChangeAspect="1" noChangeShapeType="1"/>
          </xdr:cNvSpPr>
        </xdr:nvSpPr>
        <xdr:spPr bwMode="auto">
          <a:xfrm rot="16200000">
            <a:off x="8460645" y="2269705"/>
            <a:ext cx="107423"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0" name="Line 837">
            <a:extLst>
              <a:ext uri="{FF2B5EF4-FFF2-40B4-BE49-F238E27FC236}">
                <a16:creationId xmlns:a16="http://schemas.microsoft.com/office/drawing/2014/main" id="{71CFA6EA-994B-9DAB-A229-83E40C53926B}"/>
              </a:ext>
            </a:extLst>
          </xdr:cNvPr>
          <xdr:cNvSpPr>
            <a:spLocks noChangeAspect="1" noChangeShapeType="1"/>
          </xdr:cNvSpPr>
        </xdr:nvSpPr>
        <xdr:spPr bwMode="auto">
          <a:xfrm rot="16200000">
            <a:off x="8458750" y="2042854"/>
            <a:ext cx="11121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1" name="Line 838">
            <a:extLst>
              <a:ext uri="{FF2B5EF4-FFF2-40B4-BE49-F238E27FC236}">
                <a16:creationId xmlns:a16="http://schemas.microsoft.com/office/drawing/2014/main" id="{AB78E5C9-B3EA-6677-3B46-EC979B3DCC13}"/>
              </a:ext>
            </a:extLst>
          </xdr:cNvPr>
          <xdr:cNvSpPr>
            <a:spLocks noChangeAspect="1" noChangeShapeType="1"/>
          </xdr:cNvSpPr>
        </xdr:nvSpPr>
        <xdr:spPr bwMode="auto">
          <a:xfrm rot="16200000" flipV="1">
            <a:off x="8503038" y="208144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2" name="Line 839">
            <a:extLst>
              <a:ext uri="{FF2B5EF4-FFF2-40B4-BE49-F238E27FC236}">
                <a16:creationId xmlns:a16="http://schemas.microsoft.com/office/drawing/2014/main" id="{38B02C57-18D1-1366-CA37-4E370041E2F6}"/>
              </a:ext>
            </a:extLst>
          </xdr:cNvPr>
          <xdr:cNvSpPr>
            <a:spLocks noChangeAspect="1" noChangeShapeType="1"/>
          </xdr:cNvSpPr>
        </xdr:nvSpPr>
        <xdr:spPr bwMode="auto">
          <a:xfrm rot="16200000" flipV="1">
            <a:off x="8503038" y="196517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3" name="Line 840">
            <a:extLst>
              <a:ext uri="{FF2B5EF4-FFF2-40B4-BE49-F238E27FC236}">
                <a16:creationId xmlns:a16="http://schemas.microsoft.com/office/drawing/2014/main" id="{EA411507-1DEE-F5A4-A6A0-A6BAABA874EC}"/>
              </a:ext>
            </a:extLst>
          </xdr:cNvPr>
          <xdr:cNvSpPr>
            <a:spLocks noChangeAspect="1" noChangeShapeType="1"/>
          </xdr:cNvSpPr>
        </xdr:nvSpPr>
        <xdr:spPr bwMode="auto">
          <a:xfrm rot="16200000" flipV="1">
            <a:off x="8503038" y="185269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4" name="Line 841">
            <a:extLst>
              <a:ext uri="{FF2B5EF4-FFF2-40B4-BE49-F238E27FC236}">
                <a16:creationId xmlns:a16="http://schemas.microsoft.com/office/drawing/2014/main" id="{8007A3DB-E9FF-8300-FCA0-4DD8FA4ECA16}"/>
              </a:ext>
            </a:extLst>
          </xdr:cNvPr>
          <xdr:cNvSpPr>
            <a:spLocks noChangeAspect="1" noChangeShapeType="1"/>
          </xdr:cNvSpPr>
        </xdr:nvSpPr>
        <xdr:spPr bwMode="auto">
          <a:xfrm rot="16200000" flipV="1">
            <a:off x="8503038" y="173958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5" name="Line 842">
            <a:extLst>
              <a:ext uri="{FF2B5EF4-FFF2-40B4-BE49-F238E27FC236}">
                <a16:creationId xmlns:a16="http://schemas.microsoft.com/office/drawing/2014/main" id="{10133286-5F63-A134-7BCE-895CB6E278C1}"/>
              </a:ext>
            </a:extLst>
          </xdr:cNvPr>
          <xdr:cNvSpPr>
            <a:spLocks noChangeAspect="1" noChangeShapeType="1"/>
          </xdr:cNvSpPr>
        </xdr:nvSpPr>
        <xdr:spPr bwMode="auto">
          <a:xfrm rot="16200000" flipV="1">
            <a:off x="8503038" y="162268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6" name="Line 843">
            <a:extLst>
              <a:ext uri="{FF2B5EF4-FFF2-40B4-BE49-F238E27FC236}">
                <a16:creationId xmlns:a16="http://schemas.microsoft.com/office/drawing/2014/main" id="{3D65EA5C-CE4B-5C4A-5B5D-F8404D54942F}"/>
              </a:ext>
            </a:extLst>
          </xdr:cNvPr>
          <xdr:cNvSpPr>
            <a:spLocks noChangeAspect="1" noChangeShapeType="1"/>
          </xdr:cNvSpPr>
        </xdr:nvSpPr>
        <xdr:spPr bwMode="auto">
          <a:xfrm rot="16200000" flipV="1">
            <a:off x="8503038" y="151147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7" name="Line 844">
            <a:extLst>
              <a:ext uri="{FF2B5EF4-FFF2-40B4-BE49-F238E27FC236}">
                <a16:creationId xmlns:a16="http://schemas.microsoft.com/office/drawing/2014/main" id="{DDA5B1FE-6D79-6EA7-1B56-737ECC7A0387}"/>
              </a:ext>
            </a:extLst>
          </xdr:cNvPr>
          <xdr:cNvSpPr>
            <a:spLocks noChangeAspect="1" noChangeShapeType="1"/>
          </xdr:cNvSpPr>
        </xdr:nvSpPr>
        <xdr:spPr bwMode="auto">
          <a:xfrm rot="16200000" flipV="1">
            <a:off x="8503038" y="139836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8" name="Line 845">
            <a:extLst>
              <a:ext uri="{FF2B5EF4-FFF2-40B4-BE49-F238E27FC236}">
                <a16:creationId xmlns:a16="http://schemas.microsoft.com/office/drawing/2014/main" id="{4CB7CF14-ECAA-AA57-6064-73D7686A451E}"/>
              </a:ext>
            </a:extLst>
          </xdr:cNvPr>
          <xdr:cNvSpPr>
            <a:spLocks noChangeAspect="1" noChangeShapeType="1"/>
          </xdr:cNvSpPr>
        </xdr:nvSpPr>
        <xdr:spPr bwMode="auto">
          <a:xfrm rot="16200000" flipV="1">
            <a:off x="8503038" y="1280831"/>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9" name="Line 846">
            <a:extLst>
              <a:ext uri="{FF2B5EF4-FFF2-40B4-BE49-F238E27FC236}">
                <a16:creationId xmlns:a16="http://schemas.microsoft.com/office/drawing/2014/main" id="{C0A73CF1-4AA2-F06D-6505-8E5E170213DE}"/>
              </a:ext>
            </a:extLst>
          </xdr:cNvPr>
          <xdr:cNvSpPr>
            <a:spLocks noChangeAspect="1" noChangeShapeType="1"/>
          </xdr:cNvSpPr>
        </xdr:nvSpPr>
        <xdr:spPr bwMode="auto">
          <a:xfrm rot="16200000">
            <a:off x="8460060" y="1816002"/>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0" name="Line 847">
            <a:extLst>
              <a:ext uri="{FF2B5EF4-FFF2-40B4-BE49-F238E27FC236}">
                <a16:creationId xmlns:a16="http://schemas.microsoft.com/office/drawing/2014/main" id="{1FB01D0D-19E7-E729-1A6A-7C4DE4CB79AC}"/>
              </a:ext>
            </a:extLst>
          </xdr:cNvPr>
          <xdr:cNvSpPr>
            <a:spLocks noChangeAspect="1" noChangeShapeType="1"/>
          </xdr:cNvSpPr>
        </xdr:nvSpPr>
        <xdr:spPr bwMode="auto">
          <a:xfrm rot="16200000">
            <a:off x="8461324" y="1586623"/>
            <a:ext cx="10552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1" name="Line 848">
            <a:extLst>
              <a:ext uri="{FF2B5EF4-FFF2-40B4-BE49-F238E27FC236}">
                <a16:creationId xmlns:a16="http://schemas.microsoft.com/office/drawing/2014/main" id="{78C46A07-D53A-126B-E5BE-85D65E89C79E}"/>
              </a:ext>
            </a:extLst>
          </xdr:cNvPr>
          <xdr:cNvSpPr>
            <a:spLocks noChangeAspect="1" noChangeShapeType="1"/>
          </xdr:cNvSpPr>
        </xdr:nvSpPr>
        <xdr:spPr bwMode="auto">
          <a:xfrm rot="16200000">
            <a:off x="8457532" y="1359772"/>
            <a:ext cx="11311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2" name="Line 849">
            <a:extLst>
              <a:ext uri="{FF2B5EF4-FFF2-40B4-BE49-F238E27FC236}">
                <a16:creationId xmlns:a16="http://schemas.microsoft.com/office/drawing/2014/main" id="{8759F1C4-E056-D605-A972-44EF527AA203}"/>
              </a:ext>
            </a:extLst>
          </xdr:cNvPr>
          <xdr:cNvSpPr>
            <a:spLocks noChangeAspect="1" noChangeShapeType="1"/>
          </xdr:cNvSpPr>
        </xdr:nvSpPr>
        <xdr:spPr bwMode="auto">
          <a:xfrm rot="16200000" flipV="1">
            <a:off x="8503038" y="116961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3" name="Line 850">
            <a:extLst>
              <a:ext uri="{FF2B5EF4-FFF2-40B4-BE49-F238E27FC236}">
                <a16:creationId xmlns:a16="http://schemas.microsoft.com/office/drawing/2014/main" id="{BF904A85-EAAA-C904-CA45-6A634A0D4A51}"/>
              </a:ext>
            </a:extLst>
          </xdr:cNvPr>
          <xdr:cNvSpPr>
            <a:spLocks noChangeAspect="1" noChangeShapeType="1"/>
          </xdr:cNvSpPr>
        </xdr:nvSpPr>
        <xdr:spPr bwMode="auto">
          <a:xfrm rot="16200000" flipV="1">
            <a:off x="8503038" y="105713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4" name="Line 851">
            <a:extLst>
              <a:ext uri="{FF2B5EF4-FFF2-40B4-BE49-F238E27FC236}">
                <a16:creationId xmlns:a16="http://schemas.microsoft.com/office/drawing/2014/main" id="{3CF672C3-1E5C-C1C5-D047-51CC75DF64E4}"/>
              </a:ext>
            </a:extLst>
          </xdr:cNvPr>
          <xdr:cNvSpPr>
            <a:spLocks noChangeAspect="1" noChangeShapeType="1"/>
          </xdr:cNvSpPr>
        </xdr:nvSpPr>
        <xdr:spPr bwMode="auto">
          <a:xfrm rot="16200000">
            <a:off x="8460060" y="1133552"/>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5" name="Line 852">
            <a:extLst>
              <a:ext uri="{FF2B5EF4-FFF2-40B4-BE49-F238E27FC236}">
                <a16:creationId xmlns:a16="http://schemas.microsoft.com/office/drawing/2014/main" id="{C93B7411-6AA1-7692-6ABA-1BD39B0B6353}"/>
              </a:ext>
            </a:extLst>
          </xdr:cNvPr>
          <xdr:cNvSpPr>
            <a:spLocks noChangeAspect="1" noChangeShapeType="1"/>
          </xdr:cNvSpPr>
        </xdr:nvSpPr>
        <xdr:spPr bwMode="auto">
          <a:xfrm rot="16200000">
            <a:off x="8460692" y="902909"/>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6" name="Line 853">
            <a:extLst>
              <a:ext uri="{FF2B5EF4-FFF2-40B4-BE49-F238E27FC236}">
                <a16:creationId xmlns:a16="http://schemas.microsoft.com/office/drawing/2014/main" id="{805B8570-F8C4-F3E5-4350-B1905D969464}"/>
              </a:ext>
            </a:extLst>
          </xdr:cNvPr>
          <xdr:cNvSpPr>
            <a:spLocks noChangeAspect="1" noChangeShapeType="1"/>
          </xdr:cNvSpPr>
        </xdr:nvSpPr>
        <xdr:spPr bwMode="auto">
          <a:xfrm rot="16200000" flipV="1">
            <a:off x="8503038" y="93834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7" name="Line 854">
            <a:extLst>
              <a:ext uri="{FF2B5EF4-FFF2-40B4-BE49-F238E27FC236}">
                <a16:creationId xmlns:a16="http://schemas.microsoft.com/office/drawing/2014/main" id="{D43B8BAD-5413-CB50-E06F-EB0597684B58}"/>
              </a:ext>
            </a:extLst>
          </xdr:cNvPr>
          <xdr:cNvSpPr>
            <a:spLocks noChangeAspect="1" noChangeShapeType="1"/>
          </xdr:cNvSpPr>
        </xdr:nvSpPr>
        <xdr:spPr bwMode="auto">
          <a:xfrm rot="16200000" flipV="1">
            <a:off x="8503038" y="82712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8" name="Line 855">
            <a:extLst>
              <a:ext uri="{FF2B5EF4-FFF2-40B4-BE49-F238E27FC236}">
                <a16:creationId xmlns:a16="http://schemas.microsoft.com/office/drawing/2014/main" id="{40B1AAFF-9D75-5143-66F1-E0FA903F1816}"/>
              </a:ext>
            </a:extLst>
          </xdr:cNvPr>
          <xdr:cNvSpPr>
            <a:spLocks noChangeAspect="1" noChangeShapeType="1"/>
          </xdr:cNvSpPr>
        </xdr:nvSpPr>
        <xdr:spPr bwMode="auto">
          <a:xfrm rot="16200000" flipV="1">
            <a:off x="8503038" y="714650"/>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9" name="Line 856">
            <a:extLst>
              <a:ext uri="{FF2B5EF4-FFF2-40B4-BE49-F238E27FC236}">
                <a16:creationId xmlns:a16="http://schemas.microsoft.com/office/drawing/2014/main" id="{A9F3E099-5FB6-A8EE-1958-9CC2544C3A5F}"/>
              </a:ext>
            </a:extLst>
          </xdr:cNvPr>
          <xdr:cNvSpPr>
            <a:spLocks noChangeAspect="1" noChangeShapeType="1"/>
          </xdr:cNvSpPr>
        </xdr:nvSpPr>
        <xdr:spPr bwMode="auto">
          <a:xfrm rot="16200000" flipV="1">
            <a:off x="8503038" y="601540"/>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0" name="Line 857">
            <a:extLst>
              <a:ext uri="{FF2B5EF4-FFF2-40B4-BE49-F238E27FC236}">
                <a16:creationId xmlns:a16="http://schemas.microsoft.com/office/drawing/2014/main" id="{A06EFE32-AF81-6413-4FD9-0A65686D18A7}"/>
              </a:ext>
            </a:extLst>
          </xdr:cNvPr>
          <xdr:cNvSpPr>
            <a:spLocks noChangeAspect="1" noChangeShapeType="1"/>
          </xdr:cNvSpPr>
        </xdr:nvSpPr>
        <xdr:spPr bwMode="auto">
          <a:xfrm rot="16200000" flipV="1">
            <a:off x="8503038" y="48590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1" name="Line 858">
            <a:extLst>
              <a:ext uri="{FF2B5EF4-FFF2-40B4-BE49-F238E27FC236}">
                <a16:creationId xmlns:a16="http://schemas.microsoft.com/office/drawing/2014/main" id="{FFD24670-DA59-262C-6E6B-0C67254F17E9}"/>
              </a:ext>
            </a:extLst>
          </xdr:cNvPr>
          <xdr:cNvSpPr>
            <a:spLocks noChangeAspect="1" noChangeShapeType="1"/>
          </xdr:cNvSpPr>
        </xdr:nvSpPr>
        <xdr:spPr bwMode="auto">
          <a:xfrm rot="16200000" flipV="1">
            <a:off x="8503038" y="37468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2" name="Line 859">
            <a:extLst>
              <a:ext uri="{FF2B5EF4-FFF2-40B4-BE49-F238E27FC236}">
                <a16:creationId xmlns:a16="http://schemas.microsoft.com/office/drawing/2014/main" id="{CBA088E7-A32D-617E-D38A-0C9AA389CC48}"/>
              </a:ext>
            </a:extLst>
          </xdr:cNvPr>
          <xdr:cNvSpPr>
            <a:spLocks noChangeAspect="1" noChangeShapeType="1"/>
          </xdr:cNvSpPr>
        </xdr:nvSpPr>
        <xdr:spPr bwMode="auto">
          <a:xfrm rot="16200000" flipV="1">
            <a:off x="8503038" y="26094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3" name="Line 860">
            <a:extLst>
              <a:ext uri="{FF2B5EF4-FFF2-40B4-BE49-F238E27FC236}">
                <a16:creationId xmlns:a16="http://schemas.microsoft.com/office/drawing/2014/main" id="{8FB37273-02A8-3789-5F57-B603C9F44109}"/>
              </a:ext>
            </a:extLst>
          </xdr:cNvPr>
          <xdr:cNvSpPr>
            <a:spLocks noChangeAspect="1" noChangeShapeType="1"/>
          </xdr:cNvSpPr>
        </xdr:nvSpPr>
        <xdr:spPr bwMode="auto">
          <a:xfrm rot="16200000" flipV="1">
            <a:off x="8503038" y="14341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4" name="Line 861">
            <a:extLst>
              <a:ext uri="{FF2B5EF4-FFF2-40B4-BE49-F238E27FC236}">
                <a16:creationId xmlns:a16="http://schemas.microsoft.com/office/drawing/2014/main" id="{8DB4069A-102D-4A17-61EB-55C608783726}"/>
              </a:ext>
            </a:extLst>
          </xdr:cNvPr>
          <xdr:cNvSpPr>
            <a:spLocks noChangeAspect="1" noChangeShapeType="1"/>
          </xdr:cNvSpPr>
        </xdr:nvSpPr>
        <xdr:spPr bwMode="auto">
          <a:xfrm rot="16200000">
            <a:off x="8460060" y="677953"/>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5" name="Line 862">
            <a:extLst>
              <a:ext uri="{FF2B5EF4-FFF2-40B4-BE49-F238E27FC236}">
                <a16:creationId xmlns:a16="http://schemas.microsoft.com/office/drawing/2014/main" id="{2B8963F1-A255-7BAC-0C05-828433E7FB76}"/>
              </a:ext>
            </a:extLst>
          </xdr:cNvPr>
          <xdr:cNvSpPr>
            <a:spLocks noChangeAspect="1" noChangeShapeType="1"/>
          </xdr:cNvSpPr>
        </xdr:nvSpPr>
        <xdr:spPr bwMode="auto">
          <a:xfrm rot="16200000">
            <a:off x="8461277" y="448574"/>
            <a:ext cx="10615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6" name="Line 863">
            <a:extLst>
              <a:ext uri="{FF2B5EF4-FFF2-40B4-BE49-F238E27FC236}">
                <a16:creationId xmlns:a16="http://schemas.microsoft.com/office/drawing/2014/main" id="{BA3712A2-53A1-1383-B7B3-AD61D23A8B86}"/>
              </a:ext>
            </a:extLst>
          </xdr:cNvPr>
          <xdr:cNvSpPr>
            <a:spLocks noChangeAspect="1" noChangeShapeType="1"/>
          </xdr:cNvSpPr>
        </xdr:nvSpPr>
        <xdr:spPr bwMode="auto">
          <a:xfrm rot="16200000">
            <a:off x="8458118" y="221723"/>
            <a:ext cx="11247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7" name="WordArt 864">
            <a:extLst>
              <a:ext uri="{FF2B5EF4-FFF2-40B4-BE49-F238E27FC236}">
                <a16:creationId xmlns:a16="http://schemas.microsoft.com/office/drawing/2014/main" id="{F92EF06E-D354-A762-5F5E-EBC6F22C974C}"/>
              </a:ext>
            </a:extLst>
          </xdr:cNvPr>
          <xdr:cNvSpPr>
            <a:spLocks noChangeAspect="1" noChangeArrowheads="1" noChangeShapeType="1" noTextEdit="1"/>
          </xdr:cNvSpPr>
        </xdr:nvSpPr>
        <xdr:spPr bwMode="auto">
          <a:xfrm>
            <a:off x="8535377" y="3319288"/>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39°00′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38" name="Line 865">
            <a:extLst>
              <a:ext uri="{FF2B5EF4-FFF2-40B4-BE49-F238E27FC236}">
                <a16:creationId xmlns:a16="http://schemas.microsoft.com/office/drawing/2014/main" id="{BA751CDE-458D-08E5-A484-61FC9D4DFFE5}"/>
              </a:ext>
            </a:extLst>
          </xdr:cNvPr>
          <xdr:cNvSpPr>
            <a:spLocks noChangeAspect="1" noChangeShapeType="1"/>
          </xdr:cNvSpPr>
        </xdr:nvSpPr>
        <xdr:spPr bwMode="auto">
          <a:xfrm rot="16200000">
            <a:off x="288071" y="3664937"/>
            <a:ext cx="7087371"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9" name="Line 866">
            <a:extLst>
              <a:ext uri="{FF2B5EF4-FFF2-40B4-BE49-F238E27FC236}">
                <a16:creationId xmlns:a16="http://schemas.microsoft.com/office/drawing/2014/main" id="{F6B6BAC3-399A-FD0A-A311-0DE8A84C4EE8}"/>
              </a:ext>
            </a:extLst>
          </xdr:cNvPr>
          <xdr:cNvSpPr>
            <a:spLocks noChangeAspect="1" noChangeShapeType="1"/>
          </xdr:cNvSpPr>
        </xdr:nvSpPr>
        <xdr:spPr bwMode="auto">
          <a:xfrm rot="16200000">
            <a:off x="2554454" y="3664937"/>
            <a:ext cx="7087371"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0" name="Freeform 867">
            <a:extLst>
              <a:ext uri="{FF2B5EF4-FFF2-40B4-BE49-F238E27FC236}">
                <a16:creationId xmlns:a16="http://schemas.microsoft.com/office/drawing/2014/main" id="{963B0AA3-252C-A27E-00A7-E5FF251BBD2D}"/>
              </a:ext>
            </a:extLst>
          </xdr:cNvPr>
          <xdr:cNvSpPr>
            <a:spLocks noChangeAspect="1"/>
          </xdr:cNvSpPr>
        </xdr:nvSpPr>
        <xdr:spPr bwMode="auto">
          <a:xfrm>
            <a:off x="1369727" y="6323333"/>
            <a:ext cx="937274" cy="894136"/>
          </a:xfrm>
          <a:custGeom>
            <a:avLst/>
            <a:gdLst>
              <a:gd name="T0" fmla="*/ 0 w 1402"/>
              <a:gd name="T1" fmla="*/ 1141 h 1141"/>
              <a:gd name="T2" fmla="*/ 24 w 1402"/>
              <a:gd name="T3" fmla="*/ 1096 h 1141"/>
              <a:gd name="T4" fmla="*/ 66 w 1402"/>
              <a:gd name="T5" fmla="*/ 1057 h 1141"/>
              <a:gd name="T6" fmla="*/ 87 w 1402"/>
              <a:gd name="T7" fmla="*/ 1009 h 1141"/>
              <a:gd name="T8" fmla="*/ 108 w 1402"/>
              <a:gd name="T9" fmla="*/ 988 h 1141"/>
              <a:gd name="T10" fmla="*/ 141 w 1402"/>
              <a:gd name="T11" fmla="*/ 973 h 1141"/>
              <a:gd name="T12" fmla="*/ 183 w 1402"/>
              <a:gd name="T13" fmla="*/ 967 h 1141"/>
              <a:gd name="T14" fmla="*/ 225 w 1402"/>
              <a:gd name="T15" fmla="*/ 919 h 1141"/>
              <a:gd name="T16" fmla="*/ 258 w 1402"/>
              <a:gd name="T17" fmla="*/ 877 h 1141"/>
              <a:gd name="T18" fmla="*/ 261 w 1402"/>
              <a:gd name="T19" fmla="*/ 835 h 1141"/>
              <a:gd name="T20" fmla="*/ 291 w 1402"/>
              <a:gd name="T21" fmla="*/ 739 h 1141"/>
              <a:gd name="T22" fmla="*/ 330 w 1402"/>
              <a:gd name="T23" fmla="*/ 628 h 1141"/>
              <a:gd name="T24" fmla="*/ 342 w 1402"/>
              <a:gd name="T25" fmla="*/ 577 h 1141"/>
              <a:gd name="T26" fmla="*/ 348 w 1402"/>
              <a:gd name="T27" fmla="*/ 547 h 1141"/>
              <a:gd name="T28" fmla="*/ 375 w 1402"/>
              <a:gd name="T29" fmla="*/ 511 h 1141"/>
              <a:gd name="T30" fmla="*/ 411 w 1402"/>
              <a:gd name="T31" fmla="*/ 442 h 1141"/>
              <a:gd name="T32" fmla="*/ 450 w 1402"/>
              <a:gd name="T33" fmla="*/ 379 h 1141"/>
              <a:gd name="T34" fmla="*/ 513 w 1402"/>
              <a:gd name="T35" fmla="*/ 319 h 1141"/>
              <a:gd name="T36" fmla="*/ 543 w 1402"/>
              <a:gd name="T37" fmla="*/ 298 h 1141"/>
              <a:gd name="T38" fmla="*/ 567 w 1402"/>
              <a:gd name="T39" fmla="*/ 250 h 1141"/>
              <a:gd name="T40" fmla="*/ 642 w 1402"/>
              <a:gd name="T41" fmla="*/ 184 h 1141"/>
              <a:gd name="T42" fmla="*/ 711 w 1402"/>
              <a:gd name="T43" fmla="*/ 127 h 1141"/>
              <a:gd name="T44" fmla="*/ 744 w 1402"/>
              <a:gd name="T45" fmla="*/ 106 h 1141"/>
              <a:gd name="T46" fmla="*/ 771 w 1402"/>
              <a:gd name="T47" fmla="*/ 73 h 1141"/>
              <a:gd name="T48" fmla="*/ 807 w 1402"/>
              <a:gd name="T49" fmla="*/ 61 h 1141"/>
              <a:gd name="T50" fmla="*/ 852 w 1402"/>
              <a:gd name="T51" fmla="*/ 37 h 1141"/>
              <a:gd name="T52" fmla="*/ 900 w 1402"/>
              <a:gd name="T53" fmla="*/ 22 h 1141"/>
              <a:gd name="T54" fmla="*/ 945 w 1402"/>
              <a:gd name="T55" fmla="*/ 10 h 1141"/>
              <a:gd name="T56" fmla="*/ 1047 w 1402"/>
              <a:gd name="T57" fmla="*/ 1 h 1141"/>
              <a:gd name="T58" fmla="*/ 1146 w 1402"/>
              <a:gd name="T59" fmla="*/ 16 h 1141"/>
              <a:gd name="T60" fmla="*/ 1242 w 1402"/>
              <a:gd name="T61" fmla="*/ 61 h 1141"/>
              <a:gd name="T62" fmla="*/ 1305 w 1402"/>
              <a:gd name="T63" fmla="*/ 145 h 1141"/>
              <a:gd name="T64" fmla="*/ 1371 w 1402"/>
              <a:gd name="T65" fmla="*/ 250 h 1141"/>
              <a:gd name="T66" fmla="*/ 1401 w 1402"/>
              <a:gd name="T67" fmla="*/ 322 h 1141"/>
              <a:gd name="T68" fmla="*/ 1380 w 1402"/>
              <a:gd name="T69" fmla="*/ 403 h 1141"/>
              <a:gd name="T70" fmla="*/ 1287 w 1402"/>
              <a:gd name="T71" fmla="*/ 517 h 1141"/>
              <a:gd name="T72" fmla="*/ 1236 w 1402"/>
              <a:gd name="T73" fmla="*/ 580 h 1141"/>
              <a:gd name="T74" fmla="*/ 1209 w 1402"/>
              <a:gd name="T75" fmla="*/ 619 h 1141"/>
              <a:gd name="T76" fmla="*/ 1164 w 1402"/>
              <a:gd name="T77" fmla="*/ 661 h 1141"/>
              <a:gd name="T78" fmla="*/ 1116 w 1402"/>
              <a:gd name="T79" fmla="*/ 730 h 1141"/>
              <a:gd name="T80" fmla="*/ 1071 w 1402"/>
              <a:gd name="T81" fmla="*/ 781 h 1141"/>
              <a:gd name="T82" fmla="*/ 1047 w 1402"/>
              <a:gd name="T83" fmla="*/ 862 h 1141"/>
              <a:gd name="T84" fmla="*/ 999 w 1402"/>
              <a:gd name="T85" fmla="*/ 979 h 1141"/>
              <a:gd name="T86" fmla="*/ 948 w 1402"/>
              <a:gd name="T87" fmla="*/ 1138 h 11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402" h="1141">
                <a:moveTo>
                  <a:pt x="0" y="1141"/>
                </a:moveTo>
                <a:cubicBezTo>
                  <a:pt x="6" y="1125"/>
                  <a:pt x="13" y="1110"/>
                  <a:pt x="24" y="1096"/>
                </a:cubicBezTo>
                <a:cubicBezTo>
                  <a:pt x="35" y="1082"/>
                  <a:pt x="56" y="1071"/>
                  <a:pt x="66" y="1057"/>
                </a:cubicBezTo>
                <a:cubicBezTo>
                  <a:pt x="76" y="1043"/>
                  <a:pt x="80" y="1021"/>
                  <a:pt x="87" y="1009"/>
                </a:cubicBezTo>
                <a:cubicBezTo>
                  <a:pt x="94" y="997"/>
                  <a:pt x="99" y="994"/>
                  <a:pt x="108" y="988"/>
                </a:cubicBezTo>
                <a:cubicBezTo>
                  <a:pt x="117" y="982"/>
                  <a:pt x="129" y="976"/>
                  <a:pt x="141" y="973"/>
                </a:cubicBezTo>
                <a:cubicBezTo>
                  <a:pt x="153" y="970"/>
                  <a:pt x="169" y="976"/>
                  <a:pt x="183" y="967"/>
                </a:cubicBezTo>
                <a:cubicBezTo>
                  <a:pt x="197" y="958"/>
                  <a:pt x="213" y="934"/>
                  <a:pt x="225" y="919"/>
                </a:cubicBezTo>
                <a:cubicBezTo>
                  <a:pt x="237" y="904"/>
                  <a:pt x="252" y="891"/>
                  <a:pt x="258" y="877"/>
                </a:cubicBezTo>
                <a:cubicBezTo>
                  <a:pt x="264" y="863"/>
                  <a:pt x="255" y="858"/>
                  <a:pt x="261" y="835"/>
                </a:cubicBezTo>
                <a:cubicBezTo>
                  <a:pt x="267" y="812"/>
                  <a:pt x="280" y="773"/>
                  <a:pt x="291" y="739"/>
                </a:cubicBezTo>
                <a:cubicBezTo>
                  <a:pt x="302" y="705"/>
                  <a:pt x="322" y="655"/>
                  <a:pt x="330" y="628"/>
                </a:cubicBezTo>
                <a:cubicBezTo>
                  <a:pt x="338" y="601"/>
                  <a:pt x="339" y="590"/>
                  <a:pt x="342" y="577"/>
                </a:cubicBezTo>
                <a:cubicBezTo>
                  <a:pt x="345" y="564"/>
                  <a:pt x="343" y="558"/>
                  <a:pt x="348" y="547"/>
                </a:cubicBezTo>
                <a:cubicBezTo>
                  <a:pt x="353" y="536"/>
                  <a:pt x="365" y="528"/>
                  <a:pt x="375" y="511"/>
                </a:cubicBezTo>
                <a:cubicBezTo>
                  <a:pt x="385" y="494"/>
                  <a:pt x="399" y="464"/>
                  <a:pt x="411" y="442"/>
                </a:cubicBezTo>
                <a:cubicBezTo>
                  <a:pt x="423" y="420"/>
                  <a:pt x="433" y="399"/>
                  <a:pt x="450" y="379"/>
                </a:cubicBezTo>
                <a:cubicBezTo>
                  <a:pt x="467" y="359"/>
                  <a:pt x="497" y="333"/>
                  <a:pt x="513" y="319"/>
                </a:cubicBezTo>
                <a:cubicBezTo>
                  <a:pt x="529" y="305"/>
                  <a:pt x="534" y="309"/>
                  <a:pt x="543" y="298"/>
                </a:cubicBezTo>
                <a:cubicBezTo>
                  <a:pt x="552" y="287"/>
                  <a:pt x="551" y="269"/>
                  <a:pt x="567" y="250"/>
                </a:cubicBezTo>
                <a:cubicBezTo>
                  <a:pt x="583" y="231"/>
                  <a:pt x="618" y="205"/>
                  <a:pt x="642" y="184"/>
                </a:cubicBezTo>
                <a:cubicBezTo>
                  <a:pt x="666" y="163"/>
                  <a:pt x="694" y="140"/>
                  <a:pt x="711" y="127"/>
                </a:cubicBezTo>
                <a:cubicBezTo>
                  <a:pt x="728" y="114"/>
                  <a:pt x="734" y="115"/>
                  <a:pt x="744" y="106"/>
                </a:cubicBezTo>
                <a:cubicBezTo>
                  <a:pt x="754" y="97"/>
                  <a:pt x="761" y="81"/>
                  <a:pt x="771" y="73"/>
                </a:cubicBezTo>
                <a:cubicBezTo>
                  <a:pt x="781" y="65"/>
                  <a:pt x="793" y="67"/>
                  <a:pt x="807" y="61"/>
                </a:cubicBezTo>
                <a:cubicBezTo>
                  <a:pt x="821" y="55"/>
                  <a:pt x="837" y="43"/>
                  <a:pt x="852" y="37"/>
                </a:cubicBezTo>
                <a:cubicBezTo>
                  <a:pt x="867" y="31"/>
                  <a:pt x="885" y="26"/>
                  <a:pt x="900" y="22"/>
                </a:cubicBezTo>
                <a:cubicBezTo>
                  <a:pt x="915" y="18"/>
                  <a:pt x="921" y="13"/>
                  <a:pt x="945" y="10"/>
                </a:cubicBezTo>
                <a:cubicBezTo>
                  <a:pt x="969" y="7"/>
                  <a:pt x="1014" y="0"/>
                  <a:pt x="1047" y="1"/>
                </a:cubicBezTo>
                <a:cubicBezTo>
                  <a:pt x="1080" y="2"/>
                  <a:pt x="1114" y="6"/>
                  <a:pt x="1146" y="16"/>
                </a:cubicBezTo>
                <a:cubicBezTo>
                  <a:pt x="1178" y="26"/>
                  <a:pt x="1216" y="40"/>
                  <a:pt x="1242" y="61"/>
                </a:cubicBezTo>
                <a:cubicBezTo>
                  <a:pt x="1268" y="82"/>
                  <a:pt x="1283" y="113"/>
                  <a:pt x="1305" y="145"/>
                </a:cubicBezTo>
                <a:cubicBezTo>
                  <a:pt x="1327" y="177"/>
                  <a:pt x="1355" y="221"/>
                  <a:pt x="1371" y="250"/>
                </a:cubicBezTo>
                <a:cubicBezTo>
                  <a:pt x="1387" y="279"/>
                  <a:pt x="1400" y="297"/>
                  <a:pt x="1401" y="322"/>
                </a:cubicBezTo>
                <a:cubicBezTo>
                  <a:pt x="1402" y="347"/>
                  <a:pt x="1399" y="371"/>
                  <a:pt x="1380" y="403"/>
                </a:cubicBezTo>
                <a:cubicBezTo>
                  <a:pt x="1361" y="435"/>
                  <a:pt x="1311" y="487"/>
                  <a:pt x="1287" y="517"/>
                </a:cubicBezTo>
                <a:cubicBezTo>
                  <a:pt x="1263" y="547"/>
                  <a:pt x="1249" y="563"/>
                  <a:pt x="1236" y="580"/>
                </a:cubicBezTo>
                <a:cubicBezTo>
                  <a:pt x="1223" y="597"/>
                  <a:pt x="1221" y="606"/>
                  <a:pt x="1209" y="619"/>
                </a:cubicBezTo>
                <a:cubicBezTo>
                  <a:pt x="1197" y="632"/>
                  <a:pt x="1179" y="643"/>
                  <a:pt x="1164" y="661"/>
                </a:cubicBezTo>
                <a:cubicBezTo>
                  <a:pt x="1149" y="679"/>
                  <a:pt x="1131" y="710"/>
                  <a:pt x="1116" y="730"/>
                </a:cubicBezTo>
                <a:cubicBezTo>
                  <a:pt x="1101" y="750"/>
                  <a:pt x="1083" y="759"/>
                  <a:pt x="1071" y="781"/>
                </a:cubicBezTo>
                <a:cubicBezTo>
                  <a:pt x="1059" y="803"/>
                  <a:pt x="1059" y="829"/>
                  <a:pt x="1047" y="862"/>
                </a:cubicBezTo>
                <a:cubicBezTo>
                  <a:pt x="1035" y="895"/>
                  <a:pt x="1015" y="933"/>
                  <a:pt x="999" y="979"/>
                </a:cubicBezTo>
                <a:cubicBezTo>
                  <a:pt x="983" y="1025"/>
                  <a:pt x="965" y="1081"/>
                  <a:pt x="948" y="1138"/>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341" name="Freeform 868">
            <a:extLst>
              <a:ext uri="{FF2B5EF4-FFF2-40B4-BE49-F238E27FC236}">
                <a16:creationId xmlns:a16="http://schemas.microsoft.com/office/drawing/2014/main" id="{D9551DD0-C031-CB99-C2D1-57EB8B4EC265}"/>
              </a:ext>
            </a:extLst>
          </xdr:cNvPr>
          <xdr:cNvSpPr>
            <a:spLocks noChangeAspect="1"/>
          </xdr:cNvSpPr>
        </xdr:nvSpPr>
        <xdr:spPr bwMode="auto">
          <a:xfrm>
            <a:off x="3621558" y="6576724"/>
            <a:ext cx="405308" cy="636322"/>
          </a:xfrm>
          <a:custGeom>
            <a:avLst/>
            <a:gdLst>
              <a:gd name="T0" fmla="*/ 96 w 606"/>
              <a:gd name="T1" fmla="*/ 812 h 812"/>
              <a:gd name="T2" fmla="*/ 48 w 606"/>
              <a:gd name="T3" fmla="*/ 755 h 812"/>
              <a:gd name="T4" fmla="*/ 9 w 606"/>
              <a:gd name="T5" fmla="*/ 680 h 812"/>
              <a:gd name="T6" fmla="*/ 9 w 606"/>
              <a:gd name="T7" fmla="*/ 593 h 812"/>
              <a:gd name="T8" fmla="*/ 63 w 606"/>
              <a:gd name="T9" fmla="*/ 551 h 812"/>
              <a:gd name="T10" fmla="*/ 114 w 606"/>
              <a:gd name="T11" fmla="*/ 581 h 812"/>
              <a:gd name="T12" fmla="*/ 192 w 606"/>
              <a:gd name="T13" fmla="*/ 653 h 812"/>
              <a:gd name="T14" fmla="*/ 246 w 606"/>
              <a:gd name="T15" fmla="*/ 686 h 812"/>
              <a:gd name="T16" fmla="*/ 318 w 606"/>
              <a:gd name="T17" fmla="*/ 671 h 812"/>
              <a:gd name="T18" fmla="*/ 348 w 606"/>
              <a:gd name="T19" fmla="*/ 611 h 812"/>
              <a:gd name="T20" fmla="*/ 354 w 606"/>
              <a:gd name="T21" fmla="*/ 566 h 812"/>
              <a:gd name="T22" fmla="*/ 321 w 606"/>
              <a:gd name="T23" fmla="*/ 488 h 812"/>
              <a:gd name="T24" fmla="*/ 273 w 606"/>
              <a:gd name="T25" fmla="*/ 416 h 812"/>
              <a:gd name="T26" fmla="*/ 234 w 606"/>
              <a:gd name="T27" fmla="*/ 329 h 812"/>
              <a:gd name="T28" fmla="*/ 198 w 606"/>
              <a:gd name="T29" fmla="*/ 260 h 812"/>
              <a:gd name="T30" fmla="*/ 177 w 606"/>
              <a:gd name="T31" fmla="*/ 170 h 812"/>
              <a:gd name="T32" fmla="*/ 204 w 606"/>
              <a:gd name="T33" fmla="*/ 89 h 812"/>
              <a:gd name="T34" fmla="*/ 234 w 606"/>
              <a:gd name="T35" fmla="*/ 71 h 812"/>
              <a:gd name="T36" fmla="*/ 285 w 606"/>
              <a:gd name="T37" fmla="*/ 14 h 812"/>
              <a:gd name="T38" fmla="*/ 342 w 606"/>
              <a:gd name="T39" fmla="*/ 2 h 812"/>
              <a:gd name="T40" fmla="*/ 396 w 606"/>
              <a:gd name="T41" fmla="*/ 5 h 812"/>
              <a:gd name="T42" fmla="*/ 504 w 606"/>
              <a:gd name="T43" fmla="*/ 32 h 812"/>
              <a:gd name="T44" fmla="*/ 567 w 606"/>
              <a:gd name="T45" fmla="*/ 56 h 812"/>
              <a:gd name="T46" fmla="*/ 606 w 606"/>
              <a:gd name="T47" fmla="*/ 95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606" h="812">
                <a:moveTo>
                  <a:pt x="96" y="812"/>
                </a:moveTo>
                <a:cubicBezTo>
                  <a:pt x="79" y="794"/>
                  <a:pt x="62" y="777"/>
                  <a:pt x="48" y="755"/>
                </a:cubicBezTo>
                <a:cubicBezTo>
                  <a:pt x="34" y="733"/>
                  <a:pt x="16" y="707"/>
                  <a:pt x="9" y="680"/>
                </a:cubicBezTo>
                <a:cubicBezTo>
                  <a:pt x="2" y="653"/>
                  <a:pt x="0" y="614"/>
                  <a:pt x="9" y="593"/>
                </a:cubicBezTo>
                <a:cubicBezTo>
                  <a:pt x="18" y="572"/>
                  <a:pt x="46" y="553"/>
                  <a:pt x="63" y="551"/>
                </a:cubicBezTo>
                <a:cubicBezTo>
                  <a:pt x="80" y="549"/>
                  <a:pt x="92" y="564"/>
                  <a:pt x="114" y="581"/>
                </a:cubicBezTo>
                <a:cubicBezTo>
                  <a:pt x="136" y="598"/>
                  <a:pt x="170" y="636"/>
                  <a:pt x="192" y="653"/>
                </a:cubicBezTo>
                <a:cubicBezTo>
                  <a:pt x="214" y="670"/>
                  <a:pt x="225" y="683"/>
                  <a:pt x="246" y="686"/>
                </a:cubicBezTo>
                <a:cubicBezTo>
                  <a:pt x="267" y="689"/>
                  <a:pt x="301" y="684"/>
                  <a:pt x="318" y="671"/>
                </a:cubicBezTo>
                <a:cubicBezTo>
                  <a:pt x="335" y="658"/>
                  <a:pt x="342" y="628"/>
                  <a:pt x="348" y="611"/>
                </a:cubicBezTo>
                <a:cubicBezTo>
                  <a:pt x="354" y="594"/>
                  <a:pt x="358" y="586"/>
                  <a:pt x="354" y="566"/>
                </a:cubicBezTo>
                <a:cubicBezTo>
                  <a:pt x="350" y="546"/>
                  <a:pt x="334" y="513"/>
                  <a:pt x="321" y="488"/>
                </a:cubicBezTo>
                <a:cubicBezTo>
                  <a:pt x="308" y="463"/>
                  <a:pt x="288" y="443"/>
                  <a:pt x="273" y="416"/>
                </a:cubicBezTo>
                <a:cubicBezTo>
                  <a:pt x="258" y="389"/>
                  <a:pt x="246" y="355"/>
                  <a:pt x="234" y="329"/>
                </a:cubicBezTo>
                <a:cubicBezTo>
                  <a:pt x="222" y="303"/>
                  <a:pt x="207" y="286"/>
                  <a:pt x="198" y="260"/>
                </a:cubicBezTo>
                <a:cubicBezTo>
                  <a:pt x="189" y="234"/>
                  <a:pt x="176" y="198"/>
                  <a:pt x="177" y="170"/>
                </a:cubicBezTo>
                <a:cubicBezTo>
                  <a:pt x="178" y="142"/>
                  <a:pt x="194" y="106"/>
                  <a:pt x="204" y="89"/>
                </a:cubicBezTo>
                <a:cubicBezTo>
                  <a:pt x="214" y="72"/>
                  <a:pt x="220" y="84"/>
                  <a:pt x="234" y="71"/>
                </a:cubicBezTo>
                <a:cubicBezTo>
                  <a:pt x="248" y="58"/>
                  <a:pt x="267" y="26"/>
                  <a:pt x="285" y="14"/>
                </a:cubicBezTo>
                <a:cubicBezTo>
                  <a:pt x="303" y="2"/>
                  <a:pt x="324" y="3"/>
                  <a:pt x="342" y="2"/>
                </a:cubicBezTo>
                <a:cubicBezTo>
                  <a:pt x="360" y="1"/>
                  <a:pt x="369" y="0"/>
                  <a:pt x="396" y="5"/>
                </a:cubicBezTo>
                <a:cubicBezTo>
                  <a:pt x="423" y="10"/>
                  <a:pt x="476" y="24"/>
                  <a:pt x="504" y="32"/>
                </a:cubicBezTo>
                <a:cubicBezTo>
                  <a:pt x="532" y="40"/>
                  <a:pt x="550" y="46"/>
                  <a:pt x="567" y="56"/>
                </a:cubicBezTo>
                <a:cubicBezTo>
                  <a:pt x="584" y="66"/>
                  <a:pt x="595" y="80"/>
                  <a:pt x="606" y="95"/>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342" name="Freeform 869">
            <a:extLst>
              <a:ext uri="{FF2B5EF4-FFF2-40B4-BE49-F238E27FC236}">
                <a16:creationId xmlns:a16="http://schemas.microsoft.com/office/drawing/2014/main" id="{1A5BC79A-E182-E1C5-0BD1-765824B06D8B}"/>
              </a:ext>
            </a:extLst>
          </xdr:cNvPr>
          <xdr:cNvSpPr>
            <a:spLocks noChangeAspect="1"/>
          </xdr:cNvSpPr>
        </xdr:nvSpPr>
        <xdr:spPr bwMode="auto">
          <a:xfrm>
            <a:off x="6042087" y="5920182"/>
            <a:ext cx="481303" cy="1264429"/>
          </a:xfrm>
          <a:custGeom>
            <a:avLst/>
            <a:gdLst>
              <a:gd name="T0" fmla="*/ 6 w 720"/>
              <a:gd name="T1" fmla="*/ 1614 h 1614"/>
              <a:gd name="T2" fmla="*/ 6 w 720"/>
              <a:gd name="T3" fmla="*/ 1584 h 1614"/>
              <a:gd name="T4" fmla="*/ 42 w 720"/>
              <a:gd name="T5" fmla="*/ 1551 h 1614"/>
              <a:gd name="T6" fmla="*/ 78 w 720"/>
              <a:gd name="T7" fmla="*/ 1509 h 1614"/>
              <a:gd name="T8" fmla="*/ 108 w 720"/>
              <a:gd name="T9" fmla="*/ 1434 h 1614"/>
              <a:gd name="T10" fmla="*/ 114 w 720"/>
              <a:gd name="T11" fmla="*/ 1383 h 1614"/>
              <a:gd name="T12" fmla="*/ 135 w 720"/>
              <a:gd name="T13" fmla="*/ 1356 h 1614"/>
              <a:gd name="T14" fmla="*/ 135 w 720"/>
              <a:gd name="T15" fmla="*/ 1335 h 1614"/>
              <a:gd name="T16" fmla="*/ 159 w 720"/>
              <a:gd name="T17" fmla="*/ 1308 h 1614"/>
              <a:gd name="T18" fmla="*/ 153 w 720"/>
              <a:gd name="T19" fmla="*/ 1254 h 1614"/>
              <a:gd name="T20" fmla="*/ 180 w 720"/>
              <a:gd name="T21" fmla="*/ 1227 h 1614"/>
              <a:gd name="T22" fmla="*/ 219 w 720"/>
              <a:gd name="T23" fmla="*/ 1191 h 1614"/>
              <a:gd name="T24" fmla="*/ 249 w 720"/>
              <a:gd name="T25" fmla="*/ 1149 h 1614"/>
              <a:gd name="T26" fmla="*/ 255 w 720"/>
              <a:gd name="T27" fmla="*/ 1116 h 1614"/>
              <a:gd name="T28" fmla="*/ 237 w 720"/>
              <a:gd name="T29" fmla="*/ 1077 h 1614"/>
              <a:gd name="T30" fmla="*/ 267 w 720"/>
              <a:gd name="T31" fmla="*/ 1050 h 1614"/>
              <a:gd name="T32" fmla="*/ 285 w 720"/>
              <a:gd name="T33" fmla="*/ 1029 h 1614"/>
              <a:gd name="T34" fmla="*/ 309 w 720"/>
              <a:gd name="T35" fmla="*/ 1005 h 1614"/>
              <a:gd name="T36" fmla="*/ 342 w 720"/>
              <a:gd name="T37" fmla="*/ 942 h 1614"/>
              <a:gd name="T38" fmla="*/ 381 w 720"/>
              <a:gd name="T39" fmla="*/ 888 h 1614"/>
              <a:gd name="T40" fmla="*/ 396 w 720"/>
              <a:gd name="T41" fmla="*/ 840 h 1614"/>
              <a:gd name="T42" fmla="*/ 423 w 720"/>
              <a:gd name="T43" fmla="*/ 804 h 1614"/>
              <a:gd name="T44" fmla="*/ 444 w 720"/>
              <a:gd name="T45" fmla="*/ 729 h 1614"/>
              <a:gd name="T46" fmla="*/ 450 w 720"/>
              <a:gd name="T47" fmla="*/ 693 h 1614"/>
              <a:gd name="T48" fmla="*/ 441 w 720"/>
              <a:gd name="T49" fmla="*/ 660 h 1614"/>
              <a:gd name="T50" fmla="*/ 411 w 720"/>
              <a:gd name="T51" fmla="*/ 642 h 1614"/>
              <a:gd name="T52" fmla="*/ 408 w 720"/>
              <a:gd name="T53" fmla="*/ 606 h 1614"/>
              <a:gd name="T54" fmla="*/ 408 w 720"/>
              <a:gd name="T55" fmla="*/ 579 h 1614"/>
              <a:gd name="T56" fmla="*/ 426 w 720"/>
              <a:gd name="T57" fmla="*/ 561 h 1614"/>
              <a:gd name="T58" fmla="*/ 435 w 720"/>
              <a:gd name="T59" fmla="*/ 537 h 1614"/>
              <a:gd name="T60" fmla="*/ 462 w 720"/>
              <a:gd name="T61" fmla="*/ 528 h 1614"/>
              <a:gd name="T62" fmla="*/ 474 w 720"/>
              <a:gd name="T63" fmla="*/ 492 h 1614"/>
              <a:gd name="T64" fmla="*/ 489 w 720"/>
              <a:gd name="T65" fmla="*/ 477 h 1614"/>
              <a:gd name="T66" fmla="*/ 510 w 720"/>
              <a:gd name="T67" fmla="*/ 453 h 1614"/>
              <a:gd name="T68" fmla="*/ 498 w 720"/>
              <a:gd name="T69" fmla="*/ 420 h 1614"/>
              <a:gd name="T70" fmla="*/ 516 w 720"/>
              <a:gd name="T71" fmla="*/ 414 h 1614"/>
              <a:gd name="T72" fmla="*/ 528 w 720"/>
              <a:gd name="T73" fmla="*/ 366 h 1614"/>
              <a:gd name="T74" fmla="*/ 546 w 720"/>
              <a:gd name="T75" fmla="*/ 348 h 1614"/>
              <a:gd name="T76" fmla="*/ 546 w 720"/>
              <a:gd name="T77" fmla="*/ 306 h 1614"/>
              <a:gd name="T78" fmla="*/ 564 w 720"/>
              <a:gd name="T79" fmla="*/ 288 h 1614"/>
              <a:gd name="T80" fmla="*/ 561 w 720"/>
              <a:gd name="T81" fmla="*/ 264 h 1614"/>
              <a:gd name="T82" fmla="*/ 585 w 720"/>
              <a:gd name="T83" fmla="*/ 255 h 1614"/>
              <a:gd name="T84" fmla="*/ 588 w 720"/>
              <a:gd name="T85" fmla="*/ 225 h 1614"/>
              <a:gd name="T86" fmla="*/ 615 w 720"/>
              <a:gd name="T87" fmla="*/ 213 h 1614"/>
              <a:gd name="T88" fmla="*/ 627 w 720"/>
              <a:gd name="T89" fmla="*/ 159 h 1614"/>
              <a:gd name="T90" fmla="*/ 663 w 720"/>
              <a:gd name="T91" fmla="*/ 132 h 1614"/>
              <a:gd name="T92" fmla="*/ 660 w 720"/>
              <a:gd name="T93" fmla="*/ 102 h 1614"/>
              <a:gd name="T94" fmla="*/ 681 w 720"/>
              <a:gd name="T95" fmla="*/ 81 h 1614"/>
              <a:gd name="T96" fmla="*/ 708 w 720"/>
              <a:gd name="T97" fmla="*/ 45 h 1614"/>
              <a:gd name="T98" fmla="*/ 720 w 720"/>
              <a:gd name="T99" fmla="*/ 0 h 16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Lst>
            <a:rect l="0" t="0" r="r" b="b"/>
            <a:pathLst>
              <a:path w="720" h="1614">
                <a:moveTo>
                  <a:pt x="6" y="1614"/>
                </a:moveTo>
                <a:cubicBezTo>
                  <a:pt x="3" y="1604"/>
                  <a:pt x="0" y="1594"/>
                  <a:pt x="6" y="1584"/>
                </a:cubicBezTo>
                <a:cubicBezTo>
                  <a:pt x="12" y="1574"/>
                  <a:pt x="30" y="1564"/>
                  <a:pt x="42" y="1551"/>
                </a:cubicBezTo>
                <a:cubicBezTo>
                  <a:pt x="54" y="1538"/>
                  <a:pt x="67" y="1528"/>
                  <a:pt x="78" y="1509"/>
                </a:cubicBezTo>
                <a:cubicBezTo>
                  <a:pt x="89" y="1490"/>
                  <a:pt x="102" y="1455"/>
                  <a:pt x="108" y="1434"/>
                </a:cubicBezTo>
                <a:cubicBezTo>
                  <a:pt x="114" y="1413"/>
                  <a:pt x="110" y="1396"/>
                  <a:pt x="114" y="1383"/>
                </a:cubicBezTo>
                <a:cubicBezTo>
                  <a:pt x="118" y="1370"/>
                  <a:pt x="132" y="1364"/>
                  <a:pt x="135" y="1356"/>
                </a:cubicBezTo>
                <a:cubicBezTo>
                  <a:pt x="138" y="1348"/>
                  <a:pt x="131" y="1343"/>
                  <a:pt x="135" y="1335"/>
                </a:cubicBezTo>
                <a:cubicBezTo>
                  <a:pt x="139" y="1327"/>
                  <a:pt x="156" y="1321"/>
                  <a:pt x="159" y="1308"/>
                </a:cubicBezTo>
                <a:cubicBezTo>
                  <a:pt x="162" y="1295"/>
                  <a:pt x="150" y="1267"/>
                  <a:pt x="153" y="1254"/>
                </a:cubicBezTo>
                <a:cubicBezTo>
                  <a:pt x="156" y="1241"/>
                  <a:pt x="169" y="1237"/>
                  <a:pt x="180" y="1227"/>
                </a:cubicBezTo>
                <a:cubicBezTo>
                  <a:pt x="191" y="1217"/>
                  <a:pt x="208" y="1204"/>
                  <a:pt x="219" y="1191"/>
                </a:cubicBezTo>
                <a:cubicBezTo>
                  <a:pt x="230" y="1178"/>
                  <a:pt x="243" y="1162"/>
                  <a:pt x="249" y="1149"/>
                </a:cubicBezTo>
                <a:cubicBezTo>
                  <a:pt x="255" y="1136"/>
                  <a:pt x="257" y="1128"/>
                  <a:pt x="255" y="1116"/>
                </a:cubicBezTo>
                <a:cubicBezTo>
                  <a:pt x="253" y="1104"/>
                  <a:pt x="235" y="1088"/>
                  <a:pt x="237" y="1077"/>
                </a:cubicBezTo>
                <a:cubicBezTo>
                  <a:pt x="239" y="1066"/>
                  <a:pt x="259" y="1058"/>
                  <a:pt x="267" y="1050"/>
                </a:cubicBezTo>
                <a:cubicBezTo>
                  <a:pt x="275" y="1042"/>
                  <a:pt x="278" y="1036"/>
                  <a:pt x="285" y="1029"/>
                </a:cubicBezTo>
                <a:cubicBezTo>
                  <a:pt x="292" y="1022"/>
                  <a:pt x="300" y="1019"/>
                  <a:pt x="309" y="1005"/>
                </a:cubicBezTo>
                <a:cubicBezTo>
                  <a:pt x="318" y="991"/>
                  <a:pt x="330" y="962"/>
                  <a:pt x="342" y="942"/>
                </a:cubicBezTo>
                <a:cubicBezTo>
                  <a:pt x="354" y="922"/>
                  <a:pt x="372" y="905"/>
                  <a:pt x="381" y="888"/>
                </a:cubicBezTo>
                <a:cubicBezTo>
                  <a:pt x="390" y="871"/>
                  <a:pt x="389" y="854"/>
                  <a:pt x="396" y="840"/>
                </a:cubicBezTo>
                <a:cubicBezTo>
                  <a:pt x="403" y="826"/>
                  <a:pt x="415" y="822"/>
                  <a:pt x="423" y="804"/>
                </a:cubicBezTo>
                <a:cubicBezTo>
                  <a:pt x="431" y="786"/>
                  <a:pt x="440" y="747"/>
                  <a:pt x="444" y="729"/>
                </a:cubicBezTo>
                <a:cubicBezTo>
                  <a:pt x="448" y="711"/>
                  <a:pt x="450" y="704"/>
                  <a:pt x="450" y="693"/>
                </a:cubicBezTo>
                <a:cubicBezTo>
                  <a:pt x="450" y="682"/>
                  <a:pt x="447" y="668"/>
                  <a:pt x="441" y="660"/>
                </a:cubicBezTo>
                <a:cubicBezTo>
                  <a:pt x="435" y="652"/>
                  <a:pt x="416" y="651"/>
                  <a:pt x="411" y="642"/>
                </a:cubicBezTo>
                <a:cubicBezTo>
                  <a:pt x="406" y="633"/>
                  <a:pt x="408" y="616"/>
                  <a:pt x="408" y="606"/>
                </a:cubicBezTo>
                <a:cubicBezTo>
                  <a:pt x="408" y="596"/>
                  <a:pt x="405" y="586"/>
                  <a:pt x="408" y="579"/>
                </a:cubicBezTo>
                <a:cubicBezTo>
                  <a:pt x="411" y="572"/>
                  <a:pt x="422" y="568"/>
                  <a:pt x="426" y="561"/>
                </a:cubicBezTo>
                <a:cubicBezTo>
                  <a:pt x="430" y="554"/>
                  <a:pt x="429" y="542"/>
                  <a:pt x="435" y="537"/>
                </a:cubicBezTo>
                <a:cubicBezTo>
                  <a:pt x="441" y="532"/>
                  <a:pt x="456" y="535"/>
                  <a:pt x="462" y="528"/>
                </a:cubicBezTo>
                <a:cubicBezTo>
                  <a:pt x="468" y="521"/>
                  <a:pt x="470" y="500"/>
                  <a:pt x="474" y="492"/>
                </a:cubicBezTo>
                <a:cubicBezTo>
                  <a:pt x="478" y="484"/>
                  <a:pt x="483" y="484"/>
                  <a:pt x="489" y="477"/>
                </a:cubicBezTo>
                <a:cubicBezTo>
                  <a:pt x="495" y="470"/>
                  <a:pt x="509" y="462"/>
                  <a:pt x="510" y="453"/>
                </a:cubicBezTo>
                <a:cubicBezTo>
                  <a:pt x="511" y="444"/>
                  <a:pt x="497" y="426"/>
                  <a:pt x="498" y="420"/>
                </a:cubicBezTo>
                <a:cubicBezTo>
                  <a:pt x="499" y="414"/>
                  <a:pt x="511" y="423"/>
                  <a:pt x="516" y="414"/>
                </a:cubicBezTo>
                <a:cubicBezTo>
                  <a:pt x="521" y="405"/>
                  <a:pt x="523" y="377"/>
                  <a:pt x="528" y="366"/>
                </a:cubicBezTo>
                <a:cubicBezTo>
                  <a:pt x="533" y="355"/>
                  <a:pt x="543" y="358"/>
                  <a:pt x="546" y="348"/>
                </a:cubicBezTo>
                <a:cubicBezTo>
                  <a:pt x="549" y="338"/>
                  <a:pt x="543" y="316"/>
                  <a:pt x="546" y="306"/>
                </a:cubicBezTo>
                <a:cubicBezTo>
                  <a:pt x="549" y="296"/>
                  <a:pt x="562" y="295"/>
                  <a:pt x="564" y="288"/>
                </a:cubicBezTo>
                <a:cubicBezTo>
                  <a:pt x="566" y="281"/>
                  <a:pt x="558" y="269"/>
                  <a:pt x="561" y="264"/>
                </a:cubicBezTo>
                <a:cubicBezTo>
                  <a:pt x="564" y="259"/>
                  <a:pt x="580" y="262"/>
                  <a:pt x="585" y="255"/>
                </a:cubicBezTo>
                <a:cubicBezTo>
                  <a:pt x="590" y="248"/>
                  <a:pt x="583" y="232"/>
                  <a:pt x="588" y="225"/>
                </a:cubicBezTo>
                <a:cubicBezTo>
                  <a:pt x="593" y="218"/>
                  <a:pt x="608" y="224"/>
                  <a:pt x="615" y="213"/>
                </a:cubicBezTo>
                <a:cubicBezTo>
                  <a:pt x="622" y="202"/>
                  <a:pt x="619" y="172"/>
                  <a:pt x="627" y="159"/>
                </a:cubicBezTo>
                <a:cubicBezTo>
                  <a:pt x="635" y="146"/>
                  <a:pt x="658" y="141"/>
                  <a:pt x="663" y="132"/>
                </a:cubicBezTo>
                <a:cubicBezTo>
                  <a:pt x="668" y="123"/>
                  <a:pt x="657" y="110"/>
                  <a:pt x="660" y="102"/>
                </a:cubicBezTo>
                <a:cubicBezTo>
                  <a:pt x="663" y="94"/>
                  <a:pt x="673" y="90"/>
                  <a:pt x="681" y="81"/>
                </a:cubicBezTo>
                <a:cubicBezTo>
                  <a:pt x="689" y="72"/>
                  <a:pt x="702" y="58"/>
                  <a:pt x="708" y="45"/>
                </a:cubicBezTo>
                <a:cubicBezTo>
                  <a:pt x="714" y="32"/>
                  <a:pt x="717" y="16"/>
                  <a:pt x="720" y="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3" name="Freeform 870">
            <a:extLst>
              <a:ext uri="{FF2B5EF4-FFF2-40B4-BE49-F238E27FC236}">
                <a16:creationId xmlns:a16="http://schemas.microsoft.com/office/drawing/2014/main" id="{135D14FD-184E-A7FA-0F49-40AA021E97CF}"/>
              </a:ext>
            </a:extLst>
          </xdr:cNvPr>
          <xdr:cNvSpPr>
            <a:spLocks noChangeAspect="1"/>
          </xdr:cNvSpPr>
        </xdr:nvSpPr>
        <xdr:spPr bwMode="auto">
          <a:xfrm>
            <a:off x="6011365" y="6346081"/>
            <a:ext cx="9702" cy="158606"/>
          </a:xfrm>
          <a:custGeom>
            <a:avLst/>
            <a:gdLst>
              <a:gd name="T0" fmla="*/ 3 w 18"/>
              <a:gd name="T1" fmla="*/ 240 h 240"/>
              <a:gd name="T2" fmla="*/ 3 w 18"/>
              <a:gd name="T3" fmla="*/ 105 h 240"/>
              <a:gd name="T4" fmla="*/ 18 w 18"/>
              <a:gd name="T5" fmla="*/ 0 h 240"/>
            </a:gdLst>
            <a:ahLst/>
            <a:cxnLst>
              <a:cxn ang="0">
                <a:pos x="T0" y="T1"/>
              </a:cxn>
              <a:cxn ang="0">
                <a:pos x="T2" y="T3"/>
              </a:cxn>
              <a:cxn ang="0">
                <a:pos x="T4" y="T5"/>
              </a:cxn>
            </a:cxnLst>
            <a:rect l="0" t="0" r="r" b="b"/>
            <a:pathLst>
              <a:path w="18" h="240">
                <a:moveTo>
                  <a:pt x="3" y="240"/>
                </a:moveTo>
                <a:cubicBezTo>
                  <a:pt x="1" y="192"/>
                  <a:pt x="0" y="145"/>
                  <a:pt x="3" y="105"/>
                </a:cubicBezTo>
                <a:cubicBezTo>
                  <a:pt x="6" y="65"/>
                  <a:pt x="12" y="32"/>
                  <a:pt x="18"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4" name="Freeform 871">
            <a:extLst>
              <a:ext uri="{FF2B5EF4-FFF2-40B4-BE49-F238E27FC236}">
                <a16:creationId xmlns:a16="http://schemas.microsoft.com/office/drawing/2014/main" id="{B7A58AF0-D11B-671E-959D-E007D745C4F6}"/>
              </a:ext>
            </a:extLst>
          </xdr:cNvPr>
          <xdr:cNvSpPr>
            <a:spLocks noChangeAspect="1"/>
          </xdr:cNvSpPr>
        </xdr:nvSpPr>
        <xdr:spPr bwMode="auto">
          <a:xfrm>
            <a:off x="7609960" y="2412514"/>
            <a:ext cx="205888" cy="75828"/>
          </a:xfrm>
          <a:custGeom>
            <a:avLst/>
            <a:gdLst>
              <a:gd name="T0" fmla="*/ 0 w 382"/>
              <a:gd name="T1" fmla="*/ 120 h 120"/>
              <a:gd name="T2" fmla="*/ 82 w 382"/>
              <a:gd name="T3" fmla="*/ 0 h 120"/>
              <a:gd name="T4" fmla="*/ 382 w 382"/>
              <a:gd name="T5" fmla="*/ 0 h 120"/>
            </a:gdLst>
            <a:ahLst/>
            <a:cxnLst>
              <a:cxn ang="0">
                <a:pos x="T0" y="T1"/>
              </a:cxn>
              <a:cxn ang="0">
                <a:pos x="T2" y="T3"/>
              </a:cxn>
              <a:cxn ang="0">
                <a:pos x="T4" y="T5"/>
              </a:cxn>
            </a:cxnLst>
            <a:rect l="0" t="0" r="r" b="b"/>
            <a:pathLst>
              <a:path w="382" h="120">
                <a:moveTo>
                  <a:pt x="0" y="120"/>
                </a:moveTo>
                <a:lnTo>
                  <a:pt x="82" y="0"/>
                </a:lnTo>
                <a:lnTo>
                  <a:pt x="382"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5" name="Freeform 872">
            <a:extLst>
              <a:ext uri="{FF2B5EF4-FFF2-40B4-BE49-F238E27FC236}">
                <a16:creationId xmlns:a16="http://schemas.microsoft.com/office/drawing/2014/main" id="{7E51AF2A-A4B1-B940-127A-CC8A023A2795}"/>
              </a:ext>
            </a:extLst>
          </xdr:cNvPr>
          <xdr:cNvSpPr>
            <a:spLocks noChangeAspect="1"/>
          </xdr:cNvSpPr>
        </xdr:nvSpPr>
        <xdr:spPr bwMode="auto">
          <a:xfrm>
            <a:off x="7512945" y="2308251"/>
            <a:ext cx="250623" cy="113742"/>
          </a:xfrm>
          <a:custGeom>
            <a:avLst/>
            <a:gdLst>
              <a:gd name="T0" fmla="*/ 0 w 465"/>
              <a:gd name="T1" fmla="*/ 180 h 180"/>
              <a:gd name="T2" fmla="*/ 165 w 465"/>
              <a:gd name="T3" fmla="*/ 0 h 180"/>
              <a:gd name="T4" fmla="*/ 465 w 465"/>
              <a:gd name="T5" fmla="*/ 0 h 180"/>
            </a:gdLst>
            <a:ahLst/>
            <a:cxnLst>
              <a:cxn ang="0">
                <a:pos x="T0" y="T1"/>
              </a:cxn>
              <a:cxn ang="0">
                <a:pos x="T2" y="T3"/>
              </a:cxn>
              <a:cxn ang="0">
                <a:pos x="T4" y="T5"/>
              </a:cxn>
            </a:cxnLst>
            <a:rect l="0" t="0" r="r" b="b"/>
            <a:pathLst>
              <a:path w="465" h="180">
                <a:moveTo>
                  <a:pt x="0" y="180"/>
                </a:moveTo>
                <a:lnTo>
                  <a:pt x="165" y="0"/>
                </a:lnTo>
                <a:lnTo>
                  <a:pt x="465"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6" name="Freeform 873">
            <a:extLst>
              <a:ext uri="{FF2B5EF4-FFF2-40B4-BE49-F238E27FC236}">
                <a16:creationId xmlns:a16="http://schemas.microsoft.com/office/drawing/2014/main" id="{754ABD93-3E66-C59B-D85E-8396ABB849B4}"/>
              </a:ext>
            </a:extLst>
          </xdr:cNvPr>
          <xdr:cNvSpPr>
            <a:spLocks noChangeAspect="1"/>
          </xdr:cNvSpPr>
        </xdr:nvSpPr>
        <xdr:spPr bwMode="auto">
          <a:xfrm>
            <a:off x="7448268" y="2194509"/>
            <a:ext cx="302903" cy="199048"/>
          </a:xfrm>
          <a:custGeom>
            <a:avLst/>
            <a:gdLst>
              <a:gd name="T0" fmla="*/ 0 w 562"/>
              <a:gd name="T1" fmla="*/ 315 h 315"/>
              <a:gd name="T2" fmla="*/ 300 w 562"/>
              <a:gd name="T3" fmla="*/ 0 h 315"/>
              <a:gd name="T4" fmla="*/ 562 w 562"/>
              <a:gd name="T5" fmla="*/ 0 h 315"/>
            </a:gdLst>
            <a:ahLst/>
            <a:cxnLst>
              <a:cxn ang="0">
                <a:pos x="T0" y="T1"/>
              </a:cxn>
              <a:cxn ang="0">
                <a:pos x="T2" y="T3"/>
              </a:cxn>
              <a:cxn ang="0">
                <a:pos x="T4" y="T5"/>
              </a:cxn>
            </a:cxnLst>
            <a:rect l="0" t="0" r="r" b="b"/>
            <a:pathLst>
              <a:path w="562" h="315">
                <a:moveTo>
                  <a:pt x="0" y="315"/>
                </a:moveTo>
                <a:lnTo>
                  <a:pt x="300" y="0"/>
                </a:lnTo>
                <a:lnTo>
                  <a:pt x="562"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xnSp macro="">
        <xdr:nvCxnSpPr>
          <xdr:cNvPr id="347" name="AutoShape 874">
            <a:extLst>
              <a:ext uri="{FF2B5EF4-FFF2-40B4-BE49-F238E27FC236}">
                <a16:creationId xmlns:a16="http://schemas.microsoft.com/office/drawing/2014/main" id="{C03656BC-A0C8-AAFB-1F78-121F645292EF}"/>
              </a:ext>
            </a:extLst>
          </xdr:cNvPr>
          <xdr:cNvCxnSpPr>
            <a:cxnSpLocks noChangeAspect="1" noChangeShapeType="1"/>
          </xdr:cNvCxnSpPr>
        </xdr:nvCxnSpPr>
        <xdr:spPr bwMode="auto">
          <a:xfrm flipV="1">
            <a:off x="6025378" y="2554691"/>
            <a:ext cx="100788" cy="147232"/>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48" name="WordArt 875">
            <a:extLst>
              <a:ext uri="{FF2B5EF4-FFF2-40B4-BE49-F238E27FC236}">
                <a16:creationId xmlns:a16="http://schemas.microsoft.com/office/drawing/2014/main" id="{F4C0E253-F116-D4E2-1862-5E0FE25E2FE1}"/>
              </a:ext>
            </a:extLst>
          </xdr:cNvPr>
          <xdr:cNvSpPr>
            <a:spLocks noChangeAspect="1" noChangeArrowheads="1" noChangeShapeType="1" noTextEdit="1"/>
          </xdr:cNvSpPr>
        </xdr:nvSpPr>
        <xdr:spPr bwMode="auto">
          <a:xfrm>
            <a:off x="3115462" y="3275055"/>
            <a:ext cx="388061" cy="1567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a:t>
            </a:r>
          </a:p>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がにかご漁業</a:t>
            </a:r>
          </a:p>
        </xdr:txBody>
      </xdr:sp>
      <xdr:sp macro="" textlink="">
        <xdr:nvSpPr>
          <xdr:cNvPr id="349" name="WordArt 876">
            <a:extLst>
              <a:ext uri="{FF2B5EF4-FFF2-40B4-BE49-F238E27FC236}">
                <a16:creationId xmlns:a16="http://schemas.microsoft.com/office/drawing/2014/main" id="{A277A2EC-5B2C-5E20-7E66-173857B0F1AB}"/>
              </a:ext>
            </a:extLst>
          </xdr:cNvPr>
          <xdr:cNvSpPr>
            <a:spLocks noChangeAspect="1" noChangeArrowheads="1" noChangeShapeType="1" noTextEdit="1"/>
          </xdr:cNvSpPr>
        </xdr:nvSpPr>
        <xdr:spPr bwMode="auto">
          <a:xfrm rot="18012483">
            <a:off x="3308712" y="1446416"/>
            <a:ext cx="831578"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350" name="WordArt 877">
            <a:extLst>
              <a:ext uri="{FF2B5EF4-FFF2-40B4-BE49-F238E27FC236}">
                <a16:creationId xmlns:a16="http://schemas.microsoft.com/office/drawing/2014/main" id="{CB616A53-FFCB-CC9D-D613-EDD5F975C852}"/>
              </a:ext>
            </a:extLst>
          </xdr:cNvPr>
          <xdr:cNvSpPr>
            <a:spLocks noChangeAspect="1" noChangeArrowheads="1" noChangeShapeType="1" noTextEdit="1"/>
          </xdr:cNvSpPr>
        </xdr:nvSpPr>
        <xdr:spPr bwMode="auto">
          <a:xfrm>
            <a:off x="3321889" y="353158"/>
            <a:ext cx="164926"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50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1" name="WordArt 878">
            <a:extLst>
              <a:ext uri="{FF2B5EF4-FFF2-40B4-BE49-F238E27FC236}">
                <a16:creationId xmlns:a16="http://schemas.microsoft.com/office/drawing/2014/main" id="{4EDAE740-629D-DB49-3C46-B3D8479335AD}"/>
              </a:ext>
            </a:extLst>
          </xdr:cNvPr>
          <xdr:cNvSpPr>
            <a:spLocks noChangeAspect="1" noChangeArrowheads="1" noChangeShapeType="1" noTextEdit="1"/>
          </xdr:cNvSpPr>
        </xdr:nvSpPr>
        <xdr:spPr bwMode="auto">
          <a:xfrm>
            <a:off x="1583700" y="5092395"/>
            <a:ext cx="164926"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60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2" name="WordArt 879">
            <a:extLst>
              <a:ext uri="{FF2B5EF4-FFF2-40B4-BE49-F238E27FC236}">
                <a16:creationId xmlns:a16="http://schemas.microsoft.com/office/drawing/2014/main" id="{FB832BFA-769D-0A10-0741-C8AC0CA1EFC7}"/>
              </a:ext>
            </a:extLst>
          </xdr:cNvPr>
          <xdr:cNvSpPr>
            <a:spLocks noChangeAspect="1" noChangeArrowheads="1" noChangeShapeType="1" noTextEdit="1"/>
          </xdr:cNvSpPr>
        </xdr:nvSpPr>
        <xdr:spPr bwMode="auto">
          <a:xfrm>
            <a:off x="2925743" y="5490491"/>
            <a:ext cx="164926"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35</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3" name="WordArt 880">
            <a:extLst>
              <a:ext uri="{FF2B5EF4-FFF2-40B4-BE49-F238E27FC236}">
                <a16:creationId xmlns:a16="http://schemas.microsoft.com/office/drawing/2014/main" id="{8897F24C-6B66-0E74-D762-F8548FE10874}"/>
              </a:ext>
            </a:extLst>
          </xdr:cNvPr>
          <xdr:cNvSpPr>
            <a:spLocks noChangeAspect="1" noChangeArrowheads="1" noChangeShapeType="1" noTextEdit="1"/>
          </xdr:cNvSpPr>
        </xdr:nvSpPr>
        <xdr:spPr bwMode="auto">
          <a:xfrm>
            <a:off x="5451911" y="5879740"/>
            <a:ext cx="320150"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遊漁禁止区域</a:t>
            </a:r>
          </a:p>
        </xdr:txBody>
      </xdr:sp>
      <xdr:sp macro="" textlink="">
        <xdr:nvSpPr>
          <xdr:cNvPr id="354" name="WordArt 881">
            <a:extLst>
              <a:ext uri="{FF2B5EF4-FFF2-40B4-BE49-F238E27FC236}">
                <a16:creationId xmlns:a16="http://schemas.microsoft.com/office/drawing/2014/main" id="{4368BEDF-30AE-1E25-CFB8-F90442369B6E}"/>
              </a:ext>
            </a:extLst>
          </xdr:cNvPr>
          <xdr:cNvSpPr>
            <a:spLocks noChangeAspect="1" noChangeArrowheads="1" noChangeShapeType="1" noTextEdit="1"/>
          </xdr:cNvSpPr>
        </xdr:nvSpPr>
        <xdr:spPr bwMode="auto">
          <a:xfrm>
            <a:off x="327353" y="4751802"/>
            <a:ext cx="201037" cy="6634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S Reference Sans Serif" panose="020B0604030504040204" pitchFamily="34" charset="0"/>
              </a:rPr>
              <a:t>(M.Co.)</a:t>
            </a:r>
            <a:endParaRPr lang="ja-JP" altLang="en-US" sz="1000" b="1" kern="10" spc="0">
              <a:ln>
                <a:noFill/>
              </a:ln>
              <a:solidFill>
                <a:srgbClr val="000000"/>
              </a:solidFill>
              <a:effectLst/>
              <a:latin typeface="MS Reference Sans Serif" panose="020B0604030504040204" pitchFamily="34" charset="0"/>
            </a:endParaRPr>
          </a:p>
        </xdr:txBody>
      </xdr:sp>
      <xdr:sp macro="" textlink="">
        <xdr:nvSpPr>
          <xdr:cNvPr id="355" name="WordArt 882">
            <a:extLst>
              <a:ext uri="{FF2B5EF4-FFF2-40B4-BE49-F238E27FC236}">
                <a16:creationId xmlns:a16="http://schemas.microsoft.com/office/drawing/2014/main" id="{133A94FC-961D-C37B-550A-B369B69F597F}"/>
              </a:ext>
            </a:extLst>
          </xdr:cNvPr>
          <xdr:cNvSpPr>
            <a:spLocks noChangeAspect="1" noChangeArrowheads="1" noChangeShapeType="1" noTextEdit="1"/>
          </xdr:cNvSpPr>
        </xdr:nvSpPr>
        <xdr:spPr bwMode="auto">
          <a:xfrm>
            <a:off x="3722885" y="151582"/>
            <a:ext cx="210200"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139°00′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6" name="WordArt 883">
            <a:extLst>
              <a:ext uri="{FF2B5EF4-FFF2-40B4-BE49-F238E27FC236}">
                <a16:creationId xmlns:a16="http://schemas.microsoft.com/office/drawing/2014/main" id="{3EA94F6F-2F36-023D-C827-7FCB3A49B230}"/>
              </a:ext>
            </a:extLst>
          </xdr:cNvPr>
          <xdr:cNvSpPr>
            <a:spLocks noChangeAspect="1" noChangeArrowheads="1" noChangeShapeType="1" noTextEdit="1"/>
          </xdr:cNvSpPr>
        </xdr:nvSpPr>
        <xdr:spPr bwMode="auto">
          <a:xfrm>
            <a:off x="5990884" y="152846"/>
            <a:ext cx="210200"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139°30′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7" name="WordArt 884">
            <a:extLst>
              <a:ext uri="{FF2B5EF4-FFF2-40B4-BE49-F238E27FC236}">
                <a16:creationId xmlns:a16="http://schemas.microsoft.com/office/drawing/2014/main" id="{E6CE2EB3-E50A-6D45-A9FA-995CE5C434F6}"/>
              </a:ext>
            </a:extLst>
          </xdr:cNvPr>
          <xdr:cNvSpPr>
            <a:spLocks noChangeAspect="1" noChangeArrowheads="1" noChangeShapeType="1" noTextEdit="1"/>
          </xdr:cNvSpPr>
        </xdr:nvSpPr>
        <xdr:spPr bwMode="auto">
          <a:xfrm>
            <a:off x="8535916" y="2181239"/>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39°10′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8" name="WordArt 885">
            <a:extLst>
              <a:ext uri="{FF2B5EF4-FFF2-40B4-BE49-F238E27FC236}">
                <a16:creationId xmlns:a16="http://schemas.microsoft.com/office/drawing/2014/main" id="{F43B9E4A-CD45-C0BA-0074-71AAEF3B7FFF}"/>
              </a:ext>
            </a:extLst>
          </xdr:cNvPr>
          <xdr:cNvSpPr>
            <a:spLocks noChangeAspect="1" noChangeArrowheads="1" noChangeShapeType="1" noTextEdit="1"/>
          </xdr:cNvSpPr>
        </xdr:nvSpPr>
        <xdr:spPr bwMode="auto">
          <a:xfrm>
            <a:off x="8535916" y="4456705"/>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38°50′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9" name="WordArt 886">
            <a:extLst>
              <a:ext uri="{FF2B5EF4-FFF2-40B4-BE49-F238E27FC236}">
                <a16:creationId xmlns:a16="http://schemas.microsoft.com/office/drawing/2014/main" id="{16E811CB-D3A4-0A12-8DD5-172F083FB71C}"/>
              </a:ext>
            </a:extLst>
          </xdr:cNvPr>
          <xdr:cNvSpPr>
            <a:spLocks noChangeAspect="1" noChangeArrowheads="1" noChangeShapeType="1" noTextEdit="1"/>
          </xdr:cNvSpPr>
        </xdr:nvSpPr>
        <xdr:spPr bwMode="auto">
          <a:xfrm>
            <a:off x="8535916" y="1043822"/>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39°20′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0" name="WordArt 887">
            <a:extLst>
              <a:ext uri="{FF2B5EF4-FFF2-40B4-BE49-F238E27FC236}">
                <a16:creationId xmlns:a16="http://schemas.microsoft.com/office/drawing/2014/main" id="{020B03CF-C575-B405-3CB1-1FE1893451EF}"/>
              </a:ext>
            </a:extLst>
          </xdr:cNvPr>
          <xdr:cNvSpPr>
            <a:spLocks noChangeAspect="1" noChangeArrowheads="1" noChangeShapeType="1" noTextEdit="1"/>
          </xdr:cNvSpPr>
        </xdr:nvSpPr>
        <xdr:spPr bwMode="auto">
          <a:xfrm>
            <a:off x="8535916" y="5598545"/>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38°40′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1" name="WordArt 888">
            <a:extLst>
              <a:ext uri="{FF2B5EF4-FFF2-40B4-BE49-F238E27FC236}">
                <a16:creationId xmlns:a16="http://schemas.microsoft.com/office/drawing/2014/main" id="{A77BA10C-D690-267D-19CA-8D5257C72EFF}"/>
              </a:ext>
            </a:extLst>
          </xdr:cNvPr>
          <xdr:cNvSpPr>
            <a:spLocks noChangeAspect="1" noChangeArrowheads="1" noChangeShapeType="1" noTextEdit="1"/>
          </xdr:cNvSpPr>
        </xdr:nvSpPr>
        <xdr:spPr bwMode="auto">
          <a:xfrm>
            <a:off x="8535916" y="6735962"/>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2" name="Rectangle 889">
            <a:extLst>
              <a:ext uri="{FF2B5EF4-FFF2-40B4-BE49-F238E27FC236}">
                <a16:creationId xmlns:a16="http://schemas.microsoft.com/office/drawing/2014/main" id="{DEB7347F-8059-06F6-0F99-64A0859CE4B9}"/>
              </a:ext>
            </a:extLst>
          </xdr:cNvPr>
          <xdr:cNvSpPr>
            <a:spLocks noChangeAspect="1" noChangeArrowheads="1"/>
          </xdr:cNvSpPr>
        </xdr:nvSpPr>
        <xdr:spPr bwMode="auto">
          <a:xfrm rot="16200000">
            <a:off x="4027442" y="3555267"/>
            <a:ext cx="58135" cy="7098817"/>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63" name="Line 890">
            <a:extLst>
              <a:ext uri="{FF2B5EF4-FFF2-40B4-BE49-F238E27FC236}">
                <a16:creationId xmlns:a16="http://schemas.microsoft.com/office/drawing/2014/main" id="{CCE1E878-8715-E654-3CBA-D4C18829DC82}"/>
              </a:ext>
            </a:extLst>
          </xdr:cNvPr>
          <xdr:cNvSpPr>
            <a:spLocks noChangeAspect="1" noChangeShapeType="1"/>
          </xdr:cNvSpPr>
        </xdr:nvSpPr>
        <xdr:spPr bwMode="auto">
          <a:xfrm rot="16200000">
            <a:off x="4054892" y="3552507"/>
            <a:ext cx="0" cy="709612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4" name="Line 891">
            <a:extLst>
              <a:ext uri="{FF2B5EF4-FFF2-40B4-BE49-F238E27FC236}">
                <a16:creationId xmlns:a16="http://schemas.microsoft.com/office/drawing/2014/main" id="{F813FA08-89C2-F1A2-3B49-88CC8358FD4D}"/>
              </a:ext>
            </a:extLst>
          </xdr:cNvPr>
          <xdr:cNvSpPr>
            <a:spLocks noChangeAspect="1" noChangeShapeType="1"/>
          </xdr:cNvSpPr>
        </xdr:nvSpPr>
        <xdr:spPr bwMode="auto">
          <a:xfrm rot="16200000">
            <a:off x="55682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5" name="Line 892">
            <a:extLst>
              <a:ext uri="{FF2B5EF4-FFF2-40B4-BE49-F238E27FC236}">
                <a16:creationId xmlns:a16="http://schemas.microsoft.com/office/drawing/2014/main" id="{D725DCA3-5034-7A6B-50D5-A311EE76B664}"/>
              </a:ext>
            </a:extLst>
          </xdr:cNvPr>
          <xdr:cNvSpPr>
            <a:spLocks noChangeAspect="1" noChangeShapeType="1"/>
          </xdr:cNvSpPr>
        </xdr:nvSpPr>
        <xdr:spPr bwMode="auto">
          <a:xfrm rot="16200000">
            <a:off x="63174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6" name="Line 893">
            <a:extLst>
              <a:ext uri="{FF2B5EF4-FFF2-40B4-BE49-F238E27FC236}">
                <a16:creationId xmlns:a16="http://schemas.microsoft.com/office/drawing/2014/main" id="{EEF3A8C1-8267-85E0-24E3-A86A51366B7C}"/>
              </a:ext>
            </a:extLst>
          </xdr:cNvPr>
          <xdr:cNvSpPr>
            <a:spLocks noChangeAspect="1" noChangeShapeType="1"/>
          </xdr:cNvSpPr>
        </xdr:nvSpPr>
        <xdr:spPr bwMode="auto">
          <a:xfrm rot="16200000">
            <a:off x="70989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7" name="Line 894">
            <a:extLst>
              <a:ext uri="{FF2B5EF4-FFF2-40B4-BE49-F238E27FC236}">
                <a16:creationId xmlns:a16="http://schemas.microsoft.com/office/drawing/2014/main" id="{DE12B584-BCCC-96F1-AD8B-D3CC853BAE68}"/>
              </a:ext>
            </a:extLst>
          </xdr:cNvPr>
          <xdr:cNvSpPr>
            <a:spLocks noChangeAspect="1" noChangeShapeType="1"/>
          </xdr:cNvSpPr>
        </xdr:nvSpPr>
        <xdr:spPr bwMode="auto">
          <a:xfrm rot="16200000">
            <a:off x="78319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8" name="Line 895">
            <a:extLst>
              <a:ext uri="{FF2B5EF4-FFF2-40B4-BE49-F238E27FC236}">
                <a16:creationId xmlns:a16="http://schemas.microsoft.com/office/drawing/2014/main" id="{B6C507DE-7F49-924F-E40A-7E32BC4DD9DF}"/>
              </a:ext>
            </a:extLst>
          </xdr:cNvPr>
          <xdr:cNvSpPr>
            <a:spLocks noChangeAspect="1" noChangeShapeType="1"/>
          </xdr:cNvSpPr>
        </xdr:nvSpPr>
        <xdr:spPr bwMode="auto">
          <a:xfrm rot="16200000">
            <a:off x="85703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9" name="Line 896">
            <a:extLst>
              <a:ext uri="{FF2B5EF4-FFF2-40B4-BE49-F238E27FC236}">
                <a16:creationId xmlns:a16="http://schemas.microsoft.com/office/drawing/2014/main" id="{317C8FC7-3694-7947-4F62-F8E034206214}"/>
              </a:ext>
            </a:extLst>
          </xdr:cNvPr>
          <xdr:cNvSpPr>
            <a:spLocks noChangeAspect="1" noChangeShapeType="1"/>
          </xdr:cNvSpPr>
        </xdr:nvSpPr>
        <xdr:spPr bwMode="auto">
          <a:xfrm rot="16200000">
            <a:off x="93195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0" name="Line 897">
            <a:extLst>
              <a:ext uri="{FF2B5EF4-FFF2-40B4-BE49-F238E27FC236}">
                <a16:creationId xmlns:a16="http://schemas.microsoft.com/office/drawing/2014/main" id="{A6291D9C-5E06-32FC-5B1E-37A1637E5632}"/>
              </a:ext>
            </a:extLst>
          </xdr:cNvPr>
          <xdr:cNvSpPr>
            <a:spLocks noChangeAspect="1" noChangeShapeType="1"/>
          </xdr:cNvSpPr>
        </xdr:nvSpPr>
        <xdr:spPr bwMode="auto">
          <a:xfrm rot="16200000">
            <a:off x="1010102"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1" name="Line 898">
            <a:extLst>
              <a:ext uri="{FF2B5EF4-FFF2-40B4-BE49-F238E27FC236}">
                <a16:creationId xmlns:a16="http://schemas.microsoft.com/office/drawing/2014/main" id="{7D9812DB-528A-ECB2-5364-FF2F1F0C8885}"/>
              </a:ext>
            </a:extLst>
          </xdr:cNvPr>
          <xdr:cNvSpPr>
            <a:spLocks noChangeAspect="1" noChangeShapeType="1"/>
          </xdr:cNvSpPr>
        </xdr:nvSpPr>
        <xdr:spPr bwMode="auto">
          <a:xfrm rot="16200000">
            <a:off x="108501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2" name="Line 899">
            <a:extLst>
              <a:ext uri="{FF2B5EF4-FFF2-40B4-BE49-F238E27FC236}">
                <a16:creationId xmlns:a16="http://schemas.microsoft.com/office/drawing/2014/main" id="{B837BFC0-0ABA-ADF7-A97A-FF809CB1B4F6}"/>
              </a:ext>
            </a:extLst>
          </xdr:cNvPr>
          <xdr:cNvSpPr>
            <a:spLocks noChangeAspect="1" noChangeShapeType="1"/>
          </xdr:cNvSpPr>
        </xdr:nvSpPr>
        <xdr:spPr bwMode="auto">
          <a:xfrm rot="16200000">
            <a:off x="116047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3" name="Line 900">
            <a:extLst>
              <a:ext uri="{FF2B5EF4-FFF2-40B4-BE49-F238E27FC236}">
                <a16:creationId xmlns:a16="http://schemas.microsoft.com/office/drawing/2014/main" id="{625B3819-9337-7673-658E-1A9126D89CA9}"/>
              </a:ext>
            </a:extLst>
          </xdr:cNvPr>
          <xdr:cNvSpPr>
            <a:spLocks noChangeAspect="1" noChangeShapeType="1"/>
          </xdr:cNvSpPr>
        </xdr:nvSpPr>
        <xdr:spPr bwMode="auto">
          <a:xfrm rot="16200000">
            <a:off x="123377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4" name="Line 901">
            <a:extLst>
              <a:ext uri="{FF2B5EF4-FFF2-40B4-BE49-F238E27FC236}">
                <a16:creationId xmlns:a16="http://schemas.microsoft.com/office/drawing/2014/main" id="{3A479BBE-B06F-C497-2C53-FEF27A5C2723}"/>
              </a:ext>
            </a:extLst>
          </xdr:cNvPr>
          <xdr:cNvSpPr>
            <a:spLocks noChangeAspect="1" noChangeShapeType="1"/>
          </xdr:cNvSpPr>
        </xdr:nvSpPr>
        <xdr:spPr bwMode="auto">
          <a:xfrm rot="16200000">
            <a:off x="131354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5" name="Line 902">
            <a:extLst>
              <a:ext uri="{FF2B5EF4-FFF2-40B4-BE49-F238E27FC236}">
                <a16:creationId xmlns:a16="http://schemas.microsoft.com/office/drawing/2014/main" id="{E7423E1A-0C8E-1426-BD95-EA08CDDAADFA}"/>
              </a:ext>
            </a:extLst>
          </xdr:cNvPr>
          <xdr:cNvSpPr>
            <a:spLocks noChangeAspect="1" noChangeShapeType="1"/>
          </xdr:cNvSpPr>
        </xdr:nvSpPr>
        <xdr:spPr bwMode="auto">
          <a:xfrm rot="16200000">
            <a:off x="138846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6" name="Line 903">
            <a:extLst>
              <a:ext uri="{FF2B5EF4-FFF2-40B4-BE49-F238E27FC236}">
                <a16:creationId xmlns:a16="http://schemas.microsoft.com/office/drawing/2014/main" id="{03889936-5408-8273-0EDF-0284CDBBE1CB}"/>
              </a:ext>
            </a:extLst>
          </xdr:cNvPr>
          <xdr:cNvSpPr>
            <a:spLocks noChangeAspect="1" noChangeShapeType="1"/>
          </xdr:cNvSpPr>
        </xdr:nvSpPr>
        <xdr:spPr bwMode="auto">
          <a:xfrm rot="16200000">
            <a:off x="146337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7" name="Line 904">
            <a:extLst>
              <a:ext uri="{FF2B5EF4-FFF2-40B4-BE49-F238E27FC236}">
                <a16:creationId xmlns:a16="http://schemas.microsoft.com/office/drawing/2014/main" id="{52140198-F853-604D-7784-86173312012A}"/>
              </a:ext>
            </a:extLst>
          </xdr:cNvPr>
          <xdr:cNvSpPr>
            <a:spLocks noChangeAspect="1" noChangeShapeType="1"/>
          </xdr:cNvSpPr>
        </xdr:nvSpPr>
        <xdr:spPr bwMode="auto">
          <a:xfrm rot="16200000">
            <a:off x="544559" y="7078358"/>
            <a:ext cx="0" cy="7222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8" name="Line 905">
            <a:extLst>
              <a:ext uri="{FF2B5EF4-FFF2-40B4-BE49-F238E27FC236}">
                <a16:creationId xmlns:a16="http://schemas.microsoft.com/office/drawing/2014/main" id="{232FB979-02F1-AF7F-98FA-BCFBE7313A11}"/>
              </a:ext>
            </a:extLst>
          </xdr:cNvPr>
          <xdr:cNvSpPr>
            <a:spLocks noChangeAspect="1" noChangeShapeType="1"/>
          </xdr:cNvSpPr>
        </xdr:nvSpPr>
        <xdr:spPr bwMode="auto">
          <a:xfrm rot="16200000">
            <a:off x="697628" y="7077726"/>
            <a:ext cx="0" cy="7222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9" name="Line 906">
            <a:extLst>
              <a:ext uri="{FF2B5EF4-FFF2-40B4-BE49-F238E27FC236}">
                <a16:creationId xmlns:a16="http://schemas.microsoft.com/office/drawing/2014/main" id="{70F69591-E70A-0E95-007C-6F66F906185E}"/>
              </a:ext>
            </a:extLst>
          </xdr:cNvPr>
          <xdr:cNvSpPr>
            <a:spLocks noChangeAspect="1" noChangeShapeType="1"/>
          </xdr:cNvSpPr>
        </xdr:nvSpPr>
        <xdr:spPr bwMode="auto">
          <a:xfrm rot="16200000">
            <a:off x="846384"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0" name="Line 907">
            <a:extLst>
              <a:ext uri="{FF2B5EF4-FFF2-40B4-BE49-F238E27FC236}">
                <a16:creationId xmlns:a16="http://schemas.microsoft.com/office/drawing/2014/main" id="{B5723916-6490-5EDA-4C28-46E7C55E6C7A}"/>
              </a:ext>
            </a:extLst>
          </xdr:cNvPr>
          <xdr:cNvSpPr>
            <a:spLocks noChangeAspect="1" noChangeShapeType="1"/>
          </xdr:cNvSpPr>
        </xdr:nvSpPr>
        <xdr:spPr bwMode="auto">
          <a:xfrm rot="16200000">
            <a:off x="997297"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1" name="Line 908">
            <a:extLst>
              <a:ext uri="{FF2B5EF4-FFF2-40B4-BE49-F238E27FC236}">
                <a16:creationId xmlns:a16="http://schemas.microsoft.com/office/drawing/2014/main" id="{BC04AB3B-C384-1019-6E0F-93A73BACF55B}"/>
              </a:ext>
            </a:extLst>
          </xdr:cNvPr>
          <xdr:cNvSpPr>
            <a:spLocks noChangeAspect="1" noChangeShapeType="1"/>
          </xdr:cNvSpPr>
        </xdr:nvSpPr>
        <xdr:spPr bwMode="auto">
          <a:xfrm rot="16200000">
            <a:off x="1148748" y="7080115"/>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2" name="Line 909">
            <a:extLst>
              <a:ext uri="{FF2B5EF4-FFF2-40B4-BE49-F238E27FC236}">
                <a16:creationId xmlns:a16="http://schemas.microsoft.com/office/drawing/2014/main" id="{F2E59647-7F9E-36F9-32DC-2F0ADA9E6E9C}"/>
              </a:ext>
            </a:extLst>
          </xdr:cNvPr>
          <xdr:cNvSpPr>
            <a:spLocks noChangeAspect="1" noChangeShapeType="1"/>
          </xdr:cNvSpPr>
        </xdr:nvSpPr>
        <xdr:spPr bwMode="auto">
          <a:xfrm rot="16200000">
            <a:off x="1299661" y="7076063"/>
            <a:ext cx="0" cy="749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3" name="Line 910">
            <a:extLst>
              <a:ext uri="{FF2B5EF4-FFF2-40B4-BE49-F238E27FC236}">
                <a16:creationId xmlns:a16="http://schemas.microsoft.com/office/drawing/2014/main" id="{BA33F3D2-A491-7A22-A11C-18F347962130}"/>
              </a:ext>
            </a:extLst>
          </xdr:cNvPr>
          <xdr:cNvSpPr>
            <a:spLocks noChangeAspect="1" noChangeShapeType="1"/>
          </xdr:cNvSpPr>
        </xdr:nvSpPr>
        <xdr:spPr bwMode="auto">
          <a:xfrm rot="16200000">
            <a:off x="1451651"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4" name="Line 911">
            <a:extLst>
              <a:ext uri="{FF2B5EF4-FFF2-40B4-BE49-F238E27FC236}">
                <a16:creationId xmlns:a16="http://schemas.microsoft.com/office/drawing/2014/main" id="{6971634D-C95A-7283-B007-336262A9FD7C}"/>
              </a:ext>
            </a:extLst>
          </xdr:cNvPr>
          <xdr:cNvSpPr>
            <a:spLocks noChangeAspect="1" noChangeShapeType="1"/>
          </xdr:cNvSpPr>
        </xdr:nvSpPr>
        <xdr:spPr bwMode="auto">
          <a:xfrm rot="16200000" flipH="1">
            <a:off x="1678020"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 name="Line 912">
            <a:extLst>
              <a:ext uri="{FF2B5EF4-FFF2-40B4-BE49-F238E27FC236}">
                <a16:creationId xmlns:a16="http://schemas.microsoft.com/office/drawing/2014/main" id="{CB77748C-DE37-E663-9685-2FB74A6322BF}"/>
              </a:ext>
            </a:extLst>
          </xdr:cNvPr>
          <xdr:cNvSpPr>
            <a:spLocks noChangeAspect="1" noChangeShapeType="1"/>
          </xdr:cNvSpPr>
        </xdr:nvSpPr>
        <xdr:spPr bwMode="auto">
          <a:xfrm rot="16200000">
            <a:off x="161483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6" name="Line 913">
            <a:extLst>
              <a:ext uri="{FF2B5EF4-FFF2-40B4-BE49-F238E27FC236}">
                <a16:creationId xmlns:a16="http://schemas.microsoft.com/office/drawing/2014/main" id="{787744C6-44DA-21C2-348E-FC21BD664A2C}"/>
              </a:ext>
            </a:extLst>
          </xdr:cNvPr>
          <xdr:cNvSpPr>
            <a:spLocks noChangeAspect="1" noChangeShapeType="1"/>
          </xdr:cNvSpPr>
        </xdr:nvSpPr>
        <xdr:spPr bwMode="auto">
          <a:xfrm rot="16200000">
            <a:off x="168867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7" name="Line 914">
            <a:extLst>
              <a:ext uri="{FF2B5EF4-FFF2-40B4-BE49-F238E27FC236}">
                <a16:creationId xmlns:a16="http://schemas.microsoft.com/office/drawing/2014/main" id="{97D9FB94-234E-E1C4-028F-78AC109AC590}"/>
              </a:ext>
            </a:extLst>
          </xdr:cNvPr>
          <xdr:cNvSpPr>
            <a:spLocks noChangeAspect="1" noChangeShapeType="1"/>
          </xdr:cNvSpPr>
        </xdr:nvSpPr>
        <xdr:spPr bwMode="auto">
          <a:xfrm rot="16200000">
            <a:off x="176250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8" name="Line 915">
            <a:extLst>
              <a:ext uri="{FF2B5EF4-FFF2-40B4-BE49-F238E27FC236}">
                <a16:creationId xmlns:a16="http://schemas.microsoft.com/office/drawing/2014/main" id="{7D837F41-B67E-29A0-23E9-02B217F2354E}"/>
              </a:ext>
            </a:extLst>
          </xdr:cNvPr>
          <xdr:cNvSpPr>
            <a:spLocks noChangeAspect="1" noChangeShapeType="1"/>
          </xdr:cNvSpPr>
        </xdr:nvSpPr>
        <xdr:spPr bwMode="auto">
          <a:xfrm rot="16200000">
            <a:off x="184173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9" name="Line 916">
            <a:extLst>
              <a:ext uri="{FF2B5EF4-FFF2-40B4-BE49-F238E27FC236}">
                <a16:creationId xmlns:a16="http://schemas.microsoft.com/office/drawing/2014/main" id="{792BC06C-A73A-B534-92DC-40E77ED74359}"/>
              </a:ext>
            </a:extLst>
          </xdr:cNvPr>
          <xdr:cNvSpPr>
            <a:spLocks noChangeAspect="1" noChangeShapeType="1"/>
          </xdr:cNvSpPr>
        </xdr:nvSpPr>
        <xdr:spPr bwMode="auto">
          <a:xfrm rot="16200000">
            <a:off x="191665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0" name="Line 917">
            <a:extLst>
              <a:ext uri="{FF2B5EF4-FFF2-40B4-BE49-F238E27FC236}">
                <a16:creationId xmlns:a16="http://schemas.microsoft.com/office/drawing/2014/main" id="{424425CE-9CB2-53C2-2BC3-C4CC2DE31B08}"/>
              </a:ext>
            </a:extLst>
          </xdr:cNvPr>
          <xdr:cNvSpPr>
            <a:spLocks noChangeAspect="1" noChangeShapeType="1"/>
          </xdr:cNvSpPr>
        </xdr:nvSpPr>
        <xdr:spPr bwMode="auto">
          <a:xfrm rot="16200000">
            <a:off x="199049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1" name="Line 918">
            <a:extLst>
              <a:ext uri="{FF2B5EF4-FFF2-40B4-BE49-F238E27FC236}">
                <a16:creationId xmlns:a16="http://schemas.microsoft.com/office/drawing/2014/main" id="{9246197B-0E10-CA28-F82D-8063D9125636}"/>
              </a:ext>
            </a:extLst>
          </xdr:cNvPr>
          <xdr:cNvSpPr>
            <a:spLocks noChangeAspect="1" noChangeShapeType="1"/>
          </xdr:cNvSpPr>
        </xdr:nvSpPr>
        <xdr:spPr bwMode="auto">
          <a:xfrm rot="16200000">
            <a:off x="2065412"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2" name="Line 919">
            <a:extLst>
              <a:ext uri="{FF2B5EF4-FFF2-40B4-BE49-F238E27FC236}">
                <a16:creationId xmlns:a16="http://schemas.microsoft.com/office/drawing/2014/main" id="{9189D549-9B98-8677-5032-BC452C5D5FD9}"/>
              </a:ext>
            </a:extLst>
          </xdr:cNvPr>
          <xdr:cNvSpPr>
            <a:spLocks noChangeAspect="1" noChangeShapeType="1"/>
          </xdr:cNvSpPr>
        </xdr:nvSpPr>
        <xdr:spPr bwMode="auto">
          <a:xfrm rot="16200000">
            <a:off x="214356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3" name="Line 920">
            <a:extLst>
              <a:ext uri="{FF2B5EF4-FFF2-40B4-BE49-F238E27FC236}">
                <a16:creationId xmlns:a16="http://schemas.microsoft.com/office/drawing/2014/main" id="{5EA2E5BF-AFEC-6F4D-3363-09D248A4F658}"/>
              </a:ext>
            </a:extLst>
          </xdr:cNvPr>
          <xdr:cNvSpPr>
            <a:spLocks noChangeAspect="1" noChangeShapeType="1"/>
          </xdr:cNvSpPr>
        </xdr:nvSpPr>
        <xdr:spPr bwMode="auto">
          <a:xfrm rot="16200000" flipH="1">
            <a:off x="1827855" y="7076109"/>
            <a:ext cx="0" cy="7545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4" name="Line 921">
            <a:extLst>
              <a:ext uri="{FF2B5EF4-FFF2-40B4-BE49-F238E27FC236}">
                <a16:creationId xmlns:a16="http://schemas.microsoft.com/office/drawing/2014/main" id="{0E2169D9-0B77-8CD0-82C4-0EA1B44AF062}"/>
              </a:ext>
            </a:extLst>
          </xdr:cNvPr>
          <xdr:cNvSpPr>
            <a:spLocks noChangeAspect="1" noChangeShapeType="1"/>
          </xdr:cNvSpPr>
        </xdr:nvSpPr>
        <xdr:spPr bwMode="auto">
          <a:xfrm rot="16200000" flipH="1">
            <a:off x="1979845"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5" name="Line 922">
            <a:extLst>
              <a:ext uri="{FF2B5EF4-FFF2-40B4-BE49-F238E27FC236}">
                <a16:creationId xmlns:a16="http://schemas.microsoft.com/office/drawing/2014/main" id="{8536E0FD-26E0-708D-00F1-F120868B48D2}"/>
              </a:ext>
            </a:extLst>
          </xdr:cNvPr>
          <xdr:cNvSpPr>
            <a:spLocks noChangeAspect="1" noChangeShapeType="1"/>
          </xdr:cNvSpPr>
        </xdr:nvSpPr>
        <xdr:spPr bwMode="auto">
          <a:xfrm rot="16200000" flipH="1">
            <a:off x="2130758"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6" name="Line 923">
            <a:extLst>
              <a:ext uri="{FF2B5EF4-FFF2-40B4-BE49-F238E27FC236}">
                <a16:creationId xmlns:a16="http://schemas.microsoft.com/office/drawing/2014/main" id="{FF9F7CDE-1EF3-38A9-61DC-033E50CD9CE4}"/>
              </a:ext>
            </a:extLst>
          </xdr:cNvPr>
          <xdr:cNvSpPr>
            <a:spLocks noChangeAspect="1" noChangeShapeType="1"/>
          </xdr:cNvSpPr>
        </xdr:nvSpPr>
        <xdr:spPr bwMode="auto">
          <a:xfrm rot="16200000">
            <a:off x="221686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7" name="Line 924">
            <a:extLst>
              <a:ext uri="{FF2B5EF4-FFF2-40B4-BE49-F238E27FC236}">
                <a16:creationId xmlns:a16="http://schemas.microsoft.com/office/drawing/2014/main" id="{9B9E7BC9-C9E0-44A5-2EFA-F5B1FE0DDC7A}"/>
              </a:ext>
            </a:extLst>
          </xdr:cNvPr>
          <xdr:cNvSpPr>
            <a:spLocks noChangeAspect="1" noChangeShapeType="1"/>
          </xdr:cNvSpPr>
        </xdr:nvSpPr>
        <xdr:spPr bwMode="auto">
          <a:xfrm rot="16200000">
            <a:off x="229339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8" name="Line 925">
            <a:extLst>
              <a:ext uri="{FF2B5EF4-FFF2-40B4-BE49-F238E27FC236}">
                <a16:creationId xmlns:a16="http://schemas.microsoft.com/office/drawing/2014/main" id="{C4D89C90-097F-4674-9EA5-3E42B03D2A97}"/>
              </a:ext>
            </a:extLst>
          </xdr:cNvPr>
          <xdr:cNvSpPr>
            <a:spLocks noChangeAspect="1" noChangeShapeType="1"/>
          </xdr:cNvSpPr>
        </xdr:nvSpPr>
        <xdr:spPr bwMode="auto">
          <a:xfrm rot="16200000">
            <a:off x="237154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9" name="Line 926">
            <a:extLst>
              <a:ext uri="{FF2B5EF4-FFF2-40B4-BE49-F238E27FC236}">
                <a16:creationId xmlns:a16="http://schemas.microsoft.com/office/drawing/2014/main" id="{987A3246-D750-734E-25A5-A31E95C28D9C}"/>
              </a:ext>
            </a:extLst>
          </xdr:cNvPr>
          <xdr:cNvSpPr>
            <a:spLocks noChangeAspect="1" noChangeShapeType="1"/>
          </xdr:cNvSpPr>
        </xdr:nvSpPr>
        <xdr:spPr bwMode="auto">
          <a:xfrm rot="16200000">
            <a:off x="244646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0" name="Line 927">
            <a:extLst>
              <a:ext uri="{FF2B5EF4-FFF2-40B4-BE49-F238E27FC236}">
                <a16:creationId xmlns:a16="http://schemas.microsoft.com/office/drawing/2014/main" id="{C29C6A2F-EB1D-7EE2-0652-EE16907A6F4D}"/>
              </a:ext>
            </a:extLst>
          </xdr:cNvPr>
          <xdr:cNvSpPr>
            <a:spLocks noChangeAspect="1" noChangeShapeType="1"/>
          </xdr:cNvSpPr>
        </xdr:nvSpPr>
        <xdr:spPr bwMode="auto">
          <a:xfrm rot="16200000">
            <a:off x="252030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1" name="Line 928">
            <a:extLst>
              <a:ext uri="{FF2B5EF4-FFF2-40B4-BE49-F238E27FC236}">
                <a16:creationId xmlns:a16="http://schemas.microsoft.com/office/drawing/2014/main" id="{903251E6-6E87-C847-BF40-398A09374D78}"/>
              </a:ext>
            </a:extLst>
          </xdr:cNvPr>
          <xdr:cNvSpPr>
            <a:spLocks noChangeAspect="1" noChangeShapeType="1"/>
          </xdr:cNvSpPr>
        </xdr:nvSpPr>
        <xdr:spPr bwMode="auto">
          <a:xfrm rot="16200000">
            <a:off x="259414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2" name="Line 929">
            <a:extLst>
              <a:ext uri="{FF2B5EF4-FFF2-40B4-BE49-F238E27FC236}">
                <a16:creationId xmlns:a16="http://schemas.microsoft.com/office/drawing/2014/main" id="{EDE0F03E-6CE0-34E7-9E7A-23B1366FDF72}"/>
              </a:ext>
            </a:extLst>
          </xdr:cNvPr>
          <xdr:cNvSpPr>
            <a:spLocks noChangeAspect="1" noChangeShapeType="1"/>
          </xdr:cNvSpPr>
        </xdr:nvSpPr>
        <xdr:spPr bwMode="auto">
          <a:xfrm rot="16200000">
            <a:off x="267337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3" name="Line 930">
            <a:extLst>
              <a:ext uri="{FF2B5EF4-FFF2-40B4-BE49-F238E27FC236}">
                <a16:creationId xmlns:a16="http://schemas.microsoft.com/office/drawing/2014/main" id="{BF669CF0-3AA1-FA1B-F5F2-E6C7DE07E340}"/>
              </a:ext>
            </a:extLst>
          </xdr:cNvPr>
          <xdr:cNvSpPr>
            <a:spLocks noChangeAspect="1" noChangeShapeType="1"/>
          </xdr:cNvSpPr>
        </xdr:nvSpPr>
        <xdr:spPr bwMode="auto">
          <a:xfrm rot="16200000">
            <a:off x="274829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4" name="Line 931">
            <a:extLst>
              <a:ext uri="{FF2B5EF4-FFF2-40B4-BE49-F238E27FC236}">
                <a16:creationId xmlns:a16="http://schemas.microsoft.com/office/drawing/2014/main" id="{02505577-4C2F-5538-ED24-97220F97966B}"/>
              </a:ext>
            </a:extLst>
          </xdr:cNvPr>
          <xdr:cNvSpPr>
            <a:spLocks noChangeAspect="1" noChangeShapeType="1"/>
          </xdr:cNvSpPr>
        </xdr:nvSpPr>
        <xdr:spPr bwMode="auto">
          <a:xfrm rot="16200000">
            <a:off x="282213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5" name="Line 932">
            <a:extLst>
              <a:ext uri="{FF2B5EF4-FFF2-40B4-BE49-F238E27FC236}">
                <a16:creationId xmlns:a16="http://schemas.microsoft.com/office/drawing/2014/main" id="{1C6AFF0D-7DAA-7BEE-6EBA-3E7951F99E53}"/>
              </a:ext>
            </a:extLst>
          </xdr:cNvPr>
          <xdr:cNvSpPr>
            <a:spLocks noChangeAspect="1" noChangeShapeType="1"/>
          </xdr:cNvSpPr>
        </xdr:nvSpPr>
        <xdr:spPr bwMode="auto">
          <a:xfrm rot="16200000">
            <a:off x="289704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6" name="Line 933">
            <a:extLst>
              <a:ext uri="{FF2B5EF4-FFF2-40B4-BE49-F238E27FC236}">
                <a16:creationId xmlns:a16="http://schemas.microsoft.com/office/drawing/2014/main" id="{96BF4A92-F961-E77C-7FEB-3EEBBAEC81B1}"/>
              </a:ext>
            </a:extLst>
          </xdr:cNvPr>
          <xdr:cNvSpPr>
            <a:spLocks noChangeAspect="1" noChangeShapeType="1"/>
          </xdr:cNvSpPr>
        </xdr:nvSpPr>
        <xdr:spPr bwMode="auto">
          <a:xfrm rot="16200000">
            <a:off x="297519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7" name="Line 934">
            <a:extLst>
              <a:ext uri="{FF2B5EF4-FFF2-40B4-BE49-F238E27FC236}">
                <a16:creationId xmlns:a16="http://schemas.microsoft.com/office/drawing/2014/main" id="{DC95509D-8178-1774-4F52-575D1F4C2B6C}"/>
              </a:ext>
            </a:extLst>
          </xdr:cNvPr>
          <xdr:cNvSpPr>
            <a:spLocks noChangeAspect="1" noChangeShapeType="1"/>
          </xdr:cNvSpPr>
        </xdr:nvSpPr>
        <xdr:spPr bwMode="auto">
          <a:xfrm rot="16200000">
            <a:off x="304849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8" name="Line 935">
            <a:extLst>
              <a:ext uri="{FF2B5EF4-FFF2-40B4-BE49-F238E27FC236}">
                <a16:creationId xmlns:a16="http://schemas.microsoft.com/office/drawing/2014/main" id="{97FDA9F0-D6C1-AC25-FF6C-8BF0CA9543C6}"/>
              </a:ext>
            </a:extLst>
          </xdr:cNvPr>
          <xdr:cNvSpPr>
            <a:spLocks noChangeAspect="1" noChangeShapeType="1"/>
          </xdr:cNvSpPr>
        </xdr:nvSpPr>
        <xdr:spPr bwMode="auto">
          <a:xfrm rot="16200000">
            <a:off x="312395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9" name="Line 936">
            <a:extLst>
              <a:ext uri="{FF2B5EF4-FFF2-40B4-BE49-F238E27FC236}">
                <a16:creationId xmlns:a16="http://schemas.microsoft.com/office/drawing/2014/main" id="{05B5E221-C5B0-005D-80C8-245814ACCE4A}"/>
              </a:ext>
            </a:extLst>
          </xdr:cNvPr>
          <xdr:cNvSpPr>
            <a:spLocks noChangeAspect="1" noChangeShapeType="1"/>
          </xdr:cNvSpPr>
        </xdr:nvSpPr>
        <xdr:spPr bwMode="auto">
          <a:xfrm rot="16200000">
            <a:off x="319725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0" name="Line 937">
            <a:extLst>
              <a:ext uri="{FF2B5EF4-FFF2-40B4-BE49-F238E27FC236}">
                <a16:creationId xmlns:a16="http://schemas.microsoft.com/office/drawing/2014/main" id="{F977B8A2-6412-6F31-EA1D-B5EFDBEBDCB9}"/>
              </a:ext>
            </a:extLst>
          </xdr:cNvPr>
          <xdr:cNvSpPr>
            <a:spLocks noChangeAspect="1" noChangeShapeType="1"/>
          </xdr:cNvSpPr>
        </xdr:nvSpPr>
        <xdr:spPr bwMode="auto">
          <a:xfrm rot="16200000">
            <a:off x="327702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1" name="Line 938">
            <a:extLst>
              <a:ext uri="{FF2B5EF4-FFF2-40B4-BE49-F238E27FC236}">
                <a16:creationId xmlns:a16="http://schemas.microsoft.com/office/drawing/2014/main" id="{1E1AE859-6E0B-FDBE-32B9-4C88FF2513E5}"/>
              </a:ext>
            </a:extLst>
          </xdr:cNvPr>
          <xdr:cNvSpPr>
            <a:spLocks noChangeAspect="1" noChangeShapeType="1"/>
          </xdr:cNvSpPr>
        </xdr:nvSpPr>
        <xdr:spPr bwMode="auto">
          <a:xfrm rot="16200000">
            <a:off x="335032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2" name="Line 939">
            <a:extLst>
              <a:ext uri="{FF2B5EF4-FFF2-40B4-BE49-F238E27FC236}">
                <a16:creationId xmlns:a16="http://schemas.microsoft.com/office/drawing/2014/main" id="{F35BEBD8-BE1E-B5C8-AAC9-72B5B5F26C4D}"/>
              </a:ext>
            </a:extLst>
          </xdr:cNvPr>
          <xdr:cNvSpPr>
            <a:spLocks noChangeAspect="1" noChangeShapeType="1"/>
          </xdr:cNvSpPr>
        </xdr:nvSpPr>
        <xdr:spPr bwMode="auto">
          <a:xfrm rot="16200000">
            <a:off x="342578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3" name="Line 940">
            <a:extLst>
              <a:ext uri="{FF2B5EF4-FFF2-40B4-BE49-F238E27FC236}">
                <a16:creationId xmlns:a16="http://schemas.microsoft.com/office/drawing/2014/main" id="{54E15C46-F6B3-2FE7-1CF6-22507F9FC5F9}"/>
              </a:ext>
            </a:extLst>
          </xdr:cNvPr>
          <xdr:cNvSpPr>
            <a:spLocks noChangeAspect="1" noChangeShapeType="1"/>
          </xdr:cNvSpPr>
        </xdr:nvSpPr>
        <xdr:spPr bwMode="auto">
          <a:xfrm rot="16200000">
            <a:off x="350500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4" name="Line 941">
            <a:extLst>
              <a:ext uri="{FF2B5EF4-FFF2-40B4-BE49-F238E27FC236}">
                <a16:creationId xmlns:a16="http://schemas.microsoft.com/office/drawing/2014/main" id="{E5F23C21-8807-7237-7CC7-BCBE0471B4A8}"/>
              </a:ext>
            </a:extLst>
          </xdr:cNvPr>
          <xdr:cNvSpPr>
            <a:spLocks noChangeAspect="1" noChangeShapeType="1"/>
          </xdr:cNvSpPr>
        </xdr:nvSpPr>
        <xdr:spPr bwMode="auto">
          <a:xfrm rot="16200000">
            <a:off x="357831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5" name="Line 942">
            <a:extLst>
              <a:ext uri="{FF2B5EF4-FFF2-40B4-BE49-F238E27FC236}">
                <a16:creationId xmlns:a16="http://schemas.microsoft.com/office/drawing/2014/main" id="{71AB6AF4-B213-4124-091C-5EDD9B21A172}"/>
              </a:ext>
            </a:extLst>
          </xdr:cNvPr>
          <xdr:cNvSpPr>
            <a:spLocks noChangeAspect="1" noChangeShapeType="1"/>
          </xdr:cNvSpPr>
        </xdr:nvSpPr>
        <xdr:spPr bwMode="auto">
          <a:xfrm rot="16200000">
            <a:off x="365214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6" name="Line 943">
            <a:extLst>
              <a:ext uri="{FF2B5EF4-FFF2-40B4-BE49-F238E27FC236}">
                <a16:creationId xmlns:a16="http://schemas.microsoft.com/office/drawing/2014/main" id="{B0A8BC7C-44BD-F6B7-72BC-64B517A42A2F}"/>
              </a:ext>
            </a:extLst>
          </xdr:cNvPr>
          <xdr:cNvSpPr>
            <a:spLocks noChangeAspect="1" noChangeShapeType="1"/>
          </xdr:cNvSpPr>
        </xdr:nvSpPr>
        <xdr:spPr bwMode="auto">
          <a:xfrm rot="16200000">
            <a:off x="372706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7" name="Line 944">
            <a:extLst>
              <a:ext uri="{FF2B5EF4-FFF2-40B4-BE49-F238E27FC236}">
                <a16:creationId xmlns:a16="http://schemas.microsoft.com/office/drawing/2014/main" id="{6511AB9C-1F7B-38A3-9995-C8617D3FFE33}"/>
              </a:ext>
            </a:extLst>
          </xdr:cNvPr>
          <xdr:cNvSpPr>
            <a:spLocks noChangeAspect="1" noChangeShapeType="1"/>
          </xdr:cNvSpPr>
        </xdr:nvSpPr>
        <xdr:spPr bwMode="auto">
          <a:xfrm rot="16200000" flipH="1">
            <a:off x="2281131" y="7077726"/>
            <a:ext cx="0" cy="7222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8" name="Line 945">
            <a:extLst>
              <a:ext uri="{FF2B5EF4-FFF2-40B4-BE49-F238E27FC236}">
                <a16:creationId xmlns:a16="http://schemas.microsoft.com/office/drawing/2014/main" id="{4BA200F5-00FB-AAD2-F863-A4564C69A83B}"/>
              </a:ext>
            </a:extLst>
          </xdr:cNvPr>
          <xdr:cNvSpPr>
            <a:spLocks noChangeAspect="1" noChangeShapeType="1"/>
          </xdr:cNvSpPr>
        </xdr:nvSpPr>
        <xdr:spPr bwMode="auto">
          <a:xfrm rot="16200000" flipH="1">
            <a:off x="2435278"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9" name="Line 946">
            <a:extLst>
              <a:ext uri="{FF2B5EF4-FFF2-40B4-BE49-F238E27FC236}">
                <a16:creationId xmlns:a16="http://schemas.microsoft.com/office/drawing/2014/main" id="{431FA86F-0A0D-3DB2-6AC5-188A9B3CF58A}"/>
              </a:ext>
            </a:extLst>
          </xdr:cNvPr>
          <xdr:cNvSpPr>
            <a:spLocks noChangeAspect="1" noChangeShapeType="1"/>
          </xdr:cNvSpPr>
        </xdr:nvSpPr>
        <xdr:spPr bwMode="auto">
          <a:xfrm rot="16200000" flipH="1">
            <a:off x="2582956" y="7079343"/>
            <a:ext cx="0" cy="689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0" name="Line 947">
            <a:extLst>
              <a:ext uri="{FF2B5EF4-FFF2-40B4-BE49-F238E27FC236}">
                <a16:creationId xmlns:a16="http://schemas.microsoft.com/office/drawing/2014/main" id="{D5285AC4-EB92-3914-8088-6C1126E66AA3}"/>
              </a:ext>
            </a:extLst>
          </xdr:cNvPr>
          <xdr:cNvSpPr>
            <a:spLocks noChangeAspect="1" noChangeShapeType="1"/>
          </xdr:cNvSpPr>
        </xdr:nvSpPr>
        <xdr:spPr bwMode="auto">
          <a:xfrm rot="16200000" flipH="1">
            <a:off x="2736564"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1" name="Line 948">
            <a:extLst>
              <a:ext uri="{FF2B5EF4-FFF2-40B4-BE49-F238E27FC236}">
                <a16:creationId xmlns:a16="http://schemas.microsoft.com/office/drawing/2014/main" id="{9AE99B55-6567-B49D-39AE-B98BE5C9FDEC}"/>
              </a:ext>
            </a:extLst>
          </xdr:cNvPr>
          <xdr:cNvSpPr>
            <a:spLocks noChangeAspect="1" noChangeShapeType="1"/>
          </xdr:cNvSpPr>
        </xdr:nvSpPr>
        <xdr:spPr bwMode="auto">
          <a:xfrm rot="16200000" flipH="1">
            <a:off x="2885320"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2" name="Line 949">
            <a:extLst>
              <a:ext uri="{FF2B5EF4-FFF2-40B4-BE49-F238E27FC236}">
                <a16:creationId xmlns:a16="http://schemas.microsoft.com/office/drawing/2014/main" id="{B19699D2-4AB7-2055-05BA-42B8B8961829}"/>
              </a:ext>
            </a:extLst>
          </xdr:cNvPr>
          <xdr:cNvSpPr>
            <a:spLocks noChangeAspect="1" noChangeShapeType="1"/>
          </xdr:cNvSpPr>
        </xdr:nvSpPr>
        <xdr:spPr bwMode="auto">
          <a:xfrm rot="16200000" flipH="1">
            <a:off x="3186606"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3" name="Line 950">
            <a:extLst>
              <a:ext uri="{FF2B5EF4-FFF2-40B4-BE49-F238E27FC236}">
                <a16:creationId xmlns:a16="http://schemas.microsoft.com/office/drawing/2014/main" id="{B047DB37-E774-7ED4-227D-725EE6FCDDF7}"/>
              </a:ext>
            </a:extLst>
          </xdr:cNvPr>
          <xdr:cNvSpPr>
            <a:spLocks noChangeAspect="1" noChangeShapeType="1"/>
          </xdr:cNvSpPr>
        </xdr:nvSpPr>
        <xdr:spPr bwMode="auto">
          <a:xfrm rot="16200000" flipH="1">
            <a:off x="3339675"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4" name="Line 951">
            <a:extLst>
              <a:ext uri="{FF2B5EF4-FFF2-40B4-BE49-F238E27FC236}">
                <a16:creationId xmlns:a16="http://schemas.microsoft.com/office/drawing/2014/main" id="{A282B0C5-D927-C0E9-32B0-391340A0D880}"/>
              </a:ext>
            </a:extLst>
          </xdr:cNvPr>
          <xdr:cNvSpPr>
            <a:spLocks noChangeAspect="1" noChangeShapeType="1"/>
          </xdr:cNvSpPr>
        </xdr:nvSpPr>
        <xdr:spPr bwMode="auto">
          <a:xfrm rot="16200000" flipH="1">
            <a:off x="3491126" y="7076109"/>
            <a:ext cx="0" cy="7545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5" name="Line 952">
            <a:extLst>
              <a:ext uri="{FF2B5EF4-FFF2-40B4-BE49-F238E27FC236}">
                <a16:creationId xmlns:a16="http://schemas.microsoft.com/office/drawing/2014/main" id="{20D362EC-0B3F-7CA3-C01E-D34BA69A7F6F}"/>
              </a:ext>
            </a:extLst>
          </xdr:cNvPr>
          <xdr:cNvSpPr>
            <a:spLocks noChangeAspect="1" noChangeShapeType="1"/>
          </xdr:cNvSpPr>
        </xdr:nvSpPr>
        <xdr:spPr bwMode="auto">
          <a:xfrm rot="16200000" flipH="1">
            <a:off x="3037850"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6" name="Line 953">
            <a:extLst>
              <a:ext uri="{FF2B5EF4-FFF2-40B4-BE49-F238E27FC236}">
                <a16:creationId xmlns:a16="http://schemas.microsoft.com/office/drawing/2014/main" id="{232EC32B-1B37-E4ED-F4DA-28EEC61F60ED}"/>
              </a:ext>
            </a:extLst>
          </xdr:cNvPr>
          <xdr:cNvSpPr>
            <a:spLocks noChangeAspect="1" noChangeShapeType="1"/>
          </xdr:cNvSpPr>
        </xdr:nvSpPr>
        <xdr:spPr bwMode="auto">
          <a:xfrm rot="16200000" flipH="1">
            <a:off x="3641500"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7" name="Line 954">
            <a:extLst>
              <a:ext uri="{FF2B5EF4-FFF2-40B4-BE49-F238E27FC236}">
                <a16:creationId xmlns:a16="http://schemas.microsoft.com/office/drawing/2014/main" id="{05E53409-06E6-E6E0-FF94-5717CEEC4C45}"/>
              </a:ext>
            </a:extLst>
          </xdr:cNvPr>
          <xdr:cNvSpPr>
            <a:spLocks noChangeAspect="1" noChangeShapeType="1"/>
          </xdr:cNvSpPr>
        </xdr:nvSpPr>
        <xdr:spPr bwMode="auto">
          <a:xfrm rot="16200000" flipH="1">
            <a:off x="3792951" y="7076063"/>
            <a:ext cx="0" cy="749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8" name="Line 955">
            <a:extLst>
              <a:ext uri="{FF2B5EF4-FFF2-40B4-BE49-F238E27FC236}">
                <a16:creationId xmlns:a16="http://schemas.microsoft.com/office/drawing/2014/main" id="{347B4101-13B5-A88A-7C95-1EE3F3DB82D2}"/>
              </a:ext>
            </a:extLst>
          </xdr:cNvPr>
          <xdr:cNvSpPr>
            <a:spLocks noChangeAspect="1" noChangeShapeType="1"/>
          </xdr:cNvSpPr>
        </xdr:nvSpPr>
        <xdr:spPr bwMode="auto">
          <a:xfrm rot="16200000">
            <a:off x="388013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9" name="Line 956">
            <a:extLst>
              <a:ext uri="{FF2B5EF4-FFF2-40B4-BE49-F238E27FC236}">
                <a16:creationId xmlns:a16="http://schemas.microsoft.com/office/drawing/2014/main" id="{83AB049F-BC3B-A5A2-8B7A-529A4216A260}"/>
              </a:ext>
            </a:extLst>
          </xdr:cNvPr>
          <xdr:cNvSpPr>
            <a:spLocks noChangeAspect="1" noChangeShapeType="1"/>
          </xdr:cNvSpPr>
        </xdr:nvSpPr>
        <xdr:spPr bwMode="auto">
          <a:xfrm rot="16200000">
            <a:off x="395559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 name="Line 957">
            <a:extLst>
              <a:ext uri="{FF2B5EF4-FFF2-40B4-BE49-F238E27FC236}">
                <a16:creationId xmlns:a16="http://schemas.microsoft.com/office/drawing/2014/main" id="{A8CD5322-FCD3-1B0B-4A3F-E33A91CED470}"/>
              </a:ext>
            </a:extLst>
          </xdr:cNvPr>
          <xdr:cNvSpPr>
            <a:spLocks noChangeAspect="1" noChangeShapeType="1"/>
          </xdr:cNvSpPr>
        </xdr:nvSpPr>
        <xdr:spPr bwMode="auto">
          <a:xfrm rot="16200000">
            <a:off x="402889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1" name="Line 958">
            <a:extLst>
              <a:ext uri="{FF2B5EF4-FFF2-40B4-BE49-F238E27FC236}">
                <a16:creationId xmlns:a16="http://schemas.microsoft.com/office/drawing/2014/main" id="{EED39043-DD46-7877-83D3-02ACFF99E575}"/>
              </a:ext>
            </a:extLst>
          </xdr:cNvPr>
          <xdr:cNvSpPr>
            <a:spLocks noChangeAspect="1" noChangeShapeType="1"/>
          </xdr:cNvSpPr>
        </xdr:nvSpPr>
        <xdr:spPr bwMode="auto">
          <a:xfrm rot="16200000">
            <a:off x="4107042"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2" name="Line 959">
            <a:extLst>
              <a:ext uri="{FF2B5EF4-FFF2-40B4-BE49-F238E27FC236}">
                <a16:creationId xmlns:a16="http://schemas.microsoft.com/office/drawing/2014/main" id="{05E82947-29A7-ADCD-5F41-0C03094098EC}"/>
              </a:ext>
            </a:extLst>
          </xdr:cNvPr>
          <xdr:cNvSpPr>
            <a:spLocks noChangeAspect="1" noChangeShapeType="1"/>
          </xdr:cNvSpPr>
        </xdr:nvSpPr>
        <xdr:spPr bwMode="auto">
          <a:xfrm rot="16200000">
            <a:off x="418196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3" name="Line 960">
            <a:extLst>
              <a:ext uri="{FF2B5EF4-FFF2-40B4-BE49-F238E27FC236}">
                <a16:creationId xmlns:a16="http://schemas.microsoft.com/office/drawing/2014/main" id="{ED44E569-21AF-388E-87BB-E81150488A99}"/>
              </a:ext>
            </a:extLst>
          </xdr:cNvPr>
          <xdr:cNvSpPr>
            <a:spLocks noChangeAspect="1" noChangeShapeType="1"/>
          </xdr:cNvSpPr>
        </xdr:nvSpPr>
        <xdr:spPr bwMode="auto">
          <a:xfrm rot="16200000">
            <a:off x="425579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 name="Line 961">
            <a:extLst>
              <a:ext uri="{FF2B5EF4-FFF2-40B4-BE49-F238E27FC236}">
                <a16:creationId xmlns:a16="http://schemas.microsoft.com/office/drawing/2014/main" id="{98364E36-14FF-E48E-EB25-34184C1BC4B4}"/>
              </a:ext>
            </a:extLst>
          </xdr:cNvPr>
          <xdr:cNvSpPr>
            <a:spLocks noChangeAspect="1" noChangeShapeType="1"/>
          </xdr:cNvSpPr>
        </xdr:nvSpPr>
        <xdr:spPr bwMode="auto">
          <a:xfrm rot="16200000">
            <a:off x="433071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5" name="Line 962">
            <a:extLst>
              <a:ext uri="{FF2B5EF4-FFF2-40B4-BE49-F238E27FC236}">
                <a16:creationId xmlns:a16="http://schemas.microsoft.com/office/drawing/2014/main" id="{916BE308-6030-BDA5-E723-7729698A06DF}"/>
              </a:ext>
            </a:extLst>
          </xdr:cNvPr>
          <xdr:cNvSpPr>
            <a:spLocks noChangeAspect="1" noChangeShapeType="1"/>
          </xdr:cNvSpPr>
        </xdr:nvSpPr>
        <xdr:spPr bwMode="auto">
          <a:xfrm rot="16200000">
            <a:off x="440886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6" name="Line 963">
            <a:extLst>
              <a:ext uri="{FF2B5EF4-FFF2-40B4-BE49-F238E27FC236}">
                <a16:creationId xmlns:a16="http://schemas.microsoft.com/office/drawing/2014/main" id="{BDC0AFFE-C54F-1953-3CE8-A4E413221B75}"/>
              </a:ext>
            </a:extLst>
          </xdr:cNvPr>
          <xdr:cNvSpPr>
            <a:spLocks noChangeAspect="1" noChangeShapeType="1"/>
          </xdr:cNvSpPr>
        </xdr:nvSpPr>
        <xdr:spPr bwMode="auto">
          <a:xfrm rot="16200000">
            <a:off x="448378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7" name="Line 964">
            <a:extLst>
              <a:ext uri="{FF2B5EF4-FFF2-40B4-BE49-F238E27FC236}">
                <a16:creationId xmlns:a16="http://schemas.microsoft.com/office/drawing/2014/main" id="{417D81DC-95BA-BA13-F540-F322B752794E}"/>
              </a:ext>
            </a:extLst>
          </xdr:cNvPr>
          <xdr:cNvSpPr>
            <a:spLocks noChangeAspect="1" noChangeShapeType="1"/>
          </xdr:cNvSpPr>
        </xdr:nvSpPr>
        <xdr:spPr bwMode="auto">
          <a:xfrm rot="16200000">
            <a:off x="455762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8" name="Line 965">
            <a:extLst>
              <a:ext uri="{FF2B5EF4-FFF2-40B4-BE49-F238E27FC236}">
                <a16:creationId xmlns:a16="http://schemas.microsoft.com/office/drawing/2014/main" id="{65580F07-C03C-D0AB-F124-C490D2042673}"/>
              </a:ext>
            </a:extLst>
          </xdr:cNvPr>
          <xdr:cNvSpPr>
            <a:spLocks noChangeAspect="1" noChangeShapeType="1"/>
          </xdr:cNvSpPr>
        </xdr:nvSpPr>
        <xdr:spPr bwMode="auto">
          <a:xfrm rot="16200000">
            <a:off x="463685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9" name="Line 966">
            <a:extLst>
              <a:ext uri="{FF2B5EF4-FFF2-40B4-BE49-F238E27FC236}">
                <a16:creationId xmlns:a16="http://schemas.microsoft.com/office/drawing/2014/main" id="{BBEFB683-546A-8559-9588-9B29313A131D}"/>
              </a:ext>
            </a:extLst>
          </xdr:cNvPr>
          <xdr:cNvSpPr>
            <a:spLocks noChangeAspect="1" noChangeShapeType="1"/>
          </xdr:cNvSpPr>
        </xdr:nvSpPr>
        <xdr:spPr bwMode="auto">
          <a:xfrm rot="16200000">
            <a:off x="471069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0" name="Line 967">
            <a:extLst>
              <a:ext uri="{FF2B5EF4-FFF2-40B4-BE49-F238E27FC236}">
                <a16:creationId xmlns:a16="http://schemas.microsoft.com/office/drawing/2014/main" id="{07F90090-1396-241A-C9FF-7D8CD3B34F7C}"/>
              </a:ext>
            </a:extLst>
          </xdr:cNvPr>
          <xdr:cNvSpPr>
            <a:spLocks noChangeAspect="1" noChangeShapeType="1"/>
          </xdr:cNvSpPr>
        </xdr:nvSpPr>
        <xdr:spPr bwMode="auto">
          <a:xfrm rot="16200000">
            <a:off x="4786288" y="7106255"/>
            <a:ext cx="511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1" name="Line 968">
            <a:extLst>
              <a:ext uri="{FF2B5EF4-FFF2-40B4-BE49-F238E27FC236}">
                <a16:creationId xmlns:a16="http://schemas.microsoft.com/office/drawing/2014/main" id="{12C8837F-DFEB-281C-67CC-7211154A9B61}"/>
              </a:ext>
            </a:extLst>
          </xdr:cNvPr>
          <xdr:cNvSpPr>
            <a:spLocks noChangeAspect="1" noChangeShapeType="1"/>
          </xdr:cNvSpPr>
        </xdr:nvSpPr>
        <xdr:spPr bwMode="auto">
          <a:xfrm rot="16200000">
            <a:off x="485944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2" name="Line 969">
            <a:extLst>
              <a:ext uri="{FF2B5EF4-FFF2-40B4-BE49-F238E27FC236}">
                <a16:creationId xmlns:a16="http://schemas.microsoft.com/office/drawing/2014/main" id="{5815BACF-803C-3C55-4846-C0D0EF9D97E5}"/>
              </a:ext>
            </a:extLst>
          </xdr:cNvPr>
          <xdr:cNvSpPr>
            <a:spLocks noChangeAspect="1" noChangeShapeType="1"/>
          </xdr:cNvSpPr>
        </xdr:nvSpPr>
        <xdr:spPr bwMode="auto">
          <a:xfrm rot="16200000">
            <a:off x="493867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3" name="Line 970">
            <a:extLst>
              <a:ext uri="{FF2B5EF4-FFF2-40B4-BE49-F238E27FC236}">
                <a16:creationId xmlns:a16="http://schemas.microsoft.com/office/drawing/2014/main" id="{07E913E6-1582-D780-A493-EE2D0B6DFA4E}"/>
              </a:ext>
            </a:extLst>
          </xdr:cNvPr>
          <xdr:cNvSpPr>
            <a:spLocks noChangeAspect="1" noChangeShapeType="1"/>
          </xdr:cNvSpPr>
        </xdr:nvSpPr>
        <xdr:spPr bwMode="auto">
          <a:xfrm rot="16200000">
            <a:off x="501359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4" name="Line 971">
            <a:extLst>
              <a:ext uri="{FF2B5EF4-FFF2-40B4-BE49-F238E27FC236}">
                <a16:creationId xmlns:a16="http://schemas.microsoft.com/office/drawing/2014/main" id="{3C65F87C-8DD2-CDB9-E04B-7BD5B7B8E48A}"/>
              </a:ext>
            </a:extLst>
          </xdr:cNvPr>
          <xdr:cNvSpPr>
            <a:spLocks noChangeAspect="1" noChangeShapeType="1"/>
          </xdr:cNvSpPr>
        </xdr:nvSpPr>
        <xdr:spPr bwMode="auto">
          <a:xfrm rot="16200000">
            <a:off x="5088067" y="7104991"/>
            <a:ext cx="51816"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5" name="Line 972">
            <a:extLst>
              <a:ext uri="{FF2B5EF4-FFF2-40B4-BE49-F238E27FC236}">
                <a16:creationId xmlns:a16="http://schemas.microsoft.com/office/drawing/2014/main" id="{82CC8953-F00C-79AD-5A2C-8CC70E7343D4}"/>
              </a:ext>
            </a:extLst>
          </xdr:cNvPr>
          <xdr:cNvSpPr>
            <a:spLocks noChangeAspect="1" noChangeShapeType="1"/>
          </xdr:cNvSpPr>
        </xdr:nvSpPr>
        <xdr:spPr bwMode="auto">
          <a:xfrm rot="16200000">
            <a:off x="5162352"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6" name="Line 973">
            <a:extLst>
              <a:ext uri="{FF2B5EF4-FFF2-40B4-BE49-F238E27FC236}">
                <a16:creationId xmlns:a16="http://schemas.microsoft.com/office/drawing/2014/main" id="{4C7E749E-2818-2891-1519-A718323574F2}"/>
              </a:ext>
            </a:extLst>
          </xdr:cNvPr>
          <xdr:cNvSpPr>
            <a:spLocks noChangeAspect="1" noChangeShapeType="1"/>
          </xdr:cNvSpPr>
        </xdr:nvSpPr>
        <xdr:spPr bwMode="auto">
          <a:xfrm rot="16200000">
            <a:off x="524050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7" name="Line 974">
            <a:extLst>
              <a:ext uri="{FF2B5EF4-FFF2-40B4-BE49-F238E27FC236}">
                <a16:creationId xmlns:a16="http://schemas.microsoft.com/office/drawing/2014/main" id="{7678DD9C-F955-864B-4C0E-9048C5371620}"/>
              </a:ext>
            </a:extLst>
          </xdr:cNvPr>
          <xdr:cNvSpPr>
            <a:spLocks noChangeAspect="1" noChangeShapeType="1"/>
          </xdr:cNvSpPr>
        </xdr:nvSpPr>
        <xdr:spPr bwMode="auto">
          <a:xfrm rot="16200000">
            <a:off x="531542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8" name="Line 975">
            <a:extLst>
              <a:ext uri="{FF2B5EF4-FFF2-40B4-BE49-F238E27FC236}">
                <a16:creationId xmlns:a16="http://schemas.microsoft.com/office/drawing/2014/main" id="{465C69DB-254A-49D1-409F-80A351BD067F}"/>
              </a:ext>
            </a:extLst>
          </xdr:cNvPr>
          <xdr:cNvSpPr>
            <a:spLocks noChangeAspect="1" noChangeShapeType="1"/>
          </xdr:cNvSpPr>
        </xdr:nvSpPr>
        <xdr:spPr bwMode="auto">
          <a:xfrm rot="16200000">
            <a:off x="538926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9" name="Line 976">
            <a:extLst>
              <a:ext uri="{FF2B5EF4-FFF2-40B4-BE49-F238E27FC236}">
                <a16:creationId xmlns:a16="http://schemas.microsoft.com/office/drawing/2014/main" id="{9F09EC9B-6B0D-54A6-BA34-9D530A568182}"/>
              </a:ext>
            </a:extLst>
          </xdr:cNvPr>
          <xdr:cNvSpPr>
            <a:spLocks noChangeAspect="1" noChangeShapeType="1"/>
          </xdr:cNvSpPr>
        </xdr:nvSpPr>
        <xdr:spPr bwMode="auto">
          <a:xfrm rot="16200000">
            <a:off x="5464177"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0" name="Line 977">
            <a:extLst>
              <a:ext uri="{FF2B5EF4-FFF2-40B4-BE49-F238E27FC236}">
                <a16:creationId xmlns:a16="http://schemas.microsoft.com/office/drawing/2014/main" id="{60CA8D34-5D7F-6796-4C58-4AC41953292C}"/>
              </a:ext>
            </a:extLst>
          </xdr:cNvPr>
          <xdr:cNvSpPr>
            <a:spLocks noChangeAspect="1" noChangeShapeType="1"/>
          </xdr:cNvSpPr>
        </xdr:nvSpPr>
        <xdr:spPr bwMode="auto">
          <a:xfrm rot="16200000">
            <a:off x="554178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1" name="Line 978">
            <a:extLst>
              <a:ext uri="{FF2B5EF4-FFF2-40B4-BE49-F238E27FC236}">
                <a16:creationId xmlns:a16="http://schemas.microsoft.com/office/drawing/2014/main" id="{9A932848-37CB-E3F9-933E-297F72ECED30}"/>
              </a:ext>
            </a:extLst>
          </xdr:cNvPr>
          <xdr:cNvSpPr>
            <a:spLocks noChangeAspect="1" noChangeShapeType="1"/>
          </xdr:cNvSpPr>
        </xdr:nvSpPr>
        <xdr:spPr bwMode="auto">
          <a:xfrm rot="16200000">
            <a:off x="561562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2" name="Line 979">
            <a:extLst>
              <a:ext uri="{FF2B5EF4-FFF2-40B4-BE49-F238E27FC236}">
                <a16:creationId xmlns:a16="http://schemas.microsoft.com/office/drawing/2014/main" id="{70079558-5B1A-B6DC-427C-C7B0ED79408A}"/>
              </a:ext>
            </a:extLst>
          </xdr:cNvPr>
          <xdr:cNvSpPr>
            <a:spLocks noChangeAspect="1" noChangeShapeType="1"/>
          </xdr:cNvSpPr>
        </xdr:nvSpPr>
        <xdr:spPr bwMode="auto">
          <a:xfrm rot="16200000">
            <a:off x="569054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3" name="Line 980">
            <a:extLst>
              <a:ext uri="{FF2B5EF4-FFF2-40B4-BE49-F238E27FC236}">
                <a16:creationId xmlns:a16="http://schemas.microsoft.com/office/drawing/2014/main" id="{1510B885-E314-2A4F-36C9-BDDA15613C1B}"/>
              </a:ext>
            </a:extLst>
          </xdr:cNvPr>
          <xdr:cNvSpPr>
            <a:spLocks noChangeAspect="1" noChangeShapeType="1"/>
          </xdr:cNvSpPr>
        </xdr:nvSpPr>
        <xdr:spPr bwMode="auto">
          <a:xfrm rot="16200000">
            <a:off x="5768697"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4" name="Line 981">
            <a:extLst>
              <a:ext uri="{FF2B5EF4-FFF2-40B4-BE49-F238E27FC236}">
                <a16:creationId xmlns:a16="http://schemas.microsoft.com/office/drawing/2014/main" id="{FC084E76-EEEC-DEA4-E6BE-F341C27BAD59}"/>
              </a:ext>
            </a:extLst>
          </xdr:cNvPr>
          <xdr:cNvSpPr>
            <a:spLocks noChangeAspect="1" noChangeShapeType="1"/>
          </xdr:cNvSpPr>
        </xdr:nvSpPr>
        <xdr:spPr bwMode="auto">
          <a:xfrm rot="16200000">
            <a:off x="584361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5" name="Line 982">
            <a:extLst>
              <a:ext uri="{FF2B5EF4-FFF2-40B4-BE49-F238E27FC236}">
                <a16:creationId xmlns:a16="http://schemas.microsoft.com/office/drawing/2014/main" id="{2828C821-C658-EE01-1F32-63000B713BCF}"/>
              </a:ext>
            </a:extLst>
          </xdr:cNvPr>
          <xdr:cNvSpPr>
            <a:spLocks noChangeAspect="1" noChangeShapeType="1"/>
          </xdr:cNvSpPr>
        </xdr:nvSpPr>
        <xdr:spPr bwMode="auto">
          <a:xfrm rot="16200000">
            <a:off x="591907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6" name="Line 983">
            <a:extLst>
              <a:ext uri="{FF2B5EF4-FFF2-40B4-BE49-F238E27FC236}">
                <a16:creationId xmlns:a16="http://schemas.microsoft.com/office/drawing/2014/main" id="{65C2EAF7-A69E-151A-C55E-782BCF1C39D4}"/>
              </a:ext>
            </a:extLst>
          </xdr:cNvPr>
          <xdr:cNvSpPr>
            <a:spLocks noChangeAspect="1" noChangeShapeType="1"/>
          </xdr:cNvSpPr>
        </xdr:nvSpPr>
        <xdr:spPr bwMode="auto">
          <a:xfrm rot="16200000">
            <a:off x="599398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7" name="Line 984">
            <a:extLst>
              <a:ext uri="{FF2B5EF4-FFF2-40B4-BE49-F238E27FC236}">
                <a16:creationId xmlns:a16="http://schemas.microsoft.com/office/drawing/2014/main" id="{6DCDC340-D368-2028-793C-8337C05916AB}"/>
              </a:ext>
            </a:extLst>
          </xdr:cNvPr>
          <xdr:cNvSpPr>
            <a:spLocks noChangeAspect="1" noChangeShapeType="1"/>
          </xdr:cNvSpPr>
        </xdr:nvSpPr>
        <xdr:spPr bwMode="auto">
          <a:xfrm rot="16200000" flipH="1">
            <a:off x="4395523" y="7077187"/>
            <a:ext cx="0" cy="733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8" name="Line 985">
            <a:extLst>
              <a:ext uri="{FF2B5EF4-FFF2-40B4-BE49-F238E27FC236}">
                <a16:creationId xmlns:a16="http://schemas.microsoft.com/office/drawing/2014/main" id="{103B166F-3DF8-0E30-833E-E9E35C144617}"/>
              </a:ext>
            </a:extLst>
          </xdr:cNvPr>
          <xdr:cNvSpPr>
            <a:spLocks noChangeAspect="1" noChangeShapeType="1"/>
          </xdr:cNvSpPr>
        </xdr:nvSpPr>
        <xdr:spPr bwMode="auto">
          <a:xfrm rot="16200000" flipH="1">
            <a:off x="4245150"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 name="Line 986">
            <a:extLst>
              <a:ext uri="{FF2B5EF4-FFF2-40B4-BE49-F238E27FC236}">
                <a16:creationId xmlns:a16="http://schemas.microsoft.com/office/drawing/2014/main" id="{8B3EFC08-759F-8FDD-2610-F16CA1395C05}"/>
              </a:ext>
            </a:extLst>
          </xdr:cNvPr>
          <xdr:cNvSpPr>
            <a:spLocks noChangeAspect="1" noChangeShapeType="1"/>
          </xdr:cNvSpPr>
        </xdr:nvSpPr>
        <xdr:spPr bwMode="auto">
          <a:xfrm rot="16200000" flipH="1">
            <a:off x="4094237"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0" name="Line 987">
            <a:extLst>
              <a:ext uri="{FF2B5EF4-FFF2-40B4-BE49-F238E27FC236}">
                <a16:creationId xmlns:a16="http://schemas.microsoft.com/office/drawing/2014/main" id="{058BDC44-E87D-0FCB-745F-38A80FE578BB}"/>
              </a:ext>
            </a:extLst>
          </xdr:cNvPr>
          <xdr:cNvSpPr>
            <a:spLocks noChangeAspect="1" noChangeShapeType="1"/>
          </xdr:cNvSpPr>
        </xdr:nvSpPr>
        <xdr:spPr bwMode="auto">
          <a:xfrm rot="16200000" flipH="1">
            <a:off x="3943864"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1" name="Line 988">
            <a:extLst>
              <a:ext uri="{FF2B5EF4-FFF2-40B4-BE49-F238E27FC236}">
                <a16:creationId xmlns:a16="http://schemas.microsoft.com/office/drawing/2014/main" id="{F4750CD2-F71D-4400-6DAD-878902712FA0}"/>
              </a:ext>
            </a:extLst>
          </xdr:cNvPr>
          <xdr:cNvSpPr>
            <a:spLocks noChangeAspect="1" noChangeShapeType="1"/>
          </xdr:cNvSpPr>
        </xdr:nvSpPr>
        <xdr:spPr bwMode="auto">
          <a:xfrm rot="16200000" flipH="1">
            <a:off x="4546436" y="7079343"/>
            <a:ext cx="0" cy="689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2" name="Line 989">
            <a:extLst>
              <a:ext uri="{FF2B5EF4-FFF2-40B4-BE49-F238E27FC236}">
                <a16:creationId xmlns:a16="http://schemas.microsoft.com/office/drawing/2014/main" id="{36D4DCC5-3FF6-8193-A7CD-8E3EFC432079}"/>
              </a:ext>
            </a:extLst>
          </xdr:cNvPr>
          <xdr:cNvSpPr>
            <a:spLocks noChangeAspect="1" noChangeShapeType="1"/>
          </xdr:cNvSpPr>
        </xdr:nvSpPr>
        <xdr:spPr bwMode="auto">
          <a:xfrm rot="16200000" flipH="1">
            <a:off x="4699504" y="7079343"/>
            <a:ext cx="0" cy="689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3" name="Line 990">
            <a:extLst>
              <a:ext uri="{FF2B5EF4-FFF2-40B4-BE49-F238E27FC236}">
                <a16:creationId xmlns:a16="http://schemas.microsoft.com/office/drawing/2014/main" id="{6C535235-0165-3EB7-0996-D051A4FB1C83}"/>
              </a:ext>
            </a:extLst>
          </xdr:cNvPr>
          <xdr:cNvSpPr>
            <a:spLocks noChangeAspect="1" noChangeShapeType="1"/>
          </xdr:cNvSpPr>
        </xdr:nvSpPr>
        <xdr:spPr bwMode="auto">
          <a:xfrm rot="16200000" flipH="1">
            <a:off x="4848261" y="7079343"/>
            <a:ext cx="0" cy="689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4" name="Line 991">
            <a:extLst>
              <a:ext uri="{FF2B5EF4-FFF2-40B4-BE49-F238E27FC236}">
                <a16:creationId xmlns:a16="http://schemas.microsoft.com/office/drawing/2014/main" id="{0EA71C74-0DB3-3F55-3FBD-DB018618A943}"/>
              </a:ext>
            </a:extLst>
          </xdr:cNvPr>
          <xdr:cNvSpPr>
            <a:spLocks noChangeAspect="1" noChangeShapeType="1"/>
          </xdr:cNvSpPr>
        </xdr:nvSpPr>
        <xdr:spPr bwMode="auto">
          <a:xfrm rot="16200000" flipH="1">
            <a:off x="5001868"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5" name="Line 992">
            <a:extLst>
              <a:ext uri="{FF2B5EF4-FFF2-40B4-BE49-F238E27FC236}">
                <a16:creationId xmlns:a16="http://schemas.microsoft.com/office/drawing/2014/main" id="{678229B2-AB8D-239E-B60A-E411D24FFBBF}"/>
              </a:ext>
            </a:extLst>
          </xdr:cNvPr>
          <xdr:cNvSpPr>
            <a:spLocks noChangeAspect="1" noChangeShapeType="1"/>
          </xdr:cNvSpPr>
        </xdr:nvSpPr>
        <xdr:spPr bwMode="auto">
          <a:xfrm rot="16200000" flipH="1">
            <a:off x="5150625"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6" name="Line 993">
            <a:extLst>
              <a:ext uri="{FF2B5EF4-FFF2-40B4-BE49-F238E27FC236}">
                <a16:creationId xmlns:a16="http://schemas.microsoft.com/office/drawing/2014/main" id="{99AFA96F-B44D-DD3E-6DE6-2B454E9C1078}"/>
              </a:ext>
            </a:extLst>
          </xdr:cNvPr>
          <xdr:cNvSpPr>
            <a:spLocks noChangeAspect="1" noChangeShapeType="1"/>
          </xdr:cNvSpPr>
        </xdr:nvSpPr>
        <xdr:spPr bwMode="auto">
          <a:xfrm rot="16200000" flipH="1">
            <a:off x="5303693"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7" name="Line 994">
            <a:extLst>
              <a:ext uri="{FF2B5EF4-FFF2-40B4-BE49-F238E27FC236}">
                <a16:creationId xmlns:a16="http://schemas.microsoft.com/office/drawing/2014/main" id="{A6391EAB-DB35-3D3B-506F-1A217B964A9E}"/>
              </a:ext>
            </a:extLst>
          </xdr:cNvPr>
          <xdr:cNvSpPr>
            <a:spLocks noChangeAspect="1" noChangeShapeType="1"/>
          </xdr:cNvSpPr>
        </xdr:nvSpPr>
        <xdr:spPr bwMode="auto">
          <a:xfrm rot="16200000" flipH="1">
            <a:off x="5452450"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8" name="Line 995">
            <a:extLst>
              <a:ext uri="{FF2B5EF4-FFF2-40B4-BE49-F238E27FC236}">
                <a16:creationId xmlns:a16="http://schemas.microsoft.com/office/drawing/2014/main" id="{86FF8759-927B-5A76-504A-9766E087EB98}"/>
              </a:ext>
            </a:extLst>
          </xdr:cNvPr>
          <xdr:cNvSpPr>
            <a:spLocks noChangeAspect="1" noChangeShapeType="1"/>
          </xdr:cNvSpPr>
        </xdr:nvSpPr>
        <xdr:spPr bwMode="auto">
          <a:xfrm rot="16200000" flipH="1">
            <a:off x="5604979"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9" name="Line 996">
            <a:extLst>
              <a:ext uri="{FF2B5EF4-FFF2-40B4-BE49-F238E27FC236}">
                <a16:creationId xmlns:a16="http://schemas.microsoft.com/office/drawing/2014/main" id="{44998839-7394-E15D-C637-25597E9DE1C8}"/>
              </a:ext>
            </a:extLst>
          </xdr:cNvPr>
          <xdr:cNvSpPr>
            <a:spLocks noChangeAspect="1" noChangeShapeType="1"/>
          </xdr:cNvSpPr>
        </xdr:nvSpPr>
        <xdr:spPr bwMode="auto">
          <a:xfrm rot="16200000" flipH="1">
            <a:off x="6209168"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0" name="Line 997">
            <a:extLst>
              <a:ext uri="{FF2B5EF4-FFF2-40B4-BE49-F238E27FC236}">
                <a16:creationId xmlns:a16="http://schemas.microsoft.com/office/drawing/2014/main" id="{CAB152E0-044A-0530-76EA-5A353B1C5FB2}"/>
              </a:ext>
            </a:extLst>
          </xdr:cNvPr>
          <xdr:cNvSpPr>
            <a:spLocks noChangeAspect="1" noChangeShapeType="1"/>
          </xdr:cNvSpPr>
        </xdr:nvSpPr>
        <xdr:spPr bwMode="auto">
          <a:xfrm rot="16200000" flipH="1">
            <a:off x="5755892"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1" name="Line 998">
            <a:extLst>
              <a:ext uri="{FF2B5EF4-FFF2-40B4-BE49-F238E27FC236}">
                <a16:creationId xmlns:a16="http://schemas.microsoft.com/office/drawing/2014/main" id="{F1848E23-FAA4-FA48-8C73-DE85A347A031}"/>
              </a:ext>
            </a:extLst>
          </xdr:cNvPr>
          <xdr:cNvSpPr>
            <a:spLocks noChangeAspect="1" noChangeShapeType="1"/>
          </xdr:cNvSpPr>
        </xdr:nvSpPr>
        <xdr:spPr bwMode="auto">
          <a:xfrm rot="16200000" flipH="1">
            <a:off x="5907343"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2" name="Line 999">
            <a:extLst>
              <a:ext uri="{FF2B5EF4-FFF2-40B4-BE49-F238E27FC236}">
                <a16:creationId xmlns:a16="http://schemas.microsoft.com/office/drawing/2014/main" id="{F68517A9-A0B8-C817-E93D-4511F89E5208}"/>
              </a:ext>
            </a:extLst>
          </xdr:cNvPr>
          <xdr:cNvSpPr>
            <a:spLocks noChangeAspect="1" noChangeShapeType="1"/>
          </xdr:cNvSpPr>
        </xdr:nvSpPr>
        <xdr:spPr bwMode="auto">
          <a:xfrm rot="16200000" flipH="1">
            <a:off x="6059334" y="7077726"/>
            <a:ext cx="0" cy="7222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3" name="Line 1000">
            <a:extLst>
              <a:ext uri="{FF2B5EF4-FFF2-40B4-BE49-F238E27FC236}">
                <a16:creationId xmlns:a16="http://schemas.microsoft.com/office/drawing/2014/main" id="{420488D7-7EF2-FF91-E38B-78140CAA60A8}"/>
              </a:ext>
            </a:extLst>
          </xdr:cNvPr>
          <xdr:cNvSpPr>
            <a:spLocks noChangeAspect="1" noChangeShapeType="1"/>
          </xdr:cNvSpPr>
        </xdr:nvSpPr>
        <xdr:spPr bwMode="auto">
          <a:xfrm rot="16200000">
            <a:off x="614543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4" name="Line 1001">
            <a:extLst>
              <a:ext uri="{FF2B5EF4-FFF2-40B4-BE49-F238E27FC236}">
                <a16:creationId xmlns:a16="http://schemas.microsoft.com/office/drawing/2014/main" id="{46EDACCC-3FC3-9240-D6D3-2450AE45C56C}"/>
              </a:ext>
            </a:extLst>
          </xdr:cNvPr>
          <xdr:cNvSpPr>
            <a:spLocks noChangeAspect="1" noChangeShapeType="1"/>
          </xdr:cNvSpPr>
        </xdr:nvSpPr>
        <xdr:spPr bwMode="auto">
          <a:xfrm rot="16200000">
            <a:off x="622089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5" name="Line 1002">
            <a:extLst>
              <a:ext uri="{FF2B5EF4-FFF2-40B4-BE49-F238E27FC236}">
                <a16:creationId xmlns:a16="http://schemas.microsoft.com/office/drawing/2014/main" id="{E8807CE6-41CD-DF69-D71C-D8835B94EFE0}"/>
              </a:ext>
            </a:extLst>
          </xdr:cNvPr>
          <xdr:cNvSpPr>
            <a:spLocks noChangeAspect="1" noChangeShapeType="1"/>
          </xdr:cNvSpPr>
        </xdr:nvSpPr>
        <xdr:spPr bwMode="auto">
          <a:xfrm rot="16200000">
            <a:off x="629581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6" name="Line 1003">
            <a:extLst>
              <a:ext uri="{FF2B5EF4-FFF2-40B4-BE49-F238E27FC236}">
                <a16:creationId xmlns:a16="http://schemas.microsoft.com/office/drawing/2014/main" id="{57E61EE1-47C3-1973-04FB-C0AE86E65534}"/>
              </a:ext>
            </a:extLst>
          </xdr:cNvPr>
          <xdr:cNvSpPr>
            <a:spLocks noChangeAspect="1" noChangeShapeType="1"/>
          </xdr:cNvSpPr>
        </xdr:nvSpPr>
        <xdr:spPr bwMode="auto">
          <a:xfrm rot="16200000">
            <a:off x="637342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7" name="Line 1004">
            <a:extLst>
              <a:ext uri="{FF2B5EF4-FFF2-40B4-BE49-F238E27FC236}">
                <a16:creationId xmlns:a16="http://schemas.microsoft.com/office/drawing/2014/main" id="{C4445C6C-D3C3-C443-D0C9-D6BEFBD9361E}"/>
              </a:ext>
            </a:extLst>
          </xdr:cNvPr>
          <xdr:cNvSpPr>
            <a:spLocks noChangeAspect="1" noChangeShapeType="1"/>
          </xdr:cNvSpPr>
        </xdr:nvSpPr>
        <xdr:spPr bwMode="auto">
          <a:xfrm rot="16200000">
            <a:off x="644726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8" name="Line 1005">
            <a:extLst>
              <a:ext uri="{FF2B5EF4-FFF2-40B4-BE49-F238E27FC236}">
                <a16:creationId xmlns:a16="http://schemas.microsoft.com/office/drawing/2014/main" id="{4B48364C-CC06-9D74-806A-8841005421D6}"/>
              </a:ext>
            </a:extLst>
          </xdr:cNvPr>
          <xdr:cNvSpPr>
            <a:spLocks noChangeAspect="1" noChangeShapeType="1"/>
          </xdr:cNvSpPr>
        </xdr:nvSpPr>
        <xdr:spPr bwMode="auto">
          <a:xfrm rot="16200000">
            <a:off x="6522182"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9" name="Line 1006">
            <a:extLst>
              <a:ext uri="{FF2B5EF4-FFF2-40B4-BE49-F238E27FC236}">
                <a16:creationId xmlns:a16="http://schemas.microsoft.com/office/drawing/2014/main" id="{6B0D715F-DC61-0116-25C2-1F447D4E4E36}"/>
              </a:ext>
            </a:extLst>
          </xdr:cNvPr>
          <xdr:cNvSpPr>
            <a:spLocks noChangeAspect="1" noChangeShapeType="1"/>
          </xdr:cNvSpPr>
        </xdr:nvSpPr>
        <xdr:spPr bwMode="auto">
          <a:xfrm rot="16200000">
            <a:off x="659763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0" name="Line 1007">
            <a:extLst>
              <a:ext uri="{FF2B5EF4-FFF2-40B4-BE49-F238E27FC236}">
                <a16:creationId xmlns:a16="http://schemas.microsoft.com/office/drawing/2014/main" id="{0A26A43A-F011-A0D5-4F71-44EAA7FF30F9}"/>
              </a:ext>
            </a:extLst>
          </xdr:cNvPr>
          <xdr:cNvSpPr>
            <a:spLocks noChangeAspect="1" noChangeShapeType="1"/>
          </xdr:cNvSpPr>
        </xdr:nvSpPr>
        <xdr:spPr bwMode="auto">
          <a:xfrm rot="16200000">
            <a:off x="667525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1" name="Line 1008">
            <a:extLst>
              <a:ext uri="{FF2B5EF4-FFF2-40B4-BE49-F238E27FC236}">
                <a16:creationId xmlns:a16="http://schemas.microsoft.com/office/drawing/2014/main" id="{71BD0898-2743-1B78-0B8F-842052A6D2C0}"/>
              </a:ext>
            </a:extLst>
          </xdr:cNvPr>
          <xdr:cNvSpPr>
            <a:spLocks noChangeAspect="1" noChangeShapeType="1"/>
          </xdr:cNvSpPr>
        </xdr:nvSpPr>
        <xdr:spPr bwMode="auto">
          <a:xfrm rot="16200000">
            <a:off x="674908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2" name="Line 1009">
            <a:extLst>
              <a:ext uri="{FF2B5EF4-FFF2-40B4-BE49-F238E27FC236}">
                <a16:creationId xmlns:a16="http://schemas.microsoft.com/office/drawing/2014/main" id="{9732E233-280D-115C-86BB-617733AC5606}"/>
              </a:ext>
            </a:extLst>
          </xdr:cNvPr>
          <xdr:cNvSpPr>
            <a:spLocks noChangeAspect="1" noChangeShapeType="1"/>
          </xdr:cNvSpPr>
        </xdr:nvSpPr>
        <xdr:spPr bwMode="auto">
          <a:xfrm rot="16200000">
            <a:off x="6824007"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3" name="Line 1010">
            <a:extLst>
              <a:ext uri="{FF2B5EF4-FFF2-40B4-BE49-F238E27FC236}">
                <a16:creationId xmlns:a16="http://schemas.microsoft.com/office/drawing/2014/main" id="{654AC38D-1F70-9298-88CC-354F0674AD10}"/>
              </a:ext>
            </a:extLst>
          </xdr:cNvPr>
          <xdr:cNvSpPr>
            <a:spLocks noChangeAspect="1" noChangeShapeType="1"/>
          </xdr:cNvSpPr>
        </xdr:nvSpPr>
        <xdr:spPr bwMode="auto">
          <a:xfrm rot="16200000">
            <a:off x="690215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4" name="Line 1011">
            <a:extLst>
              <a:ext uri="{FF2B5EF4-FFF2-40B4-BE49-F238E27FC236}">
                <a16:creationId xmlns:a16="http://schemas.microsoft.com/office/drawing/2014/main" id="{D8681B9E-1DAF-00E0-7E55-E3DD62740C57}"/>
              </a:ext>
            </a:extLst>
          </xdr:cNvPr>
          <xdr:cNvSpPr>
            <a:spLocks noChangeAspect="1" noChangeShapeType="1"/>
          </xdr:cNvSpPr>
        </xdr:nvSpPr>
        <xdr:spPr bwMode="auto">
          <a:xfrm rot="16200000">
            <a:off x="697707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5" name="Line 1012">
            <a:extLst>
              <a:ext uri="{FF2B5EF4-FFF2-40B4-BE49-F238E27FC236}">
                <a16:creationId xmlns:a16="http://schemas.microsoft.com/office/drawing/2014/main" id="{D5DFA067-5C2A-AD53-83D9-183C5B7AF567}"/>
              </a:ext>
            </a:extLst>
          </xdr:cNvPr>
          <xdr:cNvSpPr>
            <a:spLocks noChangeAspect="1" noChangeShapeType="1"/>
          </xdr:cNvSpPr>
        </xdr:nvSpPr>
        <xdr:spPr bwMode="auto">
          <a:xfrm rot="16200000">
            <a:off x="705091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6" name="Line 1013">
            <a:extLst>
              <a:ext uri="{FF2B5EF4-FFF2-40B4-BE49-F238E27FC236}">
                <a16:creationId xmlns:a16="http://schemas.microsoft.com/office/drawing/2014/main" id="{4DAB31CC-5D64-A32A-AABA-CC76A5F85D55}"/>
              </a:ext>
            </a:extLst>
          </xdr:cNvPr>
          <xdr:cNvSpPr>
            <a:spLocks noChangeAspect="1" noChangeShapeType="1"/>
          </xdr:cNvSpPr>
        </xdr:nvSpPr>
        <xdr:spPr bwMode="auto">
          <a:xfrm rot="16200000">
            <a:off x="712421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7" name="Line 1014">
            <a:extLst>
              <a:ext uri="{FF2B5EF4-FFF2-40B4-BE49-F238E27FC236}">
                <a16:creationId xmlns:a16="http://schemas.microsoft.com/office/drawing/2014/main" id="{865100B6-ED72-C0CC-44E0-B36F289A7E01}"/>
              </a:ext>
            </a:extLst>
          </xdr:cNvPr>
          <xdr:cNvSpPr>
            <a:spLocks noChangeAspect="1" noChangeShapeType="1"/>
          </xdr:cNvSpPr>
        </xdr:nvSpPr>
        <xdr:spPr bwMode="auto">
          <a:xfrm rot="16200000">
            <a:off x="720398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8" name="Line 1015">
            <a:extLst>
              <a:ext uri="{FF2B5EF4-FFF2-40B4-BE49-F238E27FC236}">
                <a16:creationId xmlns:a16="http://schemas.microsoft.com/office/drawing/2014/main" id="{B59BBF22-9F2E-1414-1C62-E9C162D6335C}"/>
              </a:ext>
            </a:extLst>
          </xdr:cNvPr>
          <xdr:cNvSpPr>
            <a:spLocks noChangeAspect="1" noChangeShapeType="1"/>
          </xdr:cNvSpPr>
        </xdr:nvSpPr>
        <xdr:spPr bwMode="auto">
          <a:xfrm rot="16200000">
            <a:off x="727890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9" name="Line 1016">
            <a:extLst>
              <a:ext uri="{FF2B5EF4-FFF2-40B4-BE49-F238E27FC236}">
                <a16:creationId xmlns:a16="http://schemas.microsoft.com/office/drawing/2014/main" id="{A4D84EEF-C547-D77E-E2C7-A988C04394A3}"/>
              </a:ext>
            </a:extLst>
          </xdr:cNvPr>
          <xdr:cNvSpPr>
            <a:spLocks noChangeAspect="1" noChangeShapeType="1"/>
          </xdr:cNvSpPr>
        </xdr:nvSpPr>
        <xdr:spPr bwMode="auto">
          <a:xfrm rot="16200000">
            <a:off x="735273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0" name="Line 1017">
            <a:extLst>
              <a:ext uri="{FF2B5EF4-FFF2-40B4-BE49-F238E27FC236}">
                <a16:creationId xmlns:a16="http://schemas.microsoft.com/office/drawing/2014/main" id="{F1607C21-9C85-2528-D28D-391F197EC8C5}"/>
              </a:ext>
            </a:extLst>
          </xdr:cNvPr>
          <xdr:cNvSpPr>
            <a:spLocks noChangeAspect="1" noChangeShapeType="1"/>
          </xdr:cNvSpPr>
        </xdr:nvSpPr>
        <xdr:spPr bwMode="auto">
          <a:xfrm rot="16200000">
            <a:off x="7427657"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1" name="Line 1018">
            <a:extLst>
              <a:ext uri="{FF2B5EF4-FFF2-40B4-BE49-F238E27FC236}">
                <a16:creationId xmlns:a16="http://schemas.microsoft.com/office/drawing/2014/main" id="{DA34A4B8-84FF-D767-AE6E-67C57F53B118}"/>
              </a:ext>
            </a:extLst>
          </xdr:cNvPr>
          <xdr:cNvSpPr>
            <a:spLocks noChangeAspect="1" noChangeShapeType="1"/>
          </xdr:cNvSpPr>
        </xdr:nvSpPr>
        <xdr:spPr bwMode="auto">
          <a:xfrm rot="16200000">
            <a:off x="750688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2" name="Line 1019">
            <a:extLst>
              <a:ext uri="{FF2B5EF4-FFF2-40B4-BE49-F238E27FC236}">
                <a16:creationId xmlns:a16="http://schemas.microsoft.com/office/drawing/2014/main" id="{2670AA2A-E998-20DD-D3F6-228641EDE61A}"/>
              </a:ext>
            </a:extLst>
          </xdr:cNvPr>
          <xdr:cNvSpPr>
            <a:spLocks noChangeAspect="1" noChangeShapeType="1"/>
          </xdr:cNvSpPr>
        </xdr:nvSpPr>
        <xdr:spPr bwMode="auto">
          <a:xfrm rot="16200000" flipH="1">
            <a:off x="6360620"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3" name="Line 1020">
            <a:extLst>
              <a:ext uri="{FF2B5EF4-FFF2-40B4-BE49-F238E27FC236}">
                <a16:creationId xmlns:a16="http://schemas.microsoft.com/office/drawing/2014/main" id="{67ABA1D4-EDC6-295C-AB47-999138DC91D4}"/>
              </a:ext>
            </a:extLst>
          </xdr:cNvPr>
          <xdr:cNvSpPr>
            <a:spLocks noChangeAspect="1" noChangeShapeType="1"/>
          </xdr:cNvSpPr>
        </xdr:nvSpPr>
        <xdr:spPr bwMode="auto">
          <a:xfrm rot="16200000" flipH="1">
            <a:off x="6510993"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4" name="Line 1021">
            <a:extLst>
              <a:ext uri="{FF2B5EF4-FFF2-40B4-BE49-F238E27FC236}">
                <a16:creationId xmlns:a16="http://schemas.microsoft.com/office/drawing/2014/main" id="{6B11F54A-6C6D-643A-6F9B-66A72332B101}"/>
              </a:ext>
            </a:extLst>
          </xdr:cNvPr>
          <xdr:cNvSpPr>
            <a:spLocks noChangeAspect="1" noChangeShapeType="1"/>
          </xdr:cNvSpPr>
        </xdr:nvSpPr>
        <xdr:spPr bwMode="auto">
          <a:xfrm rot="16200000" flipH="1">
            <a:off x="6662445"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5" name="Line 1022">
            <a:extLst>
              <a:ext uri="{FF2B5EF4-FFF2-40B4-BE49-F238E27FC236}">
                <a16:creationId xmlns:a16="http://schemas.microsoft.com/office/drawing/2014/main" id="{98D6C814-B63C-EB42-BC20-C87A63FA99EF}"/>
              </a:ext>
            </a:extLst>
          </xdr:cNvPr>
          <xdr:cNvSpPr>
            <a:spLocks noChangeAspect="1" noChangeShapeType="1"/>
          </xdr:cNvSpPr>
        </xdr:nvSpPr>
        <xdr:spPr bwMode="auto">
          <a:xfrm rot="16200000" flipH="1">
            <a:off x="6812818"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6" name="Line 1023">
            <a:extLst>
              <a:ext uri="{FF2B5EF4-FFF2-40B4-BE49-F238E27FC236}">
                <a16:creationId xmlns:a16="http://schemas.microsoft.com/office/drawing/2014/main" id="{DADF9482-7904-31BD-CDD8-EB8D6A0448BB}"/>
              </a:ext>
            </a:extLst>
          </xdr:cNvPr>
          <xdr:cNvSpPr>
            <a:spLocks noChangeAspect="1" noChangeShapeType="1"/>
          </xdr:cNvSpPr>
        </xdr:nvSpPr>
        <xdr:spPr bwMode="auto">
          <a:xfrm rot="16200000" flipH="1">
            <a:off x="6965348"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7" name="Line 1024">
            <a:extLst>
              <a:ext uri="{FF2B5EF4-FFF2-40B4-BE49-F238E27FC236}">
                <a16:creationId xmlns:a16="http://schemas.microsoft.com/office/drawing/2014/main" id="{C6EFA9D7-8421-3758-0767-E2A44E5F44B3}"/>
              </a:ext>
            </a:extLst>
          </xdr:cNvPr>
          <xdr:cNvSpPr>
            <a:spLocks noChangeAspect="1" noChangeShapeType="1"/>
          </xdr:cNvSpPr>
        </xdr:nvSpPr>
        <xdr:spPr bwMode="auto">
          <a:xfrm rot="16200000" flipH="1">
            <a:off x="7113565"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8" name="Line 1025">
            <a:extLst>
              <a:ext uri="{FF2B5EF4-FFF2-40B4-BE49-F238E27FC236}">
                <a16:creationId xmlns:a16="http://schemas.microsoft.com/office/drawing/2014/main" id="{E942CFFE-E359-901F-959B-57654DBEB272}"/>
              </a:ext>
            </a:extLst>
          </xdr:cNvPr>
          <xdr:cNvSpPr>
            <a:spLocks noChangeAspect="1" noChangeShapeType="1"/>
          </xdr:cNvSpPr>
        </xdr:nvSpPr>
        <xdr:spPr bwMode="auto">
          <a:xfrm rot="16200000" flipH="1">
            <a:off x="7267173"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9" name="Line 1026">
            <a:extLst>
              <a:ext uri="{FF2B5EF4-FFF2-40B4-BE49-F238E27FC236}">
                <a16:creationId xmlns:a16="http://schemas.microsoft.com/office/drawing/2014/main" id="{9428E9B0-B9E1-29AE-BCDE-419A8FFD8FFE}"/>
              </a:ext>
            </a:extLst>
          </xdr:cNvPr>
          <xdr:cNvSpPr>
            <a:spLocks noChangeAspect="1" noChangeShapeType="1"/>
          </xdr:cNvSpPr>
        </xdr:nvSpPr>
        <xdr:spPr bwMode="auto">
          <a:xfrm rot="16200000" flipH="1">
            <a:off x="7415929"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0" name="Line 1027">
            <a:extLst>
              <a:ext uri="{FF2B5EF4-FFF2-40B4-BE49-F238E27FC236}">
                <a16:creationId xmlns:a16="http://schemas.microsoft.com/office/drawing/2014/main" id="{42BF13A1-8E29-1224-DC05-D0D3E47D5D2F}"/>
              </a:ext>
            </a:extLst>
          </xdr:cNvPr>
          <xdr:cNvSpPr>
            <a:spLocks noChangeAspect="1" noChangeShapeType="1"/>
          </xdr:cNvSpPr>
        </xdr:nvSpPr>
        <xdr:spPr bwMode="auto">
          <a:xfrm rot="16200000" flipH="1">
            <a:off x="7568998" y="7079882"/>
            <a:ext cx="0" cy="6791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1" name="WordArt 1">
            <a:extLst>
              <a:ext uri="{FF2B5EF4-FFF2-40B4-BE49-F238E27FC236}">
                <a16:creationId xmlns:a16="http://schemas.microsoft.com/office/drawing/2014/main" id="{96E8B6EF-C79F-7A8F-BA35-A94C7573931D}"/>
              </a:ext>
            </a:extLst>
          </xdr:cNvPr>
          <xdr:cNvSpPr>
            <a:spLocks noChangeArrowheads="1" noChangeShapeType="1" noTextEdit="1"/>
          </xdr:cNvSpPr>
        </xdr:nvSpPr>
        <xdr:spPr bwMode="auto">
          <a:xfrm>
            <a:off x="695325" y="714375"/>
            <a:ext cx="2057400" cy="2000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Ｐゴシック" panose="020B0600070205080204" pitchFamily="50" charset="-128"/>
                <a:ea typeface="ＭＳ Ｐゴシック" panose="020B0600070205080204" pitchFamily="50" charset="-128"/>
              </a:rPr>
              <a:t>１．山形県沖合漁場概要図</a:t>
            </a:r>
          </a:p>
        </xdr:txBody>
      </xdr:sp>
      <xdr:sp macro="" textlink="">
        <xdr:nvSpPr>
          <xdr:cNvPr id="502" name="フリーフォーム 1">
            <a:extLst>
              <a:ext uri="{FF2B5EF4-FFF2-40B4-BE49-F238E27FC236}">
                <a16:creationId xmlns:a16="http://schemas.microsoft.com/office/drawing/2014/main" id="{0D9A85DB-0E51-D566-81A9-15D9A508E03C}"/>
              </a:ext>
            </a:extLst>
          </xdr:cNvPr>
          <xdr:cNvSpPr/>
        </xdr:nvSpPr>
        <xdr:spPr>
          <a:xfrm>
            <a:off x="6010275" y="2247900"/>
            <a:ext cx="476250" cy="650081"/>
          </a:xfrm>
          <a:custGeom>
            <a:avLst/>
            <a:gdLst>
              <a:gd name="connsiteX0" fmla="*/ 11906 w 476250"/>
              <a:gd name="connsiteY0" fmla="*/ 0 h 650081"/>
              <a:gd name="connsiteX1" fmla="*/ 0 w 476250"/>
              <a:gd name="connsiteY1" fmla="*/ 364331 h 650081"/>
              <a:gd name="connsiteX2" fmla="*/ 80963 w 476250"/>
              <a:gd name="connsiteY2" fmla="*/ 609600 h 650081"/>
              <a:gd name="connsiteX3" fmla="*/ 171450 w 476250"/>
              <a:gd name="connsiteY3" fmla="*/ 650081 h 650081"/>
              <a:gd name="connsiteX4" fmla="*/ 278606 w 476250"/>
              <a:gd name="connsiteY4" fmla="*/ 485775 h 650081"/>
              <a:gd name="connsiteX5" fmla="*/ 476250 w 476250"/>
              <a:gd name="connsiteY5" fmla="*/ 214313 h 6500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476250" h="650081">
                <a:moveTo>
                  <a:pt x="11906" y="0"/>
                </a:moveTo>
                <a:lnTo>
                  <a:pt x="0" y="364331"/>
                </a:lnTo>
                <a:lnTo>
                  <a:pt x="80963" y="609600"/>
                </a:lnTo>
                <a:lnTo>
                  <a:pt x="171450" y="650081"/>
                </a:lnTo>
                <a:lnTo>
                  <a:pt x="278606" y="485775"/>
                </a:lnTo>
                <a:lnTo>
                  <a:pt x="476250" y="214313"/>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9525</xdr:colOff>
      <xdr:row>5</xdr:row>
      <xdr:rowOff>0</xdr:rowOff>
    </xdr:from>
    <xdr:to>
      <xdr:col>44</xdr:col>
      <xdr:colOff>200025</xdr:colOff>
      <xdr:row>5</xdr:row>
      <xdr:rowOff>1</xdr:rowOff>
    </xdr:to>
    <xdr:cxnSp macro="">
      <xdr:nvCxnSpPr>
        <xdr:cNvPr id="2" name="直線コネクタ 1">
          <a:extLst>
            <a:ext uri="{FF2B5EF4-FFF2-40B4-BE49-F238E27FC236}">
              <a16:creationId xmlns:a16="http://schemas.microsoft.com/office/drawing/2014/main" id="{78AD2FA0-C92E-4B51-B91A-0507FBE175C8}"/>
            </a:ext>
          </a:extLst>
        </xdr:cNvPr>
        <xdr:cNvCxnSpPr/>
      </xdr:nvCxnSpPr>
      <xdr:spPr>
        <a:xfrm flipV="1">
          <a:off x="8131060" y="1828800"/>
          <a:ext cx="1387533"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123827</xdr:colOff>
      <xdr:row>0</xdr:row>
      <xdr:rowOff>123824</xdr:rowOff>
    </xdr:from>
    <xdr:to>
      <xdr:col>13</xdr:col>
      <xdr:colOff>108067</xdr:colOff>
      <xdr:row>34</xdr:row>
      <xdr:rowOff>33252</xdr:rowOff>
    </xdr:to>
    <xdr:grpSp>
      <xdr:nvGrpSpPr>
        <xdr:cNvPr id="2" name="Group 413">
          <a:extLst>
            <a:ext uri="{FF2B5EF4-FFF2-40B4-BE49-F238E27FC236}">
              <a16:creationId xmlns:a16="http://schemas.microsoft.com/office/drawing/2014/main" id="{94653CF3-CEE6-4074-B51B-8D5C3EEF1BC7}"/>
            </a:ext>
          </a:extLst>
        </xdr:cNvPr>
        <xdr:cNvGrpSpPr>
          <a:grpSpLocks noChangeAspect="1"/>
        </xdr:cNvGrpSpPr>
      </xdr:nvGrpSpPr>
      <xdr:grpSpPr bwMode="auto">
        <a:xfrm>
          <a:off x="123827" y="123824"/>
          <a:ext cx="9061738" cy="6127348"/>
          <a:chOff x="753" y="710"/>
          <a:chExt cx="15337" cy="10366"/>
        </a:xfrm>
      </xdr:grpSpPr>
      <xdr:sp macro="" textlink="">
        <xdr:nvSpPr>
          <xdr:cNvPr id="3" name="Freeform 414">
            <a:extLst>
              <a:ext uri="{FF2B5EF4-FFF2-40B4-BE49-F238E27FC236}">
                <a16:creationId xmlns:a16="http://schemas.microsoft.com/office/drawing/2014/main" id="{58A1CC37-FB45-94E7-2520-73480B7CE2B6}"/>
              </a:ext>
            </a:extLst>
          </xdr:cNvPr>
          <xdr:cNvSpPr>
            <a:spLocks noChangeAspect="1"/>
          </xdr:cNvSpPr>
        </xdr:nvSpPr>
        <xdr:spPr bwMode="auto">
          <a:xfrm rot="16200000">
            <a:off x="877" y="9612"/>
            <a:ext cx="138" cy="336"/>
          </a:xfrm>
          <a:custGeom>
            <a:avLst/>
            <a:gdLst>
              <a:gd name="T0" fmla="*/ 195 w 195"/>
              <a:gd name="T1" fmla="*/ 0 h 475"/>
              <a:gd name="T2" fmla="*/ 135 w 195"/>
              <a:gd name="T3" fmla="*/ 175 h 475"/>
              <a:gd name="T4" fmla="*/ 90 w 195"/>
              <a:gd name="T5" fmla="*/ 315 h 475"/>
              <a:gd name="T6" fmla="*/ 0 w 195"/>
              <a:gd name="T7" fmla="*/ 475 h 475"/>
            </a:gdLst>
            <a:ahLst/>
            <a:cxnLst>
              <a:cxn ang="0">
                <a:pos x="T0" y="T1"/>
              </a:cxn>
              <a:cxn ang="0">
                <a:pos x="T2" y="T3"/>
              </a:cxn>
              <a:cxn ang="0">
                <a:pos x="T4" y="T5"/>
              </a:cxn>
              <a:cxn ang="0">
                <a:pos x="T6" y="T7"/>
              </a:cxn>
            </a:cxnLst>
            <a:rect l="0" t="0" r="r" b="b"/>
            <a:pathLst>
              <a:path w="195" h="475">
                <a:moveTo>
                  <a:pt x="195" y="0"/>
                </a:moveTo>
                <a:cubicBezTo>
                  <a:pt x="173" y="61"/>
                  <a:pt x="152" y="123"/>
                  <a:pt x="135" y="175"/>
                </a:cubicBezTo>
                <a:cubicBezTo>
                  <a:pt x="118" y="227"/>
                  <a:pt x="112" y="265"/>
                  <a:pt x="90" y="315"/>
                </a:cubicBezTo>
                <a:cubicBezTo>
                  <a:pt x="68" y="365"/>
                  <a:pt x="34" y="420"/>
                  <a:pt x="0" y="475"/>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4" name="Freeform 415">
            <a:extLst>
              <a:ext uri="{FF2B5EF4-FFF2-40B4-BE49-F238E27FC236}">
                <a16:creationId xmlns:a16="http://schemas.microsoft.com/office/drawing/2014/main" id="{C811F4C8-8F8C-E3BB-427A-05E7FFC8D733}"/>
              </a:ext>
            </a:extLst>
          </xdr:cNvPr>
          <xdr:cNvSpPr>
            <a:spLocks noChangeAspect="1"/>
          </xdr:cNvSpPr>
        </xdr:nvSpPr>
        <xdr:spPr bwMode="auto">
          <a:xfrm rot="16200000">
            <a:off x="1388" y="8509"/>
            <a:ext cx="1246" cy="2515"/>
          </a:xfrm>
          <a:custGeom>
            <a:avLst/>
            <a:gdLst>
              <a:gd name="T0" fmla="*/ 1730 w 1761"/>
              <a:gd name="T1" fmla="*/ 0 h 3556"/>
              <a:gd name="T2" fmla="*/ 1700 w 1761"/>
              <a:gd name="T3" fmla="*/ 320 h 3556"/>
              <a:gd name="T4" fmla="*/ 1685 w 1761"/>
              <a:gd name="T5" fmla="*/ 560 h 3556"/>
              <a:gd name="T6" fmla="*/ 1720 w 1761"/>
              <a:gd name="T7" fmla="*/ 975 h 3556"/>
              <a:gd name="T8" fmla="*/ 1745 w 1761"/>
              <a:gd name="T9" fmla="*/ 1430 h 3556"/>
              <a:gd name="T10" fmla="*/ 1735 w 1761"/>
              <a:gd name="T11" fmla="*/ 1725 h 3556"/>
              <a:gd name="T12" fmla="*/ 1590 w 1761"/>
              <a:gd name="T13" fmla="*/ 2030 h 3556"/>
              <a:gd name="T14" fmla="*/ 1360 w 1761"/>
              <a:gd name="T15" fmla="*/ 2315 h 3556"/>
              <a:gd name="T16" fmla="*/ 1195 w 1761"/>
              <a:gd name="T17" fmla="*/ 2530 h 3556"/>
              <a:gd name="T18" fmla="*/ 1095 w 1761"/>
              <a:gd name="T19" fmla="*/ 2835 h 3556"/>
              <a:gd name="T20" fmla="*/ 875 w 1761"/>
              <a:gd name="T21" fmla="*/ 3380 h 3556"/>
              <a:gd name="T22" fmla="*/ 695 w 1761"/>
              <a:gd name="T23" fmla="*/ 3535 h 3556"/>
              <a:gd name="T24" fmla="*/ 430 w 1761"/>
              <a:gd name="T25" fmla="*/ 3505 h 3556"/>
              <a:gd name="T26" fmla="*/ 230 w 1761"/>
              <a:gd name="T27" fmla="*/ 3305 h 3556"/>
              <a:gd name="T28" fmla="*/ 125 w 1761"/>
              <a:gd name="T29" fmla="*/ 3035 h 3556"/>
              <a:gd name="T30" fmla="*/ 65 w 1761"/>
              <a:gd name="T31" fmla="*/ 2840 h 3556"/>
              <a:gd name="T32" fmla="*/ 45 w 1761"/>
              <a:gd name="T33" fmla="*/ 2605 h 3556"/>
              <a:gd name="T34" fmla="*/ 35 w 1761"/>
              <a:gd name="T35" fmla="*/ 2355 h 3556"/>
              <a:gd name="T36" fmla="*/ 30 w 1761"/>
              <a:gd name="T37" fmla="*/ 2205 h 3556"/>
              <a:gd name="T38" fmla="*/ 10 w 1761"/>
              <a:gd name="T39" fmla="*/ 1970 h 3556"/>
              <a:gd name="T40" fmla="*/ 90 w 1761"/>
              <a:gd name="T41" fmla="*/ 1675 h 3556"/>
              <a:gd name="T42" fmla="*/ 305 w 1761"/>
              <a:gd name="T43" fmla="*/ 1300 h 3556"/>
              <a:gd name="T44" fmla="*/ 480 w 1761"/>
              <a:gd name="T45" fmla="*/ 1080 h 3556"/>
              <a:gd name="T46" fmla="*/ 635 w 1761"/>
              <a:gd name="T47" fmla="*/ 780 h 35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1761" h="3556">
                <a:moveTo>
                  <a:pt x="1730" y="0"/>
                </a:moveTo>
                <a:cubicBezTo>
                  <a:pt x="1719" y="113"/>
                  <a:pt x="1708" y="227"/>
                  <a:pt x="1700" y="320"/>
                </a:cubicBezTo>
                <a:cubicBezTo>
                  <a:pt x="1692" y="413"/>
                  <a:pt x="1682" y="451"/>
                  <a:pt x="1685" y="560"/>
                </a:cubicBezTo>
                <a:cubicBezTo>
                  <a:pt x="1688" y="669"/>
                  <a:pt x="1710" y="830"/>
                  <a:pt x="1720" y="975"/>
                </a:cubicBezTo>
                <a:cubicBezTo>
                  <a:pt x="1730" y="1120"/>
                  <a:pt x="1743" y="1305"/>
                  <a:pt x="1745" y="1430"/>
                </a:cubicBezTo>
                <a:cubicBezTo>
                  <a:pt x="1747" y="1555"/>
                  <a:pt x="1761" y="1625"/>
                  <a:pt x="1735" y="1725"/>
                </a:cubicBezTo>
                <a:cubicBezTo>
                  <a:pt x="1709" y="1825"/>
                  <a:pt x="1652" y="1932"/>
                  <a:pt x="1590" y="2030"/>
                </a:cubicBezTo>
                <a:cubicBezTo>
                  <a:pt x="1528" y="2128"/>
                  <a:pt x="1426" y="2232"/>
                  <a:pt x="1360" y="2315"/>
                </a:cubicBezTo>
                <a:cubicBezTo>
                  <a:pt x="1294" y="2398"/>
                  <a:pt x="1239" y="2443"/>
                  <a:pt x="1195" y="2530"/>
                </a:cubicBezTo>
                <a:cubicBezTo>
                  <a:pt x="1151" y="2617"/>
                  <a:pt x="1148" y="2693"/>
                  <a:pt x="1095" y="2835"/>
                </a:cubicBezTo>
                <a:cubicBezTo>
                  <a:pt x="1042" y="2977"/>
                  <a:pt x="942" y="3263"/>
                  <a:pt x="875" y="3380"/>
                </a:cubicBezTo>
                <a:cubicBezTo>
                  <a:pt x="808" y="3497"/>
                  <a:pt x="769" y="3514"/>
                  <a:pt x="695" y="3535"/>
                </a:cubicBezTo>
                <a:cubicBezTo>
                  <a:pt x="621" y="3556"/>
                  <a:pt x="507" y="3543"/>
                  <a:pt x="430" y="3505"/>
                </a:cubicBezTo>
                <a:cubicBezTo>
                  <a:pt x="353" y="3467"/>
                  <a:pt x="281" y="3383"/>
                  <a:pt x="230" y="3305"/>
                </a:cubicBezTo>
                <a:cubicBezTo>
                  <a:pt x="179" y="3227"/>
                  <a:pt x="152" y="3112"/>
                  <a:pt x="125" y="3035"/>
                </a:cubicBezTo>
                <a:cubicBezTo>
                  <a:pt x="98" y="2958"/>
                  <a:pt x="78" y="2912"/>
                  <a:pt x="65" y="2840"/>
                </a:cubicBezTo>
                <a:cubicBezTo>
                  <a:pt x="52" y="2768"/>
                  <a:pt x="50" y="2686"/>
                  <a:pt x="45" y="2605"/>
                </a:cubicBezTo>
                <a:cubicBezTo>
                  <a:pt x="40" y="2524"/>
                  <a:pt x="37" y="2422"/>
                  <a:pt x="35" y="2355"/>
                </a:cubicBezTo>
                <a:cubicBezTo>
                  <a:pt x="33" y="2288"/>
                  <a:pt x="34" y="2269"/>
                  <a:pt x="30" y="2205"/>
                </a:cubicBezTo>
                <a:cubicBezTo>
                  <a:pt x="26" y="2141"/>
                  <a:pt x="0" y="2058"/>
                  <a:pt x="10" y="1970"/>
                </a:cubicBezTo>
                <a:cubicBezTo>
                  <a:pt x="20" y="1882"/>
                  <a:pt x="41" y="1787"/>
                  <a:pt x="90" y="1675"/>
                </a:cubicBezTo>
                <a:cubicBezTo>
                  <a:pt x="139" y="1563"/>
                  <a:pt x="240" y="1399"/>
                  <a:pt x="305" y="1300"/>
                </a:cubicBezTo>
                <a:cubicBezTo>
                  <a:pt x="370" y="1201"/>
                  <a:pt x="425" y="1167"/>
                  <a:pt x="480" y="1080"/>
                </a:cubicBezTo>
                <a:cubicBezTo>
                  <a:pt x="535" y="993"/>
                  <a:pt x="585" y="886"/>
                  <a:pt x="635" y="780"/>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5" name="Freeform 416">
            <a:extLst>
              <a:ext uri="{FF2B5EF4-FFF2-40B4-BE49-F238E27FC236}">
                <a16:creationId xmlns:a16="http://schemas.microsoft.com/office/drawing/2014/main" id="{FD694939-51B9-EE1C-FC89-A47A3643082A}"/>
              </a:ext>
            </a:extLst>
          </xdr:cNvPr>
          <xdr:cNvSpPr>
            <a:spLocks noChangeAspect="1"/>
          </xdr:cNvSpPr>
        </xdr:nvSpPr>
        <xdr:spPr bwMode="auto">
          <a:xfrm rot="16200000">
            <a:off x="1912" y="9569"/>
            <a:ext cx="186" cy="342"/>
          </a:xfrm>
          <a:custGeom>
            <a:avLst/>
            <a:gdLst>
              <a:gd name="T0" fmla="*/ 10 w 262"/>
              <a:gd name="T1" fmla="*/ 387 h 484"/>
              <a:gd name="T2" fmla="*/ 10 w 262"/>
              <a:gd name="T3" fmla="*/ 282 h 484"/>
              <a:gd name="T4" fmla="*/ 50 w 262"/>
              <a:gd name="T5" fmla="*/ 222 h 484"/>
              <a:gd name="T6" fmla="*/ 105 w 262"/>
              <a:gd name="T7" fmla="*/ 172 h 484"/>
              <a:gd name="T8" fmla="*/ 100 w 262"/>
              <a:gd name="T9" fmla="*/ 47 h 484"/>
              <a:gd name="T10" fmla="*/ 125 w 262"/>
              <a:gd name="T11" fmla="*/ 2 h 484"/>
              <a:gd name="T12" fmla="*/ 175 w 262"/>
              <a:gd name="T13" fmla="*/ 37 h 484"/>
              <a:gd name="T14" fmla="*/ 250 w 262"/>
              <a:gd name="T15" fmla="*/ 167 h 484"/>
              <a:gd name="T16" fmla="*/ 245 w 262"/>
              <a:gd name="T17" fmla="*/ 222 h 484"/>
              <a:gd name="T18" fmla="*/ 215 w 262"/>
              <a:gd name="T19" fmla="*/ 252 h 484"/>
              <a:gd name="T20" fmla="*/ 145 w 262"/>
              <a:gd name="T21" fmla="*/ 272 h 484"/>
              <a:gd name="T22" fmla="*/ 145 w 262"/>
              <a:gd name="T23" fmla="*/ 362 h 484"/>
              <a:gd name="T24" fmla="*/ 125 w 262"/>
              <a:gd name="T25" fmla="*/ 437 h 484"/>
              <a:gd name="T26" fmla="*/ 70 w 262"/>
              <a:gd name="T27" fmla="*/ 477 h 484"/>
              <a:gd name="T28" fmla="*/ 10 w 262"/>
              <a:gd name="T29" fmla="*/ 387 h 4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62" h="484">
                <a:moveTo>
                  <a:pt x="10" y="387"/>
                </a:moveTo>
                <a:cubicBezTo>
                  <a:pt x="0" y="355"/>
                  <a:pt x="3" y="309"/>
                  <a:pt x="10" y="282"/>
                </a:cubicBezTo>
                <a:cubicBezTo>
                  <a:pt x="17" y="255"/>
                  <a:pt x="34" y="240"/>
                  <a:pt x="50" y="222"/>
                </a:cubicBezTo>
                <a:cubicBezTo>
                  <a:pt x="66" y="204"/>
                  <a:pt x="97" y="201"/>
                  <a:pt x="105" y="172"/>
                </a:cubicBezTo>
                <a:cubicBezTo>
                  <a:pt x="113" y="143"/>
                  <a:pt x="97" y="75"/>
                  <a:pt x="100" y="47"/>
                </a:cubicBezTo>
                <a:cubicBezTo>
                  <a:pt x="103" y="19"/>
                  <a:pt x="113" y="4"/>
                  <a:pt x="125" y="2"/>
                </a:cubicBezTo>
                <a:cubicBezTo>
                  <a:pt x="137" y="0"/>
                  <a:pt x="154" y="10"/>
                  <a:pt x="175" y="37"/>
                </a:cubicBezTo>
                <a:cubicBezTo>
                  <a:pt x="196" y="64"/>
                  <a:pt x="238" y="136"/>
                  <a:pt x="250" y="167"/>
                </a:cubicBezTo>
                <a:cubicBezTo>
                  <a:pt x="262" y="198"/>
                  <a:pt x="251" y="208"/>
                  <a:pt x="245" y="222"/>
                </a:cubicBezTo>
                <a:cubicBezTo>
                  <a:pt x="239" y="236"/>
                  <a:pt x="232" y="244"/>
                  <a:pt x="215" y="252"/>
                </a:cubicBezTo>
                <a:cubicBezTo>
                  <a:pt x="198" y="260"/>
                  <a:pt x="157" y="254"/>
                  <a:pt x="145" y="272"/>
                </a:cubicBezTo>
                <a:cubicBezTo>
                  <a:pt x="133" y="290"/>
                  <a:pt x="148" y="335"/>
                  <a:pt x="145" y="362"/>
                </a:cubicBezTo>
                <a:cubicBezTo>
                  <a:pt x="142" y="389"/>
                  <a:pt x="138" y="418"/>
                  <a:pt x="125" y="437"/>
                </a:cubicBezTo>
                <a:cubicBezTo>
                  <a:pt x="112" y="456"/>
                  <a:pt x="88" y="484"/>
                  <a:pt x="70" y="477"/>
                </a:cubicBezTo>
                <a:cubicBezTo>
                  <a:pt x="52" y="470"/>
                  <a:pt x="20" y="419"/>
                  <a:pt x="10" y="387"/>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Freeform 417">
            <a:extLst>
              <a:ext uri="{FF2B5EF4-FFF2-40B4-BE49-F238E27FC236}">
                <a16:creationId xmlns:a16="http://schemas.microsoft.com/office/drawing/2014/main" id="{B0C9F852-2C08-85C9-DD60-7FB24792C557}"/>
              </a:ext>
            </a:extLst>
          </xdr:cNvPr>
          <xdr:cNvSpPr>
            <a:spLocks noChangeAspect="1"/>
          </xdr:cNvSpPr>
        </xdr:nvSpPr>
        <xdr:spPr bwMode="auto">
          <a:xfrm rot="16200000">
            <a:off x="1850" y="7605"/>
            <a:ext cx="1747" cy="2613"/>
          </a:xfrm>
          <a:custGeom>
            <a:avLst/>
            <a:gdLst>
              <a:gd name="T0" fmla="*/ 2470 w 2470"/>
              <a:gd name="T1" fmla="*/ 0 h 3695"/>
              <a:gd name="T2" fmla="*/ 2395 w 2470"/>
              <a:gd name="T3" fmla="*/ 200 h 3695"/>
              <a:gd name="T4" fmla="*/ 2185 w 2470"/>
              <a:gd name="T5" fmla="*/ 490 h 3695"/>
              <a:gd name="T6" fmla="*/ 1930 w 2470"/>
              <a:gd name="T7" fmla="*/ 760 h 3695"/>
              <a:gd name="T8" fmla="*/ 1690 w 2470"/>
              <a:gd name="T9" fmla="*/ 970 h 3695"/>
              <a:gd name="T10" fmla="*/ 1530 w 2470"/>
              <a:gd name="T11" fmla="*/ 1100 h 3695"/>
              <a:gd name="T12" fmla="*/ 1325 w 2470"/>
              <a:gd name="T13" fmla="*/ 1330 h 3695"/>
              <a:gd name="T14" fmla="*/ 1105 w 2470"/>
              <a:gd name="T15" fmla="*/ 1650 h 3695"/>
              <a:gd name="T16" fmla="*/ 910 w 2470"/>
              <a:gd name="T17" fmla="*/ 1925 h 3695"/>
              <a:gd name="T18" fmla="*/ 760 w 2470"/>
              <a:gd name="T19" fmla="*/ 2170 h 3695"/>
              <a:gd name="T20" fmla="*/ 685 w 2470"/>
              <a:gd name="T21" fmla="*/ 2405 h 3695"/>
              <a:gd name="T22" fmla="*/ 665 w 2470"/>
              <a:gd name="T23" fmla="*/ 2595 h 3695"/>
              <a:gd name="T24" fmla="*/ 605 w 2470"/>
              <a:gd name="T25" fmla="*/ 2785 h 3695"/>
              <a:gd name="T26" fmla="*/ 575 w 2470"/>
              <a:gd name="T27" fmla="*/ 2950 h 3695"/>
              <a:gd name="T28" fmla="*/ 505 w 2470"/>
              <a:gd name="T29" fmla="*/ 3110 h 3695"/>
              <a:gd name="T30" fmla="*/ 425 w 2470"/>
              <a:gd name="T31" fmla="*/ 3300 h 3695"/>
              <a:gd name="T32" fmla="*/ 250 w 2470"/>
              <a:gd name="T33" fmla="*/ 3500 h 3695"/>
              <a:gd name="T34" fmla="*/ 0 w 2470"/>
              <a:gd name="T35" fmla="*/ 3695 h 36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470" h="3695">
                <a:moveTo>
                  <a:pt x="2470" y="0"/>
                </a:moveTo>
                <a:cubicBezTo>
                  <a:pt x="2456" y="59"/>
                  <a:pt x="2442" y="118"/>
                  <a:pt x="2395" y="200"/>
                </a:cubicBezTo>
                <a:cubicBezTo>
                  <a:pt x="2348" y="282"/>
                  <a:pt x="2262" y="397"/>
                  <a:pt x="2185" y="490"/>
                </a:cubicBezTo>
                <a:cubicBezTo>
                  <a:pt x="2108" y="583"/>
                  <a:pt x="2012" y="680"/>
                  <a:pt x="1930" y="760"/>
                </a:cubicBezTo>
                <a:cubicBezTo>
                  <a:pt x="1848" y="840"/>
                  <a:pt x="1757" y="913"/>
                  <a:pt x="1690" y="970"/>
                </a:cubicBezTo>
                <a:cubicBezTo>
                  <a:pt x="1623" y="1027"/>
                  <a:pt x="1591" y="1040"/>
                  <a:pt x="1530" y="1100"/>
                </a:cubicBezTo>
                <a:cubicBezTo>
                  <a:pt x="1469" y="1160"/>
                  <a:pt x="1396" y="1238"/>
                  <a:pt x="1325" y="1330"/>
                </a:cubicBezTo>
                <a:cubicBezTo>
                  <a:pt x="1254" y="1422"/>
                  <a:pt x="1174" y="1551"/>
                  <a:pt x="1105" y="1650"/>
                </a:cubicBezTo>
                <a:cubicBezTo>
                  <a:pt x="1036" y="1749"/>
                  <a:pt x="968" y="1838"/>
                  <a:pt x="910" y="1925"/>
                </a:cubicBezTo>
                <a:cubicBezTo>
                  <a:pt x="852" y="2012"/>
                  <a:pt x="797" y="2090"/>
                  <a:pt x="760" y="2170"/>
                </a:cubicBezTo>
                <a:cubicBezTo>
                  <a:pt x="723" y="2250"/>
                  <a:pt x="701" y="2334"/>
                  <a:pt x="685" y="2405"/>
                </a:cubicBezTo>
                <a:cubicBezTo>
                  <a:pt x="669" y="2476"/>
                  <a:pt x="678" y="2532"/>
                  <a:pt x="665" y="2595"/>
                </a:cubicBezTo>
                <a:cubicBezTo>
                  <a:pt x="652" y="2658"/>
                  <a:pt x="620" y="2726"/>
                  <a:pt x="605" y="2785"/>
                </a:cubicBezTo>
                <a:cubicBezTo>
                  <a:pt x="590" y="2844"/>
                  <a:pt x="592" y="2896"/>
                  <a:pt x="575" y="2950"/>
                </a:cubicBezTo>
                <a:cubicBezTo>
                  <a:pt x="558" y="3004"/>
                  <a:pt x="530" y="3052"/>
                  <a:pt x="505" y="3110"/>
                </a:cubicBezTo>
                <a:cubicBezTo>
                  <a:pt x="480" y="3168"/>
                  <a:pt x="467" y="3235"/>
                  <a:pt x="425" y="3300"/>
                </a:cubicBezTo>
                <a:cubicBezTo>
                  <a:pt x="383" y="3365"/>
                  <a:pt x="321" y="3434"/>
                  <a:pt x="250" y="3500"/>
                </a:cubicBezTo>
                <a:cubicBezTo>
                  <a:pt x="179" y="3566"/>
                  <a:pt x="52" y="3655"/>
                  <a:pt x="0" y="3695"/>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7" name="Freeform 418">
            <a:extLst>
              <a:ext uri="{FF2B5EF4-FFF2-40B4-BE49-F238E27FC236}">
                <a16:creationId xmlns:a16="http://schemas.microsoft.com/office/drawing/2014/main" id="{879A1CA5-1DF7-694F-FFDE-D486A2ECF8F7}"/>
              </a:ext>
            </a:extLst>
          </xdr:cNvPr>
          <xdr:cNvSpPr>
            <a:spLocks noChangeAspect="1"/>
          </xdr:cNvSpPr>
        </xdr:nvSpPr>
        <xdr:spPr bwMode="auto">
          <a:xfrm rot="16200000">
            <a:off x="4520" y="9295"/>
            <a:ext cx="1291" cy="2271"/>
          </a:xfrm>
          <a:custGeom>
            <a:avLst/>
            <a:gdLst>
              <a:gd name="T0" fmla="*/ 1825 w 1825"/>
              <a:gd name="T1" fmla="*/ 0 h 3210"/>
              <a:gd name="T2" fmla="*/ 1615 w 1825"/>
              <a:gd name="T3" fmla="*/ 175 h 3210"/>
              <a:gd name="T4" fmla="*/ 1435 w 1825"/>
              <a:gd name="T5" fmla="*/ 360 h 3210"/>
              <a:gd name="T6" fmla="*/ 1355 w 1825"/>
              <a:gd name="T7" fmla="*/ 510 h 3210"/>
              <a:gd name="T8" fmla="*/ 1340 w 1825"/>
              <a:gd name="T9" fmla="*/ 730 h 3210"/>
              <a:gd name="T10" fmla="*/ 1380 w 1825"/>
              <a:gd name="T11" fmla="*/ 1105 h 3210"/>
              <a:gd name="T12" fmla="*/ 1390 w 1825"/>
              <a:gd name="T13" fmla="*/ 1445 h 3210"/>
              <a:gd name="T14" fmla="*/ 1360 w 1825"/>
              <a:gd name="T15" fmla="*/ 1730 h 3210"/>
              <a:gd name="T16" fmla="*/ 1310 w 1825"/>
              <a:gd name="T17" fmla="*/ 1950 h 3210"/>
              <a:gd name="T18" fmla="*/ 1130 w 1825"/>
              <a:gd name="T19" fmla="*/ 2320 h 3210"/>
              <a:gd name="T20" fmla="*/ 965 w 1825"/>
              <a:gd name="T21" fmla="*/ 2540 h 3210"/>
              <a:gd name="T22" fmla="*/ 655 w 1825"/>
              <a:gd name="T23" fmla="*/ 2785 h 3210"/>
              <a:gd name="T24" fmla="*/ 445 w 1825"/>
              <a:gd name="T25" fmla="*/ 2880 h 3210"/>
              <a:gd name="T26" fmla="*/ 225 w 1825"/>
              <a:gd name="T27" fmla="*/ 3015 h 3210"/>
              <a:gd name="T28" fmla="*/ 0 w 1825"/>
              <a:gd name="T29" fmla="*/ 3210 h 32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825" h="3210">
                <a:moveTo>
                  <a:pt x="1825" y="0"/>
                </a:moveTo>
                <a:cubicBezTo>
                  <a:pt x="1752" y="57"/>
                  <a:pt x="1680" y="115"/>
                  <a:pt x="1615" y="175"/>
                </a:cubicBezTo>
                <a:cubicBezTo>
                  <a:pt x="1550" y="235"/>
                  <a:pt x="1478" y="304"/>
                  <a:pt x="1435" y="360"/>
                </a:cubicBezTo>
                <a:cubicBezTo>
                  <a:pt x="1392" y="416"/>
                  <a:pt x="1371" y="448"/>
                  <a:pt x="1355" y="510"/>
                </a:cubicBezTo>
                <a:cubicBezTo>
                  <a:pt x="1339" y="572"/>
                  <a:pt x="1336" y="631"/>
                  <a:pt x="1340" y="730"/>
                </a:cubicBezTo>
                <a:cubicBezTo>
                  <a:pt x="1344" y="829"/>
                  <a:pt x="1372" y="986"/>
                  <a:pt x="1380" y="1105"/>
                </a:cubicBezTo>
                <a:cubicBezTo>
                  <a:pt x="1388" y="1224"/>
                  <a:pt x="1393" y="1341"/>
                  <a:pt x="1390" y="1445"/>
                </a:cubicBezTo>
                <a:cubicBezTo>
                  <a:pt x="1387" y="1549"/>
                  <a:pt x="1373" y="1646"/>
                  <a:pt x="1360" y="1730"/>
                </a:cubicBezTo>
                <a:cubicBezTo>
                  <a:pt x="1347" y="1814"/>
                  <a:pt x="1348" y="1852"/>
                  <a:pt x="1310" y="1950"/>
                </a:cubicBezTo>
                <a:cubicBezTo>
                  <a:pt x="1272" y="2048"/>
                  <a:pt x="1187" y="2222"/>
                  <a:pt x="1130" y="2320"/>
                </a:cubicBezTo>
                <a:cubicBezTo>
                  <a:pt x="1073" y="2418"/>
                  <a:pt x="1044" y="2463"/>
                  <a:pt x="965" y="2540"/>
                </a:cubicBezTo>
                <a:cubicBezTo>
                  <a:pt x="886" y="2617"/>
                  <a:pt x="742" y="2728"/>
                  <a:pt x="655" y="2785"/>
                </a:cubicBezTo>
                <a:cubicBezTo>
                  <a:pt x="568" y="2842"/>
                  <a:pt x="517" y="2842"/>
                  <a:pt x="445" y="2880"/>
                </a:cubicBezTo>
                <a:cubicBezTo>
                  <a:pt x="373" y="2918"/>
                  <a:pt x="299" y="2960"/>
                  <a:pt x="225" y="3015"/>
                </a:cubicBezTo>
                <a:cubicBezTo>
                  <a:pt x="151" y="3070"/>
                  <a:pt x="47" y="3170"/>
                  <a:pt x="0" y="3210"/>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8" name="Freeform 419">
            <a:extLst>
              <a:ext uri="{FF2B5EF4-FFF2-40B4-BE49-F238E27FC236}">
                <a16:creationId xmlns:a16="http://schemas.microsoft.com/office/drawing/2014/main" id="{D4292BBD-3A19-AC73-17D9-7AAF9967AEFF}"/>
              </a:ext>
            </a:extLst>
          </xdr:cNvPr>
          <xdr:cNvSpPr>
            <a:spLocks noChangeAspect="1"/>
          </xdr:cNvSpPr>
        </xdr:nvSpPr>
        <xdr:spPr bwMode="auto">
          <a:xfrm rot="16200000">
            <a:off x="4980" y="3778"/>
            <a:ext cx="3833" cy="10574"/>
          </a:xfrm>
          <a:custGeom>
            <a:avLst/>
            <a:gdLst>
              <a:gd name="T0" fmla="*/ 5400 w 5419"/>
              <a:gd name="T1" fmla="*/ 110 h 14950"/>
              <a:gd name="T2" fmla="*/ 5290 w 5419"/>
              <a:gd name="T3" fmla="*/ 465 h 14950"/>
              <a:gd name="T4" fmla="*/ 5385 w 5419"/>
              <a:gd name="T5" fmla="*/ 930 h 14950"/>
              <a:gd name="T6" fmla="*/ 5220 w 5419"/>
              <a:gd name="T7" fmla="*/ 1315 h 14950"/>
              <a:gd name="T8" fmla="*/ 5160 w 5419"/>
              <a:gd name="T9" fmla="*/ 1975 h 14950"/>
              <a:gd name="T10" fmla="*/ 5170 w 5419"/>
              <a:gd name="T11" fmla="*/ 2285 h 14950"/>
              <a:gd name="T12" fmla="*/ 5110 w 5419"/>
              <a:gd name="T13" fmla="*/ 2490 h 14950"/>
              <a:gd name="T14" fmla="*/ 5010 w 5419"/>
              <a:gd name="T15" fmla="*/ 2895 h 14950"/>
              <a:gd name="T16" fmla="*/ 4830 w 5419"/>
              <a:gd name="T17" fmla="*/ 3370 h 14950"/>
              <a:gd name="T18" fmla="*/ 4550 w 5419"/>
              <a:gd name="T19" fmla="*/ 4195 h 14950"/>
              <a:gd name="T20" fmla="*/ 4370 w 5419"/>
              <a:gd name="T21" fmla="*/ 4755 h 14950"/>
              <a:gd name="T22" fmla="*/ 4210 w 5419"/>
              <a:gd name="T23" fmla="*/ 5465 h 14950"/>
              <a:gd name="T24" fmla="*/ 4020 w 5419"/>
              <a:gd name="T25" fmla="*/ 5980 h 14950"/>
              <a:gd name="T26" fmla="*/ 3570 w 5419"/>
              <a:gd name="T27" fmla="*/ 6550 h 14950"/>
              <a:gd name="T28" fmla="*/ 3110 w 5419"/>
              <a:gd name="T29" fmla="*/ 7150 h 14950"/>
              <a:gd name="T30" fmla="*/ 2570 w 5419"/>
              <a:gd name="T31" fmla="*/ 7585 h 14950"/>
              <a:gd name="T32" fmla="*/ 2310 w 5419"/>
              <a:gd name="T33" fmla="*/ 7935 h 14950"/>
              <a:gd name="T34" fmla="*/ 2135 w 5419"/>
              <a:gd name="T35" fmla="*/ 8340 h 14950"/>
              <a:gd name="T36" fmla="*/ 1920 w 5419"/>
              <a:gd name="T37" fmla="*/ 8825 h 14950"/>
              <a:gd name="T38" fmla="*/ 1845 w 5419"/>
              <a:gd name="T39" fmla="*/ 9020 h 14950"/>
              <a:gd name="T40" fmla="*/ 1805 w 5419"/>
              <a:gd name="T41" fmla="*/ 9315 h 14950"/>
              <a:gd name="T42" fmla="*/ 1610 w 5419"/>
              <a:gd name="T43" fmla="*/ 9800 h 14950"/>
              <a:gd name="T44" fmla="*/ 1390 w 5419"/>
              <a:gd name="T45" fmla="*/ 10245 h 14950"/>
              <a:gd name="T46" fmla="*/ 1260 w 5419"/>
              <a:gd name="T47" fmla="*/ 10550 h 14950"/>
              <a:gd name="T48" fmla="*/ 1155 w 5419"/>
              <a:gd name="T49" fmla="*/ 10850 h 14950"/>
              <a:gd name="T50" fmla="*/ 975 w 5419"/>
              <a:gd name="T51" fmla="*/ 11145 h 14950"/>
              <a:gd name="T52" fmla="*/ 835 w 5419"/>
              <a:gd name="T53" fmla="*/ 11715 h 14950"/>
              <a:gd name="T54" fmla="*/ 725 w 5419"/>
              <a:gd name="T55" fmla="*/ 12210 h 14950"/>
              <a:gd name="T56" fmla="*/ 725 w 5419"/>
              <a:gd name="T57" fmla="*/ 12570 h 14950"/>
              <a:gd name="T58" fmla="*/ 635 w 5419"/>
              <a:gd name="T59" fmla="*/ 13040 h 14950"/>
              <a:gd name="T60" fmla="*/ 710 w 5419"/>
              <a:gd name="T61" fmla="*/ 13315 h 14950"/>
              <a:gd name="T62" fmla="*/ 655 w 5419"/>
              <a:gd name="T63" fmla="*/ 13485 h 14950"/>
              <a:gd name="T64" fmla="*/ 510 w 5419"/>
              <a:gd name="T65" fmla="*/ 13780 h 14950"/>
              <a:gd name="T66" fmla="*/ 430 w 5419"/>
              <a:gd name="T67" fmla="*/ 14105 h 14950"/>
              <a:gd name="T68" fmla="*/ 355 w 5419"/>
              <a:gd name="T69" fmla="*/ 14230 h 14950"/>
              <a:gd name="T70" fmla="*/ 220 w 5419"/>
              <a:gd name="T71" fmla="*/ 14450 h 14950"/>
              <a:gd name="T72" fmla="*/ 145 w 5419"/>
              <a:gd name="T73" fmla="*/ 14675 h 14950"/>
              <a:gd name="T74" fmla="*/ 0 w 5419"/>
              <a:gd name="T75" fmla="*/ 14950 h 149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5419" h="14950">
                <a:moveTo>
                  <a:pt x="5415" y="0"/>
                </a:moveTo>
                <a:cubicBezTo>
                  <a:pt x="5417" y="30"/>
                  <a:pt x="5419" y="60"/>
                  <a:pt x="5400" y="110"/>
                </a:cubicBezTo>
                <a:cubicBezTo>
                  <a:pt x="5381" y="160"/>
                  <a:pt x="5318" y="241"/>
                  <a:pt x="5300" y="300"/>
                </a:cubicBezTo>
                <a:cubicBezTo>
                  <a:pt x="5282" y="359"/>
                  <a:pt x="5281" y="388"/>
                  <a:pt x="5290" y="465"/>
                </a:cubicBezTo>
                <a:cubicBezTo>
                  <a:pt x="5299" y="542"/>
                  <a:pt x="5339" y="683"/>
                  <a:pt x="5355" y="760"/>
                </a:cubicBezTo>
                <a:cubicBezTo>
                  <a:pt x="5371" y="837"/>
                  <a:pt x="5389" y="872"/>
                  <a:pt x="5385" y="930"/>
                </a:cubicBezTo>
                <a:cubicBezTo>
                  <a:pt x="5381" y="988"/>
                  <a:pt x="5357" y="1046"/>
                  <a:pt x="5330" y="1110"/>
                </a:cubicBezTo>
                <a:cubicBezTo>
                  <a:pt x="5303" y="1174"/>
                  <a:pt x="5249" y="1238"/>
                  <a:pt x="5220" y="1315"/>
                </a:cubicBezTo>
                <a:cubicBezTo>
                  <a:pt x="5191" y="1392"/>
                  <a:pt x="5165" y="1465"/>
                  <a:pt x="5155" y="1575"/>
                </a:cubicBezTo>
                <a:cubicBezTo>
                  <a:pt x="5145" y="1685"/>
                  <a:pt x="5158" y="1870"/>
                  <a:pt x="5160" y="1975"/>
                </a:cubicBezTo>
                <a:cubicBezTo>
                  <a:pt x="5162" y="2080"/>
                  <a:pt x="5168" y="2153"/>
                  <a:pt x="5170" y="2205"/>
                </a:cubicBezTo>
                <a:cubicBezTo>
                  <a:pt x="5172" y="2257"/>
                  <a:pt x="5171" y="2255"/>
                  <a:pt x="5170" y="2285"/>
                </a:cubicBezTo>
                <a:cubicBezTo>
                  <a:pt x="5169" y="2315"/>
                  <a:pt x="5175" y="2351"/>
                  <a:pt x="5165" y="2385"/>
                </a:cubicBezTo>
                <a:cubicBezTo>
                  <a:pt x="5155" y="2419"/>
                  <a:pt x="5129" y="2439"/>
                  <a:pt x="5110" y="2490"/>
                </a:cubicBezTo>
                <a:cubicBezTo>
                  <a:pt x="5091" y="2541"/>
                  <a:pt x="5067" y="2623"/>
                  <a:pt x="5050" y="2690"/>
                </a:cubicBezTo>
                <a:cubicBezTo>
                  <a:pt x="5033" y="2757"/>
                  <a:pt x="5024" y="2833"/>
                  <a:pt x="5010" y="2895"/>
                </a:cubicBezTo>
                <a:cubicBezTo>
                  <a:pt x="4996" y="2957"/>
                  <a:pt x="4995" y="2981"/>
                  <a:pt x="4965" y="3060"/>
                </a:cubicBezTo>
                <a:cubicBezTo>
                  <a:pt x="4935" y="3139"/>
                  <a:pt x="4873" y="3258"/>
                  <a:pt x="4830" y="3370"/>
                </a:cubicBezTo>
                <a:cubicBezTo>
                  <a:pt x="4787" y="3482"/>
                  <a:pt x="4752" y="3593"/>
                  <a:pt x="4705" y="3730"/>
                </a:cubicBezTo>
                <a:cubicBezTo>
                  <a:pt x="4658" y="3867"/>
                  <a:pt x="4594" y="4069"/>
                  <a:pt x="4550" y="4195"/>
                </a:cubicBezTo>
                <a:cubicBezTo>
                  <a:pt x="4506" y="4321"/>
                  <a:pt x="4470" y="4392"/>
                  <a:pt x="4440" y="4485"/>
                </a:cubicBezTo>
                <a:cubicBezTo>
                  <a:pt x="4410" y="4578"/>
                  <a:pt x="4393" y="4641"/>
                  <a:pt x="4370" y="4755"/>
                </a:cubicBezTo>
                <a:cubicBezTo>
                  <a:pt x="4347" y="4869"/>
                  <a:pt x="4327" y="5052"/>
                  <a:pt x="4300" y="5170"/>
                </a:cubicBezTo>
                <a:cubicBezTo>
                  <a:pt x="4273" y="5288"/>
                  <a:pt x="4243" y="5375"/>
                  <a:pt x="4210" y="5465"/>
                </a:cubicBezTo>
                <a:cubicBezTo>
                  <a:pt x="4177" y="5555"/>
                  <a:pt x="4132" y="5624"/>
                  <a:pt x="4100" y="5710"/>
                </a:cubicBezTo>
                <a:cubicBezTo>
                  <a:pt x="4068" y="5796"/>
                  <a:pt x="4061" y="5884"/>
                  <a:pt x="4020" y="5980"/>
                </a:cubicBezTo>
                <a:cubicBezTo>
                  <a:pt x="3979" y="6076"/>
                  <a:pt x="3930" y="6190"/>
                  <a:pt x="3855" y="6285"/>
                </a:cubicBezTo>
                <a:cubicBezTo>
                  <a:pt x="3780" y="6380"/>
                  <a:pt x="3652" y="6462"/>
                  <a:pt x="3570" y="6550"/>
                </a:cubicBezTo>
                <a:cubicBezTo>
                  <a:pt x="3488" y="6638"/>
                  <a:pt x="3442" y="6715"/>
                  <a:pt x="3365" y="6815"/>
                </a:cubicBezTo>
                <a:cubicBezTo>
                  <a:pt x="3288" y="6915"/>
                  <a:pt x="3216" y="7047"/>
                  <a:pt x="3110" y="7150"/>
                </a:cubicBezTo>
                <a:cubicBezTo>
                  <a:pt x="3004" y="7253"/>
                  <a:pt x="2820" y="7358"/>
                  <a:pt x="2730" y="7430"/>
                </a:cubicBezTo>
                <a:cubicBezTo>
                  <a:pt x="2640" y="7502"/>
                  <a:pt x="2632" y="7525"/>
                  <a:pt x="2570" y="7585"/>
                </a:cubicBezTo>
                <a:cubicBezTo>
                  <a:pt x="2508" y="7645"/>
                  <a:pt x="2398" y="7732"/>
                  <a:pt x="2355" y="7790"/>
                </a:cubicBezTo>
                <a:cubicBezTo>
                  <a:pt x="2312" y="7848"/>
                  <a:pt x="2326" y="7892"/>
                  <a:pt x="2310" y="7935"/>
                </a:cubicBezTo>
                <a:cubicBezTo>
                  <a:pt x="2294" y="7978"/>
                  <a:pt x="2289" y="7983"/>
                  <a:pt x="2260" y="8050"/>
                </a:cubicBezTo>
                <a:cubicBezTo>
                  <a:pt x="2231" y="8117"/>
                  <a:pt x="2167" y="8254"/>
                  <a:pt x="2135" y="8340"/>
                </a:cubicBezTo>
                <a:cubicBezTo>
                  <a:pt x="2103" y="8426"/>
                  <a:pt x="2106" y="8484"/>
                  <a:pt x="2070" y="8565"/>
                </a:cubicBezTo>
                <a:cubicBezTo>
                  <a:pt x="2034" y="8646"/>
                  <a:pt x="1954" y="8762"/>
                  <a:pt x="1920" y="8825"/>
                </a:cubicBezTo>
                <a:cubicBezTo>
                  <a:pt x="1886" y="8888"/>
                  <a:pt x="1877" y="8908"/>
                  <a:pt x="1865" y="8940"/>
                </a:cubicBezTo>
                <a:cubicBezTo>
                  <a:pt x="1853" y="8972"/>
                  <a:pt x="1855" y="8993"/>
                  <a:pt x="1845" y="9020"/>
                </a:cubicBezTo>
                <a:cubicBezTo>
                  <a:pt x="1835" y="9047"/>
                  <a:pt x="1812" y="9051"/>
                  <a:pt x="1805" y="9100"/>
                </a:cubicBezTo>
                <a:cubicBezTo>
                  <a:pt x="1798" y="9149"/>
                  <a:pt x="1813" y="9248"/>
                  <a:pt x="1805" y="9315"/>
                </a:cubicBezTo>
                <a:cubicBezTo>
                  <a:pt x="1797" y="9382"/>
                  <a:pt x="1787" y="9419"/>
                  <a:pt x="1755" y="9500"/>
                </a:cubicBezTo>
                <a:cubicBezTo>
                  <a:pt x="1723" y="9581"/>
                  <a:pt x="1659" y="9701"/>
                  <a:pt x="1610" y="9800"/>
                </a:cubicBezTo>
                <a:cubicBezTo>
                  <a:pt x="1561" y="9899"/>
                  <a:pt x="1497" y="10021"/>
                  <a:pt x="1460" y="10095"/>
                </a:cubicBezTo>
                <a:cubicBezTo>
                  <a:pt x="1423" y="10169"/>
                  <a:pt x="1412" y="10192"/>
                  <a:pt x="1390" y="10245"/>
                </a:cubicBezTo>
                <a:cubicBezTo>
                  <a:pt x="1368" y="10298"/>
                  <a:pt x="1347" y="10364"/>
                  <a:pt x="1325" y="10415"/>
                </a:cubicBezTo>
                <a:cubicBezTo>
                  <a:pt x="1303" y="10466"/>
                  <a:pt x="1277" y="10504"/>
                  <a:pt x="1260" y="10550"/>
                </a:cubicBezTo>
                <a:cubicBezTo>
                  <a:pt x="1243" y="10596"/>
                  <a:pt x="1242" y="10640"/>
                  <a:pt x="1225" y="10690"/>
                </a:cubicBezTo>
                <a:cubicBezTo>
                  <a:pt x="1208" y="10740"/>
                  <a:pt x="1184" y="10797"/>
                  <a:pt x="1155" y="10850"/>
                </a:cubicBezTo>
                <a:cubicBezTo>
                  <a:pt x="1126" y="10903"/>
                  <a:pt x="1080" y="10961"/>
                  <a:pt x="1050" y="11010"/>
                </a:cubicBezTo>
                <a:cubicBezTo>
                  <a:pt x="1020" y="11059"/>
                  <a:pt x="1008" y="11079"/>
                  <a:pt x="975" y="11145"/>
                </a:cubicBezTo>
                <a:cubicBezTo>
                  <a:pt x="942" y="11211"/>
                  <a:pt x="873" y="11310"/>
                  <a:pt x="850" y="11405"/>
                </a:cubicBezTo>
                <a:cubicBezTo>
                  <a:pt x="827" y="11500"/>
                  <a:pt x="848" y="11607"/>
                  <a:pt x="835" y="11715"/>
                </a:cubicBezTo>
                <a:cubicBezTo>
                  <a:pt x="822" y="11823"/>
                  <a:pt x="793" y="11973"/>
                  <a:pt x="775" y="12055"/>
                </a:cubicBezTo>
                <a:cubicBezTo>
                  <a:pt x="757" y="12137"/>
                  <a:pt x="732" y="12149"/>
                  <a:pt x="725" y="12210"/>
                </a:cubicBezTo>
                <a:cubicBezTo>
                  <a:pt x="718" y="12271"/>
                  <a:pt x="730" y="12360"/>
                  <a:pt x="730" y="12420"/>
                </a:cubicBezTo>
                <a:cubicBezTo>
                  <a:pt x="730" y="12480"/>
                  <a:pt x="731" y="12516"/>
                  <a:pt x="725" y="12570"/>
                </a:cubicBezTo>
                <a:cubicBezTo>
                  <a:pt x="719" y="12624"/>
                  <a:pt x="710" y="12667"/>
                  <a:pt x="695" y="12745"/>
                </a:cubicBezTo>
                <a:cubicBezTo>
                  <a:pt x="680" y="12823"/>
                  <a:pt x="644" y="12966"/>
                  <a:pt x="635" y="13040"/>
                </a:cubicBezTo>
                <a:cubicBezTo>
                  <a:pt x="626" y="13114"/>
                  <a:pt x="628" y="13144"/>
                  <a:pt x="640" y="13190"/>
                </a:cubicBezTo>
                <a:cubicBezTo>
                  <a:pt x="652" y="13236"/>
                  <a:pt x="699" y="13278"/>
                  <a:pt x="710" y="13315"/>
                </a:cubicBezTo>
                <a:cubicBezTo>
                  <a:pt x="721" y="13352"/>
                  <a:pt x="714" y="13382"/>
                  <a:pt x="705" y="13410"/>
                </a:cubicBezTo>
                <a:cubicBezTo>
                  <a:pt x="696" y="13438"/>
                  <a:pt x="678" y="13447"/>
                  <a:pt x="655" y="13485"/>
                </a:cubicBezTo>
                <a:cubicBezTo>
                  <a:pt x="632" y="13523"/>
                  <a:pt x="594" y="13591"/>
                  <a:pt x="570" y="13640"/>
                </a:cubicBezTo>
                <a:cubicBezTo>
                  <a:pt x="546" y="13689"/>
                  <a:pt x="525" y="13739"/>
                  <a:pt x="510" y="13780"/>
                </a:cubicBezTo>
                <a:cubicBezTo>
                  <a:pt x="495" y="13821"/>
                  <a:pt x="493" y="13831"/>
                  <a:pt x="480" y="13885"/>
                </a:cubicBezTo>
                <a:cubicBezTo>
                  <a:pt x="467" y="13939"/>
                  <a:pt x="446" y="14059"/>
                  <a:pt x="430" y="14105"/>
                </a:cubicBezTo>
                <a:cubicBezTo>
                  <a:pt x="414" y="14151"/>
                  <a:pt x="397" y="14139"/>
                  <a:pt x="385" y="14160"/>
                </a:cubicBezTo>
                <a:cubicBezTo>
                  <a:pt x="373" y="14181"/>
                  <a:pt x="368" y="14212"/>
                  <a:pt x="355" y="14230"/>
                </a:cubicBezTo>
                <a:cubicBezTo>
                  <a:pt x="342" y="14248"/>
                  <a:pt x="327" y="14233"/>
                  <a:pt x="305" y="14270"/>
                </a:cubicBezTo>
                <a:cubicBezTo>
                  <a:pt x="283" y="14307"/>
                  <a:pt x="237" y="14399"/>
                  <a:pt x="220" y="14450"/>
                </a:cubicBezTo>
                <a:cubicBezTo>
                  <a:pt x="203" y="14501"/>
                  <a:pt x="213" y="14537"/>
                  <a:pt x="200" y="14575"/>
                </a:cubicBezTo>
                <a:cubicBezTo>
                  <a:pt x="187" y="14613"/>
                  <a:pt x="167" y="14633"/>
                  <a:pt x="145" y="14675"/>
                </a:cubicBezTo>
                <a:cubicBezTo>
                  <a:pt x="123" y="14717"/>
                  <a:pt x="89" y="14784"/>
                  <a:pt x="65" y="14830"/>
                </a:cubicBezTo>
                <a:cubicBezTo>
                  <a:pt x="41" y="14876"/>
                  <a:pt x="14" y="14925"/>
                  <a:pt x="0" y="14950"/>
                </a:cubicBez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Freeform 420">
            <a:extLst>
              <a:ext uri="{FF2B5EF4-FFF2-40B4-BE49-F238E27FC236}">
                <a16:creationId xmlns:a16="http://schemas.microsoft.com/office/drawing/2014/main" id="{F7BDC3D2-F954-7EC4-9B15-20F51EB4D961}"/>
              </a:ext>
            </a:extLst>
          </xdr:cNvPr>
          <xdr:cNvSpPr>
            <a:spLocks noChangeAspect="1"/>
          </xdr:cNvSpPr>
        </xdr:nvSpPr>
        <xdr:spPr bwMode="auto">
          <a:xfrm rot="16200000">
            <a:off x="3113" y="6526"/>
            <a:ext cx="951" cy="646"/>
          </a:xfrm>
          <a:custGeom>
            <a:avLst/>
            <a:gdLst>
              <a:gd name="T0" fmla="*/ 0 w 1345"/>
              <a:gd name="T1" fmla="*/ 20 h 913"/>
              <a:gd name="T2" fmla="*/ 55 w 1345"/>
              <a:gd name="T3" fmla="*/ 95 h 913"/>
              <a:gd name="T4" fmla="*/ 130 w 1345"/>
              <a:gd name="T5" fmla="*/ 285 h 913"/>
              <a:gd name="T6" fmla="*/ 165 w 1345"/>
              <a:gd name="T7" fmla="*/ 555 h 913"/>
              <a:gd name="T8" fmla="*/ 265 w 1345"/>
              <a:gd name="T9" fmla="*/ 795 h 913"/>
              <a:gd name="T10" fmla="*/ 425 w 1345"/>
              <a:gd name="T11" fmla="*/ 895 h 913"/>
              <a:gd name="T12" fmla="*/ 640 w 1345"/>
              <a:gd name="T13" fmla="*/ 900 h 913"/>
              <a:gd name="T14" fmla="*/ 825 w 1345"/>
              <a:gd name="T15" fmla="*/ 870 h 913"/>
              <a:gd name="T16" fmla="*/ 985 w 1345"/>
              <a:gd name="T17" fmla="*/ 745 h 913"/>
              <a:gd name="T18" fmla="*/ 1130 w 1345"/>
              <a:gd name="T19" fmla="*/ 510 h 913"/>
              <a:gd name="T20" fmla="*/ 1200 w 1345"/>
              <a:gd name="T21" fmla="*/ 310 h 913"/>
              <a:gd name="T22" fmla="*/ 1260 w 1345"/>
              <a:gd name="T23" fmla="*/ 125 h 913"/>
              <a:gd name="T24" fmla="*/ 1345 w 1345"/>
              <a:gd name="T25" fmla="*/ 0 h 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345" h="913">
                <a:moveTo>
                  <a:pt x="0" y="20"/>
                </a:moveTo>
                <a:cubicBezTo>
                  <a:pt x="16" y="35"/>
                  <a:pt x="33" y="51"/>
                  <a:pt x="55" y="95"/>
                </a:cubicBezTo>
                <a:cubicBezTo>
                  <a:pt x="77" y="139"/>
                  <a:pt x="112" y="208"/>
                  <a:pt x="130" y="285"/>
                </a:cubicBezTo>
                <a:cubicBezTo>
                  <a:pt x="148" y="362"/>
                  <a:pt x="142" y="470"/>
                  <a:pt x="165" y="555"/>
                </a:cubicBezTo>
                <a:cubicBezTo>
                  <a:pt x="188" y="640"/>
                  <a:pt x="222" y="738"/>
                  <a:pt x="265" y="795"/>
                </a:cubicBezTo>
                <a:cubicBezTo>
                  <a:pt x="308" y="852"/>
                  <a:pt x="362" y="877"/>
                  <a:pt x="425" y="895"/>
                </a:cubicBezTo>
                <a:cubicBezTo>
                  <a:pt x="488" y="913"/>
                  <a:pt x="573" y="904"/>
                  <a:pt x="640" y="900"/>
                </a:cubicBezTo>
                <a:cubicBezTo>
                  <a:pt x="707" y="896"/>
                  <a:pt x="768" y="896"/>
                  <a:pt x="825" y="870"/>
                </a:cubicBezTo>
                <a:cubicBezTo>
                  <a:pt x="882" y="844"/>
                  <a:pt x="934" y="805"/>
                  <a:pt x="985" y="745"/>
                </a:cubicBezTo>
                <a:cubicBezTo>
                  <a:pt x="1036" y="685"/>
                  <a:pt x="1094" y="582"/>
                  <a:pt x="1130" y="510"/>
                </a:cubicBezTo>
                <a:cubicBezTo>
                  <a:pt x="1166" y="438"/>
                  <a:pt x="1178" y="374"/>
                  <a:pt x="1200" y="310"/>
                </a:cubicBezTo>
                <a:cubicBezTo>
                  <a:pt x="1222" y="246"/>
                  <a:pt x="1236" y="177"/>
                  <a:pt x="1260" y="125"/>
                </a:cubicBezTo>
                <a:cubicBezTo>
                  <a:pt x="1284" y="73"/>
                  <a:pt x="1314" y="36"/>
                  <a:pt x="134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Freeform 421">
            <a:extLst>
              <a:ext uri="{FF2B5EF4-FFF2-40B4-BE49-F238E27FC236}">
                <a16:creationId xmlns:a16="http://schemas.microsoft.com/office/drawing/2014/main" id="{A2C7C31C-9510-4C84-74BE-E59587D1F973}"/>
              </a:ext>
            </a:extLst>
          </xdr:cNvPr>
          <xdr:cNvSpPr>
            <a:spLocks noChangeAspect="1"/>
          </xdr:cNvSpPr>
        </xdr:nvSpPr>
        <xdr:spPr bwMode="auto">
          <a:xfrm rot="16200000">
            <a:off x="3139" y="6666"/>
            <a:ext cx="743" cy="348"/>
          </a:xfrm>
          <a:custGeom>
            <a:avLst/>
            <a:gdLst>
              <a:gd name="T0" fmla="*/ 0 w 1050"/>
              <a:gd name="T1" fmla="*/ 410 h 492"/>
              <a:gd name="T2" fmla="*/ 120 w 1050"/>
              <a:gd name="T3" fmla="*/ 455 h 492"/>
              <a:gd name="T4" fmla="*/ 235 w 1050"/>
              <a:gd name="T5" fmla="*/ 490 h 492"/>
              <a:gd name="T6" fmla="*/ 395 w 1050"/>
              <a:gd name="T7" fmla="*/ 470 h 492"/>
              <a:gd name="T8" fmla="*/ 540 w 1050"/>
              <a:gd name="T9" fmla="*/ 420 h 492"/>
              <a:gd name="T10" fmla="*/ 680 w 1050"/>
              <a:gd name="T11" fmla="*/ 440 h 492"/>
              <a:gd name="T12" fmla="*/ 730 w 1050"/>
              <a:gd name="T13" fmla="*/ 350 h 492"/>
              <a:gd name="T14" fmla="*/ 860 w 1050"/>
              <a:gd name="T15" fmla="*/ 185 h 492"/>
              <a:gd name="T16" fmla="*/ 1050 w 1050"/>
              <a:gd name="T17" fmla="*/ 0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050" h="492">
                <a:moveTo>
                  <a:pt x="0" y="410"/>
                </a:moveTo>
                <a:cubicBezTo>
                  <a:pt x="40" y="426"/>
                  <a:pt x="81" y="442"/>
                  <a:pt x="120" y="455"/>
                </a:cubicBezTo>
                <a:cubicBezTo>
                  <a:pt x="159" y="468"/>
                  <a:pt x="189" y="488"/>
                  <a:pt x="235" y="490"/>
                </a:cubicBezTo>
                <a:cubicBezTo>
                  <a:pt x="281" y="492"/>
                  <a:pt x="344" y="482"/>
                  <a:pt x="395" y="470"/>
                </a:cubicBezTo>
                <a:cubicBezTo>
                  <a:pt x="446" y="458"/>
                  <a:pt x="493" y="425"/>
                  <a:pt x="540" y="420"/>
                </a:cubicBezTo>
                <a:cubicBezTo>
                  <a:pt x="587" y="415"/>
                  <a:pt x="648" y="452"/>
                  <a:pt x="680" y="440"/>
                </a:cubicBezTo>
                <a:cubicBezTo>
                  <a:pt x="712" y="428"/>
                  <a:pt x="700" y="392"/>
                  <a:pt x="730" y="350"/>
                </a:cubicBezTo>
                <a:cubicBezTo>
                  <a:pt x="760" y="308"/>
                  <a:pt x="807" y="243"/>
                  <a:pt x="860" y="185"/>
                </a:cubicBezTo>
                <a:cubicBezTo>
                  <a:pt x="913" y="127"/>
                  <a:pt x="1019" y="31"/>
                  <a:pt x="105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Freeform 422">
            <a:extLst>
              <a:ext uri="{FF2B5EF4-FFF2-40B4-BE49-F238E27FC236}">
                <a16:creationId xmlns:a16="http://schemas.microsoft.com/office/drawing/2014/main" id="{A1F2F181-B0AD-A771-A1F3-C75625985680}"/>
              </a:ext>
            </a:extLst>
          </xdr:cNvPr>
          <xdr:cNvSpPr>
            <a:spLocks noChangeAspect="1"/>
          </xdr:cNvSpPr>
        </xdr:nvSpPr>
        <xdr:spPr bwMode="auto">
          <a:xfrm rot="16200000">
            <a:off x="3120" y="6890"/>
            <a:ext cx="417" cy="274"/>
          </a:xfrm>
          <a:custGeom>
            <a:avLst/>
            <a:gdLst>
              <a:gd name="T0" fmla="*/ 0 w 590"/>
              <a:gd name="T1" fmla="*/ 365 h 387"/>
              <a:gd name="T2" fmla="*/ 60 w 590"/>
              <a:gd name="T3" fmla="*/ 385 h 387"/>
              <a:gd name="T4" fmla="*/ 170 w 590"/>
              <a:gd name="T5" fmla="*/ 355 h 387"/>
              <a:gd name="T6" fmla="*/ 260 w 590"/>
              <a:gd name="T7" fmla="*/ 275 h 387"/>
              <a:gd name="T8" fmla="*/ 320 w 590"/>
              <a:gd name="T9" fmla="*/ 215 h 387"/>
              <a:gd name="T10" fmla="*/ 395 w 590"/>
              <a:gd name="T11" fmla="*/ 155 h 387"/>
              <a:gd name="T12" fmla="*/ 460 w 590"/>
              <a:gd name="T13" fmla="*/ 115 h 387"/>
              <a:gd name="T14" fmla="*/ 510 w 590"/>
              <a:gd name="T15" fmla="*/ 40 h 387"/>
              <a:gd name="T16" fmla="*/ 590 w 590"/>
              <a:gd name="T17" fmla="*/ 0 h 3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90" h="387">
                <a:moveTo>
                  <a:pt x="0" y="365"/>
                </a:moveTo>
                <a:cubicBezTo>
                  <a:pt x="16" y="376"/>
                  <a:pt x="32" y="387"/>
                  <a:pt x="60" y="385"/>
                </a:cubicBezTo>
                <a:cubicBezTo>
                  <a:pt x="88" y="383"/>
                  <a:pt x="137" y="373"/>
                  <a:pt x="170" y="355"/>
                </a:cubicBezTo>
                <a:cubicBezTo>
                  <a:pt x="203" y="337"/>
                  <a:pt x="235" y="298"/>
                  <a:pt x="260" y="275"/>
                </a:cubicBezTo>
                <a:cubicBezTo>
                  <a:pt x="285" y="252"/>
                  <a:pt x="298" y="235"/>
                  <a:pt x="320" y="215"/>
                </a:cubicBezTo>
                <a:cubicBezTo>
                  <a:pt x="342" y="195"/>
                  <a:pt x="372" y="172"/>
                  <a:pt x="395" y="155"/>
                </a:cubicBezTo>
                <a:cubicBezTo>
                  <a:pt x="418" y="138"/>
                  <a:pt x="441" y="134"/>
                  <a:pt x="460" y="115"/>
                </a:cubicBezTo>
                <a:cubicBezTo>
                  <a:pt x="479" y="96"/>
                  <a:pt x="488" y="59"/>
                  <a:pt x="510" y="40"/>
                </a:cubicBezTo>
                <a:cubicBezTo>
                  <a:pt x="532" y="21"/>
                  <a:pt x="561" y="10"/>
                  <a:pt x="59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Freeform 423">
            <a:extLst>
              <a:ext uri="{FF2B5EF4-FFF2-40B4-BE49-F238E27FC236}">
                <a16:creationId xmlns:a16="http://schemas.microsoft.com/office/drawing/2014/main" id="{592242DB-34AE-4747-6C21-C8D4534A5250}"/>
              </a:ext>
            </a:extLst>
          </xdr:cNvPr>
          <xdr:cNvSpPr>
            <a:spLocks noChangeAspect="1"/>
          </xdr:cNvSpPr>
        </xdr:nvSpPr>
        <xdr:spPr bwMode="auto">
          <a:xfrm rot="16200000">
            <a:off x="3104" y="6733"/>
            <a:ext cx="445" cy="122"/>
          </a:xfrm>
          <a:custGeom>
            <a:avLst/>
            <a:gdLst>
              <a:gd name="T0" fmla="*/ 0 w 630"/>
              <a:gd name="T1" fmla="*/ 125 h 172"/>
              <a:gd name="T2" fmla="*/ 150 w 630"/>
              <a:gd name="T3" fmla="*/ 150 h 172"/>
              <a:gd name="T4" fmla="*/ 260 w 630"/>
              <a:gd name="T5" fmla="*/ 170 h 172"/>
              <a:gd name="T6" fmla="*/ 355 w 630"/>
              <a:gd name="T7" fmla="*/ 160 h 172"/>
              <a:gd name="T8" fmla="*/ 450 w 630"/>
              <a:gd name="T9" fmla="*/ 100 h 172"/>
              <a:gd name="T10" fmla="*/ 630 w 630"/>
              <a:gd name="T11" fmla="*/ 0 h 172"/>
            </a:gdLst>
            <a:ahLst/>
            <a:cxnLst>
              <a:cxn ang="0">
                <a:pos x="T0" y="T1"/>
              </a:cxn>
              <a:cxn ang="0">
                <a:pos x="T2" y="T3"/>
              </a:cxn>
              <a:cxn ang="0">
                <a:pos x="T4" y="T5"/>
              </a:cxn>
              <a:cxn ang="0">
                <a:pos x="T6" y="T7"/>
              </a:cxn>
              <a:cxn ang="0">
                <a:pos x="T8" y="T9"/>
              </a:cxn>
              <a:cxn ang="0">
                <a:pos x="T10" y="T11"/>
              </a:cxn>
            </a:cxnLst>
            <a:rect l="0" t="0" r="r" b="b"/>
            <a:pathLst>
              <a:path w="630" h="172">
                <a:moveTo>
                  <a:pt x="0" y="125"/>
                </a:moveTo>
                <a:cubicBezTo>
                  <a:pt x="53" y="133"/>
                  <a:pt x="107" y="142"/>
                  <a:pt x="150" y="150"/>
                </a:cubicBezTo>
                <a:cubicBezTo>
                  <a:pt x="193" y="158"/>
                  <a:pt x="226" y="168"/>
                  <a:pt x="260" y="170"/>
                </a:cubicBezTo>
                <a:cubicBezTo>
                  <a:pt x="294" y="172"/>
                  <a:pt x="323" y="172"/>
                  <a:pt x="355" y="160"/>
                </a:cubicBezTo>
                <a:cubicBezTo>
                  <a:pt x="387" y="148"/>
                  <a:pt x="404" y="127"/>
                  <a:pt x="450" y="100"/>
                </a:cubicBezTo>
                <a:cubicBezTo>
                  <a:pt x="496" y="73"/>
                  <a:pt x="563" y="36"/>
                  <a:pt x="63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Freeform 424">
            <a:extLst>
              <a:ext uri="{FF2B5EF4-FFF2-40B4-BE49-F238E27FC236}">
                <a16:creationId xmlns:a16="http://schemas.microsoft.com/office/drawing/2014/main" id="{4026A6B6-5AB1-8253-52AB-7DC220768746}"/>
              </a:ext>
            </a:extLst>
          </xdr:cNvPr>
          <xdr:cNvSpPr>
            <a:spLocks noChangeAspect="1"/>
          </xdr:cNvSpPr>
        </xdr:nvSpPr>
        <xdr:spPr bwMode="auto">
          <a:xfrm rot="16200000">
            <a:off x="3102" y="6714"/>
            <a:ext cx="633" cy="256"/>
          </a:xfrm>
          <a:custGeom>
            <a:avLst/>
            <a:gdLst>
              <a:gd name="T0" fmla="*/ 0 w 895"/>
              <a:gd name="T1" fmla="*/ 235 h 362"/>
              <a:gd name="T2" fmla="*/ 95 w 895"/>
              <a:gd name="T3" fmla="*/ 325 h 362"/>
              <a:gd name="T4" fmla="*/ 215 w 895"/>
              <a:gd name="T5" fmla="*/ 360 h 362"/>
              <a:gd name="T6" fmla="*/ 385 w 895"/>
              <a:gd name="T7" fmla="*/ 315 h 362"/>
              <a:gd name="T8" fmla="*/ 490 w 895"/>
              <a:gd name="T9" fmla="*/ 280 h 362"/>
              <a:gd name="T10" fmla="*/ 615 w 895"/>
              <a:gd name="T11" fmla="*/ 255 h 362"/>
              <a:gd name="T12" fmla="*/ 730 w 895"/>
              <a:gd name="T13" fmla="*/ 155 h 362"/>
              <a:gd name="T14" fmla="*/ 795 w 895"/>
              <a:gd name="T15" fmla="*/ 80 h 362"/>
              <a:gd name="T16" fmla="*/ 835 w 895"/>
              <a:gd name="T17" fmla="*/ 35 h 362"/>
              <a:gd name="T18" fmla="*/ 895 w 895"/>
              <a:gd name="T19" fmla="*/ 0 h 3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95" h="362">
                <a:moveTo>
                  <a:pt x="0" y="235"/>
                </a:moveTo>
                <a:cubicBezTo>
                  <a:pt x="29" y="269"/>
                  <a:pt x="59" y="304"/>
                  <a:pt x="95" y="325"/>
                </a:cubicBezTo>
                <a:cubicBezTo>
                  <a:pt x="131" y="346"/>
                  <a:pt x="167" y="362"/>
                  <a:pt x="215" y="360"/>
                </a:cubicBezTo>
                <a:cubicBezTo>
                  <a:pt x="263" y="358"/>
                  <a:pt x="339" y="328"/>
                  <a:pt x="385" y="315"/>
                </a:cubicBezTo>
                <a:cubicBezTo>
                  <a:pt x="431" y="302"/>
                  <a:pt x="452" y="290"/>
                  <a:pt x="490" y="280"/>
                </a:cubicBezTo>
                <a:cubicBezTo>
                  <a:pt x="528" y="270"/>
                  <a:pt x="575" y="276"/>
                  <a:pt x="615" y="255"/>
                </a:cubicBezTo>
                <a:cubicBezTo>
                  <a:pt x="655" y="234"/>
                  <a:pt x="700" y="184"/>
                  <a:pt x="730" y="155"/>
                </a:cubicBezTo>
                <a:cubicBezTo>
                  <a:pt x="760" y="126"/>
                  <a:pt x="777" y="100"/>
                  <a:pt x="795" y="80"/>
                </a:cubicBezTo>
                <a:cubicBezTo>
                  <a:pt x="813" y="60"/>
                  <a:pt x="818" y="48"/>
                  <a:pt x="835" y="35"/>
                </a:cubicBezTo>
                <a:cubicBezTo>
                  <a:pt x="852" y="22"/>
                  <a:pt x="883" y="7"/>
                  <a:pt x="89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Freeform 425">
            <a:extLst>
              <a:ext uri="{FF2B5EF4-FFF2-40B4-BE49-F238E27FC236}">
                <a16:creationId xmlns:a16="http://schemas.microsoft.com/office/drawing/2014/main" id="{2B544882-768F-B010-BE7B-9BFA79A794EE}"/>
              </a:ext>
            </a:extLst>
          </xdr:cNvPr>
          <xdr:cNvSpPr>
            <a:spLocks noChangeAspect="1"/>
          </xdr:cNvSpPr>
        </xdr:nvSpPr>
        <xdr:spPr bwMode="auto">
          <a:xfrm rot="16200000">
            <a:off x="3172" y="6570"/>
            <a:ext cx="1421" cy="645"/>
          </a:xfrm>
          <a:custGeom>
            <a:avLst/>
            <a:gdLst>
              <a:gd name="T0" fmla="*/ 0 w 2010"/>
              <a:gd name="T1" fmla="*/ 750 h 912"/>
              <a:gd name="T2" fmla="*/ 195 w 2010"/>
              <a:gd name="T3" fmla="*/ 770 h 912"/>
              <a:gd name="T4" fmla="*/ 415 w 2010"/>
              <a:gd name="T5" fmla="*/ 800 h 912"/>
              <a:gd name="T6" fmla="*/ 680 w 2010"/>
              <a:gd name="T7" fmla="*/ 895 h 912"/>
              <a:gd name="T8" fmla="*/ 820 w 2010"/>
              <a:gd name="T9" fmla="*/ 905 h 912"/>
              <a:gd name="T10" fmla="*/ 955 w 2010"/>
              <a:gd name="T11" fmla="*/ 860 h 912"/>
              <a:gd name="T12" fmla="*/ 1130 w 2010"/>
              <a:gd name="T13" fmla="*/ 795 h 912"/>
              <a:gd name="T14" fmla="*/ 1260 w 2010"/>
              <a:gd name="T15" fmla="*/ 745 h 912"/>
              <a:gd name="T16" fmla="*/ 1335 w 2010"/>
              <a:gd name="T17" fmla="*/ 690 h 912"/>
              <a:gd name="T18" fmla="*/ 1465 w 2010"/>
              <a:gd name="T19" fmla="*/ 665 h 912"/>
              <a:gd name="T20" fmla="*/ 1645 w 2010"/>
              <a:gd name="T21" fmla="*/ 625 h 912"/>
              <a:gd name="T22" fmla="*/ 1845 w 2010"/>
              <a:gd name="T23" fmla="*/ 565 h 912"/>
              <a:gd name="T24" fmla="*/ 1910 w 2010"/>
              <a:gd name="T25" fmla="*/ 480 h 912"/>
              <a:gd name="T26" fmla="*/ 1920 w 2010"/>
              <a:gd name="T27" fmla="*/ 345 h 912"/>
              <a:gd name="T28" fmla="*/ 1915 w 2010"/>
              <a:gd name="T29" fmla="*/ 205 h 912"/>
              <a:gd name="T30" fmla="*/ 1955 w 2010"/>
              <a:gd name="T31" fmla="*/ 80 h 912"/>
              <a:gd name="T32" fmla="*/ 2010 w 2010"/>
              <a:gd name="T33" fmla="*/ 0 h 9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010" h="912">
                <a:moveTo>
                  <a:pt x="0" y="750"/>
                </a:moveTo>
                <a:cubicBezTo>
                  <a:pt x="63" y="756"/>
                  <a:pt x="126" y="762"/>
                  <a:pt x="195" y="770"/>
                </a:cubicBezTo>
                <a:cubicBezTo>
                  <a:pt x="264" y="778"/>
                  <a:pt x="334" y="779"/>
                  <a:pt x="415" y="800"/>
                </a:cubicBezTo>
                <a:cubicBezTo>
                  <a:pt x="496" y="821"/>
                  <a:pt x="613" y="878"/>
                  <a:pt x="680" y="895"/>
                </a:cubicBezTo>
                <a:cubicBezTo>
                  <a:pt x="747" y="912"/>
                  <a:pt x="774" y="911"/>
                  <a:pt x="820" y="905"/>
                </a:cubicBezTo>
                <a:cubicBezTo>
                  <a:pt x="866" y="899"/>
                  <a:pt x="903" y="878"/>
                  <a:pt x="955" y="860"/>
                </a:cubicBezTo>
                <a:cubicBezTo>
                  <a:pt x="1007" y="842"/>
                  <a:pt x="1079" y="814"/>
                  <a:pt x="1130" y="795"/>
                </a:cubicBezTo>
                <a:cubicBezTo>
                  <a:pt x="1181" y="776"/>
                  <a:pt x="1226" y="762"/>
                  <a:pt x="1260" y="745"/>
                </a:cubicBezTo>
                <a:cubicBezTo>
                  <a:pt x="1294" y="728"/>
                  <a:pt x="1301" y="703"/>
                  <a:pt x="1335" y="690"/>
                </a:cubicBezTo>
                <a:cubicBezTo>
                  <a:pt x="1369" y="677"/>
                  <a:pt x="1413" y="676"/>
                  <a:pt x="1465" y="665"/>
                </a:cubicBezTo>
                <a:cubicBezTo>
                  <a:pt x="1517" y="654"/>
                  <a:pt x="1582" y="642"/>
                  <a:pt x="1645" y="625"/>
                </a:cubicBezTo>
                <a:cubicBezTo>
                  <a:pt x="1708" y="608"/>
                  <a:pt x="1801" y="589"/>
                  <a:pt x="1845" y="565"/>
                </a:cubicBezTo>
                <a:cubicBezTo>
                  <a:pt x="1889" y="541"/>
                  <a:pt x="1897" y="517"/>
                  <a:pt x="1910" y="480"/>
                </a:cubicBezTo>
                <a:cubicBezTo>
                  <a:pt x="1923" y="443"/>
                  <a:pt x="1919" y="391"/>
                  <a:pt x="1920" y="345"/>
                </a:cubicBezTo>
                <a:cubicBezTo>
                  <a:pt x="1921" y="299"/>
                  <a:pt x="1909" y="249"/>
                  <a:pt x="1915" y="205"/>
                </a:cubicBezTo>
                <a:cubicBezTo>
                  <a:pt x="1921" y="161"/>
                  <a:pt x="1939" y="114"/>
                  <a:pt x="1955" y="80"/>
                </a:cubicBezTo>
                <a:cubicBezTo>
                  <a:pt x="1971" y="46"/>
                  <a:pt x="1990" y="23"/>
                  <a:pt x="201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Freeform 426">
            <a:extLst>
              <a:ext uri="{FF2B5EF4-FFF2-40B4-BE49-F238E27FC236}">
                <a16:creationId xmlns:a16="http://schemas.microsoft.com/office/drawing/2014/main" id="{05B2B1A2-35E3-9F8D-6C28-5C48FFD2C7E3}"/>
              </a:ext>
            </a:extLst>
          </xdr:cNvPr>
          <xdr:cNvSpPr>
            <a:spLocks noChangeAspect="1"/>
          </xdr:cNvSpPr>
        </xdr:nvSpPr>
        <xdr:spPr bwMode="auto">
          <a:xfrm rot="16200000">
            <a:off x="3864" y="6688"/>
            <a:ext cx="216" cy="138"/>
          </a:xfrm>
          <a:custGeom>
            <a:avLst/>
            <a:gdLst>
              <a:gd name="T0" fmla="*/ 305 w 305"/>
              <a:gd name="T1" fmla="*/ 195 h 195"/>
              <a:gd name="T2" fmla="*/ 155 w 305"/>
              <a:gd name="T3" fmla="*/ 125 h 195"/>
              <a:gd name="T4" fmla="*/ 0 w 305"/>
              <a:gd name="T5" fmla="*/ 0 h 195"/>
            </a:gdLst>
            <a:ahLst/>
            <a:cxnLst>
              <a:cxn ang="0">
                <a:pos x="T0" y="T1"/>
              </a:cxn>
              <a:cxn ang="0">
                <a:pos x="T2" y="T3"/>
              </a:cxn>
              <a:cxn ang="0">
                <a:pos x="T4" y="T5"/>
              </a:cxn>
            </a:cxnLst>
            <a:rect l="0" t="0" r="r" b="b"/>
            <a:pathLst>
              <a:path w="305" h="195">
                <a:moveTo>
                  <a:pt x="305" y="195"/>
                </a:moveTo>
                <a:cubicBezTo>
                  <a:pt x="255" y="176"/>
                  <a:pt x="206" y="158"/>
                  <a:pt x="155" y="125"/>
                </a:cubicBezTo>
                <a:cubicBezTo>
                  <a:pt x="104" y="92"/>
                  <a:pt x="52" y="46"/>
                  <a:pt x="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Freeform 427">
            <a:extLst>
              <a:ext uri="{FF2B5EF4-FFF2-40B4-BE49-F238E27FC236}">
                <a16:creationId xmlns:a16="http://schemas.microsoft.com/office/drawing/2014/main" id="{B071ADF3-7ED1-E88E-66E1-DBB44E803667}"/>
              </a:ext>
            </a:extLst>
          </xdr:cNvPr>
          <xdr:cNvSpPr>
            <a:spLocks noChangeAspect="1"/>
          </xdr:cNvSpPr>
        </xdr:nvSpPr>
        <xdr:spPr bwMode="auto">
          <a:xfrm rot="16200000">
            <a:off x="3523" y="5873"/>
            <a:ext cx="371" cy="396"/>
          </a:xfrm>
          <a:custGeom>
            <a:avLst/>
            <a:gdLst>
              <a:gd name="T0" fmla="*/ 0 w 525"/>
              <a:gd name="T1" fmla="*/ 560 h 560"/>
              <a:gd name="T2" fmla="*/ 85 w 525"/>
              <a:gd name="T3" fmla="*/ 535 h 560"/>
              <a:gd name="T4" fmla="*/ 180 w 525"/>
              <a:gd name="T5" fmla="*/ 460 h 560"/>
              <a:gd name="T6" fmla="*/ 270 w 525"/>
              <a:gd name="T7" fmla="*/ 330 h 560"/>
              <a:gd name="T8" fmla="*/ 390 w 525"/>
              <a:gd name="T9" fmla="*/ 205 h 560"/>
              <a:gd name="T10" fmla="*/ 455 w 525"/>
              <a:gd name="T11" fmla="*/ 90 h 560"/>
              <a:gd name="T12" fmla="*/ 525 w 525"/>
              <a:gd name="T13" fmla="*/ 0 h 560"/>
            </a:gdLst>
            <a:ahLst/>
            <a:cxnLst>
              <a:cxn ang="0">
                <a:pos x="T0" y="T1"/>
              </a:cxn>
              <a:cxn ang="0">
                <a:pos x="T2" y="T3"/>
              </a:cxn>
              <a:cxn ang="0">
                <a:pos x="T4" y="T5"/>
              </a:cxn>
              <a:cxn ang="0">
                <a:pos x="T6" y="T7"/>
              </a:cxn>
              <a:cxn ang="0">
                <a:pos x="T8" y="T9"/>
              </a:cxn>
              <a:cxn ang="0">
                <a:pos x="T10" y="T11"/>
              </a:cxn>
              <a:cxn ang="0">
                <a:pos x="T12" y="T13"/>
              </a:cxn>
            </a:cxnLst>
            <a:rect l="0" t="0" r="r" b="b"/>
            <a:pathLst>
              <a:path w="525" h="560">
                <a:moveTo>
                  <a:pt x="0" y="560"/>
                </a:moveTo>
                <a:cubicBezTo>
                  <a:pt x="27" y="556"/>
                  <a:pt x="55" y="552"/>
                  <a:pt x="85" y="535"/>
                </a:cubicBezTo>
                <a:cubicBezTo>
                  <a:pt x="115" y="518"/>
                  <a:pt x="149" y="494"/>
                  <a:pt x="180" y="460"/>
                </a:cubicBezTo>
                <a:cubicBezTo>
                  <a:pt x="211" y="426"/>
                  <a:pt x="235" y="372"/>
                  <a:pt x="270" y="330"/>
                </a:cubicBezTo>
                <a:cubicBezTo>
                  <a:pt x="305" y="288"/>
                  <a:pt x="359" y="245"/>
                  <a:pt x="390" y="205"/>
                </a:cubicBezTo>
                <a:cubicBezTo>
                  <a:pt x="421" y="165"/>
                  <a:pt x="433" y="124"/>
                  <a:pt x="455" y="90"/>
                </a:cubicBezTo>
                <a:cubicBezTo>
                  <a:pt x="477" y="56"/>
                  <a:pt x="501" y="28"/>
                  <a:pt x="52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 name="Freeform 428">
            <a:extLst>
              <a:ext uri="{FF2B5EF4-FFF2-40B4-BE49-F238E27FC236}">
                <a16:creationId xmlns:a16="http://schemas.microsoft.com/office/drawing/2014/main" id="{4EC7F541-FA75-AA38-CAF3-DCEA73096F29}"/>
              </a:ext>
            </a:extLst>
          </xdr:cNvPr>
          <xdr:cNvSpPr>
            <a:spLocks noChangeAspect="1"/>
          </xdr:cNvSpPr>
        </xdr:nvSpPr>
        <xdr:spPr bwMode="auto">
          <a:xfrm rot="16200000">
            <a:off x="3692" y="6150"/>
            <a:ext cx="1404" cy="379"/>
          </a:xfrm>
          <a:custGeom>
            <a:avLst/>
            <a:gdLst>
              <a:gd name="T0" fmla="*/ 0 w 1985"/>
              <a:gd name="T1" fmla="*/ 0 h 536"/>
              <a:gd name="T2" fmla="*/ 100 w 1985"/>
              <a:gd name="T3" fmla="*/ 35 h 536"/>
              <a:gd name="T4" fmla="*/ 195 w 1985"/>
              <a:gd name="T5" fmla="*/ 80 h 536"/>
              <a:gd name="T6" fmla="*/ 285 w 1985"/>
              <a:gd name="T7" fmla="*/ 95 h 536"/>
              <a:gd name="T8" fmla="*/ 395 w 1985"/>
              <a:gd name="T9" fmla="*/ 145 h 536"/>
              <a:gd name="T10" fmla="*/ 590 w 1985"/>
              <a:gd name="T11" fmla="*/ 165 h 536"/>
              <a:gd name="T12" fmla="*/ 770 w 1985"/>
              <a:gd name="T13" fmla="*/ 200 h 536"/>
              <a:gd name="T14" fmla="*/ 930 w 1985"/>
              <a:gd name="T15" fmla="*/ 170 h 536"/>
              <a:gd name="T16" fmla="*/ 1110 w 1985"/>
              <a:gd name="T17" fmla="*/ 175 h 536"/>
              <a:gd name="T18" fmla="*/ 1285 w 1985"/>
              <a:gd name="T19" fmla="*/ 230 h 536"/>
              <a:gd name="T20" fmla="*/ 1480 w 1985"/>
              <a:gd name="T21" fmla="*/ 360 h 536"/>
              <a:gd name="T22" fmla="*/ 1620 w 1985"/>
              <a:gd name="T23" fmla="*/ 425 h 536"/>
              <a:gd name="T24" fmla="*/ 1765 w 1985"/>
              <a:gd name="T25" fmla="*/ 520 h 536"/>
              <a:gd name="T26" fmla="*/ 1985 w 1985"/>
              <a:gd name="T27" fmla="*/ 520 h 5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985" h="536">
                <a:moveTo>
                  <a:pt x="0" y="0"/>
                </a:moveTo>
                <a:cubicBezTo>
                  <a:pt x="34" y="11"/>
                  <a:pt x="68" y="22"/>
                  <a:pt x="100" y="35"/>
                </a:cubicBezTo>
                <a:cubicBezTo>
                  <a:pt x="132" y="48"/>
                  <a:pt x="164" y="70"/>
                  <a:pt x="195" y="80"/>
                </a:cubicBezTo>
                <a:cubicBezTo>
                  <a:pt x="226" y="90"/>
                  <a:pt x="252" y="84"/>
                  <a:pt x="285" y="95"/>
                </a:cubicBezTo>
                <a:cubicBezTo>
                  <a:pt x="318" y="106"/>
                  <a:pt x="344" y="133"/>
                  <a:pt x="395" y="145"/>
                </a:cubicBezTo>
                <a:cubicBezTo>
                  <a:pt x="446" y="157"/>
                  <a:pt x="528" y="156"/>
                  <a:pt x="590" y="165"/>
                </a:cubicBezTo>
                <a:cubicBezTo>
                  <a:pt x="652" y="174"/>
                  <a:pt x="713" y="199"/>
                  <a:pt x="770" y="200"/>
                </a:cubicBezTo>
                <a:cubicBezTo>
                  <a:pt x="827" y="201"/>
                  <a:pt x="873" y="174"/>
                  <a:pt x="930" y="170"/>
                </a:cubicBezTo>
                <a:cubicBezTo>
                  <a:pt x="987" y="166"/>
                  <a:pt x="1051" y="165"/>
                  <a:pt x="1110" y="175"/>
                </a:cubicBezTo>
                <a:cubicBezTo>
                  <a:pt x="1169" y="185"/>
                  <a:pt x="1223" y="199"/>
                  <a:pt x="1285" y="230"/>
                </a:cubicBezTo>
                <a:cubicBezTo>
                  <a:pt x="1347" y="261"/>
                  <a:pt x="1424" y="328"/>
                  <a:pt x="1480" y="360"/>
                </a:cubicBezTo>
                <a:cubicBezTo>
                  <a:pt x="1536" y="392"/>
                  <a:pt x="1573" y="398"/>
                  <a:pt x="1620" y="425"/>
                </a:cubicBezTo>
                <a:cubicBezTo>
                  <a:pt x="1667" y="452"/>
                  <a:pt x="1704" y="504"/>
                  <a:pt x="1765" y="520"/>
                </a:cubicBezTo>
                <a:cubicBezTo>
                  <a:pt x="1826" y="536"/>
                  <a:pt x="1948" y="521"/>
                  <a:pt x="1985" y="52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 name="Freeform 429">
            <a:extLst>
              <a:ext uri="{FF2B5EF4-FFF2-40B4-BE49-F238E27FC236}">
                <a16:creationId xmlns:a16="http://schemas.microsoft.com/office/drawing/2014/main" id="{61AF6049-C8A6-1D7B-05BC-4A9DD89132C8}"/>
              </a:ext>
            </a:extLst>
          </xdr:cNvPr>
          <xdr:cNvSpPr>
            <a:spLocks noChangeAspect="1"/>
          </xdr:cNvSpPr>
        </xdr:nvSpPr>
        <xdr:spPr bwMode="auto">
          <a:xfrm rot="16200000">
            <a:off x="4126" y="5301"/>
            <a:ext cx="2677" cy="6263"/>
          </a:xfrm>
          <a:custGeom>
            <a:avLst/>
            <a:gdLst>
              <a:gd name="T0" fmla="*/ 0 w 3785"/>
              <a:gd name="T1" fmla="*/ 8855 h 8855"/>
              <a:gd name="T2" fmla="*/ 70 w 3785"/>
              <a:gd name="T3" fmla="*/ 8670 h 8855"/>
              <a:gd name="T4" fmla="*/ 180 w 3785"/>
              <a:gd name="T5" fmla="*/ 8315 h 8855"/>
              <a:gd name="T6" fmla="*/ 295 w 3785"/>
              <a:gd name="T7" fmla="*/ 7960 h 8855"/>
              <a:gd name="T8" fmla="*/ 500 w 3785"/>
              <a:gd name="T9" fmla="*/ 7430 h 8855"/>
              <a:gd name="T10" fmla="*/ 780 w 3785"/>
              <a:gd name="T11" fmla="*/ 6915 h 8855"/>
              <a:gd name="T12" fmla="*/ 970 w 3785"/>
              <a:gd name="T13" fmla="*/ 6670 h 8855"/>
              <a:gd name="T14" fmla="*/ 1300 w 3785"/>
              <a:gd name="T15" fmla="*/ 6430 h 8855"/>
              <a:gd name="T16" fmla="*/ 1690 w 3785"/>
              <a:gd name="T17" fmla="*/ 6315 h 8855"/>
              <a:gd name="T18" fmla="*/ 2060 w 3785"/>
              <a:gd name="T19" fmla="*/ 6255 h 8855"/>
              <a:gd name="T20" fmla="*/ 2500 w 3785"/>
              <a:gd name="T21" fmla="*/ 6150 h 8855"/>
              <a:gd name="T22" fmla="*/ 2855 w 3785"/>
              <a:gd name="T23" fmla="*/ 6045 h 8855"/>
              <a:gd name="T24" fmla="*/ 3045 w 3785"/>
              <a:gd name="T25" fmla="*/ 5910 h 8855"/>
              <a:gd name="T26" fmla="*/ 3230 w 3785"/>
              <a:gd name="T27" fmla="*/ 5730 h 8855"/>
              <a:gd name="T28" fmla="*/ 3480 w 3785"/>
              <a:gd name="T29" fmla="*/ 5410 h 8855"/>
              <a:gd name="T30" fmla="*/ 3640 w 3785"/>
              <a:gd name="T31" fmla="*/ 4975 h 8855"/>
              <a:gd name="T32" fmla="*/ 3695 w 3785"/>
              <a:gd name="T33" fmla="*/ 4540 h 8855"/>
              <a:gd name="T34" fmla="*/ 3600 w 3785"/>
              <a:gd name="T35" fmla="*/ 4260 h 8855"/>
              <a:gd name="T36" fmla="*/ 3300 w 3785"/>
              <a:gd name="T37" fmla="*/ 3875 h 8855"/>
              <a:gd name="T38" fmla="*/ 3150 w 3785"/>
              <a:gd name="T39" fmla="*/ 3640 h 8855"/>
              <a:gd name="T40" fmla="*/ 3060 w 3785"/>
              <a:gd name="T41" fmla="*/ 3340 h 8855"/>
              <a:gd name="T42" fmla="*/ 3135 w 3785"/>
              <a:gd name="T43" fmla="*/ 3000 h 8855"/>
              <a:gd name="T44" fmla="*/ 3255 w 3785"/>
              <a:gd name="T45" fmla="*/ 2690 h 8855"/>
              <a:gd name="T46" fmla="*/ 3355 w 3785"/>
              <a:gd name="T47" fmla="*/ 2370 h 8855"/>
              <a:gd name="T48" fmla="*/ 3440 w 3785"/>
              <a:gd name="T49" fmla="*/ 2035 h 8855"/>
              <a:gd name="T50" fmla="*/ 3465 w 3785"/>
              <a:gd name="T51" fmla="*/ 1795 h 8855"/>
              <a:gd name="T52" fmla="*/ 3510 w 3785"/>
              <a:gd name="T53" fmla="*/ 1545 h 8855"/>
              <a:gd name="T54" fmla="*/ 3590 w 3785"/>
              <a:gd name="T55" fmla="*/ 1025 h 8855"/>
              <a:gd name="T56" fmla="*/ 3625 w 3785"/>
              <a:gd name="T57" fmla="*/ 805 h 8855"/>
              <a:gd name="T58" fmla="*/ 3660 w 3785"/>
              <a:gd name="T59" fmla="*/ 555 h 8855"/>
              <a:gd name="T60" fmla="*/ 3730 w 3785"/>
              <a:gd name="T61" fmla="*/ 240 h 8855"/>
              <a:gd name="T62" fmla="*/ 3785 w 3785"/>
              <a:gd name="T63" fmla="*/ 0 h 88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785" h="8855">
                <a:moveTo>
                  <a:pt x="0" y="8855"/>
                </a:moveTo>
                <a:cubicBezTo>
                  <a:pt x="12" y="8824"/>
                  <a:pt x="40" y="8760"/>
                  <a:pt x="70" y="8670"/>
                </a:cubicBezTo>
                <a:cubicBezTo>
                  <a:pt x="100" y="8580"/>
                  <a:pt x="143" y="8433"/>
                  <a:pt x="180" y="8315"/>
                </a:cubicBezTo>
                <a:cubicBezTo>
                  <a:pt x="217" y="8197"/>
                  <a:pt x="242" y="8107"/>
                  <a:pt x="295" y="7960"/>
                </a:cubicBezTo>
                <a:cubicBezTo>
                  <a:pt x="348" y="7813"/>
                  <a:pt x="419" y="7604"/>
                  <a:pt x="500" y="7430"/>
                </a:cubicBezTo>
                <a:cubicBezTo>
                  <a:pt x="581" y="7256"/>
                  <a:pt x="702" y="7042"/>
                  <a:pt x="780" y="6915"/>
                </a:cubicBezTo>
                <a:cubicBezTo>
                  <a:pt x="858" y="6788"/>
                  <a:pt x="883" y="6751"/>
                  <a:pt x="970" y="6670"/>
                </a:cubicBezTo>
                <a:cubicBezTo>
                  <a:pt x="1057" y="6589"/>
                  <a:pt x="1180" y="6489"/>
                  <a:pt x="1300" y="6430"/>
                </a:cubicBezTo>
                <a:cubicBezTo>
                  <a:pt x="1420" y="6371"/>
                  <a:pt x="1563" y="6344"/>
                  <a:pt x="1690" y="6315"/>
                </a:cubicBezTo>
                <a:cubicBezTo>
                  <a:pt x="1817" y="6286"/>
                  <a:pt x="1925" y="6282"/>
                  <a:pt x="2060" y="6255"/>
                </a:cubicBezTo>
                <a:cubicBezTo>
                  <a:pt x="2195" y="6228"/>
                  <a:pt x="2367" y="6185"/>
                  <a:pt x="2500" y="6150"/>
                </a:cubicBezTo>
                <a:cubicBezTo>
                  <a:pt x="2633" y="6115"/>
                  <a:pt x="2764" y="6085"/>
                  <a:pt x="2855" y="6045"/>
                </a:cubicBezTo>
                <a:cubicBezTo>
                  <a:pt x="2946" y="6005"/>
                  <a:pt x="2982" y="5963"/>
                  <a:pt x="3045" y="5910"/>
                </a:cubicBezTo>
                <a:cubicBezTo>
                  <a:pt x="3108" y="5857"/>
                  <a:pt x="3158" y="5813"/>
                  <a:pt x="3230" y="5730"/>
                </a:cubicBezTo>
                <a:cubicBezTo>
                  <a:pt x="3302" y="5647"/>
                  <a:pt x="3412" y="5536"/>
                  <a:pt x="3480" y="5410"/>
                </a:cubicBezTo>
                <a:cubicBezTo>
                  <a:pt x="3548" y="5284"/>
                  <a:pt x="3604" y="5120"/>
                  <a:pt x="3640" y="4975"/>
                </a:cubicBezTo>
                <a:cubicBezTo>
                  <a:pt x="3676" y="4830"/>
                  <a:pt x="3702" y="4659"/>
                  <a:pt x="3695" y="4540"/>
                </a:cubicBezTo>
                <a:cubicBezTo>
                  <a:pt x="3688" y="4421"/>
                  <a:pt x="3666" y="4371"/>
                  <a:pt x="3600" y="4260"/>
                </a:cubicBezTo>
                <a:cubicBezTo>
                  <a:pt x="3534" y="4149"/>
                  <a:pt x="3375" y="3978"/>
                  <a:pt x="3300" y="3875"/>
                </a:cubicBezTo>
                <a:cubicBezTo>
                  <a:pt x="3225" y="3772"/>
                  <a:pt x="3190" y="3729"/>
                  <a:pt x="3150" y="3640"/>
                </a:cubicBezTo>
                <a:cubicBezTo>
                  <a:pt x="3110" y="3551"/>
                  <a:pt x="3062" y="3447"/>
                  <a:pt x="3060" y="3340"/>
                </a:cubicBezTo>
                <a:cubicBezTo>
                  <a:pt x="3058" y="3233"/>
                  <a:pt x="3103" y="3108"/>
                  <a:pt x="3135" y="3000"/>
                </a:cubicBezTo>
                <a:cubicBezTo>
                  <a:pt x="3167" y="2892"/>
                  <a:pt x="3218" y="2795"/>
                  <a:pt x="3255" y="2690"/>
                </a:cubicBezTo>
                <a:cubicBezTo>
                  <a:pt x="3292" y="2585"/>
                  <a:pt x="3324" y="2479"/>
                  <a:pt x="3355" y="2370"/>
                </a:cubicBezTo>
                <a:cubicBezTo>
                  <a:pt x="3386" y="2261"/>
                  <a:pt x="3422" y="2131"/>
                  <a:pt x="3440" y="2035"/>
                </a:cubicBezTo>
                <a:cubicBezTo>
                  <a:pt x="3458" y="1939"/>
                  <a:pt x="3453" y="1877"/>
                  <a:pt x="3465" y="1795"/>
                </a:cubicBezTo>
                <a:cubicBezTo>
                  <a:pt x="3477" y="1713"/>
                  <a:pt x="3489" y="1673"/>
                  <a:pt x="3510" y="1545"/>
                </a:cubicBezTo>
                <a:cubicBezTo>
                  <a:pt x="3531" y="1417"/>
                  <a:pt x="3571" y="1148"/>
                  <a:pt x="3590" y="1025"/>
                </a:cubicBezTo>
                <a:cubicBezTo>
                  <a:pt x="3609" y="902"/>
                  <a:pt x="3613" y="883"/>
                  <a:pt x="3625" y="805"/>
                </a:cubicBezTo>
                <a:cubicBezTo>
                  <a:pt x="3637" y="727"/>
                  <a:pt x="3642" y="649"/>
                  <a:pt x="3660" y="555"/>
                </a:cubicBezTo>
                <a:cubicBezTo>
                  <a:pt x="3678" y="461"/>
                  <a:pt x="3709" y="332"/>
                  <a:pt x="3730" y="240"/>
                </a:cubicBezTo>
                <a:cubicBezTo>
                  <a:pt x="3751" y="148"/>
                  <a:pt x="3768" y="74"/>
                  <a:pt x="378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 name="Freeform 430">
            <a:extLst>
              <a:ext uri="{FF2B5EF4-FFF2-40B4-BE49-F238E27FC236}">
                <a16:creationId xmlns:a16="http://schemas.microsoft.com/office/drawing/2014/main" id="{EB916E70-087C-8E8F-B6C8-57506F6D2A2E}"/>
              </a:ext>
            </a:extLst>
          </xdr:cNvPr>
          <xdr:cNvSpPr>
            <a:spLocks noChangeAspect="1"/>
          </xdr:cNvSpPr>
        </xdr:nvSpPr>
        <xdr:spPr bwMode="auto">
          <a:xfrm rot="16200000">
            <a:off x="7851" y="8974"/>
            <a:ext cx="397" cy="1100"/>
          </a:xfrm>
          <a:custGeom>
            <a:avLst/>
            <a:gdLst>
              <a:gd name="T0" fmla="*/ 0 w 560"/>
              <a:gd name="T1" fmla="*/ 1555 h 1555"/>
              <a:gd name="T2" fmla="*/ 150 w 560"/>
              <a:gd name="T3" fmla="*/ 1080 h 1555"/>
              <a:gd name="T4" fmla="*/ 295 w 560"/>
              <a:gd name="T5" fmla="*/ 630 h 1555"/>
              <a:gd name="T6" fmla="*/ 415 w 560"/>
              <a:gd name="T7" fmla="*/ 320 h 1555"/>
              <a:gd name="T8" fmla="*/ 560 w 560"/>
              <a:gd name="T9" fmla="*/ 0 h 1555"/>
            </a:gdLst>
            <a:ahLst/>
            <a:cxnLst>
              <a:cxn ang="0">
                <a:pos x="T0" y="T1"/>
              </a:cxn>
              <a:cxn ang="0">
                <a:pos x="T2" y="T3"/>
              </a:cxn>
              <a:cxn ang="0">
                <a:pos x="T4" y="T5"/>
              </a:cxn>
              <a:cxn ang="0">
                <a:pos x="T6" y="T7"/>
              </a:cxn>
              <a:cxn ang="0">
                <a:pos x="T8" y="T9"/>
              </a:cxn>
            </a:cxnLst>
            <a:rect l="0" t="0" r="r" b="b"/>
            <a:pathLst>
              <a:path w="560" h="1555">
                <a:moveTo>
                  <a:pt x="0" y="1555"/>
                </a:moveTo>
                <a:cubicBezTo>
                  <a:pt x="50" y="1394"/>
                  <a:pt x="101" y="1234"/>
                  <a:pt x="150" y="1080"/>
                </a:cubicBezTo>
                <a:cubicBezTo>
                  <a:pt x="199" y="926"/>
                  <a:pt x="251" y="757"/>
                  <a:pt x="295" y="630"/>
                </a:cubicBezTo>
                <a:cubicBezTo>
                  <a:pt x="339" y="503"/>
                  <a:pt x="371" y="425"/>
                  <a:pt x="415" y="320"/>
                </a:cubicBezTo>
                <a:cubicBezTo>
                  <a:pt x="459" y="215"/>
                  <a:pt x="530" y="67"/>
                  <a:pt x="56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Freeform 431">
            <a:extLst>
              <a:ext uri="{FF2B5EF4-FFF2-40B4-BE49-F238E27FC236}">
                <a16:creationId xmlns:a16="http://schemas.microsoft.com/office/drawing/2014/main" id="{6E3CCFE8-A465-7C3A-1715-7DC01BBAE4BB}"/>
              </a:ext>
            </a:extLst>
          </xdr:cNvPr>
          <xdr:cNvSpPr>
            <a:spLocks noChangeAspect="1"/>
          </xdr:cNvSpPr>
        </xdr:nvSpPr>
        <xdr:spPr bwMode="auto">
          <a:xfrm rot="16200000">
            <a:off x="5418" y="7252"/>
            <a:ext cx="2221" cy="1934"/>
          </a:xfrm>
          <a:custGeom>
            <a:avLst/>
            <a:gdLst>
              <a:gd name="T0" fmla="*/ 0 w 3140"/>
              <a:gd name="T1" fmla="*/ 2735 h 2735"/>
              <a:gd name="T2" fmla="*/ 50 w 3140"/>
              <a:gd name="T3" fmla="*/ 2665 h 2735"/>
              <a:gd name="T4" fmla="*/ 225 w 3140"/>
              <a:gd name="T5" fmla="*/ 2345 h 2735"/>
              <a:gd name="T6" fmla="*/ 425 w 3140"/>
              <a:gd name="T7" fmla="*/ 2110 h 2735"/>
              <a:gd name="T8" fmla="*/ 670 w 3140"/>
              <a:gd name="T9" fmla="*/ 1940 h 2735"/>
              <a:gd name="T10" fmla="*/ 1005 w 3140"/>
              <a:gd name="T11" fmla="*/ 1825 h 2735"/>
              <a:gd name="T12" fmla="*/ 1290 w 3140"/>
              <a:gd name="T13" fmla="*/ 1780 h 2735"/>
              <a:gd name="T14" fmla="*/ 1660 w 3140"/>
              <a:gd name="T15" fmla="*/ 1705 h 2735"/>
              <a:gd name="T16" fmla="*/ 1990 w 3140"/>
              <a:gd name="T17" fmla="*/ 1615 h 2735"/>
              <a:gd name="T18" fmla="*/ 2245 w 3140"/>
              <a:gd name="T19" fmla="*/ 1540 h 2735"/>
              <a:gd name="T20" fmla="*/ 2465 w 3140"/>
              <a:gd name="T21" fmla="*/ 1400 h 2735"/>
              <a:gd name="T22" fmla="*/ 2685 w 3140"/>
              <a:gd name="T23" fmla="*/ 1175 h 2735"/>
              <a:gd name="T24" fmla="*/ 2910 w 3140"/>
              <a:gd name="T25" fmla="*/ 890 h 2735"/>
              <a:gd name="T26" fmla="*/ 3045 w 3140"/>
              <a:gd name="T27" fmla="*/ 550 h 2735"/>
              <a:gd name="T28" fmla="*/ 3115 w 3140"/>
              <a:gd name="T29" fmla="*/ 255 h 2735"/>
              <a:gd name="T30" fmla="*/ 3140 w 3140"/>
              <a:gd name="T31" fmla="*/ 0 h 27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3140" h="2735">
                <a:moveTo>
                  <a:pt x="0" y="2735"/>
                </a:moveTo>
                <a:cubicBezTo>
                  <a:pt x="9" y="2722"/>
                  <a:pt x="13" y="2730"/>
                  <a:pt x="50" y="2665"/>
                </a:cubicBezTo>
                <a:cubicBezTo>
                  <a:pt x="87" y="2600"/>
                  <a:pt x="163" y="2437"/>
                  <a:pt x="225" y="2345"/>
                </a:cubicBezTo>
                <a:cubicBezTo>
                  <a:pt x="287" y="2253"/>
                  <a:pt x="351" y="2177"/>
                  <a:pt x="425" y="2110"/>
                </a:cubicBezTo>
                <a:cubicBezTo>
                  <a:pt x="499" y="2043"/>
                  <a:pt x="573" y="1988"/>
                  <a:pt x="670" y="1940"/>
                </a:cubicBezTo>
                <a:cubicBezTo>
                  <a:pt x="767" y="1892"/>
                  <a:pt x="902" y="1852"/>
                  <a:pt x="1005" y="1825"/>
                </a:cubicBezTo>
                <a:cubicBezTo>
                  <a:pt x="1108" y="1798"/>
                  <a:pt x="1181" y="1800"/>
                  <a:pt x="1290" y="1780"/>
                </a:cubicBezTo>
                <a:cubicBezTo>
                  <a:pt x="1399" y="1760"/>
                  <a:pt x="1543" y="1732"/>
                  <a:pt x="1660" y="1705"/>
                </a:cubicBezTo>
                <a:cubicBezTo>
                  <a:pt x="1777" y="1678"/>
                  <a:pt x="1893" y="1642"/>
                  <a:pt x="1990" y="1615"/>
                </a:cubicBezTo>
                <a:cubicBezTo>
                  <a:pt x="2087" y="1588"/>
                  <a:pt x="2166" y="1576"/>
                  <a:pt x="2245" y="1540"/>
                </a:cubicBezTo>
                <a:cubicBezTo>
                  <a:pt x="2324" y="1504"/>
                  <a:pt x="2392" y="1461"/>
                  <a:pt x="2465" y="1400"/>
                </a:cubicBezTo>
                <a:cubicBezTo>
                  <a:pt x="2538" y="1339"/>
                  <a:pt x="2611" y="1260"/>
                  <a:pt x="2685" y="1175"/>
                </a:cubicBezTo>
                <a:cubicBezTo>
                  <a:pt x="2759" y="1090"/>
                  <a:pt x="2850" y="994"/>
                  <a:pt x="2910" y="890"/>
                </a:cubicBezTo>
                <a:cubicBezTo>
                  <a:pt x="2970" y="786"/>
                  <a:pt x="3011" y="656"/>
                  <a:pt x="3045" y="550"/>
                </a:cubicBezTo>
                <a:cubicBezTo>
                  <a:pt x="3079" y="444"/>
                  <a:pt x="3099" y="347"/>
                  <a:pt x="3115" y="255"/>
                </a:cubicBezTo>
                <a:cubicBezTo>
                  <a:pt x="3131" y="163"/>
                  <a:pt x="3135" y="53"/>
                  <a:pt x="314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Freeform 432">
            <a:extLst>
              <a:ext uri="{FF2B5EF4-FFF2-40B4-BE49-F238E27FC236}">
                <a16:creationId xmlns:a16="http://schemas.microsoft.com/office/drawing/2014/main" id="{0322A686-0135-C1A7-277B-A1805CBEFA0A}"/>
              </a:ext>
            </a:extLst>
          </xdr:cNvPr>
          <xdr:cNvSpPr>
            <a:spLocks noChangeAspect="1"/>
          </xdr:cNvSpPr>
        </xdr:nvSpPr>
        <xdr:spPr bwMode="auto">
          <a:xfrm rot="16200000">
            <a:off x="4576" y="5110"/>
            <a:ext cx="2942" cy="1175"/>
          </a:xfrm>
          <a:custGeom>
            <a:avLst/>
            <a:gdLst>
              <a:gd name="T0" fmla="*/ 0 w 4160"/>
              <a:gd name="T1" fmla="*/ 0 h 1661"/>
              <a:gd name="T2" fmla="*/ 150 w 4160"/>
              <a:gd name="T3" fmla="*/ 250 h 1661"/>
              <a:gd name="T4" fmla="*/ 385 w 4160"/>
              <a:gd name="T5" fmla="*/ 545 h 1661"/>
              <a:gd name="T6" fmla="*/ 655 w 4160"/>
              <a:gd name="T7" fmla="*/ 725 h 1661"/>
              <a:gd name="T8" fmla="*/ 850 w 4160"/>
              <a:gd name="T9" fmla="*/ 855 h 1661"/>
              <a:gd name="T10" fmla="*/ 1160 w 4160"/>
              <a:gd name="T11" fmla="*/ 995 h 1661"/>
              <a:gd name="T12" fmla="*/ 1410 w 4160"/>
              <a:gd name="T13" fmla="*/ 1170 h 1661"/>
              <a:gd name="T14" fmla="*/ 1785 w 4160"/>
              <a:gd name="T15" fmla="*/ 1420 h 1661"/>
              <a:gd name="T16" fmla="*/ 2100 w 4160"/>
              <a:gd name="T17" fmla="*/ 1600 h 1661"/>
              <a:gd name="T18" fmla="*/ 2350 w 4160"/>
              <a:gd name="T19" fmla="*/ 1655 h 1661"/>
              <a:gd name="T20" fmla="*/ 2695 w 4160"/>
              <a:gd name="T21" fmla="*/ 1635 h 1661"/>
              <a:gd name="T22" fmla="*/ 3050 w 4160"/>
              <a:gd name="T23" fmla="*/ 1590 h 1661"/>
              <a:gd name="T24" fmla="*/ 3310 w 4160"/>
              <a:gd name="T25" fmla="*/ 1555 h 1661"/>
              <a:gd name="T26" fmla="*/ 3505 w 4160"/>
              <a:gd name="T27" fmla="*/ 1450 h 1661"/>
              <a:gd name="T28" fmla="*/ 3700 w 4160"/>
              <a:gd name="T29" fmla="*/ 1290 h 1661"/>
              <a:gd name="T30" fmla="*/ 3880 w 4160"/>
              <a:gd name="T31" fmla="*/ 1210 h 1661"/>
              <a:gd name="T32" fmla="*/ 4045 w 4160"/>
              <a:gd name="T33" fmla="*/ 1185 h 1661"/>
              <a:gd name="T34" fmla="*/ 4160 w 4160"/>
              <a:gd name="T35" fmla="*/ 1185 h 16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4160" h="1661">
                <a:moveTo>
                  <a:pt x="0" y="0"/>
                </a:moveTo>
                <a:cubicBezTo>
                  <a:pt x="43" y="79"/>
                  <a:pt x="86" y="159"/>
                  <a:pt x="150" y="250"/>
                </a:cubicBezTo>
                <a:cubicBezTo>
                  <a:pt x="214" y="341"/>
                  <a:pt x="301" y="466"/>
                  <a:pt x="385" y="545"/>
                </a:cubicBezTo>
                <a:cubicBezTo>
                  <a:pt x="469" y="624"/>
                  <a:pt x="578" y="673"/>
                  <a:pt x="655" y="725"/>
                </a:cubicBezTo>
                <a:cubicBezTo>
                  <a:pt x="732" y="777"/>
                  <a:pt x="766" y="810"/>
                  <a:pt x="850" y="855"/>
                </a:cubicBezTo>
                <a:cubicBezTo>
                  <a:pt x="934" y="900"/>
                  <a:pt x="1067" y="943"/>
                  <a:pt x="1160" y="995"/>
                </a:cubicBezTo>
                <a:cubicBezTo>
                  <a:pt x="1253" y="1047"/>
                  <a:pt x="1306" y="1099"/>
                  <a:pt x="1410" y="1170"/>
                </a:cubicBezTo>
                <a:cubicBezTo>
                  <a:pt x="1514" y="1241"/>
                  <a:pt x="1670" y="1348"/>
                  <a:pt x="1785" y="1420"/>
                </a:cubicBezTo>
                <a:cubicBezTo>
                  <a:pt x="1900" y="1492"/>
                  <a:pt x="2006" y="1561"/>
                  <a:pt x="2100" y="1600"/>
                </a:cubicBezTo>
                <a:cubicBezTo>
                  <a:pt x="2194" y="1639"/>
                  <a:pt x="2251" y="1649"/>
                  <a:pt x="2350" y="1655"/>
                </a:cubicBezTo>
                <a:cubicBezTo>
                  <a:pt x="2449" y="1661"/>
                  <a:pt x="2578" y="1646"/>
                  <a:pt x="2695" y="1635"/>
                </a:cubicBezTo>
                <a:cubicBezTo>
                  <a:pt x="2812" y="1624"/>
                  <a:pt x="2948" y="1603"/>
                  <a:pt x="3050" y="1590"/>
                </a:cubicBezTo>
                <a:cubicBezTo>
                  <a:pt x="3152" y="1577"/>
                  <a:pt x="3234" y="1578"/>
                  <a:pt x="3310" y="1555"/>
                </a:cubicBezTo>
                <a:cubicBezTo>
                  <a:pt x="3386" y="1532"/>
                  <a:pt x="3440" y="1494"/>
                  <a:pt x="3505" y="1450"/>
                </a:cubicBezTo>
                <a:cubicBezTo>
                  <a:pt x="3570" y="1406"/>
                  <a:pt x="3637" y="1330"/>
                  <a:pt x="3700" y="1290"/>
                </a:cubicBezTo>
                <a:cubicBezTo>
                  <a:pt x="3763" y="1250"/>
                  <a:pt x="3822" y="1227"/>
                  <a:pt x="3880" y="1210"/>
                </a:cubicBezTo>
                <a:cubicBezTo>
                  <a:pt x="3938" y="1193"/>
                  <a:pt x="3998" y="1189"/>
                  <a:pt x="4045" y="1185"/>
                </a:cubicBezTo>
                <a:cubicBezTo>
                  <a:pt x="4092" y="1181"/>
                  <a:pt x="4126" y="1183"/>
                  <a:pt x="4160" y="11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Freeform 433">
            <a:extLst>
              <a:ext uri="{FF2B5EF4-FFF2-40B4-BE49-F238E27FC236}">
                <a16:creationId xmlns:a16="http://schemas.microsoft.com/office/drawing/2014/main" id="{49C49891-426B-C254-F68E-0538AFF8F12B}"/>
              </a:ext>
            </a:extLst>
          </xdr:cNvPr>
          <xdr:cNvSpPr>
            <a:spLocks noChangeAspect="1"/>
          </xdr:cNvSpPr>
        </xdr:nvSpPr>
        <xdr:spPr bwMode="auto">
          <a:xfrm rot="16200000">
            <a:off x="4004" y="4979"/>
            <a:ext cx="3310" cy="1842"/>
          </a:xfrm>
          <a:custGeom>
            <a:avLst/>
            <a:gdLst>
              <a:gd name="T0" fmla="*/ 0 w 4680"/>
              <a:gd name="T1" fmla="*/ 0 h 2605"/>
              <a:gd name="T2" fmla="*/ 75 w 4680"/>
              <a:gd name="T3" fmla="*/ 215 h 2605"/>
              <a:gd name="T4" fmla="*/ 260 w 4680"/>
              <a:gd name="T5" fmla="*/ 495 h 2605"/>
              <a:gd name="T6" fmla="*/ 440 w 4680"/>
              <a:gd name="T7" fmla="*/ 705 h 2605"/>
              <a:gd name="T8" fmla="*/ 530 w 4680"/>
              <a:gd name="T9" fmla="*/ 840 h 2605"/>
              <a:gd name="T10" fmla="*/ 640 w 4680"/>
              <a:gd name="T11" fmla="*/ 1040 h 2605"/>
              <a:gd name="T12" fmla="*/ 765 w 4680"/>
              <a:gd name="T13" fmla="*/ 1235 h 2605"/>
              <a:gd name="T14" fmla="*/ 900 w 4680"/>
              <a:gd name="T15" fmla="*/ 1425 h 2605"/>
              <a:gd name="T16" fmla="*/ 1120 w 4680"/>
              <a:gd name="T17" fmla="*/ 1620 h 2605"/>
              <a:gd name="T18" fmla="*/ 1320 w 4680"/>
              <a:gd name="T19" fmla="*/ 1750 h 2605"/>
              <a:gd name="T20" fmla="*/ 1425 w 4680"/>
              <a:gd name="T21" fmla="*/ 1815 h 2605"/>
              <a:gd name="T22" fmla="*/ 1730 w 4680"/>
              <a:gd name="T23" fmla="*/ 1955 h 2605"/>
              <a:gd name="T24" fmla="*/ 1910 w 4680"/>
              <a:gd name="T25" fmla="*/ 2060 h 2605"/>
              <a:gd name="T26" fmla="*/ 2260 w 4680"/>
              <a:gd name="T27" fmla="*/ 2320 h 2605"/>
              <a:gd name="T28" fmla="*/ 2520 w 4680"/>
              <a:gd name="T29" fmla="*/ 2480 h 2605"/>
              <a:gd name="T30" fmla="*/ 2735 w 4680"/>
              <a:gd name="T31" fmla="*/ 2585 h 2605"/>
              <a:gd name="T32" fmla="*/ 2950 w 4680"/>
              <a:gd name="T33" fmla="*/ 2595 h 2605"/>
              <a:gd name="T34" fmla="*/ 3170 w 4680"/>
              <a:gd name="T35" fmla="*/ 2600 h 2605"/>
              <a:gd name="T36" fmla="*/ 3475 w 4680"/>
              <a:gd name="T37" fmla="*/ 2565 h 2605"/>
              <a:gd name="T38" fmla="*/ 3775 w 4680"/>
              <a:gd name="T39" fmla="*/ 2515 h 2605"/>
              <a:gd name="T40" fmla="*/ 3950 w 4680"/>
              <a:gd name="T41" fmla="*/ 2460 h 2605"/>
              <a:gd name="T42" fmla="*/ 4130 w 4680"/>
              <a:gd name="T43" fmla="*/ 2315 h 2605"/>
              <a:gd name="T44" fmla="*/ 4285 w 4680"/>
              <a:gd name="T45" fmla="*/ 2205 h 2605"/>
              <a:gd name="T46" fmla="*/ 4490 w 4680"/>
              <a:gd name="T47" fmla="*/ 2155 h 2605"/>
              <a:gd name="T48" fmla="*/ 4680 w 4680"/>
              <a:gd name="T49" fmla="*/ 2135 h 26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680" h="2605">
                <a:moveTo>
                  <a:pt x="0" y="0"/>
                </a:moveTo>
                <a:cubicBezTo>
                  <a:pt x="16" y="66"/>
                  <a:pt x="32" y="133"/>
                  <a:pt x="75" y="215"/>
                </a:cubicBezTo>
                <a:cubicBezTo>
                  <a:pt x="118" y="297"/>
                  <a:pt x="199" y="413"/>
                  <a:pt x="260" y="495"/>
                </a:cubicBezTo>
                <a:cubicBezTo>
                  <a:pt x="321" y="577"/>
                  <a:pt x="395" y="648"/>
                  <a:pt x="440" y="705"/>
                </a:cubicBezTo>
                <a:cubicBezTo>
                  <a:pt x="485" y="762"/>
                  <a:pt x="497" y="784"/>
                  <a:pt x="530" y="840"/>
                </a:cubicBezTo>
                <a:cubicBezTo>
                  <a:pt x="563" y="896"/>
                  <a:pt x="601" y="974"/>
                  <a:pt x="640" y="1040"/>
                </a:cubicBezTo>
                <a:cubicBezTo>
                  <a:pt x="679" y="1106"/>
                  <a:pt x="722" y="1171"/>
                  <a:pt x="765" y="1235"/>
                </a:cubicBezTo>
                <a:cubicBezTo>
                  <a:pt x="808" y="1299"/>
                  <a:pt x="841" y="1361"/>
                  <a:pt x="900" y="1425"/>
                </a:cubicBezTo>
                <a:cubicBezTo>
                  <a:pt x="959" y="1489"/>
                  <a:pt x="1050" y="1566"/>
                  <a:pt x="1120" y="1620"/>
                </a:cubicBezTo>
                <a:cubicBezTo>
                  <a:pt x="1190" y="1674"/>
                  <a:pt x="1269" y="1717"/>
                  <a:pt x="1320" y="1750"/>
                </a:cubicBezTo>
                <a:cubicBezTo>
                  <a:pt x="1371" y="1783"/>
                  <a:pt x="1357" y="1781"/>
                  <a:pt x="1425" y="1815"/>
                </a:cubicBezTo>
                <a:cubicBezTo>
                  <a:pt x="1493" y="1849"/>
                  <a:pt x="1649" y="1914"/>
                  <a:pt x="1730" y="1955"/>
                </a:cubicBezTo>
                <a:cubicBezTo>
                  <a:pt x="1811" y="1996"/>
                  <a:pt x="1822" y="1999"/>
                  <a:pt x="1910" y="2060"/>
                </a:cubicBezTo>
                <a:cubicBezTo>
                  <a:pt x="1998" y="2121"/>
                  <a:pt x="2158" y="2250"/>
                  <a:pt x="2260" y="2320"/>
                </a:cubicBezTo>
                <a:cubicBezTo>
                  <a:pt x="2362" y="2390"/>
                  <a:pt x="2441" y="2436"/>
                  <a:pt x="2520" y="2480"/>
                </a:cubicBezTo>
                <a:cubicBezTo>
                  <a:pt x="2599" y="2524"/>
                  <a:pt x="2663" y="2566"/>
                  <a:pt x="2735" y="2585"/>
                </a:cubicBezTo>
                <a:cubicBezTo>
                  <a:pt x="2807" y="2604"/>
                  <a:pt x="2878" y="2593"/>
                  <a:pt x="2950" y="2595"/>
                </a:cubicBezTo>
                <a:cubicBezTo>
                  <a:pt x="3022" y="2597"/>
                  <a:pt x="3083" y="2605"/>
                  <a:pt x="3170" y="2600"/>
                </a:cubicBezTo>
                <a:cubicBezTo>
                  <a:pt x="3257" y="2595"/>
                  <a:pt x="3374" y="2579"/>
                  <a:pt x="3475" y="2565"/>
                </a:cubicBezTo>
                <a:cubicBezTo>
                  <a:pt x="3576" y="2551"/>
                  <a:pt x="3696" y="2532"/>
                  <a:pt x="3775" y="2515"/>
                </a:cubicBezTo>
                <a:cubicBezTo>
                  <a:pt x="3854" y="2498"/>
                  <a:pt x="3891" y="2493"/>
                  <a:pt x="3950" y="2460"/>
                </a:cubicBezTo>
                <a:cubicBezTo>
                  <a:pt x="4009" y="2427"/>
                  <a:pt x="4074" y="2357"/>
                  <a:pt x="4130" y="2315"/>
                </a:cubicBezTo>
                <a:cubicBezTo>
                  <a:pt x="4186" y="2273"/>
                  <a:pt x="4225" y="2232"/>
                  <a:pt x="4285" y="2205"/>
                </a:cubicBezTo>
                <a:cubicBezTo>
                  <a:pt x="4345" y="2178"/>
                  <a:pt x="4424" y="2167"/>
                  <a:pt x="4490" y="2155"/>
                </a:cubicBezTo>
                <a:cubicBezTo>
                  <a:pt x="4556" y="2143"/>
                  <a:pt x="4618" y="2139"/>
                  <a:pt x="4680" y="213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Freeform 434">
            <a:extLst>
              <a:ext uri="{FF2B5EF4-FFF2-40B4-BE49-F238E27FC236}">
                <a16:creationId xmlns:a16="http://schemas.microsoft.com/office/drawing/2014/main" id="{B8E6F6CB-760C-6102-88F3-A2BEF6C46E34}"/>
              </a:ext>
            </a:extLst>
          </xdr:cNvPr>
          <xdr:cNvSpPr>
            <a:spLocks noChangeAspect="1"/>
          </xdr:cNvSpPr>
        </xdr:nvSpPr>
        <xdr:spPr bwMode="auto">
          <a:xfrm rot="16200000">
            <a:off x="3772" y="6635"/>
            <a:ext cx="350" cy="1496"/>
          </a:xfrm>
          <a:custGeom>
            <a:avLst/>
            <a:gdLst>
              <a:gd name="T0" fmla="*/ 0 w 495"/>
              <a:gd name="T1" fmla="*/ 2115 h 2115"/>
              <a:gd name="T2" fmla="*/ 25 w 495"/>
              <a:gd name="T3" fmla="*/ 1955 h 2115"/>
              <a:gd name="T4" fmla="*/ 145 w 495"/>
              <a:gd name="T5" fmla="*/ 1595 h 2115"/>
              <a:gd name="T6" fmla="*/ 270 w 495"/>
              <a:gd name="T7" fmla="*/ 1255 h 2115"/>
              <a:gd name="T8" fmla="*/ 355 w 495"/>
              <a:gd name="T9" fmla="*/ 915 h 2115"/>
              <a:gd name="T10" fmla="*/ 410 w 495"/>
              <a:gd name="T11" fmla="*/ 620 h 2115"/>
              <a:gd name="T12" fmla="*/ 445 w 495"/>
              <a:gd name="T13" fmla="*/ 320 h 2115"/>
              <a:gd name="T14" fmla="*/ 495 w 495"/>
              <a:gd name="T15" fmla="*/ 0 h 211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495" h="2115">
                <a:moveTo>
                  <a:pt x="0" y="2115"/>
                </a:moveTo>
                <a:cubicBezTo>
                  <a:pt x="0" y="2078"/>
                  <a:pt x="1" y="2042"/>
                  <a:pt x="25" y="1955"/>
                </a:cubicBezTo>
                <a:cubicBezTo>
                  <a:pt x="49" y="1868"/>
                  <a:pt x="104" y="1711"/>
                  <a:pt x="145" y="1595"/>
                </a:cubicBezTo>
                <a:cubicBezTo>
                  <a:pt x="186" y="1479"/>
                  <a:pt x="235" y="1368"/>
                  <a:pt x="270" y="1255"/>
                </a:cubicBezTo>
                <a:cubicBezTo>
                  <a:pt x="305" y="1142"/>
                  <a:pt x="332" y="1021"/>
                  <a:pt x="355" y="915"/>
                </a:cubicBezTo>
                <a:cubicBezTo>
                  <a:pt x="378" y="809"/>
                  <a:pt x="395" y="719"/>
                  <a:pt x="410" y="620"/>
                </a:cubicBezTo>
                <a:cubicBezTo>
                  <a:pt x="425" y="521"/>
                  <a:pt x="431" y="423"/>
                  <a:pt x="445" y="320"/>
                </a:cubicBezTo>
                <a:cubicBezTo>
                  <a:pt x="459" y="217"/>
                  <a:pt x="477" y="108"/>
                  <a:pt x="49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Freeform 435">
            <a:extLst>
              <a:ext uri="{FF2B5EF4-FFF2-40B4-BE49-F238E27FC236}">
                <a16:creationId xmlns:a16="http://schemas.microsoft.com/office/drawing/2014/main" id="{7CACCA46-B9D5-884E-ED50-433126927F87}"/>
              </a:ext>
            </a:extLst>
          </xdr:cNvPr>
          <xdr:cNvSpPr>
            <a:spLocks noChangeAspect="1"/>
          </xdr:cNvSpPr>
        </xdr:nvSpPr>
        <xdr:spPr bwMode="auto">
          <a:xfrm rot="16200000">
            <a:off x="2662" y="6720"/>
            <a:ext cx="156" cy="799"/>
          </a:xfrm>
          <a:custGeom>
            <a:avLst/>
            <a:gdLst>
              <a:gd name="T0" fmla="*/ 0 w 220"/>
              <a:gd name="T1" fmla="*/ 1130 h 1130"/>
              <a:gd name="T2" fmla="*/ 35 w 220"/>
              <a:gd name="T3" fmla="*/ 920 h 1130"/>
              <a:gd name="T4" fmla="*/ 60 w 220"/>
              <a:gd name="T5" fmla="*/ 770 h 1130"/>
              <a:gd name="T6" fmla="*/ 90 w 220"/>
              <a:gd name="T7" fmla="*/ 550 h 1130"/>
              <a:gd name="T8" fmla="*/ 145 w 220"/>
              <a:gd name="T9" fmla="*/ 285 h 1130"/>
              <a:gd name="T10" fmla="*/ 220 w 220"/>
              <a:gd name="T11" fmla="*/ 0 h 1130"/>
            </a:gdLst>
            <a:ahLst/>
            <a:cxnLst>
              <a:cxn ang="0">
                <a:pos x="T0" y="T1"/>
              </a:cxn>
              <a:cxn ang="0">
                <a:pos x="T2" y="T3"/>
              </a:cxn>
              <a:cxn ang="0">
                <a:pos x="T4" y="T5"/>
              </a:cxn>
              <a:cxn ang="0">
                <a:pos x="T6" y="T7"/>
              </a:cxn>
              <a:cxn ang="0">
                <a:pos x="T8" y="T9"/>
              </a:cxn>
              <a:cxn ang="0">
                <a:pos x="T10" y="T11"/>
              </a:cxn>
            </a:cxnLst>
            <a:rect l="0" t="0" r="r" b="b"/>
            <a:pathLst>
              <a:path w="220" h="1130">
                <a:moveTo>
                  <a:pt x="0" y="1130"/>
                </a:moveTo>
                <a:cubicBezTo>
                  <a:pt x="12" y="1055"/>
                  <a:pt x="25" y="980"/>
                  <a:pt x="35" y="920"/>
                </a:cubicBezTo>
                <a:cubicBezTo>
                  <a:pt x="45" y="860"/>
                  <a:pt x="51" y="832"/>
                  <a:pt x="60" y="770"/>
                </a:cubicBezTo>
                <a:cubicBezTo>
                  <a:pt x="69" y="708"/>
                  <a:pt x="76" y="631"/>
                  <a:pt x="90" y="550"/>
                </a:cubicBezTo>
                <a:cubicBezTo>
                  <a:pt x="104" y="469"/>
                  <a:pt x="123" y="377"/>
                  <a:pt x="145" y="285"/>
                </a:cubicBezTo>
                <a:cubicBezTo>
                  <a:pt x="167" y="193"/>
                  <a:pt x="193" y="96"/>
                  <a:pt x="22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Oval 436">
            <a:extLst>
              <a:ext uri="{FF2B5EF4-FFF2-40B4-BE49-F238E27FC236}">
                <a16:creationId xmlns:a16="http://schemas.microsoft.com/office/drawing/2014/main" id="{ACD750EF-CC50-77A8-21E5-416004D72034}"/>
              </a:ext>
            </a:extLst>
          </xdr:cNvPr>
          <xdr:cNvSpPr>
            <a:spLocks noChangeAspect="1" noChangeArrowheads="1"/>
          </xdr:cNvSpPr>
        </xdr:nvSpPr>
        <xdr:spPr bwMode="auto">
          <a:xfrm rot="16200000">
            <a:off x="7387" y="9263"/>
            <a:ext cx="133" cy="133"/>
          </a:xfrm>
          <a:prstGeom prst="ellipse">
            <a:avLst/>
          </a:prstGeom>
          <a:solidFill>
            <a:srgbClr val="FFFFFF"/>
          </a:solidFill>
          <a:ln w="6350">
            <a:solidFill>
              <a:srgbClr val="000000"/>
            </a:solidFill>
            <a:round/>
            <a:headEnd/>
            <a:tailEnd/>
          </a:ln>
        </xdr:spPr>
      </xdr:sp>
      <xdr:sp macro="" textlink="">
        <xdr:nvSpPr>
          <xdr:cNvPr id="26" name="Oval 437">
            <a:extLst>
              <a:ext uri="{FF2B5EF4-FFF2-40B4-BE49-F238E27FC236}">
                <a16:creationId xmlns:a16="http://schemas.microsoft.com/office/drawing/2014/main" id="{083A9884-9D42-2CAD-0C7E-98CF42777B74}"/>
              </a:ext>
            </a:extLst>
          </xdr:cNvPr>
          <xdr:cNvSpPr>
            <a:spLocks noChangeAspect="1" noChangeArrowheads="1"/>
          </xdr:cNvSpPr>
        </xdr:nvSpPr>
        <xdr:spPr bwMode="auto">
          <a:xfrm rot="16200000">
            <a:off x="6495" y="7552"/>
            <a:ext cx="133" cy="133"/>
          </a:xfrm>
          <a:prstGeom prst="ellipse">
            <a:avLst/>
          </a:prstGeom>
          <a:solidFill>
            <a:srgbClr val="FFFFFF"/>
          </a:solidFill>
          <a:ln w="6350">
            <a:solidFill>
              <a:srgbClr val="000000"/>
            </a:solidFill>
            <a:round/>
            <a:headEnd/>
            <a:tailEnd/>
          </a:ln>
        </xdr:spPr>
      </xdr:sp>
      <xdr:sp macro="" textlink="">
        <xdr:nvSpPr>
          <xdr:cNvPr id="27" name="Freeform 438">
            <a:extLst>
              <a:ext uri="{FF2B5EF4-FFF2-40B4-BE49-F238E27FC236}">
                <a16:creationId xmlns:a16="http://schemas.microsoft.com/office/drawing/2014/main" id="{3BDAAE35-8D92-C5BA-CCBE-7A957F309C53}"/>
              </a:ext>
            </a:extLst>
          </xdr:cNvPr>
          <xdr:cNvSpPr>
            <a:spLocks noChangeAspect="1"/>
          </xdr:cNvSpPr>
        </xdr:nvSpPr>
        <xdr:spPr bwMode="auto">
          <a:xfrm rot="16200000">
            <a:off x="5715" y="4080"/>
            <a:ext cx="371" cy="714"/>
          </a:xfrm>
          <a:custGeom>
            <a:avLst/>
            <a:gdLst>
              <a:gd name="T0" fmla="*/ 525 w 525"/>
              <a:gd name="T1" fmla="*/ 1010 h 1010"/>
              <a:gd name="T2" fmla="*/ 505 w 525"/>
              <a:gd name="T3" fmla="*/ 875 h 1010"/>
              <a:gd name="T4" fmla="*/ 510 w 525"/>
              <a:gd name="T5" fmla="*/ 700 h 1010"/>
              <a:gd name="T6" fmla="*/ 425 w 525"/>
              <a:gd name="T7" fmla="*/ 495 h 1010"/>
              <a:gd name="T8" fmla="*/ 330 w 525"/>
              <a:gd name="T9" fmla="*/ 370 h 1010"/>
              <a:gd name="T10" fmla="*/ 140 w 525"/>
              <a:gd name="T11" fmla="*/ 250 h 1010"/>
              <a:gd name="T12" fmla="*/ 35 w 525"/>
              <a:gd name="T13" fmla="*/ 155 h 1010"/>
              <a:gd name="T14" fmla="*/ 0 w 525"/>
              <a:gd name="T15" fmla="*/ 0 h 101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25" h="1010">
                <a:moveTo>
                  <a:pt x="525" y="1010"/>
                </a:moveTo>
                <a:cubicBezTo>
                  <a:pt x="516" y="968"/>
                  <a:pt x="508" y="927"/>
                  <a:pt x="505" y="875"/>
                </a:cubicBezTo>
                <a:cubicBezTo>
                  <a:pt x="502" y="823"/>
                  <a:pt x="523" y="763"/>
                  <a:pt x="510" y="700"/>
                </a:cubicBezTo>
                <a:cubicBezTo>
                  <a:pt x="497" y="637"/>
                  <a:pt x="455" y="550"/>
                  <a:pt x="425" y="495"/>
                </a:cubicBezTo>
                <a:cubicBezTo>
                  <a:pt x="395" y="440"/>
                  <a:pt x="377" y="411"/>
                  <a:pt x="330" y="370"/>
                </a:cubicBezTo>
                <a:cubicBezTo>
                  <a:pt x="283" y="329"/>
                  <a:pt x="189" y="286"/>
                  <a:pt x="140" y="250"/>
                </a:cubicBezTo>
                <a:cubicBezTo>
                  <a:pt x="91" y="214"/>
                  <a:pt x="58" y="197"/>
                  <a:pt x="35" y="155"/>
                </a:cubicBezTo>
                <a:cubicBezTo>
                  <a:pt x="12" y="113"/>
                  <a:pt x="6" y="56"/>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Freeform 439">
            <a:extLst>
              <a:ext uri="{FF2B5EF4-FFF2-40B4-BE49-F238E27FC236}">
                <a16:creationId xmlns:a16="http://schemas.microsoft.com/office/drawing/2014/main" id="{1AE0F694-F262-493D-9A07-7B1DA5105CCA}"/>
              </a:ext>
            </a:extLst>
          </xdr:cNvPr>
          <xdr:cNvSpPr>
            <a:spLocks noChangeAspect="1"/>
          </xdr:cNvSpPr>
        </xdr:nvSpPr>
        <xdr:spPr bwMode="auto">
          <a:xfrm rot="16200000">
            <a:off x="5713" y="4055"/>
            <a:ext cx="364" cy="679"/>
          </a:xfrm>
          <a:custGeom>
            <a:avLst/>
            <a:gdLst>
              <a:gd name="T0" fmla="*/ 515 w 515"/>
              <a:gd name="T1" fmla="*/ 960 h 960"/>
              <a:gd name="T2" fmla="*/ 495 w 515"/>
              <a:gd name="T3" fmla="*/ 805 h 960"/>
              <a:gd name="T4" fmla="*/ 500 w 515"/>
              <a:gd name="T5" fmla="*/ 675 h 960"/>
              <a:gd name="T6" fmla="*/ 430 w 515"/>
              <a:gd name="T7" fmla="*/ 470 h 960"/>
              <a:gd name="T8" fmla="*/ 295 w 515"/>
              <a:gd name="T9" fmla="*/ 305 h 960"/>
              <a:gd name="T10" fmla="*/ 140 w 515"/>
              <a:gd name="T11" fmla="*/ 200 h 960"/>
              <a:gd name="T12" fmla="*/ 45 w 515"/>
              <a:gd name="T13" fmla="*/ 130 h 960"/>
              <a:gd name="T14" fmla="*/ 0 w 515"/>
              <a:gd name="T15" fmla="*/ 0 h 96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15" h="960">
                <a:moveTo>
                  <a:pt x="515" y="960"/>
                </a:moveTo>
                <a:cubicBezTo>
                  <a:pt x="506" y="906"/>
                  <a:pt x="497" y="852"/>
                  <a:pt x="495" y="805"/>
                </a:cubicBezTo>
                <a:cubicBezTo>
                  <a:pt x="493" y="758"/>
                  <a:pt x="511" y="731"/>
                  <a:pt x="500" y="675"/>
                </a:cubicBezTo>
                <a:cubicBezTo>
                  <a:pt x="489" y="619"/>
                  <a:pt x="464" y="532"/>
                  <a:pt x="430" y="470"/>
                </a:cubicBezTo>
                <a:cubicBezTo>
                  <a:pt x="396" y="408"/>
                  <a:pt x="343" y="350"/>
                  <a:pt x="295" y="305"/>
                </a:cubicBezTo>
                <a:cubicBezTo>
                  <a:pt x="247" y="260"/>
                  <a:pt x="182" y="229"/>
                  <a:pt x="140" y="200"/>
                </a:cubicBezTo>
                <a:cubicBezTo>
                  <a:pt x="98" y="171"/>
                  <a:pt x="68" y="163"/>
                  <a:pt x="45" y="130"/>
                </a:cubicBezTo>
                <a:cubicBezTo>
                  <a:pt x="22" y="97"/>
                  <a:pt x="11" y="48"/>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Freeform 440">
            <a:extLst>
              <a:ext uri="{FF2B5EF4-FFF2-40B4-BE49-F238E27FC236}">
                <a16:creationId xmlns:a16="http://schemas.microsoft.com/office/drawing/2014/main" id="{54B3021C-EEE5-0900-6238-C3E86EB7CE76}"/>
              </a:ext>
            </a:extLst>
          </xdr:cNvPr>
          <xdr:cNvSpPr>
            <a:spLocks noChangeAspect="1"/>
          </xdr:cNvSpPr>
        </xdr:nvSpPr>
        <xdr:spPr bwMode="auto">
          <a:xfrm rot="16200000">
            <a:off x="4082" y="3217"/>
            <a:ext cx="1156" cy="1655"/>
          </a:xfrm>
          <a:custGeom>
            <a:avLst/>
            <a:gdLst>
              <a:gd name="T0" fmla="*/ 0 w 1635"/>
              <a:gd name="T1" fmla="*/ 2340 h 2340"/>
              <a:gd name="T2" fmla="*/ 70 w 1635"/>
              <a:gd name="T3" fmla="*/ 2135 h 2340"/>
              <a:gd name="T4" fmla="*/ 105 w 1635"/>
              <a:gd name="T5" fmla="*/ 1925 h 2340"/>
              <a:gd name="T6" fmla="*/ 65 w 1635"/>
              <a:gd name="T7" fmla="*/ 1690 h 2340"/>
              <a:gd name="T8" fmla="*/ 80 w 1635"/>
              <a:gd name="T9" fmla="*/ 1440 h 2340"/>
              <a:gd name="T10" fmla="*/ 75 w 1635"/>
              <a:gd name="T11" fmla="*/ 1180 h 2340"/>
              <a:gd name="T12" fmla="*/ 130 w 1635"/>
              <a:gd name="T13" fmla="*/ 955 h 2340"/>
              <a:gd name="T14" fmla="*/ 240 w 1635"/>
              <a:gd name="T15" fmla="*/ 785 h 2340"/>
              <a:gd name="T16" fmla="*/ 405 w 1635"/>
              <a:gd name="T17" fmla="*/ 665 h 2340"/>
              <a:gd name="T18" fmla="*/ 645 w 1635"/>
              <a:gd name="T19" fmla="*/ 560 h 2340"/>
              <a:gd name="T20" fmla="*/ 950 w 1635"/>
              <a:gd name="T21" fmla="*/ 510 h 2340"/>
              <a:gd name="T22" fmla="*/ 1215 w 1635"/>
              <a:gd name="T23" fmla="*/ 460 h 2340"/>
              <a:gd name="T24" fmla="*/ 1410 w 1635"/>
              <a:gd name="T25" fmla="*/ 375 h 2340"/>
              <a:gd name="T26" fmla="*/ 1550 w 1635"/>
              <a:gd name="T27" fmla="*/ 235 h 2340"/>
              <a:gd name="T28" fmla="*/ 1635 w 1635"/>
              <a:gd name="T29" fmla="*/ 0 h 23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35" h="2340">
                <a:moveTo>
                  <a:pt x="0" y="2340"/>
                </a:moveTo>
                <a:cubicBezTo>
                  <a:pt x="26" y="2272"/>
                  <a:pt x="53" y="2204"/>
                  <a:pt x="70" y="2135"/>
                </a:cubicBezTo>
                <a:cubicBezTo>
                  <a:pt x="87" y="2066"/>
                  <a:pt x="106" y="1999"/>
                  <a:pt x="105" y="1925"/>
                </a:cubicBezTo>
                <a:cubicBezTo>
                  <a:pt x="104" y="1851"/>
                  <a:pt x="69" y="1771"/>
                  <a:pt x="65" y="1690"/>
                </a:cubicBezTo>
                <a:cubicBezTo>
                  <a:pt x="61" y="1609"/>
                  <a:pt x="78" y="1525"/>
                  <a:pt x="80" y="1440"/>
                </a:cubicBezTo>
                <a:cubicBezTo>
                  <a:pt x="82" y="1355"/>
                  <a:pt x="67" y="1261"/>
                  <a:pt x="75" y="1180"/>
                </a:cubicBezTo>
                <a:cubicBezTo>
                  <a:pt x="83" y="1099"/>
                  <a:pt x="102" y="1021"/>
                  <a:pt x="130" y="955"/>
                </a:cubicBezTo>
                <a:cubicBezTo>
                  <a:pt x="158" y="889"/>
                  <a:pt x="194" y="833"/>
                  <a:pt x="240" y="785"/>
                </a:cubicBezTo>
                <a:cubicBezTo>
                  <a:pt x="286" y="737"/>
                  <a:pt x="338" y="703"/>
                  <a:pt x="405" y="665"/>
                </a:cubicBezTo>
                <a:cubicBezTo>
                  <a:pt x="472" y="627"/>
                  <a:pt x="554" y="586"/>
                  <a:pt x="645" y="560"/>
                </a:cubicBezTo>
                <a:cubicBezTo>
                  <a:pt x="736" y="534"/>
                  <a:pt x="855" y="527"/>
                  <a:pt x="950" y="510"/>
                </a:cubicBezTo>
                <a:cubicBezTo>
                  <a:pt x="1045" y="493"/>
                  <a:pt x="1138" y="483"/>
                  <a:pt x="1215" y="460"/>
                </a:cubicBezTo>
                <a:cubicBezTo>
                  <a:pt x="1292" y="437"/>
                  <a:pt x="1354" y="413"/>
                  <a:pt x="1410" y="375"/>
                </a:cubicBezTo>
                <a:cubicBezTo>
                  <a:pt x="1466" y="337"/>
                  <a:pt x="1513" y="297"/>
                  <a:pt x="1550" y="235"/>
                </a:cubicBezTo>
                <a:cubicBezTo>
                  <a:pt x="1587" y="173"/>
                  <a:pt x="1611" y="86"/>
                  <a:pt x="163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Freeform 441">
            <a:extLst>
              <a:ext uri="{FF2B5EF4-FFF2-40B4-BE49-F238E27FC236}">
                <a16:creationId xmlns:a16="http://schemas.microsoft.com/office/drawing/2014/main" id="{ED760343-459B-3FD1-E9E2-5B34C750A523}"/>
              </a:ext>
            </a:extLst>
          </xdr:cNvPr>
          <xdr:cNvSpPr>
            <a:spLocks noChangeAspect="1"/>
          </xdr:cNvSpPr>
        </xdr:nvSpPr>
        <xdr:spPr bwMode="auto">
          <a:xfrm rot="16200000">
            <a:off x="4085" y="3175"/>
            <a:ext cx="1160" cy="1644"/>
          </a:xfrm>
          <a:custGeom>
            <a:avLst/>
            <a:gdLst>
              <a:gd name="T0" fmla="*/ 0 w 1640"/>
              <a:gd name="T1" fmla="*/ 2325 h 2325"/>
              <a:gd name="T2" fmla="*/ 60 w 1640"/>
              <a:gd name="T3" fmla="*/ 2145 h 2325"/>
              <a:gd name="T4" fmla="*/ 100 w 1640"/>
              <a:gd name="T5" fmla="*/ 1950 h 2325"/>
              <a:gd name="T6" fmla="*/ 65 w 1640"/>
              <a:gd name="T7" fmla="*/ 1715 h 2325"/>
              <a:gd name="T8" fmla="*/ 75 w 1640"/>
              <a:gd name="T9" fmla="*/ 1440 h 2325"/>
              <a:gd name="T10" fmla="*/ 75 w 1640"/>
              <a:gd name="T11" fmla="*/ 1195 h 2325"/>
              <a:gd name="T12" fmla="*/ 90 w 1640"/>
              <a:gd name="T13" fmla="*/ 1040 h 2325"/>
              <a:gd name="T14" fmla="*/ 175 w 1640"/>
              <a:gd name="T15" fmla="*/ 875 h 2325"/>
              <a:gd name="T16" fmla="*/ 275 w 1640"/>
              <a:gd name="T17" fmla="*/ 765 h 2325"/>
              <a:gd name="T18" fmla="*/ 410 w 1640"/>
              <a:gd name="T19" fmla="*/ 680 h 2325"/>
              <a:gd name="T20" fmla="*/ 590 w 1640"/>
              <a:gd name="T21" fmla="*/ 615 h 2325"/>
              <a:gd name="T22" fmla="*/ 800 w 1640"/>
              <a:gd name="T23" fmla="*/ 570 h 2325"/>
              <a:gd name="T24" fmla="*/ 1035 w 1640"/>
              <a:gd name="T25" fmla="*/ 540 h 2325"/>
              <a:gd name="T26" fmla="*/ 1275 w 1640"/>
              <a:gd name="T27" fmla="*/ 465 h 2325"/>
              <a:gd name="T28" fmla="*/ 1440 w 1640"/>
              <a:gd name="T29" fmla="*/ 380 h 2325"/>
              <a:gd name="T30" fmla="*/ 1550 w 1640"/>
              <a:gd name="T31" fmla="*/ 240 h 2325"/>
              <a:gd name="T32" fmla="*/ 1640 w 1640"/>
              <a:gd name="T33" fmla="*/ 0 h 23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640" h="2325">
                <a:moveTo>
                  <a:pt x="0" y="2325"/>
                </a:moveTo>
                <a:cubicBezTo>
                  <a:pt x="21" y="2266"/>
                  <a:pt x="43" y="2207"/>
                  <a:pt x="60" y="2145"/>
                </a:cubicBezTo>
                <a:cubicBezTo>
                  <a:pt x="77" y="2083"/>
                  <a:pt x="99" y="2022"/>
                  <a:pt x="100" y="1950"/>
                </a:cubicBezTo>
                <a:cubicBezTo>
                  <a:pt x="101" y="1878"/>
                  <a:pt x="69" y="1800"/>
                  <a:pt x="65" y="1715"/>
                </a:cubicBezTo>
                <a:cubicBezTo>
                  <a:pt x="61" y="1630"/>
                  <a:pt x="73" y="1527"/>
                  <a:pt x="75" y="1440"/>
                </a:cubicBezTo>
                <a:cubicBezTo>
                  <a:pt x="77" y="1353"/>
                  <a:pt x="73" y="1262"/>
                  <a:pt x="75" y="1195"/>
                </a:cubicBezTo>
                <a:cubicBezTo>
                  <a:pt x="77" y="1128"/>
                  <a:pt x="73" y="1093"/>
                  <a:pt x="90" y="1040"/>
                </a:cubicBezTo>
                <a:cubicBezTo>
                  <a:pt x="107" y="987"/>
                  <a:pt x="144" y="921"/>
                  <a:pt x="175" y="875"/>
                </a:cubicBezTo>
                <a:cubicBezTo>
                  <a:pt x="206" y="829"/>
                  <a:pt x="236" y="797"/>
                  <a:pt x="275" y="765"/>
                </a:cubicBezTo>
                <a:cubicBezTo>
                  <a:pt x="314" y="733"/>
                  <a:pt x="358" y="705"/>
                  <a:pt x="410" y="680"/>
                </a:cubicBezTo>
                <a:cubicBezTo>
                  <a:pt x="462" y="655"/>
                  <a:pt x="525" y="633"/>
                  <a:pt x="590" y="615"/>
                </a:cubicBezTo>
                <a:cubicBezTo>
                  <a:pt x="655" y="597"/>
                  <a:pt x="726" y="582"/>
                  <a:pt x="800" y="570"/>
                </a:cubicBezTo>
                <a:cubicBezTo>
                  <a:pt x="874" y="558"/>
                  <a:pt x="956" y="557"/>
                  <a:pt x="1035" y="540"/>
                </a:cubicBezTo>
                <a:cubicBezTo>
                  <a:pt x="1114" y="523"/>
                  <a:pt x="1208" y="492"/>
                  <a:pt x="1275" y="465"/>
                </a:cubicBezTo>
                <a:cubicBezTo>
                  <a:pt x="1342" y="438"/>
                  <a:pt x="1394" y="417"/>
                  <a:pt x="1440" y="380"/>
                </a:cubicBezTo>
                <a:cubicBezTo>
                  <a:pt x="1486" y="343"/>
                  <a:pt x="1517" y="303"/>
                  <a:pt x="1550" y="240"/>
                </a:cubicBezTo>
                <a:cubicBezTo>
                  <a:pt x="1583" y="177"/>
                  <a:pt x="1611" y="88"/>
                  <a:pt x="164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1" name="Freeform 442">
            <a:extLst>
              <a:ext uri="{FF2B5EF4-FFF2-40B4-BE49-F238E27FC236}">
                <a16:creationId xmlns:a16="http://schemas.microsoft.com/office/drawing/2014/main" id="{65BC123E-E9F0-D2EB-68E0-125BAE516196}"/>
              </a:ext>
            </a:extLst>
          </xdr:cNvPr>
          <xdr:cNvSpPr>
            <a:spLocks noChangeAspect="1"/>
          </xdr:cNvSpPr>
        </xdr:nvSpPr>
        <xdr:spPr bwMode="auto">
          <a:xfrm rot="16200000">
            <a:off x="6832" y="3127"/>
            <a:ext cx="576" cy="1637"/>
          </a:xfrm>
          <a:custGeom>
            <a:avLst/>
            <a:gdLst>
              <a:gd name="T0" fmla="*/ 815 w 815"/>
              <a:gd name="T1" fmla="*/ 2315 h 2315"/>
              <a:gd name="T2" fmla="*/ 795 w 815"/>
              <a:gd name="T3" fmla="*/ 2105 h 2315"/>
              <a:gd name="T4" fmla="*/ 730 w 815"/>
              <a:gd name="T5" fmla="*/ 1740 h 2315"/>
              <a:gd name="T6" fmla="*/ 580 w 815"/>
              <a:gd name="T7" fmla="*/ 1410 h 2315"/>
              <a:gd name="T8" fmla="*/ 460 w 815"/>
              <a:gd name="T9" fmla="*/ 1170 h 2315"/>
              <a:gd name="T10" fmla="*/ 380 w 815"/>
              <a:gd name="T11" fmla="*/ 930 h 2315"/>
              <a:gd name="T12" fmla="*/ 300 w 815"/>
              <a:gd name="T13" fmla="*/ 725 h 2315"/>
              <a:gd name="T14" fmla="*/ 170 w 815"/>
              <a:gd name="T15" fmla="*/ 420 h 2315"/>
              <a:gd name="T16" fmla="*/ 70 w 815"/>
              <a:gd name="T17" fmla="*/ 180 h 2315"/>
              <a:gd name="T18" fmla="*/ 0 w 815"/>
              <a:gd name="T19" fmla="*/ 0 h 2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15" h="2315">
                <a:moveTo>
                  <a:pt x="815" y="2315"/>
                </a:moveTo>
                <a:cubicBezTo>
                  <a:pt x="812" y="2258"/>
                  <a:pt x="809" y="2201"/>
                  <a:pt x="795" y="2105"/>
                </a:cubicBezTo>
                <a:cubicBezTo>
                  <a:pt x="781" y="2009"/>
                  <a:pt x="766" y="1856"/>
                  <a:pt x="730" y="1740"/>
                </a:cubicBezTo>
                <a:cubicBezTo>
                  <a:pt x="694" y="1624"/>
                  <a:pt x="625" y="1505"/>
                  <a:pt x="580" y="1410"/>
                </a:cubicBezTo>
                <a:cubicBezTo>
                  <a:pt x="535" y="1315"/>
                  <a:pt x="493" y="1250"/>
                  <a:pt x="460" y="1170"/>
                </a:cubicBezTo>
                <a:cubicBezTo>
                  <a:pt x="427" y="1090"/>
                  <a:pt x="407" y="1004"/>
                  <a:pt x="380" y="930"/>
                </a:cubicBezTo>
                <a:cubicBezTo>
                  <a:pt x="353" y="856"/>
                  <a:pt x="335" y="810"/>
                  <a:pt x="300" y="725"/>
                </a:cubicBezTo>
                <a:cubicBezTo>
                  <a:pt x="265" y="640"/>
                  <a:pt x="208" y="511"/>
                  <a:pt x="170" y="420"/>
                </a:cubicBezTo>
                <a:cubicBezTo>
                  <a:pt x="132" y="329"/>
                  <a:pt x="98" y="250"/>
                  <a:pt x="70" y="180"/>
                </a:cubicBezTo>
                <a:cubicBezTo>
                  <a:pt x="42" y="110"/>
                  <a:pt x="21" y="5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 name="Freeform 443">
            <a:extLst>
              <a:ext uri="{FF2B5EF4-FFF2-40B4-BE49-F238E27FC236}">
                <a16:creationId xmlns:a16="http://schemas.microsoft.com/office/drawing/2014/main" id="{E7A66A63-F4AF-0978-2F8F-09C017008CFA}"/>
              </a:ext>
            </a:extLst>
          </xdr:cNvPr>
          <xdr:cNvSpPr>
            <a:spLocks noChangeAspect="1"/>
          </xdr:cNvSpPr>
        </xdr:nvSpPr>
        <xdr:spPr bwMode="auto">
          <a:xfrm rot="16200000">
            <a:off x="6821" y="3081"/>
            <a:ext cx="580" cy="1648"/>
          </a:xfrm>
          <a:custGeom>
            <a:avLst/>
            <a:gdLst>
              <a:gd name="T0" fmla="*/ 820 w 820"/>
              <a:gd name="T1" fmla="*/ 2330 h 2330"/>
              <a:gd name="T2" fmla="*/ 795 w 820"/>
              <a:gd name="T3" fmla="*/ 2065 h 2330"/>
              <a:gd name="T4" fmla="*/ 755 w 820"/>
              <a:gd name="T5" fmla="*/ 1820 h 2330"/>
              <a:gd name="T6" fmla="*/ 680 w 820"/>
              <a:gd name="T7" fmla="*/ 1605 h 2330"/>
              <a:gd name="T8" fmla="*/ 560 w 820"/>
              <a:gd name="T9" fmla="*/ 1355 h 2330"/>
              <a:gd name="T10" fmla="*/ 450 w 820"/>
              <a:gd name="T11" fmla="*/ 1145 h 2330"/>
              <a:gd name="T12" fmla="*/ 370 w 820"/>
              <a:gd name="T13" fmla="*/ 905 h 2330"/>
              <a:gd name="T14" fmla="*/ 240 w 820"/>
              <a:gd name="T15" fmla="*/ 590 h 2330"/>
              <a:gd name="T16" fmla="*/ 110 w 820"/>
              <a:gd name="T17" fmla="*/ 285 h 2330"/>
              <a:gd name="T18" fmla="*/ 0 w 820"/>
              <a:gd name="T19" fmla="*/ 0 h 23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20" h="2330">
                <a:moveTo>
                  <a:pt x="820" y="2330"/>
                </a:moveTo>
                <a:cubicBezTo>
                  <a:pt x="813" y="2240"/>
                  <a:pt x="806" y="2150"/>
                  <a:pt x="795" y="2065"/>
                </a:cubicBezTo>
                <a:cubicBezTo>
                  <a:pt x="784" y="1980"/>
                  <a:pt x="774" y="1897"/>
                  <a:pt x="755" y="1820"/>
                </a:cubicBezTo>
                <a:cubicBezTo>
                  <a:pt x="736" y="1743"/>
                  <a:pt x="712" y="1682"/>
                  <a:pt x="680" y="1605"/>
                </a:cubicBezTo>
                <a:cubicBezTo>
                  <a:pt x="648" y="1528"/>
                  <a:pt x="598" y="1432"/>
                  <a:pt x="560" y="1355"/>
                </a:cubicBezTo>
                <a:cubicBezTo>
                  <a:pt x="522" y="1278"/>
                  <a:pt x="482" y="1220"/>
                  <a:pt x="450" y="1145"/>
                </a:cubicBezTo>
                <a:cubicBezTo>
                  <a:pt x="418" y="1070"/>
                  <a:pt x="405" y="997"/>
                  <a:pt x="370" y="905"/>
                </a:cubicBezTo>
                <a:cubicBezTo>
                  <a:pt x="335" y="813"/>
                  <a:pt x="283" y="693"/>
                  <a:pt x="240" y="590"/>
                </a:cubicBezTo>
                <a:cubicBezTo>
                  <a:pt x="197" y="487"/>
                  <a:pt x="150" y="383"/>
                  <a:pt x="110" y="285"/>
                </a:cubicBezTo>
                <a:cubicBezTo>
                  <a:pt x="70" y="187"/>
                  <a:pt x="35" y="93"/>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Freeform 444">
            <a:extLst>
              <a:ext uri="{FF2B5EF4-FFF2-40B4-BE49-F238E27FC236}">
                <a16:creationId xmlns:a16="http://schemas.microsoft.com/office/drawing/2014/main" id="{CE07B38A-DC0E-79FD-8640-4106487016D8}"/>
              </a:ext>
            </a:extLst>
          </xdr:cNvPr>
          <xdr:cNvSpPr>
            <a:spLocks noChangeAspect="1"/>
          </xdr:cNvSpPr>
        </xdr:nvSpPr>
        <xdr:spPr bwMode="auto">
          <a:xfrm rot="16200000">
            <a:off x="5244" y="2475"/>
            <a:ext cx="2550" cy="515"/>
          </a:xfrm>
          <a:custGeom>
            <a:avLst/>
            <a:gdLst>
              <a:gd name="T0" fmla="*/ 0 w 3605"/>
              <a:gd name="T1" fmla="*/ 682 h 729"/>
              <a:gd name="T2" fmla="*/ 160 w 3605"/>
              <a:gd name="T3" fmla="*/ 717 h 729"/>
              <a:gd name="T4" fmla="*/ 340 w 3605"/>
              <a:gd name="T5" fmla="*/ 717 h 729"/>
              <a:gd name="T6" fmla="*/ 470 w 3605"/>
              <a:gd name="T7" fmla="*/ 642 h 729"/>
              <a:gd name="T8" fmla="*/ 585 w 3605"/>
              <a:gd name="T9" fmla="*/ 457 h 729"/>
              <a:gd name="T10" fmla="*/ 705 w 3605"/>
              <a:gd name="T11" fmla="*/ 257 h 729"/>
              <a:gd name="T12" fmla="*/ 890 w 3605"/>
              <a:gd name="T13" fmla="*/ 92 h 729"/>
              <a:gd name="T14" fmla="*/ 1190 w 3605"/>
              <a:gd name="T15" fmla="*/ 12 h 729"/>
              <a:gd name="T16" fmla="*/ 1490 w 3605"/>
              <a:gd name="T17" fmla="*/ 22 h 729"/>
              <a:gd name="T18" fmla="*/ 1830 w 3605"/>
              <a:gd name="T19" fmla="*/ 122 h 729"/>
              <a:gd name="T20" fmla="*/ 2035 w 3605"/>
              <a:gd name="T21" fmla="*/ 147 h 729"/>
              <a:gd name="T22" fmla="*/ 2330 w 3605"/>
              <a:gd name="T23" fmla="*/ 82 h 729"/>
              <a:gd name="T24" fmla="*/ 2510 w 3605"/>
              <a:gd name="T25" fmla="*/ 117 h 729"/>
              <a:gd name="T26" fmla="*/ 2690 w 3605"/>
              <a:gd name="T27" fmla="*/ 257 h 729"/>
              <a:gd name="T28" fmla="*/ 2925 w 3605"/>
              <a:gd name="T29" fmla="*/ 437 h 729"/>
              <a:gd name="T30" fmla="*/ 3170 w 3605"/>
              <a:gd name="T31" fmla="*/ 522 h 729"/>
              <a:gd name="T32" fmla="*/ 3380 w 3605"/>
              <a:gd name="T33" fmla="*/ 522 h 729"/>
              <a:gd name="T34" fmla="*/ 3605 w 3605"/>
              <a:gd name="T35" fmla="*/ 522 h 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605" h="729">
                <a:moveTo>
                  <a:pt x="0" y="682"/>
                </a:moveTo>
                <a:cubicBezTo>
                  <a:pt x="51" y="696"/>
                  <a:pt x="103" y="711"/>
                  <a:pt x="160" y="717"/>
                </a:cubicBezTo>
                <a:cubicBezTo>
                  <a:pt x="217" y="723"/>
                  <a:pt x="288" y="729"/>
                  <a:pt x="340" y="717"/>
                </a:cubicBezTo>
                <a:cubicBezTo>
                  <a:pt x="392" y="705"/>
                  <a:pt x="429" y="685"/>
                  <a:pt x="470" y="642"/>
                </a:cubicBezTo>
                <a:cubicBezTo>
                  <a:pt x="511" y="599"/>
                  <a:pt x="546" y="521"/>
                  <a:pt x="585" y="457"/>
                </a:cubicBezTo>
                <a:cubicBezTo>
                  <a:pt x="624" y="393"/>
                  <a:pt x="654" y="318"/>
                  <a:pt x="705" y="257"/>
                </a:cubicBezTo>
                <a:cubicBezTo>
                  <a:pt x="756" y="196"/>
                  <a:pt x="809" y="133"/>
                  <a:pt x="890" y="92"/>
                </a:cubicBezTo>
                <a:cubicBezTo>
                  <a:pt x="971" y="51"/>
                  <a:pt x="1090" y="24"/>
                  <a:pt x="1190" y="12"/>
                </a:cubicBezTo>
                <a:cubicBezTo>
                  <a:pt x="1290" y="0"/>
                  <a:pt x="1383" y="4"/>
                  <a:pt x="1490" y="22"/>
                </a:cubicBezTo>
                <a:cubicBezTo>
                  <a:pt x="1597" y="40"/>
                  <a:pt x="1739" y="101"/>
                  <a:pt x="1830" y="122"/>
                </a:cubicBezTo>
                <a:cubicBezTo>
                  <a:pt x="1921" y="143"/>
                  <a:pt x="1952" y="154"/>
                  <a:pt x="2035" y="147"/>
                </a:cubicBezTo>
                <a:cubicBezTo>
                  <a:pt x="2118" y="140"/>
                  <a:pt x="2251" y="87"/>
                  <a:pt x="2330" y="82"/>
                </a:cubicBezTo>
                <a:cubicBezTo>
                  <a:pt x="2409" y="77"/>
                  <a:pt x="2450" y="88"/>
                  <a:pt x="2510" y="117"/>
                </a:cubicBezTo>
                <a:cubicBezTo>
                  <a:pt x="2570" y="146"/>
                  <a:pt x="2621" y="204"/>
                  <a:pt x="2690" y="257"/>
                </a:cubicBezTo>
                <a:cubicBezTo>
                  <a:pt x="2759" y="310"/>
                  <a:pt x="2845" y="393"/>
                  <a:pt x="2925" y="437"/>
                </a:cubicBezTo>
                <a:cubicBezTo>
                  <a:pt x="3005" y="481"/>
                  <a:pt x="3094" y="508"/>
                  <a:pt x="3170" y="522"/>
                </a:cubicBezTo>
                <a:cubicBezTo>
                  <a:pt x="3246" y="536"/>
                  <a:pt x="3308" y="522"/>
                  <a:pt x="3380" y="522"/>
                </a:cubicBezTo>
                <a:cubicBezTo>
                  <a:pt x="3452" y="522"/>
                  <a:pt x="3528" y="522"/>
                  <a:pt x="3605" y="52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 name="Freeform 445">
            <a:extLst>
              <a:ext uri="{FF2B5EF4-FFF2-40B4-BE49-F238E27FC236}">
                <a16:creationId xmlns:a16="http://schemas.microsoft.com/office/drawing/2014/main" id="{F806277C-0897-D008-4AB6-9DDE242561AE}"/>
              </a:ext>
            </a:extLst>
          </xdr:cNvPr>
          <xdr:cNvSpPr>
            <a:spLocks noChangeAspect="1"/>
          </xdr:cNvSpPr>
        </xdr:nvSpPr>
        <xdr:spPr bwMode="auto">
          <a:xfrm rot="16200000">
            <a:off x="5186" y="2484"/>
            <a:ext cx="2575" cy="513"/>
          </a:xfrm>
          <a:custGeom>
            <a:avLst/>
            <a:gdLst>
              <a:gd name="T0" fmla="*/ 0 w 3640"/>
              <a:gd name="T1" fmla="*/ 669 h 726"/>
              <a:gd name="T2" fmla="*/ 165 w 3640"/>
              <a:gd name="T3" fmla="*/ 709 h 726"/>
              <a:gd name="T4" fmla="*/ 325 w 3640"/>
              <a:gd name="T5" fmla="*/ 719 h 726"/>
              <a:gd name="T6" fmla="*/ 450 w 3640"/>
              <a:gd name="T7" fmla="*/ 664 h 726"/>
              <a:gd name="T8" fmla="*/ 560 w 3640"/>
              <a:gd name="T9" fmla="*/ 489 h 726"/>
              <a:gd name="T10" fmla="*/ 655 w 3640"/>
              <a:gd name="T11" fmla="*/ 314 h 726"/>
              <a:gd name="T12" fmla="*/ 825 w 3640"/>
              <a:gd name="T13" fmla="*/ 134 h 726"/>
              <a:gd name="T14" fmla="*/ 1040 w 3640"/>
              <a:gd name="T15" fmla="*/ 39 h 726"/>
              <a:gd name="T16" fmla="*/ 1265 w 3640"/>
              <a:gd name="T17" fmla="*/ 4 h 726"/>
              <a:gd name="T18" fmla="*/ 1545 w 3640"/>
              <a:gd name="T19" fmla="*/ 14 h 726"/>
              <a:gd name="T20" fmla="*/ 1820 w 3640"/>
              <a:gd name="T21" fmla="*/ 89 h 726"/>
              <a:gd name="T22" fmla="*/ 1990 w 3640"/>
              <a:gd name="T23" fmla="*/ 139 h 726"/>
              <a:gd name="T24" fmla="*/ 2150 w 3640"/>
              <a:gd name="T25" fmla="*/ 124 h 726"/>
              <a:gd name="T26" fmla="*/ 2335 w 3640"/>
              <a:gd name="T27" fmla="*/ 79 h 726"/>
              <a:gd name="T28" fmla="*/ 2510 w 3640"/>
              <a:gd name="T29" fmla="*/ 84 h 726"/>
              <a:gd name="T30" fmla="*/ 2695 w 3640"/>
              <a:gd name="T31" fmla="*/ 199 h 726"/>
              <a:gd name="T32" fmla="*/ 2900 w 3640"/>
              <a:gd name="T33" fmla="*/ 374 h 726"/>
              <a:gd name="T34" fmla="*/ 3095 w 3640"/>
              <a:gd name="T35" fmla="*/ 489 h 726"/>
              <a:gd name="T36" fmla="*/ 3365 w 3640"/>
              <a:gd name="T37" fmla="*/ 529 h 726"/>
              <a:gd name="T38" fmla="*/ 3640 w 3640"/>
              <a:gd name="T39" fmla="*/ 519 h 7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640" h="726">
                <a:moveTo>
                  <a:pt x="0" y="669"/>
                </a:moveTo>
                <a:cubicBezTo>
                  <a:pt x="55" y="685"/>
                  <a:pt x="111" y="701"/>
                  <a:pt x="165" y="709"/>
                </a:cubicBezTo>
                <a:cubicBezTo>
                  <a:pt x="219" y="717"/>
                  <a:pt x="278" y="726"/>
                  <a:pt x="325" y="719"/>
                </a:cubicBezTo>
                <a:cubicBezTo>
                  <a:pt x="372" y="712"/>
                  <a:pt x="411" y="702"/>
                  <a:pt x="450" y="664"/>
                </a:cubicBezTo>
                <a:cubicBezTo>
                  <a:pt x="489" y="626"/>
                  <a:pt x="526" y="547"/>
                  <a:pt x="560" y="489"/>
                </a:cubicBezTo>
                <a:cubicBezTo>
                  <a:pt x="594" y="431"/>
                  <a:pt x="611" y="373"/>
                  <a:pt x="655" y="314"/>
                </a:cubicBezTo>
                <a:cubicBezTo>
                  <a:pt x="699" y="255"/>
                  <a:pt x="761" y="180"/>
                  <a:pt x="825" y="134"/>
                </a:cubicBezTo>
                <a:cubicBezTo>
                  <a:pt x="889" y="88"/>
                  <a:pt x="967" y="61"/>
                  <a:pt x="1040" y="39"/>
                </a:cubicBezTo>
                <a:cubicBezTo>
                  <a:pt x="1113" y="17"/>
                  <a:pt x="1181" y="8"/>
                  <a:pt x="1265" y="4"/>
                </a:cubicBezTo>
                <a:cubicBezTo>
                  <a:pt x="1349" y="0"/>
                  <a:pt x="1453" y="0"/>
                  <a:pt x="1545" y="14"/>
                </a:cubicBezTo>
                <a:cubicBezTo>
                  <a:pt x="1637" y="28"/>
                  <a:pt x="1746" y="68"/>
                  <a:pt x="1820" y="89"/>
                </a:cubicBezTo>
                <a:cubicBezTo>
                  <a:pt x="1894" y="110"/>
                  <a:pt x="1935" y="133"/>
                  <a:pt x="1990" y="139"/>
                </a:cubicBezTo>
                <a:cubicBezTo>
                  <a:pt x="2045" y="145"/>
                  <a:pt x="2093" y="134"/>
                  <a:pt x="2150" y="124"/>
                </a:cubicBezTo>
                <a:cubicBezTo>
                  <a:pt x="2207" y="114"/>
                  <a:pt x="2275" y="86"/>
                  <a:pt x="2335" y="79"/>
                </a:cubicBezTo>
                <a:cubicBezTo>
                  <a:pt x="2395" y="72"/>
                  <a:pt x="2450" y="64"/>
                  <a:pt x="2510" y="84"/>
                </a:cubicBezTo>
                <a:cubicBezTo>
                  <a:pt x="2570" y="104"/>
                  <a:pt x="2630" y="151"/>
                  <a:pt x="2695" y="199"/>
                </a:cubicBezTo>
                <a:cubicBezTo>
                  <a:pt x="2760" y="247"/>
                  <a:pt x="2833" y="326"/>
                  <a:pt x="2900" y="374"/>
                </a:cubicBezTo>
                <a:cubicBezTo>
                  <a:pt x="2967" y="422"/>
                  <a:pt x="3018" y="463"/>
                  <a:pt x="3095" y="489"/>
                </a:cubicBezTo>
                <a:cubicBezTo>
                  <a:pt x="3172" y="515"/>
                  <a:pt x="3274" y="524"/>
                  <a:pt x="3365" y="529"/>
                </a:cubicBezTo>
                <a:cubicBezTo>
                  <a:pt x="3456" y="534"/>
                  <a:pt x="3594" y="520"/>
                  <a:pt x="3640" y="51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 name="Freeform 446">
            <a:extLst>
              <a:ext uri="{FF2B5EF4-FFF2-40B4-BE49-F238E27FC236}">
                <a16:creationId xmlns:a16="http://schemas.microsoft.com/office/drawing/2014/main" id="{6982C360-5A0B-8371-8280-82F23F5AA954}"/>
              </a:ext>
            </a:extLst>
          </xdr:cNvPr>
          <xdr:cNvSpPr>
            <a:spLocks noChangeAspect="1"/>
          </xdr:cNvSpPr>
        </xdr:nvSpPr>
        <xdr:spPr bwMode="auto">
          <a:xfrm rot="16200000">
            <a:off x="8440" y="3162"/>
            <a:ext cx="46" cy="930"/>
          </a:xfrm>
          <a:custGeom>
            <a:avLst/>
            <a:gdLst>
              <a:gd name="T0" fmla="*/ 35 w 66"/>
              <a:gd name="T1" fmla="*/ 1315 h 1315"/>
              <a:gd name="T2" fmla="*/ 60 w 66"/>
              <a:gd name="T3" fmla="*/ 830 h 1315"/>
              <a:gd name="T4" fmla="*/ 65 w 66"/>
              <a:gd name="T5" fmla="*/ 450 h 1315"/>
              <a:gd name="T6" fmla="*/ 55 w 66"/>
              <a:gd name="T7" fmla="*/ 225 h 1315"/>
              <a:gd name="T8" fmla="*/ 0 w 66"/>
              <a:gd name="T9" fmla="*/ 0 h 1315"/>
            </a:gdLst>
            <a:ahLst/>
            <a:cxnLst>
              <a:cxn ang="0">
                <a:pos x="T0" y="T1"/>
              </a:cxn>
              <a:cxn ang="0">
                <a:pos x="T2" y="T3"/>
              </a:cxn>
              <a:cxn ang="0">
                <a:pos x="T4" y="T5"/>
              </a:cxn>
              <a:cxn ang="0">
                <a:pos x="T6" y="T7"/>
              </a:cxn>
              <a:cxn ang="0">
                <a:pos x="T8" y="T9"/>
              </a:cxn>
            </a:cxnLst>
            <a:rect l="0" t="0" r="r" b="b"/>
            <a:pathLst>
              <a:path w="66" h="1315">
                <a:moveTo>
                  <a:pt x="35" y="1315"/>
                </a:moveTo>
                <a:cubicBezTo>
                  <a:pt x="45" y="1144"/>
                  <a:pt x="55" y="974"/>
                  <a:pt x="60" y="830"/>
                </a:cubicBezTo>
                <a:cubicBezTo>
                  <a:pt x="65" y="686"/>
                  <a:pt x="66" y="551"/>
                  <a:pt x="65" y="450"/>
                </a:cubicBezTo>
                <a:cubicBezTo>
                  <a:pt x="64" y="349"/>
                  <a:pt x="66" y="300"/>
                  <a:pt x="55" y="225"/>
                </a:cubicBezTo>
                <a:cubicBezTo>
                  <a:pt x="44" y="150"/>
                  <a:pt x="22" y="7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Freeform 447">
            <a:extLst>
              <a:ext uri="{FF2B5EF4-FFF2-40B4-BE49-F238E27FC236}">
                <a16:creationId xmlns:a16="http://schemas.microsoft.com/office/drawing/2014/main" id="{282499C2-5340-3838-8206-36F68006CD81}"/>
              </a:ext>
            </a:extLst>
          </xdr:cNvPr>
          <xdr:cNvSpPr>
            <a:spLocks noChangeAspect="1"/>
          </xdr:cNvSpPr>
        </xdr:nvSpPr>
        <xdr:spPr bwMode="auto">
          <a:xfrm rot="16200000">
            <a:off x="8428" y="3111"/>
            <a:ext cx="50" cy="944"/>
          </a:xfrm>
          <a:custGeom>
            <a:avLst/>
            <a:gdLst>
              <a:gd name="T0" fmla="*/ 35 w 71"/>
              <a:gd name="T1" fmla="*/ 1335 h 1335"/>
              <a:gd name="T2" fmla="*/ 60 w 71"/>
              <a:gd name="T3" fmla="*/ 845 h 1335"/>
              <a:gd name="T4" fmla="*/ 70 w 71"/>
              <a:gd name="T5" fmla="*/ 445 h 1335"/>
              <a:gd name="T6" fmla="*/ 55 w 71"/>
              <a:gd name="T7" fmla="*/ 225 h 1335"/>
              <a:gd name="T8" fmla="*/ 0 w 71"/>
              <a:gd name="T9" fmla="*/ 0 h 1335"/>
            </a:gdLst>
            <a:ahLst/>
            <a:cxnLst>
              <a:cxn ang="0">
                <a:pos x="T0" y="T1"/>
              </a:cxn>
              <a:cxn ang="0">
                <a:pos x="T2" y="T3"/>
              </a:cxn>
              <a:cxn ang="0">
                <a:pos x="T4" y="T5"/>
              </a:cxn>
              <a:cxn ang="0">
                <a:pos x="T6" y="T7"/>
              </a:cxn>
              <a:cxn ang="0">
                <a:pos x="T8" y="T9"/>
              </a:cxn>
            </a:cxnLst>
            <a:rect l="0" t="0" r="r" b="b"/>
            <a:pathLst>
              <a:path w="71" h="1335">
                <a:moveTo>
                  <a:pt x="35" y="1335"/>
                </a:moveTo>
                <a:cubicBezTo>
                  <a:pt x="44" y="1164"/>
                  <a:pt x="54" y="993"/>
                  <a:pt x="60" y="845"/>
                </a:cubicBezTo>
                <a:cubicBezTo>
                  <a:pt x="66" y="697"/>
                  <a:pt x="71" y="548"/>
                  <a:pt x="70" y="445"/>
                </a:cubicBezTo>
                <a:cubicBezTo>
                  <a:pt x="69" y="342"/>
                  <a:pt x="67" y="299"/>
                  <a:pt x="55" y="225"/>
                </a:cubicBezTo>
                <a:cubicBezTo>
                  <a:pt x="43" y="151"/>
                  <a:pt x="21" y="7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Freeform 448">
            <a:extLst>
              <a:ext uri="{FF2B5EF4-FFF2-40B4-BE49-F238E27FC236}">
                <a16:creationId xmlns:a16="http://schemas.microsoft.com/office/drawing/2014/main" id="{8AE1B1C8-07CD-C0A6-E923-EC538BF0C04A}"/>
              </a:ext>
            </a:extLst>
          </xdr:cNvPr>
          <xdr:cNvSpPr>
            <a:spLocks noChangeAspect="1"/>
          </xdr:cNvSpPr>
        </xdr:nvSpPr>
        <xdr:spPr bwMode="auto">
          <a:xfrm rot="16200000">
            <a:off x="9389" y="3236"/>
            <a:ext cx="124" cy="909"/>
          </a:xfrm>
          <a:custGeom>
            <a:avLst/>
            <a:gdLst>
              <a:gd name="T0" fmla="*/ 175 w 175"/>
              <a:gd name="T1" fmla="*/ 0 h 1285"/>
              <a:gd name="T2" fmla="*/ 125 w 175"/>
              <a:gd name="T3" fmla="*/ 440 h 1285"/>
              <a:gd name="T4" fmla="*/ 40 w 175"/>
              <a:gd name="T5" fmla="*/ 925 h 1285"/>
              <a:gd name="T6" fmla="*/ 30 w 175"/>
              <a:gd name="T7" fmla="*/ 1100 h 1285"/>
              <a:gd name="T8" fmla="*/ 0 w 175"/>
              <a:gd name="T9" fmla="*/ 1285 h 1285"/>
            </a:gdLst>
            <a:ahLst/>
            <a:cxnLst>
              <a:cxn ang="0">
                <a:pos x="T0" y="T1"/>
              </a:cxn>
              <a:cxn ang="0">
                <a:pos x="T2" y="T3"/>
              </a:cxn>
              <a:cxn ang="0">
                <a:pos x="T4" y="T5"/>
              </a:cxn>
              <a:cxn ang="0">
                <a:pos x="T6" y="T7"/>
              </a:cxn>
              <a:cxn ang="0">
                <a:pos x="T8" y="T9"/>
              </a:cxn>
            </a:cxnLst>
            <a:rect l="0" t="0" r="r" b="b"/>
            <a:pathLst>
              <a:path w="175" h="1285">
                <a:moveTo>
                  <a:pt x="175" y="0"/>
                </a:moveTo>
                <a:cubicBezTo>
                  <a:pt x="161" y="143"/>
                  <a:pt x="147" y="286"/>
                  <a:pt x="125" y="440"/>
                </a:cubicBezTo>
                <a:cubicBezTo>
                  <a:pt x="103" y="594"/>
                  <a:pt x="56" y="815"/>
                  <a:pt x="40" y="925"/>
                </a:cubicBezTo>
                <a:cubicBezTo>
                  <a:pt x="24" y="1035"/>
                  <a:pt x="37" y="1040"/>
                  <a:pt x="30" y="1100"/>
                </a:cubicBezTo>
                <a:cubicBezTo>
                  <a:pt x="23" y="1160"/>
                  <a:pt x="11" y="1222"/>
                  <a:pt x="0" y="12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 name="Freeform 449">
            <a:extLst>
              <a:ext uri="{FF2B5EF4-FFF2-40B4-BE49-F238E27FC236}">
                <a16:creationId xmlns:a16="http://schemas.microsoft.com/office/drawing/2014/main" id="{A32EEA72-134B-B77A-AEC0-F7E06BD3C3B7}"/>
              </a:ext>
            </a:extLst>
          </xdr:cNvPr>
          <xdr:cNvSpPr>
            <a:spLocks noChangeAspect="1"/>
          </xdr:cNvSpPr>
        </xdr:nvSpPr>
        <xdr:spPr bwMode="auto">
          <a:xfrm rot="16200000">
            <a:off x="9388" y="3180"/>
            <a:ext cx="127" cy="940"/>
          </a:xfrm>
          <a:custGeom>
            <a:avLst/>
            <a:gdLst>
              <a:gd name="T0" fmla="*/ 0 w 180"/>
              <a:gd name="T1" fmla="*/ 1330 h 1330"/>
              <a:gd name="T2" fmla="*/ 35 w 180"/>
              <a:gd name="T3" fmla="*/ 1145 h 1330"/>
              <a:gd name="T4" fmla="*/ 55 w 180"/>
              <a:gd name="T5" fmla="*/ 955 h 1330"/>
              <a:gd name="T6" fmla="*/ 110 w 180"/>
              <a:gd name="T7" fmla="*/ 600 h 1330"/>
              <a:gd name="T8" fmla="*/ 150 w 180"/>
              <a:gd name="T9" fmla="*/ 330 h 1330"/>
              <a:gd name="T10" fmla="*/ 180 w 180"/>
              <a:gd name="T11" fmla="*/ 0 h 1330"/>
            </a:gdLst>
            <a:ahLst/>
            <a:cxnLst>
              <a:cxn ang="0">
                <a:pos x="T0" y="T1"/>
              </a:cxn>
              <a:cxn ang="0">
                <a:pos x="T2" y="T3"/>
              </a:cxn>
              <a:cxn ang="0">
                <a:pos x="T4" y="T5"/>
              </a:cxn>
              <a:cxn ang="0">
                <a:pos x="T6" y="T7"/>
              </a:cxn>
              <a:cxn ang="0">
                <a:pos x="T8" y="T9"/>
              </a:cxn>
              <a:cxn ang="0">
                <a:pos x="T10" y="T11"/>
              </a:cxn>
            </a:cxnLst>
            <a:rect l="0" t="0" r="r" b="b"/>
            <a:pathLst>
              <a:path w="180" h="1330">
                <a:moveTo>
                  <a:pt x="0" y="1330"/>
                </a:moveTo>
                <a:cubicBezTo>
                  <a:pt x="13" y="1268"/>
                  <a:pt x="26" y="1207"/>
                  <a:pt x="35" y="1145"/>
                </a:cubicBezTo>
                <a:cubicBezTo>
                  <a:pt x="44" y="1083"/>
                  <a:pt x="43" y="1046"/>
                  <a:pt x="55" y="955"/>
                </a:cubicBezTo>
                <a:cubicBezTo>
                  <a:pt x="67" y="864"/>
                  <a:pt x="94" y="704"/>
                  <a:pt x="110" y="600"/>
                </a:cubicBezTo>
                <a:cubicBezTo>
                  <a:pt x="126" y="496"/>
                  <a:pt x="138" y="430"/>
                  <a:pt x="150" y="330"/>
                </a:cubicBezTo>
                <a:cubicBezTo>
                  <a:pt x="162" y="230"/>
                  <a:pt x="171" y="115"/>
                  <a:pt x="18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450">
            <a:extLst>
              <a:ext uri="{FF2B5EF4-FFF2-40B4-BE49-F238E27FC236}">
                <a16:creationId xmlns:a16="http://schemas.microsoft.com/office/drawing/2014/main" id="{649F833B-D6D7-8121-1878-58C6E82CA3A3}"/>
              </a:ext>
            </a:extLst>
          </xdr:cNvPr>
          <xdr:cNvSpPr>
            <a:spLocks noChangeAspect="1"/>
          </xdr:cNvSpPr>
        </xdr:nvSpPr>
        <xdr:spPr bwMode="auto">
          <a:xfrm rot="16200000">
            <a:off x="10360" y="3358"/>
            <a:ext cx="222" cy="1033"/>
          </a:xfrm>
          <a:custGeom>
            <a:avLst/>
            <a:gdLst>
              <a:gd name="T0" fmla="*/ 0 w 315"/>
              <a:gd name="T1" fmla="*/ 1460 h 1460"/>
              <a:gd name="T2" fmla="*/ 110 w 315"/>
              <a:gd name="T3" fmla="*/ 925 h 1460"/>
              <a:gd name="T4" fmla="*/ 225 w 315"/>
              <a:gd name="T5" fmla="*/ 335 h 1460"/>
              <a:gd name="T6" fmla="*/ 315 w 315"/>
              <a:gd name="T7" fmla="*/ 0 h 1460"/>
            </a:gdLst>
            <a:ahLst/>
            <a:cxnLst>
              <a:cxn ang="0">
                <a:pos x="T0" y="T1"/>
              </a:cxn>
              <a:cxn ang="0">
                <a:pos x="T2" y="T3"/>
              </a:cxn>
              <a:cxn ang="0">
                <a:pos x="T4" y="T5"/>
              </a:cxn>
              <a:cxn ang="0">
                <a:pos x="T6" y="T7"/>
              </a:cxn>
            </a:cxnLst>
            <a:rect l="0" t="0" r="r" b="b"/>
            <a:pathLst>
              <a:path w="315" h="1460">
                <a:moveTo>
                  <a:pt x="0" y="1460"/>
                </a:moveTo>
                <a:cubicBezTo>
                  <a:pt x="36" y="1286"/>
                  <a:pt x="73" y="1112"/>
                  <a:pt x="110" y="925"/>
                </a:cubicBezTo>
                <a:cubicBezTo>
                  <a:pt x="147" y="738"/>
                  <a:pt x="191" y="489"/>
                  <a:pt x="225" y="335"/>
                </a:cubicBezTo>
                <a:cubicBezTo>
                  <a:pt x="259" y="181"/>
                  <a:pt x="287" y="90"/>
                  <a:pt x="31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451">
            <a:extLst>
              <a:ext uri="{FF2B5EF4-FFF2-40B4-BE49-F238E27FC236}">
                <a16:creationId xmlns:a16="http://schemas.microsoft.com/office/drawing/2014/main" id="{34887B95-A311-28AA-CEF7-2BD2696FB2C6}"/>
              </a:ext>
            </a:extLst>
          </xdr:cNvPr>
          <xdr:cNvSpPr>
            <a:spLocks noChangeAspect="1"/>
          </xdr:cNvSpPr>
        </xdr:nvSpPr>
        <xdr:spPr bwMode="auto">
          <a:xfrm rot="16200000">
            <a:off x="10368" y="3313"/>
            <a:ext cx="219" cy="1033"/>
          </a:xfrm>
          <a:custGeom>
            <a:avLst/>
            <a:gdLst>
              <a:gd name="T0" fmla="*/ 0 w 310"/>
              <a:gd name="T1" fmla="*/ 1460 h 1460"/>
              <a:gd name="T2" fmla="*/ 105 w 310"/>
              <a:gd name="T3" fmla="*/ 950 h 1460"/>
              <a:gd name="T4" fmla="*/ 200 w 310"/>
              <a:gd name="T5" fmla="*/ 485 h 1460"/>
              <a:gd name="T6" fmla="*/ 310 w 310"/>
              <a:gd name="T7" fmla="*/ 0 h 1460"/>
            </a:gdLst>
            <a:ahLst/>
            <a:cxnLst>
              <a:cxn ang="0">
                <a:pos x="T0" y="T1"/>
              </a:cxn>
              <a:cxn ang="0">
                <a:pos x="T2" y="T3"/>
              </a:cxn>
              <a:cxn ang="0">
                <a:pos x="T4" y="T5"/>
              </a:cxn>
              <a:cxn ang="0">
                <a:pos x="T6" y="T7"/>
              </a:cxn>
            </a:cxnLst>
            <a:rect l="0" t="0" r="r" b="b"/>
            <a:pathLst>
              <a:path w="310" h="1460">
                <a:moveTo>
                  <a:pt x="0" y="1460"/>
                </a:moveTo>
                <a:cubicBezTo>
                  <a:pt x="17" y="1375"/>
                  <a:pt x="72" y="1112"/>
                  <a:pt x="105" y="950"/>
                </a:cubicBezTo>
                <a:cubicBezTo>
                  <a:pt x="138" y="788"/>
                  <a:pt x="166" y="643"/>
                  <a:pt x="200" y="485"/>
                </a:cubicBezTo>
                <a:cubicBezTo>
                  <a:pt x="234" y="327"/>
                  <a:pt x="273" y="163"/>
                  <a:pt x="31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452">
            <a:extLst>
              <a:ext uri="{FF2B5EF4-FFF2-40B4-BE49-F238E27FC236}">
                <a16:creationId xmlns:a16="http://schemas.microsoft.com/office/drawing/2014/main" id="{178D846D-989A-14E5-8029-85942A8A346E}"/>
              </a:ext>
            </a:extLst>
          </xdr:cNvPr>
          <xdr:cNvSpPr>
            <a:spLocks noChangeAspect="1"/>
          </xdr:cNvSpPr>
        </xdr:nvSpPr>
        <xdr:spPr bwMode="auto">
          <a:xfrm rot="16200000">
            <a:off x="9685" y="2907"/>
            <a:ext cx="1705" cy="219"/>
          </a:xfrm>
          <a:custGeom>
            <a:avLst/>
            <a:gdLst>
              <a:gd name="T0" fmla="*/ 0 w 2410"/>
              <a:gd name="T1" fmla="*/ 300 h 310"/>
              <a:gd name="T2" fmla="*/ 130 w 2410"/>
              <a:gd name="T3" fmla="*/ 150 h 310"/>
              <a:gd name="T4" fmla="*/ 350 w 2410"/>
              <a:gd name="T5" fmla="*/ 30 h 310"/>
              <a:gd name="T6" fmla="*/ 580 w 2410"/>
              <a:gd name="T7" fmla="*/ 0 h 310"/>
              <a:gd name="T8" fmla="*/ 795 w 2410"/>
              <a:gd name="T9" fmla="*/ 30 h 310"/>
              <a:gd name="T10" fmla="*/ 1170 w 2410"/>
              <a:gd name="T11" fmla="*/ 115 h 310"/>
              <a:gd name="T12" fmla="*/ 1470 w 2410"/>
              <a:gd name="T13" fmla="*/ 165 h 310"/>
              <a:gd name="T14" fmla="*/ 1910 w 2410"/>
              <a:gd name="T15" fmla="*/ 190 h 310"/>
              <a:gd name="T16" fmla="*/ 2145 w 2410"/>
              <a:gd name="T17" fmla="*/ 220 h 310"/>
              <a:gd name="T18" fmla="*/ 2410 w 2410"/>
              <a:gd name="T19" fmla="*/ 310 h 3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410" h="310">
                <a:moveTo>
                  <a:pt x="0" y="300"/>
                </a:moveTo>
                <a:cubicBezTo>
                  <a:pt x="36" y="247"/>
                  <a:pt x="72" y="195"/>
                  <a:pt x="130" y="150"/>
                </a:cubicBezTo>
                <a:cubicBezTo>
                  <a:pt x="188" y="105"/>
                  <a:pt x="275" y="55"/>
                  <a:pt x="350" y="30"/>
                </a:cubicBezTo>
                <a:cubicBezTo>
                  <a:pt x="425" y="5"/>
                  <a:pt x="506" y="0"/>
                  <a:pt x="580" y="0"/>
                </a:cubicBezTo>
                <a:cubicBezTo>
                  <a:pt x="654" y="0"/>
                  <a:pt x="697" y="11"/>
                  <a:pt x="795" y="30"/>
                </a:cubicBezTo>
                <a:cubicBezTo>
                  <a:pt x="893" y="49"/>
                  <a:pt x="1058" y="93"/>
                  <a:pt x="1170" y="115"/>
                </a:cubicBezTo>
                <a:cubicBezTo>
                  <a:pt x="1282" y="137"/>
                  <a:pt x="1347" y="152"/>
                  <a:pt x="1470" y="165"/>
                </a:cubicBezTo>
                <a:cubicBezTo>
                  <a:pt x="1593" y="178"/>
                  <a:pt x="1798" y="181"/>
                  <a:pt x="1910" y="190"/>
                </a:cubicBezTo>
                <a:cubicBezTo>
                  <a:pt x="2022" y="199"/>
                  <a:pt x="2062" y="200"/>
                  <a:pt x="2145" y="220"/>
                </a:cubicBezTo>
                <a:cubicBezTo>
                  <a:pt x="2228" y="240"/>
                  <a:pt x="2319" y="275"/>
                  <a:pt x="2410" y="31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453">
            <a:extLst>
              <a:ext uri="{FF2B5EF4-FFF2-40B4-BE49-F238E27FC236}">
                <a16:creationId xmlns:a16="http://schemas.microsoft.com/office/drawing/2014/main" id="{3BC1E8D7-D2CE-3308-D99C-537EB31B9DBF}"/>
              </a:ext>
            </a:extLst>
          </xdr:cNvPr>
          <xdr:cNvSpPr>
            <a:spLocks noChangeAspect="1"/>
          </xdr:cNvSpPr>
        </xdr:nvSpPr>
        <xdr:spPr bwMode="auto">
          <a:xfrm rot="16200000">
            <a:off x="9648" y="2892"/>
            <a:ext cx="1697" cy="222"/>
          </a:xfrm>
          <a:custGeom>
            <a:avLst/>
            <a:gdLst>
              <a:gd name="T0" fmla="*/ 0 w 2400"/>
              <a:gd name="T1" fmla="*/ 235 h 315"/>
              <a:gd name="T2" fmla="*/ 80 w 2400"/>
              <a:gd name="T3" fmla="*/ 150 h 315"/>
              <a:gd name="T4" fmla="*/ 245 w 2400"/>
              <a:gd name="T5" fmla="*/ 50 h 315"/>
              <a:gd name="T6" fmla="*/ 450 w 2400"/>
              <a:gd name="T7" fmla="*/ 5 h 315"/>
              <a:gd name="T8" fmla="*/ 735 w 2400"/>
              <a:gd name="T9" fmla="*/ 20 h 315"/>
              <a:gd name="T10" fmla="*/ 1085 w 2400"/>
              <a:gd name="T11" fmla="*/ 110 h 315"/>
              <a:gd name="T12" fmla="*/ 1395 w 2400"/>
              <a:gd name="T13" fmla="*/ 160 h 315"/>
              <a:gd name="T14" fmla="*/ 1595 w 2400"/>
              <a:gd name="T15" fmla="*/ 180 h 315"/>
              <a:gd name="T16" fmla="*/ 2025 w 2400"/>
              <a:gd name="T17" fmla="*/ 210 h 315"/>
              <a:gd name="T18" fmla="*/ 2250 w 2400"/>
              <a:gd name="T19" fmla="*/ 255 h 315"/>
              <a:gd name="T20" fmla="*/ 2400 w 2400"/>
              <a:gd name="T21" fmla="*/ 315 h 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400" h="315">
                <a:moveTo>
                  <a:pt x="0" y="235"/>
                </a:moveTo>
                <a:cubicBezTo>
                  <a:pt x="19" y="208"/>
                  <a:pt x="39" y="181"/>
                  <a:pt x="80" y="150"/>
                </a:cubicBezTo>
                <a:cubicBezTo>
                  <a:pt x="121" y="119"/>
                  <a:pt x="183" y="74"/>
                  <a:pt x="245" y="50"/>
                </a:cubicBezTo>
                <a:cubicBezTo>
                  <a:pt x="307" y="26"/>
                  <a:pt x="368" y="10"/>
                  <a:pt x="450" y="5"/>
                </a:cubicBezTo>
                <a:cubicBezTo>
                  <a:pt x="532" y="0"/>
                  <a:pt x="629" y="3"/>
                  <a:pt x="735" y="20"/>
                </a:cubicBezTo>
                <a:cubicBezTo>
                  <a:pt x="841" y="37"/>
                  <a:pt x="975" y="87"/>
                  <a:pt x="1085" y="110"/>
                </a:cubicBezTo>
                <a:cubicBezTo>
                  <a:pt x="1195" y="133"/>
                  <a:pt x="1310" y="148"/>
                  <a:pt x="1395" y="160"/>
                </a:cubicBezTo>
                <a:cubicBezTo>
                  <a:pt x="1480" y="172"/>
                  <a:pt x="1490" y="172"/>
                  <a:pt x="1595" y="180"/>
                </a:cubicBezTo>
                <a:cubicBezTo>
                  <a:pt x="1700" y="188"/>
                  <a:pt x="1916" y="198"/>
                  <a:pt x="2025" y="210"/>
                </a:cubicBezTo>
                <a:cubicBezTo>
                  <a:pt x="2134" y="222"/>
                  <a:pt x="2188" y="238"/>
                  <a:pt x="2250" y="255"/>
                </a:cubicBezTo>
                <a:cubicBezTo>
                  <a:pt x="2312" y="272"/>
                  <a:pt x="2356" y="293"/>
                  <a:pt x="2400" y="31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454">
            <a:extLst>
              <a:ext uri="{FF2B5EF4-FFF2-40B4-BE49-F238E27FC236}">
                <a16:creationId xmlns:a16="http://schemas.microsoft.com/office/drawing/2014/main" id="{B65FD850-72BB-B7F3-4342-F66607C2F4AF}"/>
              </a:ext>
            </a:extLst>
          </xdr:cNvPr>
          <xdr:cNvSpPr>
            <a:spLocks noChangeAspect="1"/>
          </xdr:cNvSpPr>
        </xdr:nvSpPr>
        <xdr:spPr bwMode="auto">
          <a:xfrm rot="16200000">
            <a:off x="11369" y="3703"/>
            <a:ext cx="1206" cy="1849"/>
          </a:xfrm>
          <a:custGeom>
            <a:avLst/>
            <a:gdLst>
              <a:gd name="T0" fmla="*/ 0 w 1705"/>
              <a:gd name="T1" fmla="*/ 2615 h 2615"/>
              <a:gd name="T2" fmla="*/ 75 w 1705"/>
              <a:gd name="T3" fmla="*/ 2450 h 2615"/>
              <a:gd name="T4" fmla="*/ 310 w 1705"/>
              <a:gd name="T5" fmla="*/ 2215 h 2615"/>
              <a:gd name="T6" fmla="*/ 700 w 1705"/>
              <a:gd name="T7" fmla="*/ 1945 h 2615"/>
              <a:gd name="T8" fmla="*/ 975 w 1705"/>
              <a:gd name="T9" fmla="*/ 1725 h 2615"/>
              <a:gd name="T10" fmla="*/ 1165 w 1705"/>
              <a:gd name="T11" fmla="*/ 1510 h 2615"/>
              <a:gd name="T12" fmla="*/ 1245 w 1705"/>
              <a:gd name="T13" fmla="*/ 1365 h 2615"/>
              <a:gd name="T14" fmla="*/ 1255 w 1705"/>
              <a:gd name="T15" fmla="*/ 1225 h 2615"/>
              <a:gd name="T16" fmla="*/ 1245 w 1705"/>
              <a:gd name="T17" fmla="*/ 925 h 2615"/>
              <a:gd name="T18" fmla="*/ 1285 w 1705"/>
              <a:gd name="T19" fmla="*/ 595 h 2615"/>
              <a:gd name="T20" fmla="*/ 1410 w 1705"/>
              <a:gd name="T21" fmla="*/ 355 h 2615"/>
              <a:gd name="T22" fmla="*/ 1600 w 1705"/>
              <a:gd name="T23" fmla="*/ 130 h 2615"/>
              <a:gd name="T24" fmla="*/ 1705 w 1705"/>
              <a:gd name="T25" fmla="*/ 0 h 2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705" h="2615">
                <a:moveTo>
                  <a:pt x="0" y="2615"/>
                </a:moveTo>
                <a:cubicBezTo>
                  <a:pt x="11" y="2566"/>
                  <a:pt x="23" y="2517"/>
                  <a:pt x="75" y="2450"/>
                </a:cubicBezTo>
                <a:cubicBezTo>
                  <a:pt x="127" y="2383"/>
                  <a:pt x="206" y="2299"/>
                  <a:pt x="310" y="2215"/>
                </a:cubicBezTo>
                <a:cubicBezTo>
                  <a:pt x="414" y="2131"/>
                  <a:pt x="589" y="2027"/>
                  <a:pt x="700" y="1945"/>
                </a:cubicBezTo>
                <a:cubicBezTo>
                  <a:pt x="811" y="1863"/>
                  <a:pt x="898" y="1797"/>
                  <a:pt x="975" y="1725"/>
                </a:cubicBezTo>
                <a:cubicBezTo>
                  <a:pt x="1052" y="1653"/>
                  <a:pt x="1120" y="1570"/>
                  <a:pt x="1165" y="1510"/>
                </a:cubicBezTo>
                <a:cubicBezTo>
                  <a:pt x="1210" y="1450"/>
                  <a:pt x="1230" y="1412"/>
                  <a:pt x="1245" y="1365"/>
                </a:cubicBezTo>
                <a:cubicBezTo>
                  <a:pt x="1260" y="1318"/>
                  <a:pt x="1255" y="1298"/>
                  <a:pt x="1255" y="1225"/>
                </a:cubicBezTo>
                <a:cubicBezTo>
                  <a:pt x="1255" y="1152"/>
                  <a:pt x="1240" y="1030"/>
                  <a:pt x="1245" y="925"/>
                </a:cubicBezTo>
                <a:cubicBezTo>
                  <a:pt x="1250" y="820"/>
                  <a:pt x="1258" y="690"/>
                  <a:pt x="1285" y="595"/>
                </a:cubicBezTo>
                <a:cubicBezTo>
                  <a:pt x="1312" y="500"/>
                  <a:pt x="1358" y="433"/>
                  <a:pt x="1410" y="355"/>
                </a:cubicBezTo>
                <a:cubicBezTo>
                  <a:pt x="1462" y="277"/>
                  <a:pt x="1551" y="189"/>
                  <a:pt x="1600" y="130"/>
                </a:cubicBezTo>
                <a:cubicBezTo>
                  <a:pt x="1649" y="71"/>
                  <a:pt x="1677" y="35"/>
                  <a:pt x="170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Freeform 455">
            <a:extLst>
              <a:ext uri="{FF2B5EF4-FFF2-40B4-BE49-F238E27FC236}">
                <a16:creationId xmlns:a16="http://schemas.microsoft.com/office/drawing/2014/main" id="{1C5B89B0-24EC-6E41-FE44-83D61DD9F259}"/>
              </a:ext>
            </a:extLst>
          </xdr:cNvPr>
          <xdr:cNvSpPr>
            <a:spLocks noChangeAspect="1"/>
          </xdr:cNvSpPr>
        </xdr:nvSpPr>
        <xdr:spPr bwMode="auto">
          <a:xfrm rot="16200000">
            <a:off x="11363" y="3644"/>
            <a:ext cx="1227" cy="1854"/>
          </a:xfrm>
          <a:custGeom>
            <a:avLst/>
            <a:gdLst>
              <a:gd name="T0" fmla="*/ 0 w 1735"/>
              <a:gd name="T1" fmla="*/ 2620 h 2620"/>
              <a:gd name="T2" fmla="*/ 65 w 1735"/>
              <a:gd name="T3" fmla="*/ 2485 h 2620"/>
              <a:gd name="T4" fmla="*/ 220 w 1735"/>
              <a:gd name="T5" fmla="*/ 2325 h 2620"/>
              <a:gd name="T6" fmla="*/ 405 w 1735"/>
              <a:gd name="T7" fmla="*/ 2185 h 2620"/>
              <a:gd name="T8" fmla="*/ 670 w 1735"/>
              <a:gd name="T9" fmla="*/ 2005 h 2620"/>
              <a:gd name="T10" fmla="*/ 895 w 1735"/>
              <a:gd name="T11" fmla="*/ 1820 h 2620"/>
              <a:gd name="T12" fmla="*/ 1065 w 1735"/>
              <a:gd name="T13" fmla="*/ 1655 h 2620"/>
              <a:gd name="T14" fmla="*/ 1180 w 1735"/>
              <a:gd name="T15" fmla="*/ 1510 h 2620"/>
              <a:gd name="T16" fmla="*/ 1255 w 1735"/>
              <a:gd name="T17" fmla="*/ 1350 h 2620"/>
              <a:gd name="T18" fmla="*/ 1245 w 1735"/>
              <a:gd name="T19" fmla="*/ 1100 h 2620"/>
              <a:gd name="T20" fmla="*/ 1250 w 1735"/>
              <a:gd name="T21" fmla="*/ 810 h 2620"/>
              <a:gd name="T22" fmla="*/ 1310 w 1735"/>
              <a:gd name="T23" fmla="*/ 555 h 2620"/>
              <a:gd name="T24" fmla="*/ 1450 w 1735"/>
              <a:gd name="T25" fmla="*/ 315 h 2620"/>
              <a:gd name="T26" fmla="*/ 1630 w 1735"/>
              <a:gd name="T27" fmla="*/ 125 h 2620"/>
              <a:gd name="T28" fmla="*/ 1735 w 1735"/>
              <a:gd name="T29" fmla="*/ 0 h 26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735" h="2620">
                <a:moveTo>
                  <a:pt x="0" y="2620"/>
                </a:moveTo>
                <a:cubicBezTo>
                  <a:pt x="14" y="2577"/>
                  <a:pt x="28" y="2534"/>
                  <a:pt x="65" y="2485"/>
                </a:cubicBezTo>
                <a:cubicBezTo>
                  <a:pt x="102" y="2436"/>
                  <a:pt x="163" y="2375"/>
                  <a:pt x="220" y="2325"/>
                </a:cubicBezTo>
                <a:cubicBezTo>
                  <a:pt x="277" y="2275"/>
                  <a:pt x="330" y="2238"/>
                  <a:pt x="405" y="2185"/>
                </a:cubicBezTo>
                <a:cubicBezTo>
                  <a:pt x="480" y="2132"/>
                  <a:pt x="588" y="2066"/>
                  <a:pt x="670" y="2005"/>
                </a:cubicBezTo>
                <a:cubicBezTo>
                  <a:pt x="752" y="1944"/>
                  <a:pt x="829" y="1878"/>
                  <a:pt x="895" y="1820"/>
                </a:cubicBezTo>
                <a:cubicBezTo>
                  <a:pt x="961" y="1762"/>
                  <a:pt x="1018" y="1707"/>
                  <a:pt x="1065" y="1655"/>
                </a:cubicBezTo>
                <a:cubicBezTo>
                  <a:pt x="1112" y="1603"/>
                  <a:pt x="1148" y="1561"/>
                  <a:pt x="1180" y="1510"/>
                </a:cubicBezTo>
                <a:cubicBezTo>
                  <a:pt x="1212" y="1459"/>
                  <a:pt x="1244" y="1418"/>
                  <a:pt x="1255" y="1350"/>
                </a:cubicBezTo>
                <a:cubicBezTo>
                  <a:pt x="1266" y="1282"/>
                  <a:pt x="1246" y="1190"/>
                  <a:pt x="1245" y="1100"/>
                </a:cubicBezTo>
                <a:cubicBezTo>
                  <a:pt x="1244" y="1010"/>
                  <a:pt x="1239" y="901"/>
                  <a:pt x="1250" y="810"/>
                </a:cubicBezTo>
                <a:cubicBezTo>
                  <a:pt x="1261" y="719"/>
                  <a:pt x="1277" y="638"/>
                  <a:pt x="1310" y="555"/>
                </a:cubicBezTo>
                <a:cubicBezTo>
                  <a:pt x="1343" y="472"/>
                  <a:pt x="1397" y="387"/>
                  <a:pt x="1450" y="315"/>
                </a:cubicBezTo>
                <a:cubicBezTo>
                  <a:pt x="1503" y="243"/>
                  <a:pt x="1583" y="177"/>
                  <a:pt x="1630" y="125"/>
                </a:cubicBezTo>
                <a:cubicBezTo>
                  <a:pt x="1677" y="73"/>
                  <a:pt x="1706" y="36"/>
                  <a:pt x="173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Freeform 456">
            <a:extLst>
              <a:ext uri="{FF2B5EF4-FFF2-40B4-BE49-F238E27FC236}">
                <a16:creationId xmlns:a16="http://schemas.microsoft.com/office/drawing/2014/main" id="{C6CAED9C-2BAD-0522-BE5A-69E078394259}"/>
              </a:ext>
            </a:extLst>
          </xdr:cNvPr>
          <xdr:cNvSpPr>
            <a:spLocks noChangeAspect="1"/>
          </xdr:cNvSpPr>
        </xdr:nvSpPr>
        <xdr:spPr bwMode="auto">
          <a:xfrm rot="16200000">
            <a:off x="9891" y="3872"/>
            <a:ext cx="933" cy="1139"/>
          </a:xfrm>
          <a:custGeom>
            <a:avLst/>
            <a:gdLst>
              <a:gd name="T0" fmla="*/ 1320 w 1320"/>
              <a:gd name="T1" fmla="*/ 1610 h 1610"/>
              <a:gd name="T2" fmla="*/ 1150 w 1320"/>
              <a:gd name="T3" fmla="*/ 1185 h 1610"/>
              <a:gd name="T4" fmla="*/ 990 w 1320"/>
              <a:gd name="T5" fmla="*/ 850 h 1610"/>
              <a:gd name="T6" fmla="*/ 795 w 1320"/>
              <a:gd name="T7" fmla="*/ 545 h 1610"/>
              <a:gd name="T8" fmla="*/ 510 w 1320"/>
              <a:gd name="T9" fmla="*/ 295 h 1610"/>
              <a:gd name="T10" fmla="*/ 230 w 1320"/>
              <a:gd name="T11" fmla="*/ 125 h 1610"/>
              <a:gd name="T12" fmla="*/ 0 w 1320"/>
              <a:gd name="T13" fmla="*/ 0 h 1610"/>
            </a:gdLst>
            <a:ahLst/>
            <a:cxnLst>
              <a:cxn ang="0">
                <a:pos x="T0" y="T1"/>
              </a:cxn>
              <a:cxn ang="0">
                <a:pos x="T2" y="T3"/>
              </a:cxn>
              <a:cxn ang="0">
                <a:pos x="T4" y="T5"/>
              </a:cxn>
              <a:cxn ang="0">
                <a:pos x="T6" y="T7"/>
              </a:cxn>
              <a:cxn ang="0">
                <a:pos x="T8" y="T9"/>
              </a:cxn>
              <a:cxn ang="0">
                <a:pos x="T10" y="T11"/>
              </a:cxn>
              <a:cxn ang="0">
                <a:pos x="T12" y="T13"/>
              </a:cxn>
            </a:cxnLst>
            <a:rect l="0" t="0" r="r" b="b"/>
            <a:pathLst>
              <a:path w="1320" h="1610">
                <a:moveTo>
                  <a:pt x="1320" y="1610"/>
                </a:moveTo>
                <a:cubicBezTo>
                  <a:pt x="1262" y="1461"/>
                  <a:pt x="1205" y="1312"/>
                  <a:pt x="1150" y="1185"/>
                </a:cubicBezTo>
                <a:cubicBezTo>
                  <a:pt x="1095" y="1058"/>
                  <a:pt x="1049" y="957"/>
                  <a:pt x="990" y="850"/>
                </a:cubicBezTo>
                <a:cubicBezTo>
                  <a:pt x="931" y="743"/>
                  <a:pt x="875" y="637"/>
                  <a:pt x="795" y="545"/>
                </a:cubicBezTo>
                <a:cubicBezTo>
                  <a:pt x="715" y="453"/>
                  <a:pt x="604" y="365"/>
                  <a:pt x="510" y="295"/>
                </a:cubicBezTo>
                <a:cubicBezTo>
                  <a:pt x="416" y="225"/>
                  <a:pt x="315" y="174"/>
                  <a:pt x="230" y="125"/>
                </a:cubicBezTo>
                <a:cubicBezTo>
                  <a:pt x="145" y="76"/>
                  <a:pt x="72" y="38"/>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6" name="Freeform 457">
            <a:extLst>
              <a:ext uri="{FF2B5EF4-FFF2-40B4-BE49-F238E27FC236}">
                <a16:creationId xmlns:a16="http://schemas.microsoft.com/office/drawing/2014/main" id="{2495381C-2915-AA67-39FF-0741E9BE1406}"/>
              </a:ext>
            </a:extLst>
          </xdr:cNvPr>
          <xdr:cNvSpPr>
            <a:spLocks noChangeAspect="1"/>
          </xdr:cNvSpPr>
        </xdr:nvSpPr>
        <xdr:spPr bwMode="auto">
          <a:xfrm rot="16200000">
            <a:off x="9953" y="3882"/>
            <a:ext cx="930" cy="1167"/>
          </a:xfrm>
          <a:custGeom>
            <a:avLst/>
            <a:gdLst>
              <a:gd name="T0" fmla="*/ 0 w 1315"/>
              <a:gd name="T1" fmla="*/ 0 h 1650"/>
              <a:gd name="T2" fmla="*/ 295 w 1315"/>
              <a:gd name="T3" fmla="*/ 155 h 1650"/>
              <a:gd name="T4" fmla="*/ 565 w 1315"/>
              <a:gd name="T5" fmla="*/ 330 h 1650"/>
              <a:gd name="T6" fmla="*/ 770 w 1315"/>
              <a:gd name="T7" fmla="*/ 520 h 1650"/>
              <a:gd name="T8" fmla="*/ 980 w 1315"/>
              <a:gd name="T9" fmla="*/ 870 h 1650"/>
              <a:gd name="T10" fmla="*/ 1165 w 1315"/>
              <a:gd name="T11" fmla="*/ 1250 h 1650"/>
              <a:gd name="T12" fmla="*/ 1255 w 1315"/>
              <a:gd name="T13" fmla="*/ 1490 h 1650"/>
              <a:gd name="T14" fmla="*/ 1315 w 1315"/>
              <a:gd name="T15" fmla="*/ 1650 h 16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315" h="1650">
                <a:moveTo>
                  <a:pt x="0" y="0"/>
                </a:moveTo>
                <a:cubicBezTo>
                  <a:pt x="100" y="50"/>
                  <a:pt x="201" y="100"/>
                  <a:pt x="295" y="155"/>
                </a:cubicBezTo>
                <a:cubicBezTo>
                  <a:pt x="389" y="210"/>
                  <a:pt x="486" y="269"/>
                  <a:pt x="565" y="330"/>
                </a:cubicBezTo>
                <a:cubicBezTo>
                  <a:pt x="644" y="391"/>
                  <a:pt x="701" y="430"/>
                  <a:pt x="770" y="520"/>
                </a:cubicBezTo>
                <a:cubicBezTo>
                  <a:pt x="839" y="610"/>
                  <a:pt x="914" y="748"/>
                  <a:pt x="980" y="870"/>
                </a:cubicBezTo>
                <a:cubicBezTo>
                  <a:pt x="1046" y="992"/>
                  <a:pt x="1119" y="1147"/>
                  <a:pt x="1165" y="1250"/>
                </a:cubicBezTo>
                <a:cubicBezTo>
                  <a:pt x="1211" y="1353"/>
                  <a:pt x="1230" y="1423"/>
                  <a:pt x="1255" y="1490"/>
                </a:cubicBezTo>
                <a:cubicBezTo>
                  <a:pt x="1280" y="1557"/>
                  <a:pt x="1303" y="1617"/>
                  <a:pt x="1315" y="165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 name="Freeform 458">
            <a:extLst>
              <a:ext uri="{FF2B5EF4-FFF2-40B4-BE49-F238E27FC236}">
                <a16:creationId xmlns:a16="http://schemas.microsoft.com/office/drawing/2014/main" id="{6B43BBFC-C32F-4E22-2E8D-C009F25AD6D5}"/>
              </a:ext>
            </a:extLst>
          </xdr:cNvPr>
          <xdr:cNvSpPr>
            <a:spLocks noChangeAspect="1"/>
          </xdr:cNvSpPr>
        </xdr:nvSpPr>
        <xdr:spPr bwMode="auto">
          <a:xfrm rot="16200000">
            <a:off x="11448" y="6367"/>
            <a:ext cx="2918" cy="674"/>
          </a:xfrm>
          <a:custGeom>
            <a:avLst/>
            <a:gdLst>
              <a:gd name="T0" fmla="*/ 0 w 4125"/>
              <a:gd name="T1" fmla="*/ 532 h 954"/>
              <a:gd name="T2" fmla="*/ 220 w 4125"/>
              <a:gd name="T3" fmla="*/ 577 h 954"/>
              <a:gd name="T4" fmla="*/ 515 w 4125"/>
              <a:gd name="T5" fmla="*/ 592 h 954"/>
              <a:gd name="T6" fmla="*/ 730 w 4125"/>
              <a:gd name="T7" fmla="*/ 662 h 954"/>
              <a:gd name="T8" fmla="*/ 1075 w 4125"/>
              <a:gd name="T9" fmla="*/ 842 h 954"/>
              <a:gd name="T10" fmla="*/ 1430 w 4125"/>
              <a:gd name="T11" fmla="*/ 942 h 954"/>
              <a:gd name="T12" fmla="*/ 1720 w 4125"/>
              <a:gd name="T13" fmla="*/ 917 h 954"/>
              <a:gd name="T14" fmla="*/ 1965 w 4125"/>
              <a:gd name="T15" fmla="*/ 767 h 954"/>
              <a:gd name="T16" fmla="*/ 2165 w 4125"/>
              <a:gd name="T17" fmla="*/ 502 h 954"/>
              <a:gd name="T18" fmla="*/ 2280 w 4125"/>
              <a:gd name="T19" fmla="*/ 252 h 954"/>
              <a:gd name="T20" fmla="*/ 2395 w 4125"/>
              <a:gd name="T21" fmla="*/ 97 h 954"/>
              <a:gd name="T22" fmla="*/ 2575 w 4125"/>
              <a:gd name="T23" fmla="*/ 7 h 954"/>
              <a:gd name="T24" fmla="*/ 2845 w 4125"/>
              <a:gd name="T25" fmla="*/ 52 h 954"/>
              <a:gd name="T26" fmla="*/ 3195 w 4125"/>
              <a:gd name="T27" fmla="*/ 182 h 954"/>
              <a:gd name="T28" fmla="*/ 3500 w 4125"/>
              <a:gd name="T29" fmla="*/ 337 h 954"/>
              <a:gd name="T30" fmla="*/ 3790 w 4125"/>
              <a:gd name="T31" fmla="*/ 432 h 954"/>
              <a:gd name="T32" fmla="*/ 4125 w 4125"/>
              <a:gd name="T33" fmla="*/ 482 h 9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125" h="954">
                <a:moveTo>
                  <a:pt x="0" y="532"/>
                </a:moveTo>
                <a:cubicBezTo>
                  <a:pt x="67" y="549"/>
                  <a:pt x="134" y="567"/>
                  <a:pt x="220" y="577"/>
                </a:cubicBezTo>
                <a:cubicBezTo>
                  <a:pt x="306" y="587"/>
                  <a:pt x="430" y="578"/>
                  <a:pt x="515" y="592"/>
                </a:cubicBezTo>
                <a:cubicBezTo>
                  <a:pt x="600" y="606"/>
                  <a:pt x="637" y="620"/>
                  <a:pt x="730" y="662"/>
                </a:cubicBezTo>
                <a:cubicBezTo>
                  <a:pt x="823" y="704"/>
                  <a:pt x="958" y="795"/>
                  <a:pt x="1075" y="842"/>
                </a:cubicBezTo>
                <a:cubicBezTo>
                  <a:pt x="1192" y="889"/>
                  <a:pt x="1323" y="930"/>
                  <a:pt x="1430" y="942"/>
                </a:cubicBezTo>
                <a:cubicBezTo>
                  <a:pt x="1537" y="954"/>
                  <a:pt x="1631" y="946"/>
                  <a:pt x="1720" y="917"/>
                </a:cubicBezTo>
                <a:cubicBezTo>
                  <a:pt x="1809" y="888"/>
                  <a:pt x="1891" y="836"/>
                  <a:pt x="1965" y="767"/>
                </a:cubicBezTo>
                <a:cubicBezTo>
                  <a:pt x="2039" y="698"/>
                  <a:pt x="2113" y="588"/>
                  <a:pt x="2165" y="502"/>
                </a:cubicBezTo>
                <a:cubicBezTo>
                  <a:pt x="2217" y="416"/>
                  <a:pt x="2242" y="319"/>
                  <a:pt x="2280" y="252"/>
                </a:cubicBezTo>
                <a:cubicBezTo>
                  <a:pt x="2318" y="185"/>
                  <a:pt x="2346" y="138"/>
                  <a:pt x="2395" y="97"/>
                </a:cubicBezTo>
                <a:cubicBezTo>
                  <a:pt x="2444" y="56"/>
                  <a:pt x="2500" y="14"/>
                  <a:pt x="2575" y="7"/>
                </a:cubicBezTo>
                <a:cubicBezTo>
                  <a:pt x="2650" y="0"/>
                  <a:pt x="2742" y="23"/>
                  <a:pt x="2845" y="52"/>
                </a:cubicBezTo>
                <a:cubicBezTo>
                  <a:pt x="2948" y="81"/>
                  <a:pt x="3086" y="135"/>
                  <a:pt x="3195" y="182"/>
                </a:cubicBezTo>
                <a:cubicBezTo>
                  <a:pt x="3304" y="229"/>
                  <a:pt x="3401" y="295"/>
                  <a:pt x="3500" y="337"/>
                </a:cubicBezTo>
                <a:cubicBezTo>
                  <a:pt x="3599" y="379"/>
                  <a:pt x="3686" y="408"/>
                  <a:pt x="3790" y="432"/>
                </a:cubicBezTo>
                <a:cubicBezTo>
                  <a:pt x="3894" y="456"/>
                  <a:pt x="4009" y="469"/>
                  <a:pt x="4125" y="48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 name="Freeform 459">
            <a:extLst>
              <a:ext uri="{FF2B5EF4-FFF2-40B4-BE49-F238E27FC236}">
                <a16:creationId xmlns:a16="http://schemas.microsoft.com/office/drawing/2014/main" id="{D73D3624-B8D5-EAC9-250D-02BD0FCF479C}"/>
              </a:ext>
            </a:extLst>
          </xdr:cNvPr>
          <xdr:cNvSpPr>
            <a:spLocks noChangeAspect="1"/>
          </xdr:cNvSpPr>
        </xdr:nvSpPr>
        <xdr:spPr bwMode="auto">
          <a:xfrm rot="16200000">
            <a:off x="11483" y="6374"/>
            <a:ext cx="2950" cy="664"/>
          </a:xfrm>
          <a:custGeom>
            <a:avLst/>
            <a:gdLst>
              <a:gd name="T0" fmla="*/ 0 w 4170"/>
              <a:gd name="T1" fmla="*/ 512 h 939"/>
              <a:gd name="T2" fmla="*/ 170 w 4170"/>
              <a:gd name="T3" fmla="*/ 557 h 939"/>
              <a:gd name="T4" fmla="*/ 435 w 4170"/>
              <a:gd name="T5" fmla="*/ 572 h 939"/>
              <a:gd name="T6" fmla="*/ 630 w 4170"/>
              <a:gd name="T7" fmla="*/ 602 h 939"/>
              <a:gd name="T8" fmla="*/ 850 w 4170"/>
              <a:gd name="T9" fmla="*/ 707 h 939"/>
              <a:gd name="T10" fmla="*/ 1170 w 4170"/>
              <a:gd name="T11" fmla="*/ 857 h 939"/>
              <a:gd name="T12" fmla="*/ 1480 w 4170"/>
              <a:gd name="T13" fmla="*/ 932 h 939"/>
              <a:gd name="T14" fmla="*/ 1790 w 4170"/>
              <a:gd name="T15" fmla="*/ 897 h 939"/>
              <a:gd name="T16" fmla="*/ 2045 w 4170"/>
              <a:gd name="T17" fmla="*/ 732 h 939"/>
              <a:gd name="T18" fmla="*/ 2210 w 4170"/>
              <a:gd name="T19" fmla="*/ 522 h 939"/>
              <a:gd name="T20" fmla="*/ 2325 w 4170"/>
              <a:gd name="T21" fmla="*/ 302 h 939"/>
              <a:gd name="T22" fmla="*/ 2430 w 4170"/>
              <a:gd name="T23" fmla="*/ 107 h 939"/>
              <a:gd name="T24" fmla="*/ 2555 w 4170"/>
              <a:gd name="T25" fmla="*/ 27 h 939"/>
              <a:gd name="T26" fmla="*/ 2610 w 4170"/>
              <a:gd name="T27" fmla="*/ 2 h 939"/>
              <a:gd name="T28" fmla="*/ 2765 w 4170"/>
              <a:gd name="T29" fmla="*/ 17 h 939"/>
              <a:gd name="T30" fmla="*/ 3075 w 4170"/>
              <a:gd name="T31" fmla="*/ 107 h 939"/>
              <a:gd name="T32" fmla="*/ 3405 w 4170"/>
              <a:gd name="T33" fmla="*/ 277 h 939"/>
              <a:gd name="T34" fmla="*/ 3685 w 4170"/>
              <a:gd name="T35" fmla="*/ 392 h 939"/>
              <a:gd name="T36" fmla="*/ 3980 w 4170"/>
              <a:gd name="T37" fmla="*/ 447 h 939"/>
              <a:gd name="T38" fmla="*/ 4170 w 4170"/>
              <a:gd name="T39" fmla="*/ 457 h 9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4170" h="939">
                <a:moveTo>
                  <a:pt x="0" y="512"/>
                </a:moveTo>
                <a:cubicBezTo>
                  <a:pt x="49" y="529"/>
                  <a:pt x="98" y="547"/>
                  <a:pt x="170" y="557"/>
                </a:cubicBezTo>
                <a:cubicBezTo>
                  <a:pt x="242" y="567"/>
                  <a:pt x="358" y="564"/>
                  <a:pt x="435" y="572"/>
                </a:cubicBezTo>
                <a:cubicBezTo>
                  <a:pt x="512" y="580"/>
                  <a:pt x="561" y="580"/>
                  <a:pt x="630" y="602"/>
                </a:cubicBezTo>
                <a:cubicBezTo>
                  <a:pt x="699" y="624"/>
                  <a:pt x="760" y="664"/>
                  <a:pt x="850" y="707"/>
                </a:cubicBezTo>
                <a:cubicBezTo>
                  <a:pt x="940" y="750"/>
                  <a:pt x="1065" y="819"/>
                  <a:pt x="1170" y="857"/>
                </a:cubicBezTo>
                <a:cubicBezTo>
                  <a:pt x="1275" y="895"/>
                  <a:pt x="1377" y="925"/>
                  <a:pt x="1480" y="932"/>
                </a:cubicBezTo>
                <a:cubicBezTo>
                  <a:pt x="1583" y="939"/>
                  <a:pt x="1696" y="930"/>
                  <a:pt x="1790" y="897"/>
                </a:cubicBezTo>
                <a:cubicBezTo>
                  <a:pt x="1884" y="864"/>
                  <a:pt x="1975" y="794"/>
                  <a:pt x="2045" y="732"/>
                </a:cubicBezTo>
                <a:cubicBezTo>
                  <a:pt x="2115" y="670"/>
                  <a:pt x="2163" y="594"/>
                  <a:pt x="2210" y="522"/>
                </a:cubicBezTo>
                <a:cubicBezTo>
                  <a:pt x="2257" y="450"/>
                  <a:pt x="2288" y="371"/>
                  <a:pt x="2325" y="302"/>
                </a:cubicBezTo>
                <a:cubicBezTo>
                  <a:pt x="2362" y="233"/>
                  <a:pt x="2392" y="153"/>
                  <a:pt x="2430" y="107"/>
                </a:cubicBezTo>
                <a:cubicBezTo>
                  <a:pt x="2468" y="61"/>
                  <a:pt x="2525" y="44"/>
                  <a:pt x="2555" y="27"/>
                </a:cubicBezTo>
                <a:cubicBezTo>
                  <a:pt x="2585" y="10"/>
                  <a:pt x="2575" y="4"/>
                  <a:pt x="2610" y="2"/>
                </a:cubicBezTo>
                <a:cubicBezTo>
                  <a:pt x="2645" y="0"/>
                  <a:pt x="2688" y="0"/>
                  <a:pt x="2765" y="17"/>
                </a:cubicBezTo>
                <a:cubicBezTo>
                  <a:pt x="2842" y="34"/>
                  <a:pt x="2968" y="64"/>
                  <a:pt x="3075" y="107"/>
                </a:cubicBezTo>
                <a:cubicBezTo>
                  <a:pt x="3182" y="150"/>
                  <a:pt x="3303" y="230"/>
                  <a:pt x="3405" y="277"/>
                </a:cubicBezTo>
                <a:cubicBezTo>
                  <a:pt x="3507" y="324"/>
                  <a:pt x="3589" y="364"/>
                  <a:pt x="3685" y="392"/>
                </a:cubicBezTo>
                <a:cubicBezTo>
                  <a:pt x="3781" y="420"/>
                  <a:pt x="3899" y="436"/>
                  <a:pt x="3980" y="447"/>
                </a:cubicBezTo>
                <a:cubicBezTo>
                  <a:pt x="4061" y="458"/>
                  <a:pt x="4115" y="457"/>
                  <a:pt x="4170" y="45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9" name="Freeform 460">
            <a:extLst>
              <a:ext uri="{FF2B5EF4-FFF2-40B4-BE49-F238E27FC236}">
                <a16:creationId xmlns:a16="http://schemas.microsoft.com/office/drawing/2014/main" id="{C7E541AE-03C3-5A04-B446-5C55CB28FF48}"/>
              </a:ext>
            </a:extLst>
          </xdr:cNvPr>
          <xdr:cNvSpPr>
            <a:spLocks noChangeAspect="1"/>
          </xdr:cNvSpPr>
        </xdr:nvSpPr>
        <xdr:spPr bwMode="auto">
          <a:xfrm rot="16200000">
            <a:off x="12525" y="4663"/>
            <a:ext cx="820" cy="2396"/>
          </a:xfrm>
          <a:custGeom>
            <a:avLst/>
            <a:gdLst>
              <a:gd name="T0" fmla="*/ 1160 w 1160"/>
              <a:gd name="T1" fmla="*/ 3245 h 3388"/>
              <a:gd name="T2" fmla="*/ 930 w 1160"/>
              <a:gd name="T3" fmla="*/ 3365 h 3388"/>
              <a:gd name="T4" fmla="*/ 620 w 1160"/>
              <a:gd name="T5" fmla="*/ 3325 h 3388"/>
              <a:gd name="T6" fmla="*/ 285 w 1160"/>
              <a:gd name="T7" fmla="*/ 2985 h 3388"/>
              <a:gd name="T8" fmla="*/ 105 w 1160"/>
              <a:gd name="T9" fmla="*/ 2630 h 3388"/>
              <a:gd name="T10" fmla="*/ 15 w 1160"/>
              <a:gd name="T11" fmla="*/ 2205 h 3388"/>
              <a:gd name="T12" fmla="*/ 15 w 1160"/>
              <a:gd name="T13" fmla="*/ 1885 h 3388"/>
              <a:gd name="T14" fmla="*/ 30 w 1160"/>
              <a:gd name="T15" fmla="*/ 1545 h 3388"/>
              <a:gd name="T16" fmla="*/ 20 w 1160"/>
              <a:gd name="T17" fmla="*/ 1285 h 3388"/>
              <a:gd name="T18" fmla="*/ 120 w 1160"/>
              <a:gd name="T19" fmla="*/ 995 h 3388"/>
              <a:gd name="T20" fmla="*/ 260 w 1160"/>
              <a:gd name="T21" fmla="*/ 770 h 3388"/>
              <a:gd name="T22" fmla="*/ 415 w 1160"/>
              <a:gd name="T23" fmla="*/ 495 h 3388"/>
              <a:gd name="T24" fmla="*/ 590 w 1160"/>
              <a:gd name="T25" fmla="*/ 285 h 3388"/>
              <a:gd name="T26" fmla="*/ 695 w 1160"/>
              <a:gd name="T27" fmla="*/ 155 h 3388"/>
              <a:gd name="T28" fmla="*/ 805 w 1160"/>
              <a:gd name="T29" fmla="*/ 0 h 33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160" h="3388">
                <a:moveTo>
                  <a:pt x="1160" y="3245"/>
                </a:moveTo>
                <a:cubicBezTo>
                  <a:pt x="1122" y="3265"/>
                  <a:pt x="1020" y="3352"/>
                  <a:pt x="930" y="3365"/>
                </a:cubicBezTo>
                <a:cubicBezTo>
                  <a:pt x="840" y="3378"/>
                  <a:pt x="727" y="3388"/>
                  <a:pt x="620" y="3325"/>
                </a:cubicBezTo>
                <a:cubicBezTo>
                  <a:pt x="513" y="3262"/>
                  <a:pt x="371" y="3101"/>
                  <a:pt x="285" y="2985"/>
                </a:cubicBezTo>
                <a:cubicBezTo>
                  <a:pt x="199" y="2869"/>
                  <a:pt x="150" y="2760"/>
                  <a:pt x="105" y="2630"/>
                </a:cubicBezTo>
                <a:cubicBezTo>
                  <a:pt x="60" y="2500"/>
                  <a:pt x="30" y="2329"/>
                  <a:pt x="15" y="2205"/>
                </a:cubicBezTo>
                <a:cubicBezTo>
                  <a:pt x="0" y="2081"/>
                  <a:pt x="12" y="1995"/>
                  <a:pt x="15" y="1885"/>
                </a:cubicBezTo>
                <a:cubicBezTo>
                  <a:pt x="18" y="1775"/>
                  <a:pt x="29" y="1645"/>
                  <a:pt x="30" y="1545"/>
                </a:cubicBezTo>
                <a:cubicBezTo>
                  <a:pt x="31" y="1445"/>
                  <a:pt x="5" y="1377"/>
                  <a:pt x="20" y="1285"/>
                </a:cubicBezTo>
                <a:cubicBezTo>
                  <a:pt x="35" y="1193"/>
                  <a:pt x="80" y="1081"/>
                  <a:pt x="120" y="995"/>
                </a:cubicBezTo>
                <a:cubicBezTo>
                  <a:pt x="160" y="909"/>
                  <a:pt x="211" y="853"/>
                  <a:pt x="260" y="770"/>
                </a:cubicBezTo>
                <a:cubicBezTo>
                  <a:pt x="309" y="687"/>
                  <a:pt x="360" y="576"/>
                  <a:pt x="415" y="495"/>
                </a:cubicBezTo>
                <a:cubicBezTo>
                  <a:pt x="470" y="414"/>
                  <a:pt x="543" y="342"/>
                  <a:pt x="590" y="285"/>
                </a:cubicBezTo>
                <a:cubicBezTo>
                  <a:pt x="637" y="228"/>
                  <a:pt x="659" y="202"/>
                  <a:pt x="695" y="155"/>
                </a:cubicBezTo>
                <a:cubicBezTo>
                  <a:pt x="731" y="108"/>
                  <a:pt x="768" y="54"/>
                  <a:pt x="80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0" name="Freeform 461">
            <a:extLst>
              <a:ext uri="{FF2B5EF4-FFF2-40B4-BE49-F238E27FC236}">
                <a16:creationId xmlns:a16="http://schemas.microsoft.com/office/drawing/2014/main" id="{CCB17F52-0BA9-A3DB-19F0-62D5E27BFAEC}"/>
              </a:ext>
            </a:extLst>
          </xdr:cNvPr>
          <xdr:cNvSpPr>
            <a:spLocks noChangeAspect="1"/>
          </xdr:cNvSpPr>
        </xdr:nvSpPr>
        <xdr:spPr bwMode="auto">
          <a:xfrm rot="16200000">
            <a:off x="12502" y="4645"/>
            <a:ext cx="883" cy="2457"/>
          </a:xfrm>
          <a:custGeom>
            <a:avLst/>
            <a:gdLst>
              <a:gd name="T0" fmla="*/ 808 w 1248"/>
              <a:gd name="T1" fmla="*/ 0 h 3474"/>
              <a:gd name="T2" fmla="*/ 598 w 1248"/>
              <a:gd name="T3" fmla="*/ 285 h 3474"/>
              <a:gd name="T4" fmla="*/ 448 w 1248"/>
              <a:gd name="T5" fmla="*/ 440 h 3474"/>
              <a:gd name="T6" fmla="*/ 318 w 1248"/>
              <a:gd name="T7" fmla="*/ 675 h 3474"/>
              <a:gd name="T8" fmla="*/ 173 w 1248"/>
              <a:gd name="T9" fmla="*/ 910 h 3474"/>
              <a:gd name="T10" fmla="*/ 78 w 1248"/>
              <a:gd name="T11" fmla="*/ 1085 h 3474"/>
              <a:gd name="T12" fmla="*/ 13 w 1248"/>
              <a:gd name="T13" fmla="*/ 1335 h 3474"/>
              <a:gd name="T14" fmla="*/ 23 w 1248"/>
              <a:gd name="T15" fmla="*/ 1565 h 3474"/>
              <a:gd name="T16" fmla="*/ 13 w 1248"/>
              <a:gd name="T17" fmla="*/ 1840 h 3474"/>
              <a:gd name="T18" fmla="*/ 3 w 1248"/>
              <a:gd name="T19" fmla="*/ 2125 h 3474"/>
              <a:gd name="T20" fmla="*/ 33 w 1248"/>
              <a:gd name="T21" fmla="*/ 2440 h 3474"/>
              <a:gd name="T22" fmla="*/ 128 w 1248"/>
              <a:gd name="T23" fmla="*/ 2725 h 3474"/>
              <a:gd name="T24" fmla="*/ 298 w 1248"/>
              <a:gd name="T25" fmla="*/ 3055 h 3474"/>
              <a:gd name="T26" fmla="*/ 593 w 1248"/>
              <a:gd name="T27" fmla="*/ 3375 h 3474"/>
              <a:gd name="T28" fmla="*/ 928 w 1248"/>
              <a:gd name="T29" fmla="*/ 3470 h 3474"/>
              <a:gd name="T30" fmla="*/ 1248 w 1248"/>
              <a:gd name="T31" fmla="*/ 3350 h 34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248" h="3474">
                <a:moveTo>
                  <a:pt x="808" y="0"/>
                </a:moveTo>
                <a:cubicBezTo>
                  <a:pt x="733" y="106"/>
                  <a:pt x="658" y="212"/>
                  <a:pt x="598" y="285"/>
                </a:cubicBezTo>
                <a:cubicBezTo>
                  <a:pt x="538" y="358"/>
                  <a:pt x="495" y="375"/>
                  <a:pt x="448" y="440"/>
                </a:cubicBezTo>
                <a:cubicBezTo>
                  <a:pt x="401" y="505"/>
                  <a:pt x="364" y="597"/>
                  <a:pt x="318" y="675"/>
                </a:cubicBezTo>
                <a:cubicBezTo>
                  <a:pt x="272" y="753"/>
                  <a:pt x="213" y="842"/>
                  <a:pt x="173" y="910"/>
                </a:cubicBezTo>
                <a:cubicBezTo>
                  <a:pt x="133" y="978"/>
                  <a:pt x="105" y="1014"/>
                  <a:pt x="78" y="1085"/>
                </a:cubicBezTo>
                <a:cubicBezTo>
                  <a:pt x="51" y="1156"/>
                  <a:pt x="22" y="1255"/>
                  <a:pt x="13" y="1335"/>
                </a:cubicBezTo>
                <a:cubicBezTo>
                  <a:pt x="4" y="1415"/>
                  <a:pt x="23" y="1481"/>
                  <a:pt x="23" y="1565"/>
                </a:cubicBezTo>
                <a:cubicBezTo>
                  <a:pt x="23" y="1649"/>
                  <a:pt x="16" y="1747"/>
                  <a:pt x="13" y="1840"/>
                </a:cubicBezTo>
                <a:cubicBezTo>
                  <a:pt x="10" y="1933"/>
                  <a:pt x="0" y="2025"/>
                  <a:pt x="3" y="2125"/>
                </a:cubicBezTo>
                <a:cubicBezTo>
                  <a:pt x="6" y="2225"/>
                  <a:pt x="12" y="2340"/>
                  <a:pt x="33" y="2440"/>
                </a:cubicBezTo>
                <a:cubicBezTo>
                  <a:pt x="54" y="2540"/>
                  <a:pt x="84" y="2623"/>
                  <a:pt x="128" y="2725"/>
                </a:cubicBezTo>
                <a:cubicBezTo>
                  <a:pt x="172" y="2827"/>
                  <a:pt x="221" y="2947"/>
                  <a:pt x="298" y="3055"/>
                </a:cubicBezTo>
                <a:cubicBezTo>
                  <a:pt x="375" y="3163"/>
                  <a:pt x="488" y="3306"/>
                  <a:pt x="593" y="3375"/>
                </a:cubicBezTo>
                <a:cubicBezTo>
                  <a:pt x="698" y="3444"/>
                  <a:pt x="819" y="3474"/>
                  <a:pt x="928" y="3470"/>
                </a:cubicBezTo>
                <a:cubicBezTo>
                  <a:pt x="1037" y="3466"/>
                  <a:pt x="1181" y="3375"/>
                  <a:pt x="1248" y="335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1" name="Freeform 462">
            <a:extLst>
              <a:ext uri="{FF2B5EF4-FFF2-40B4-BE49-F238E27FC236}">
                <a16:creationId xmlns:a16="http://schemas.microsoft.com/office/drawing/2014/main" id="{7CE325E0-851F-CDE8-43CD-7D1C39A51D22}"/>
              </a:ext>
            </a:extLst>
          </xdr:cNvPr>
          <xdr:cNvSpPr>
            <a:spLocks noChangeAspect="1"/>
          </xdr:cNvSpPr>
        </xdr:nvSpPr>
        <xdr:spPr bwMode="auto">
          <a:xfrm rot="16200000">
            <a:off x="12293" y="8502"/>
            <a:ext cx="894" cy="357"/>
          </a:xfrm>
          <a:custGeom>
            <a:avLst/>
            <a:gdLst>
              <a:gd name="T0" fmla="*/ 1265 w 1265"/>
              <a:gd name="T1" fmla="*/ 505 h 505"/>
              <a:gd name="T2" fmla="*/ 1135 w 1265"/>
              <a:gd name="T3" fmla="*/ 420 h 505"/>
              <a:gd name="T4" fmla="*/ 960 w 1265"/>
              <a:gd name="T5" fmla="*/ 375 h 505"/>
              <a:gd name="T6" fmla="*/ 815 w 1265"/>
              <a:gd name="T7" fmla="*/ 255 h 505"/>
              <a:gd name="T8" fmla="*/ 700 w 1265"/>
              <a:gd name="T9" fmla="*/ 205 h 505"/>
              <a:gd name="T10" fmla="*/ 490 w 1265"/>
              <a:gd name="T11" fmla="*/ 175 h 505"/>
              <a:gd name="T12" fmla="*/ 345 w 1265"/>
              <a:gd name="T13" fmla="*/ 125 h 505"/>
              <a:gd name="T14" fmla="*/ 210 w 1265"/>
              <a:gd name="T15" fmla="*/ 40 h 505"/>
              <a:gd name="T16" fmla="*/ 0 w 1265"/>
              <a:gd name="T17" fmla="*/ 0 h 5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65" h="505">
                <a:moveTo>
                  <a:pt x="1265" y="505"/>
                </a:moveTo>
                <a:cubicBezTo>
                  <a:pt x="1225" y="473"/>
                  <a:pt x="1186" y="442"/>
                  <a:pt x="1135" y="420"/>
                </a:cubicBezTo>
                <a:cubicBezTo>
                  <a:pt x="1084" y="398"/>
                  <a:pt x="1013" y="402"/>
                  <a:pt x="960" y="375"/>
                </a:cubicBezTo>
                <a:cubicBezTo>
                  <a:pt x="907" y="348"/>
                  <a:pt x="858" y="283"/>
                  <a:pt x="815" y="255"/>
                </a:cubicBezTo>
                <a:cubicBezTo>
                  <a:pt x="772" y="227"/>
                  <a:pt x="754" y="218"/>
                  <a:pt x="700" y="205"/>
                </a:cubicBezTo>
                <a:cubicBezTo>
                  <a:pt x="646" y="192"/>
                  <a:pt x="549" y="188"/>
                  <a:pt x="490" y="175"/>
                </a:cubicBezTo>
                <a:cubicBezTo>
                  <a:pt x="431" y="162"/>
                  <a:pt x="392" y="147"/>
                  <a:pt x="345" y="125"/>
                </a:cubicBezTo>
                <a:cubicBezTo>
                  <a:pt x="298" y="103"/>
                  <a:pt x="267" y="61"/>
                  <a:pt x="210" y="40"/>
                </a:cubicBezTo>
                <a:cubicBezTo>
                  <a:pt x="153" y="19"/>
                  <a:pt x="76" y="9"/>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Freeform 463">
            <a:extLst>
              <a:ext uri="{FF2B5EF4-FFF2-40B4-BE49-F238E27FC236}">
                <a16:creationId xmlns:a16="http://schemas.microsoft.com/office/drawing/2014/main" id="{E9F0F9A6-525B-DE6B-4E98-887FC73194D3}"/>
              </a:ext>
            </a:extLst>
          </xdr:cNvPr>
          <xdr:cNvSpPr>
            <a:spLocks noChangeAspect="1"/>
          </xdr:cNvSpPr>
        </xdr:nvSpPr>
        <xdr:spPr bwMode="auto">
          <a:xfrm rot="16200000">
            <a:off x="12341" y="8509"/>
            <a:ext cx="887" cy="350"/>
          </a:xfrm>
          <a:custGeom>
            <a:avLst/>
            <a:gdLst>
              <a:gd name="T0" fmla="*/ 1255 w 1255"/>
              <a:gd name="T1" fmla="*/ 495 h 495"/>
              <a:gd name="T2" fmla="*/ 1120 w 1255"/>
              <a:gd name="T3" fmla="*/ 425 h 495"/>
              <a:gd name="T4" fmla="*/ 920 w 1255"/>
              <a:gd name="T5" fmla="*/ 350 h 495"/>
              <a:gd name="T6" fmla="*/ 770 w 1255"/>
              <a:gd name="T7" fmla="*/ 230 h 495"/>
              <a:gd name="T8" fmla="*/ 620 w 1255"/>
              <a:gd name="T9" fmla="*/ 190 h 495"/>
              <a:gd name="T10" fmla="*/ 415 w 1255"/>
              <a:gd name="T11" fmla="*/ 150 h 495"/>
              <a:gd name="T12" fmla="*/ 295 w 1255"/>
              <a:gd name="T13" fmla="*/ 95 h 495"/>
              <a:gd name="T14" fmla="*/ 155 w 1255"/>
              <a:gd name="T15" fmla="*/ 20 h 495"/>
              <a:gd name="T16" fmla="*/ 0 w 1255"/>
              <a:gd name="T17" fmla="*/ 0 h 4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55" h="495">
                <a:moveTo>
                  <a:pt x="1255" y="495"/>
                </a:moveTo>
                <a:cubicBezTo>
                  <a:pt x="1215" y="472"/>
                  <a:pt x="1176" y="449"/>
                  <a:pt x="1120" y="425"/>
                </a:cubicBezTo>
                <a:cubicBezTo>
                  <a:pt x="1064" y="401"/>
                  <a:pt x="978" y="382"/>
                  <a:pt x="920" y="350"/>
                </a:cubicBezTo>
                <a:cubicBezTo>
                  <a:pt x="862" y="318"/>
                  <a:pt x="820" y="257"/>
                  <a:pt x="770" y="230"/>
                </a:cubicBezTo>
                <a:cubicBezTo>
                  <a:pt x="720" y="203"/>
                  <a:pt x="679" y="203"/>
                  <a:pt x="620" y="190"/>
                </a:cubicBezTo>
                <a:cubicBezTo>
                  <a:pt x="561" y="177"/>
                  <a:pt x="469" y="166"/>
                  <a:pt x="415" y="150"/>
                </a:cubicBezTo>
                <a:cubicBezTo>
                  <a:pt x="361" y="134"/>
                  <a:pt x="338" y="117"/>
                  <a:pt x="295" y="95"/>
                </a:cubicBezTo>
                <a:cubicBezTo>
                  <a:pt x="252" y="73"/>
                  <a:pt x="204" y="36"/>
                  <a:pt x="155" y="20"/>
                </a:cubicBezTo>
                <a:cubicBezTo>
                  <a:pt x="106" y="4"/>
                  <a:pt x="53" y="2"/>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Freeform 464">
            <a:extLst>
              <a:ext uri="{FF2B5EF4-FFF2-40B4-BE49-F238E27FC236}">
                <a16:creationId xmlns:a16="http://schemas.microsoft.com/office/drawing/2014/main" id="{F4FE221C-839A-9AD9-F154-6A5BCCEC8341}"/>
              </a:ext>
            </a:extLst>
          </xdr:cNvPr>
          <xdr:cNvSpPr>
            <a:spLocks noChangeAspect="1"/>
          </xdr:cNvSpPr>
        </xdr:nvSpPr>
        <xdr:spPr bwMode="auto">
          <a:xfrm rot="16200000">
            <a:off x="13395" y="4831"/>
            <a:ext cx="209" cy="1029"/>
          </a:xfrm>
          <a:custGeom>
            <a:avLst/>
            <a:gdLst>
              <a:gd name="T0" fmla="*/ 295 w 295"/>
              <a:gd name="T1" fmla="*/ 0 h 1455"/>
              <a:gd name="T2" fmla="*/ 190 w 295"/>
              <a:gd name="T3" fmla="*/ 365 h 1455"/>
              <a:gd name="T4" fmla="*/ 105 w 295"/>
              <a:gd name="T5" fmla="*/ 805 h 1455"/>
              <a:gd name="T6" fmla="*/ 85 w 295"/>
              <a:gd name="T7" fmla="*/ 985 h 1455"/>
              <a:gd name="T8" fmla="*/ 45 w 295"/>
              <a:gd name="T9" fmla="*/ 1200 h 1455"/>
              <a:gd name="T10" fmla="*/ 0 w 295"/>
              <a:gd name="T11" fmla="*/ 1455 h 1455"/>
            </a:gdLst>
            <a:ahLst/>
            <a:cxnLst>
              <a:cxn ang="0">
                <a:pos x="T0" y="T1"/>
              </a:cxn>
              <a:cxn ang="0">
                <a:pos x="T2" y="T3"/>
              </a:cxn>
              <a:cxn ang="0">
                <a:pos x="T4" y="T5"/>
              </a:cxn>
              <a:cxn ang="0">
                <a:pos x="T6" y="T7"/>
              </a:cxn>
              <a:cxn ang="0">
                <a:pos x="T8" y="T9"/>
              </a:cxn>
              <a:cxn ang="0">
                <a:pos x="T10" y="T11"/>
              </a:cxn>
            </a:cxnLst>
            <a:rect l="0" t="0" r="r" b="b"/>
            <a:pathLst>
              <a:path w="295" h="1455">
                <a:moveTo>
                  <a:pt x="295" y="0"/>
                </a:moveTo>
                <a:cubicBezTo>
                  <a:pt x="258" y="115"/>
                  <a:pt x="222" y="231"/>
                  <a:pt x="190" y="365"/>
                </a:cubicBezTo>
                <a:cubicBezTo>
                  <a:pt x="158" y="499"/>
                  <a:pt x="122" y="702"/>
                  <a:pt x="105" y="805"/>
                </a:cubicBezTo>
                <a:cubicBezTo>
                  <a:pt x="88" y="908"/>
                  <a:pt x="95" y="919"/>
                  <a:pt x="85" y="985"/>
                </a:cubicBezTo>
                <a:cubicBezTo>
                  <a:pt x="75" y="1051"/>
                  <a:pt x="59" y="1122"/>
                  <a:pt x="45" y="1200"/>
                </a:cubicBezTo>
                <a:cubicBezTo>
                  <a:pt x="31" y="1278"/>
                  <a:pt x="15" y="1366"/>
                  <a:pt x="0" y="145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 name="Freeform 465">
            <a:extLst>
              <a:ext uri="{FF2B5EF4-FFF2-40B4-BE49-F238E27FC236}">
                <a16:creationId xmlns:a16="http://schemas.microsoft.com/office/drawing/2014/main" id="{05AAB780-A1D9-4058-967D-FCECA69F98EA}"/>
              </a:ext>
            </a:extLst>
          </xdr:cNvPr>
          <xdr:cNvSpPr>
            <a:spLocks noChangeAspect="1"/>
          </xdr:cNvSpPr>
        </xdr:nvSpPr>
        <xdr:spPr bwMode="auto">
          <a:xfrm rot="16200000">
            <a:off x="13386" y="4779"/>
            <a:ext cx="213" cy="1037"/>
          </a:xfrm>
          <a:custGeom>
            <a:avLst/>
            <a:gdLst>
              <a:gd name="T0" fmla="*/ 300 w 300"/>
              <a:gd name="T1" fmla="*/ 0 h 1465"/>
              <a:gd name="T2" fmla="*/ 200 w 300"/>
              <a:gd name="T3" fmla="*/ 315 h 1465"/>
              <a:gd name="T4" fmla="*/ 140 w 300"/>
              <a:gd name="T5" fmla="*/ 650 h 1465"/>
              <a:gd name="T6" fmla="*/ 95 w 300"/>
              <a:gd name="T7" fmla="*/ 885 h 1465"/>
              <a:gd name="T8" fmla="*/ 65 w 300"/>
              <a:gd name="T9" fmla="*/ 1115 h 1465"/>
              <a:gd name="T10" fmla="*/ 0 w 300"/>
              <a:gd name="T11" fmla="*/ 1465 h 1465"/>
            </a:gdLst>
            <a:ahLst/>
            <a:cxnLst>
              <a:cxn ang="0">
                <a:pos x="T0" y="T1"/>
              </a:cxn>
              <a:cxn ang="0">
                <a:pos x="T2" y="T3"/>
              </a:cxn>
              <a:cxn ang="0">
                <a:pos x="T4" y="T5"/>
              </a:cxn>
              <a:cxn ang="0">
                <a:pos x="T6" y="T7"/>
              </a:cxn>
              <a:cxn ang="0">
                <a:pos x="T8" y="T9"/>
              </a:cxn>
              <a:cxn ang="0">
                <a:pos x="T10" y="T11"/>
              </a:cxn>
            </a:cxnLst>
            <a:rect l="0" t="0" r="r" b="b"/>
            <a:pathLst>
              <a:path w="300" h="1465">
                <a:moveTo>
                  <a:pt x="300" y="0"/>
                </a:moveTo>
                <a:cubicBezTo>
                  <a:pt x="263" y="103"/>
                  <a:pt x="227" y="207"/>
                  <a:pt x="200" y="315"/>
                </a:cubicBezTo>
                <a:cubicBezTo>
                  <a:pt x="173" y="423"/>
                  <a:pt x="157" y="555"/>
                  <a:pt x="140" y="650"/>
                </a:cubicBezTo>
                <a:cubicBezTo>
                  <a:pt x="123" y="745"/>
                  <a:pt x="107" y="808"/>
                  <a:pt x="95" y="885"/>
                </a:cubicBezTo>
                <a:cubicBezTo>
                  <a:pt x="83" y="962"/>
                  <a:pt x="81" y="1018"/>
                  <a:pt x="65" y="1115"/>
                </a:cubicBezTo>
                <a:cubicBezTo>
                  <a:pt x="49" y="1212"/>
                  <a:pt x="14" y="1392"/>
                  <a:pt x="0" y="146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5" name="Freeform 466">
            <a:extLst>
              <a:ext uri="{FF2B5EF4-FFF2-40B4-BE49-F238E27FC236}">
                <a16:creationId xmlns:a16="http://schemas.microsoft.com/office/drawing/2014/main" id="{C7E82F04-7627-4142-7993-3F85C9B4DBE3}"/>
              </a:ext>
            </a:extLst>
          </xdr:cNvPr>
          <xdr:cNvSpPr>
            <a:spLocks noChangeAspect="1"/>
          </xdr:cNvSpPr>
        </xdr:nvSpPr>
        <xdr:spPr bwMode="auto">
          <a:xfrm rot="16200000">
            <a:off x="14195" y="4069"/>
            <a:ext cx="1267" cy="1496"/>
          </a:xfrm>
          <a:custGeom>
            <a:avLst/>
            <a:gdLst>
              <a:gd name="T0" fmla="*/ 0 w 1790"/>
              <a:gd name="T1" fmla="*/ 0 h 2115"/>
              <a:gd name="T2" fmla="*/ 40 w 1790"/>
              <a:gd name="T3" fmla="*/ 310 h 2115"/>
              <a:gd name="T4" fmla="*/ 185 w 1790"/>
              <a:gd name="T5" fmla="*/ 675 h 2115"/>
              <a:gd name="T6" fmla="*/ 360 w 1790"/>
              <a:gd name="T7" fmla="*/ 925 h 2115"/>
              <a:gd name="T8" fmla="*/ 640 w 1790"/>
              <a:gd name="T9" fmla="*/ 1190 h 2115"/>
              <a:gd name="T10" fmla="*/ 930 w 1790"/>
              <a:gd name="T11" fmla="*/ 1385 h 2115"/>
              <a:gd name="T12" fmla="*/ 1335 w 1790"/>
              <a:gd name="T13" fmla="*/ 1645 h 2115"/>
              <a:gd name="T14" fmla="*/ 1525 w 1790"/>
              <a:gd name="T15" fmla="*/ 1810 h 2115"/>
              <a:gd name="T16" fmla="*/ 1790 w 1790"/>
              <a:gd name="T17" fmla="*/ 2115 h 21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790" h="2115">
                <a:moveTo>
                  <a:pt x="0" y="0"/>
                </a:moveTo>
                <a:cubicBezTo>
                  <a:pt x="4" y="99"/>
                  <a:pt x="9" y="198"/>
                  <a:pt x="40" y="310"/>
                </a:cubicBezTo>
                <a:cubicBezTo>
                  <a:pt x="71" y="422"/>
                  <a:pt x="132" y="573"/>
                  <a:pt x="185" y="675"/>
                </a:cubicBezTo>
                <a:cubicBezTo>
                  <a:pt x="238" y="777"/>
                  <a:pt x="284" y="839"/>
                  <a:pt x="360" y="925"/>
                </a:cubicBezTo>
                <a:cubicBezTo>
                  <a:pt x="436" y="1011"/>
                  <a:pt x="545" y="1113"/>
                  <a:pt x="640" y="1190"/>
                </a:cubicBezTo>
                <a:cubicBezTo>
                  <a:pt x="735" y="1267"/>
                  <a:pt x="814" y="1309"/>
                  <a:pt x="930" y="1385"/>
                </a:cubicBezTo>
                <a:cubicBezTo>
                  <a:pt x="1046" y="1461"/>
                  <a:pt x="1236" y="1574"/>
                  <a:pt x="1335" y="1645"/>
                </a:cubicBezTo>
                <a:cubicBezTo>
                  <a:pt x="1434" y="1716"/>
                  <a:pt x="1449" y="1732"/>
                  <a:pt x="1525" y="1810"/>
                </a:cubicBezTo>
                <a:cubicBezTo>
                  <a:pt x="1601" y="1888"/>
                  <a:pt x="1695" y="2001"/>
                  <a:pt x="1790" y="211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6" name="Freeform 467">
            <a:extLst>
              <a:ext uri="{FF2B5EF4-FFF2-40B4-BE49-F238E27FC236}">
                <a16:creationId xmlns:a16="http://schemas.microsoft.com/office/drawing/2014/main" id="{993CF922-56F7-4F0A-1E6D-A70E2E9EAEDE}"/>
              </a:ext>
            </a:extLst>
          </xdr:cNvPr>
          <xdr:cNvSpPr>
            <a:spLocks noChangeAspect="1"/>
          </xdr:cNvSpPr>
        </xdr:nvSpPr>
        <xdr:spPr bwMode="auto">
          <a:xfrm rot="16200000">
            <a:off x="14171" y="4041"/>
            <a:ext cx="1259" cy="1474"/>
          </a:xfrm>
          <a:custGeom>
            <a:avLst/>
            <a:gdLst>
              <a:gd name="T0" fmla="*/ 0 w 1780"/>
              <a:gd name="T1" fmla="*/ 0 h 2085"/>
              <a:gd name="T2" fmla="*/ 40 w 1780"/>
              <a:gd name="T3" fmla="*/ 325 h 2085"/>
              <a:gd name="T4" fmla="*/ 170 w 1780"/>
              <a:gd name="T5" fmla="*/ 650 h 2085"/>
              <a:gd name="T6" fmla="*/ 350 w 1780"/>
              <a:gd name="T7" fmla="*/ 925 h 2085"/>
              <a:gd name="T8" fmla="*/ 590 w 1780"/>
              <a:gd name="T9" fmla="*/ 1145 h 2085"/>
              <a:gd name="T10" fmla="*/ 885 w 1780"/>
              <a:gd name="T11" fmla="*/ 1345 h 2085"/>
              <a:gd name="T12" fmla="*/ 1210 w 1780"/>
              <a:gd name="T13" fmla="*/ 1545 h 2085"/>
              <a:gd name="T14" fmla="*/ 1500 w 1780"/>
              <a:gd name="T15" fmla="*/ 1780 h 2085"/>
              <a:gd name="T16" fmla="*/ 1780 w 1780"/>
              <a:gd name="T17" fmla="*/ 2085 h 208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780" h="2085">
                <a:moveTo>
                  <a:pt x="0" y="0"/>
                </a:moveTo>
                <a:cubicBezTo>
                  <a:pt x="6" y="108"/>
                  <a:pt x="12" y="217"/>
                  <a:pt x="40" y="325"/>
                </a:cubicBezTo>
                <a:cubicBezTo>
                  <a:pt x="68" y="433"/>
                  <a:pt x="118" y="550"/>
                  <a:pt x="170" y="650"/>
                </a:cubicBezTo>
                <a:cubicBezTo>
                  <a:pt x="222" y="750"/>
                  <a:pt x="280" y="843"/>
                  <a:pt x="350" y="925"/>
                </a:cubicBezTo>
                <a:cubicBezTo>
                  <a:pt x="420" y="1007"/>
                  <a:pt x="501" y="1075"/>
                  <a:pt x="590" y="1145"/>
                </a:cubicBezTo>
                <a:cubicBezTo>
                  <a:pt x="679" y="1215"/>
                  <a:pt x="782" y="1278"/>
                  <a:pt x="885" y="1345"/>
                </a:cubicBezTo>
                <a:cubicBezTo>
                  <a:pt x="988" y="1412"/>
                  <a:pt x="1108" y="1472"/>
                  <a:pt x="1210" y="1545"/>
                </a:cubicBezTo>
                <a:cubicBezTo>
                  <a:pt x="1312" y="1618"/>
                  <a:pt x="1405" y="1690"/>
                  <a:pt x="1500" y="1780"/>
                </a:cubicBezTo>
                <a:cubicBezTo>
                  <a:pt x="1595" y="1870"/>
                  <a:pt x="1687" y="1977"/>
                  <a:pt x="1780" y="20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Oval 468">
            <a:extLst>
              <a:ext uri="{FF2B5EF4-FFF2-40B4-BE49-F238E27FC236}">
                <a16:creationId xmlns:a16="http://schemas.microsoft.com/office/drawing/2014/main" id="{DEE0BF2D-A853-D437-492A-A1F98AB30135}"/>
              </a:ext>
            </a:extLst>
          </xdr:cNvPr>
          <xdr:cNvSpPr>
            <a:spLocks noChangeAspect="1" noChangeArrowheads="1"/>
          </xdr:cNvSpPr>
        </xdr:nvSpPr>
        <xdr:spPr bwMode="auto">
          <a:xfrm rot="16200000">
            <a:off x="5456" y="4535"/>
            <a:ext cx="133" cy="133"/>
          </a:xfrm>
          <a:prstGeom prst="ellipse">
            <a:avLst/>
          </a:prstGeom>
          <a:solidFill>
            <a:srgbClr val="FFFFFF"/>
          </a:solidFill>
          <a:ln w="6350">
            <a:solidFill>
              <a:srgbClr val="000000"/>
            </a:solidFill>
            <a:round/>
            <a:headEnd/>
            <a:tailEnd/>
          </a:ln>
        </xdr:spPr>
      </xdr:sp>
      <xdr:sp macro="" textlink="">
        <xdr:nvSpPr>
          <xdr:cNvPr id="58" name="Oval 469">
            <a:extLst>
              <a:ext uri="{FF2B5EF4-FFF2-40B4-BE49-F238E27FC236}">
                <a16:creationId xmlns:a16="http://schemas.microsoft.com/office/drawing/2014/main" id="{8C7113D1-CCFF-5E4B-0105-336046521746}"/>
              </a:ext>
            </a:extLst>
          </xdr:cNvPr>
          <xdr:cNvSpPr>
            <a:spLocks noChangeAspect="1" noChangeArrowheads="1"/>
          </xdr:cNvSpPr>
        </xdr:nvSpPr>
        <xdr:spPr bwMode="auto">
          <a:xfrm rot="16200000">
            <a:off x="10948" y="3891"/>
            <a:ext cx="165" cy="165"/>
          </a:xfrm>
          <a:prstGeom prst="ellipse">
            <a:avLst/>
          </a:prstGeom>
          <a:solidFill>
            <a:srgbClr val="FFFFFF"/>
          </a:solidFill>
          <a:ln w="6350">
            <a:solidFill>
              <a:srgbClr val="000000"/>
            </a:solidFill>
            <a:round/>
            <a:headEnd/>
            <a:tailEnd/>
          </a:ln>
        </xdr:spPr>
      </xdr:sp>
      <xdr:sp macro="" textlink="">
        <xdr:nvSpPr>
          <xdr:cNvPr id="59" name="Oval 470">
            <a:extLst>
              <a:ext uri="{FF2B5EF4-FFF2-40B4-BE49-F238E27FC236}">
                <a16:creationId xmlns:a16="http://schemas.microsoft.com/office/drawing/2014/main" id="{462AD18B-52DC-ED4C-7798-8BF1E57676BD}"/>
              </a:ext>
            </a:extLst>
          </xdr:cNvPr>
          <xdr:cNvSpPr>
            <a:spLocks noChangeAspect="1" noChangeArrowheads="1"/>
          </xdr:cNvSpPr>
        </xdr:nvSpPr>
        <xdr:spPr bwMode="auto">
          <a:xfrm rot="16200000">
            <a:off x="11945" y="4245"/>
            <a:ext cx="133" cy="133"/>
          </a:xfrm>
          <a:prstGeom prst="ellipse">
            <a:avLst/>
          </a:prstGeom>
          <a:solidFill>
            <a:srgbClr val="FFFFFF"/>
          </a:solidFill>
          <a:ln w="6350">
            <a:solidFill>
              <a:srgbClr val="000000"/>
            </a:solidFill>
            <a:round/>
            <a:headEnd/>
            <a:tailEnd/>
          </a:ln>
        </xdr:spPr>
      </xdr:sp>
      <xdr:sp macro="" textlink="">
        <xdr:nvSpPr>
          <xdr:cNvPr id="60" name="Oval 471">
            <a:extLst>
              <a:ext uri="{FF2B5EF4-FFF2-40B4-BE49-F238E27FC236}">
                <a16:creationId xmlns:a16="http://schemas.microsoft.com/office/drawing/2014/main" id="{EF9235D4-5D42-9EC8-ECA2-F5E5B146FD43}"/>
              </a:ext>
            </a:extLst>
          </xdr:cNvPr>
          <xdr:cNvSpPr>
            <a:spLocks noChangeAspect="1" noChangeArrowheads="1"/>
          </xdr:cNvSpPr>
        </xdr:nvSpPr>
        <xdr:spPr bwMode="auto">
          <a:xfrm rot="16200000">
            <a:off x="10983" y="3928"/>
            <a:ext cx="94" cy="94"/>
          </a:xfrm>
          <a:prstGeom prst="ellipse">
            <a:avLst/>
          </a:prstGeom>
          <a:solidFill>
            <a:srgbClr val="000000"/>
          </a:solidFill>
          <a:ln w="6350">
            <a:solidFill>
              <a:srgbClr val="000000"/>
            </a:solidFill>
            <a:round/>
            <a:headEnd/>
            <a:tailEnd/>
          </a:ln>
        </xdr:spPr>
      </xdr:sp>
      <xdr:sp macro="" textlink="">
        <xdr:nvSpPr>
          <xdr:cNvPr id="61" name="Oval 472">
            <a:extLst>
              <a:ext uri="{FF2B5EF4-FFF2-40B4-BE49-F238E27FC236}">
                <a16:creationId xmlns:a16="http://schemas.microsoft.com/office/drawing/2014/main" id="{3D38B98C-27A3-0B9F-BA5A-972690EF43C2}"/>
              </a:ext>
            </a:extLst>
          </xdr:cNvPr>
          <xdr:cNvSpPr>
            <a:spLocks noChangeAspect="1" noChangeArrowheads="1"/>
          </xdr:cNvSpPr>
        </xdr:nvSpPr>
        <xdr:spPr bwMode="auto">
          <a:xfrm rot="16200000">
            <a:off x="11641" y="5642"/>
            <a:ext cx="133" cy="133"/>
          </a:xfrm>
          <a:prstGeom prst="ellipse">
            <a:avLst/>
          </a:prstGeom>
          <a:solidFill>
            <a:srgbClr val="FFFFFF"/>
          </a:solidFill>
          <a:ln w="6350">
            <a:solidFill>
              <a:srgbClr val="000000"/>
            </a:solidFill>
            <a:round/>
            <a:headEnd/>
            <a:tailEnd/>
          </a:ln>
        </xdr:spPr>
      </xdr:sp>
      <xdr:sp macro="" textlink="">
        <xdr:nvSpPr>
          <xdr:cNvPr id="62" name="Oval 473">
            <a:extLst>
              <a:ext uri="{FF2B5EF4-FFF2-40B4-BE49-F238E27FC236}">
                <a16:creationId xmlns:a16="http://schemas.microsoft.com/office/drawing/2014/main" id="{26CE49E8-C64F-AEBF-F044-07457753560C}"/>
              </a:ext>
            </a:extLst>
          </xdr:cNvPr>
          <xdr:cNvSpPr>
            <a:spLocks noChangeAspect="1" noChangeArrowheads="1"/>
          </xdr:cNvSpPr>
        </xdr:nvSpPr>
        <xdr:spPr bwMode="auto">
          <a:xfrm rot="16200000">
            <a:off x="12882" y="8135"/>
            <a:ext cx="133" cy="133"/>
          </a:xfrm>
          <a:prstGeom prst="ellipse">
            <a:avLst/>
          </a:prstGeom>
          <a:solidFill>
            <a:srgbClr val="FFFFFF"/>
          </a:solidFill>
          <a:ln w="6350">
            <a:solidFill>
              <a:srgbClr val="000000"/>
            </a:solidFill>
            <a:round/>
            <a:headEnd/>
            <a:tailEnd/>
          </a:ln>
        </xdr:spPr>
      </xdr:sp>
      <xdr:sp macro="" textlink="">
        <xdr:nvSpPr>
          <xdr:cNvPr id="63" name="Oval 474">
            <a:extLst>
              <a:ext uri="{FF2B5EF4-FFF2-40B4-BE49-F238E27FC236}">
                <a16:creationId xmlns:a16="http://schemas.microsoft.com/office/drawing/2014/main" id="{092343FE-E6FB-EBC5-94B5-1ACD9E89F4E6}"/>
              </a:ext>
            </a:extLst>
          </xdr:cNvPr>
          <xdr:cNvSpPr>
            <a:spLocks noChangeAspect="1" noChangeArrowheads="1"/>
          </xdr:cNvSpPr>
        </xdr:nvSpPr>
        <xdr:spPr bwMode="auto">
          <a:xfrm rot="16200000">
            <a:off x="13179" y="4574"/>
            <a:ext cx="133" cy="133"/>
          </a:xfrm>
          <a:prstGeom prst="ellipse">
            <a:avLst/>
          </a:prstGeom>
          <a:solidFill>
            <a:srgbClr val="FFFFFF"/>
          </a:solidFill>
          <a:ln w="6350">
            <a:solidFill>
              <a:srgbClr val="000000"/>
            </a:solidFill>
            <a:round/>
            <a:headEnd/>
            <a:tailEnd/>
          </a:ln>
        </xdr:spPr>
      </xdr:sp>
      <xdr:sp macro="" textlink="">
        <xdr:nvSpPr>
          <xdr:cNvPr id="64" name="Oval 475">
            <a:extLst>
              <a:ext uri="{FF2B5EF4-FFF2-40B4-BE49-F238E27FC236}">
                <a16:creationId xmlns:a16="http://schemas.microsoft.com/office/drawing/2014/main" id="{0A50D43C-B931-DE6C-CD41-295EC8CD94F4}"/>
              </a:ext>
            </a:extLst>
          </xdr:cNvPr>
          <xdr:cNvSpPr>
            <a:spLocks noChangeAspect="1" noChangeArrowheads="1"/>
          </xdr:cNvSpPr>
        </xdr:nvSpPr>
        <xdr:spPr bwMode="auto">
          <a:xfrm rot="16200000">
            <a:off x="7709" y="3273"/>
            <a:ext cx="132" cy="133"/>
          </a:xfrm>
          <a:prstGeom prst="ellipse">
            <a:avLst/>
          </a:prstGeom>
          <a:solidFill>
            <a:srgbClr val="FFFFFF"/>
          </a:solidFill>
          <a:ln w="6350">
            <a:solidFill>
              <a:srgbClr val="000000"/>
            </a:solidFill>
            <a:round/>
            <a:headEnd/>
            <a:tailEnd/>
          </a:ln>
        </xdr:spPr>
      </xdr:sp>
      <xdr:grpSp>
        <xdr:nvGrpSpPr>
          <xdr:cNvPr id="65" name="Group 476">
            <a:extLst>
              <a:ext uri="{FF2B5EF4-FFF2-40B4-BE49-F238E27FC236}">
                <a16:creationId xmlns:a16="http://schemas.microsoft.com/office/drawing/2014/main" id="{19F46681-21E8-8EB8-4AA6-B388D50203B0}"/>
              </a:ext>
            </a:extLst>
          </xdr:cNvPr>
          <xdr:cNvGrpSpPr>
            <a:grpSpLocks noChangeAspect="1"/>
          </xdr:cNvGrpSpPr>
        </xdr:nvGrpSpPr>
        <xdr:grpSpPr bwMode="auto">
          <a:xfrm rot="18900000">
            <a:off x="7539" y="3362"/>
            <a:ext cx="116" cy="115"/>
            <a:chOff x="7570" y="4230"/>
            <a:chExt cx="190" cy="190"/>
          </a:xfrm>
        </xdr:grpSpPr>
        <xdr:sp macro="" textlink="">
          <xdr:nvSpPr>
            <xdr:cNvPr id="411" name="Oval 477">
              <a:extLst>
                <a:ext uri="{FF2B5EF4-FFF2-40B4-BE49-F238E27FC236}">
                  <a16:creationId xmlns:a16="http://schemas.microsoft.com/office/drawing/2014/main" id="{52B5742F-7A21-DDF6-BF3D-57083138512D}"/>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12" name="AutoShape 478">
              <a:extLst>
                <a:ext uri="{FF2B5EF4-FFF2-40B4-BE49-F238E27FC236}">
                  <a16:creationId xmlns:a16="http://schemas.microsoft.com/office/drawing/2014/main" id="{668C987A-C104-C631-92D3-40E5EAF9A57A}"/>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13" name="AutoShape 479">
              <a:extLst>
                <a:ext uri="{FF2B5EF4-FFF2-40B4-BE49-F238E27FC236}">
                  <a16:creationId xmlns:a16="http://schemas.microsoft.com/office/drawing/2014/main" id="{DA53F731-72C3-8B39-A7F2-34218C753076}"/>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6" name="Group 480">
            <a:extLst>
              <a:ext uri="{FF2B5EF4-FFF2-40B4-BE49-F238E27FC236}">
                <a16:creationId xmlns:a16="http://schemas.microsoft.com/office/drawing/2014/main" id="{33EA33B5-CE5F-F7F5-55F0-1D19E561134C}"/>
              </a:ext>
            </a:extLst>
          </xdr:cNvPr>
          <xdr:cNvGrpSpPr>
            <a:grpSpLocks noChangeAspect="1"/>
          </xdr:cNvGrpSpPr>
        </xdr:nvGrpSpPr>
        <xdr:grpSpPr bwMode="auto">
          <a:xfrm rot="18900000">
            <a:off x="9530" y="4235"/>
            <a:ext cx="116" cy="115"/>
            <a:chOff x="7570" y="4230"/>
            <a:chExt cx="190" cy="190"/>
          </a:xfrm>
        </xdr:grpSpPr>
        <xdr:sp macro="" textlink="">
          <xdr:nvSpPr>
            <xdr:cNvPr id="408" name="Oval 481">
              <a:extLst>
                <a:ext uri="{FF2B5EF4-FFF2-40B4-BE49-F238E27FC236}">
                  <a16:creationId xmlns:a16="http://schemas.microsoft.com/office/drawing/2014/main" id="{D20744F7-BEF7-79D4-4848-57AD1F9F73F3}"/>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9" name="AutoShape 482">
              <a:extLst>
                <a:ext uri="{FF2B5EF4-FFF2-40B4-BE49-F238E27FC236}">
                  <a16:creationId xmlns:a16="http://schemas.microsoft.com/office/drawing/2014/main" id="{70AD549C-36DF-C4E6-B54B-5F06E36A231F}"/>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10" name="AutoShape 483">
              <a:extLst>
                <a:ext uri="{FF2B5EF4-FFF2-40B4-BE49-F238E27FC236}">
                  <a16:creationId xmlns:a16="http://schemas.microsoft.com/office/drawing/2014/main" id="{DEA40F56-D439-714D-3C7A-B8984DD81CCD}"/>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7" name="Group 484">
            <a:extLst>
              <a:ext uri="{FF2B5EF4-FFF2-40B4-BE49-F238E27FC236}">
                <a16:creationId xmlns:a16="http://schemas.microsoft.com/office/drawing/2014/main" id="{F0377451-D45A-F744-F317-F508B311A22E}"/>
              </a:ext>
            </a:extLst>
          </xdr:cNvPr>
          <xdr:cNvGrpSpPr>
            <a:grpSpLocks noChangeAspect="1"/>
          </xdr:cNvGrpSpPr>
        </xdr:nvGrpSpPr>
        <xdr:grpSpPr bwMode="auto">
          <a:xfrm rot="18900000">
            <a:off x="8052" y="8836"/>
            <a:ext cx="115" cy="115"/>
            <a:chOff x="7570" y="4230"/>
            <a:chExt cx="190" cy="190"/>
          </a:xfrm>
        </xdr:grpSpPr>
        <xdr:sp macro="" textlink="">
          <xdr:nvSpPr>
            <xdr:cNvPr id="405" name="Oval 485">
              <a:extLst>
                <a:ext uri="{FF2B5EF4-FFF2-40B4-BE49-F238E27FC236}">
                  <a16:creationId xmlns:a16="http://schemas.microsoft.com/office/drawing/2014/main" id="{35687032-4B0D-3F70-5C0B-A2523EF74FAB}"/>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6" name="AutoShape 486">
              <a:extLst>
                <a:ext uri="{FF2B5EF4-FFF2-40B4-BE49-F238E27FC236}">
                  <a16:creationId xmlns:a16="http://schemas.microsoft.com/office/drawing/2014/main" id="{324398A9-50EF-3378-2E4D-3A135769082A}"/>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7" name="AutoShape 487">
              <a:extLst>
                <a:ext uri="{FF2B5EF4-FFF2-40B4-BE49-F238E27FC236}">
                  <a16:creationId xmlns:a16="http://schemas.microsoft.com/office/drawing/2014/main" id="{860C7488-4534-3EF0-5282-2A807CCB7C4E}"/>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8" name="Group 488">
            <a:extLst>
              <a:ext uri="{FF2B5EF4-FFF2-40B4-BE49-F238E27FC236}">
                <a16:creationId xmlns:a16="http://schemas.microsoft.com/office/drawing/2014/main" id="{C168272B-0D8F-2995-93DE-BE664530CD19}"/>
              </a:ext>
            </a:extLst>
          </xdr:cNvPr>
          <xdr:cNvGrpSpPr>
            <a:grpSpLocks noChangeAspect="1"/>
          </xdr:cNvGrpSpPr>
        </xdr:nvGrpSpPr>
        <xdr:grpSpPr bwMode="auto">
          <a:xfrm rot="18900000">
            <a:off x="6800" y="7443"/>
            <a:ext cx="115" cy="115"/>
            <a:chOff x="7570" y="4230"/>
            <a:chExt cx="190" cy="190"/>
          </a:xfrm>
        </xdr:grpSpPr>
        <xdr:sp macro="" textlink="">
          <xdr:nvSpPr>
            <xdr:cNvPr id="402" name="Oval 489">
              <a:extLst>
                <a:ext uri="{FF2B5EF4-FFF2-40B4-BE49-F238E27FC236}">
                  <a16:creationId xmlns:a16="http://schemas.microsoft.com/office/drawing/2014/main" id="{302CA230-9D74-5D0D-020D-123BCEAFFDB4}"/>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3" name="AutoShape 490">
              <a:extLst>
                <a:ext uri="{FF2B5EF4-FFF2-40B4-BE49-F238E27FC236}">
                  <a16:creationId xmlns:a16="http://schemas.microsoft.com/office/drawing/2014/main" id="{7C8530DA-67DE-1B10-E7F6-C40012156EC1}"/>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4" name="AutoShape 491">
              <a:extLst>
                <a:ext uri="{FF2B5EF4-FFF2-40B4-BE49-F238E27FC236}">
                  <a16:creationId xmlns:a16="http://schemas.microsoft.com/office/drawing/2014/main" id="{5B8990DB-9CEA-59C9-D2E8-C1C6247E870A}"/>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69" name="Freeform 492">
            <a:extLst>
              <a:ext uri="{FF2B5EF4-FFF2-40B4-BE49-F238E27FC236}">
                <a16:creationId xmlns:a16="http://schemas.microsoft.com/office/drawing/2014/main" id="{663092BC-AD65-0B41-59FB-894C9BF3CBA2}"/>
              </a:ext>
            </a:extLst>
          </xdr:cNvPr>
          <xdr:cNvSpPr>
            <a:spLocks noChangeAspect="1"/>
          </xdr:cNvSpPr>
        </xdr:nvSpPr>
        <xdr:spPr bwMode="auto">
          <a:xfrm rot="16200000">
            <a:off x="2515" y="7008"/>
            <a:ext cx="92" cy="230"/>
          </a:xfrm>
          <a:custGeom>
            <a:avLst/>
            <a:gdLst>
              <a:gd name="T0" fmla="*/ 60 w 130"/>
              <a:gd name="T1" fmla="*/ 325 h 325"/>
              <a:gd name="T2" fmla="*/ 0 w 130"/>
              <a:gd name="T3" fmla="*/ 305 h 325"/>
              <a:gd name="T4" fmla="*/ 30 w 130"/>
              <a:gd name="T5" fmla="*/ 165 h 325"/>
              <a:gd name="T6" fmla="*/ 70 w 130"/>
              <a:gd name="T7" fmla="*/ 0 h 325"/>
              <a:gd name="T8" fmla="*/ 130 w 130"/>
              <a:gd name="T9" fmla="*/ 20 h 325"/>
              <a:gd name="T10" fmla="*/ 90 w 130"/>
              <a:gd name="T11" fmla="*/ 180 h 325"/>
              <a:gd name="T12" fmla="*/ 60 w 130"/>
              <a:gd name="T13" fmla="*/ 325 h 325"/>
            </a:gdLst>
            <a:ahLst/>
            <a:cxnLst>
              <a:cxn ang="0">
                <a:pos x="T0" y="T1"/>
              </a:cxn>
              <a:cxn ang="0">
                <a:pos x="T2" y="T3"/>
              </a:cxn>
              <a:cxn ang="0">
                <a:pos x="T4" y="T5"/>
              </a:cxn>
              <a:cxn ang="0">
                <a:pos x="T6" y="T7"/>
              </a:cxn>
              <a:cxn ang="0">
                <a:pos x="T8" y="T9"/>
              </a:cxn>
              <a:cxn ang="0">
                <a:pos x="T10" y="T11"/>
              </a:cxn>
              <a:cxn ang="0">
                <a:pos x="T12" y="T13"/>
              </a:cxn>
            </a:cxnLst>
            <a:rect l="0" t="0" r="r" b="b"/>
            <a:pathLst>
              <a:path w="130" h="325">
                <a:moveTo>
                  <a:pt x="60" y="325"/>
                </a:moveTo>
                <a:lnTo>
                  <a:pt x="0" y="305"/>
                </a:lnTo>
                <a:lnTo>
                  <a:pt x="30" y="165"/>
                </a:lnTo>
                <a:lnTo>
                  <a:pt x="70" y="0"/>
                </a:lnTo>
                <a:lnTo>
                  <a:pt x="130" y="20"/>
                </a:lnTo>
                <a:lnTo>
                  <a:pt x="90" y="180"/>
                </a:lnTo>
                <a:lnTo>
                  <a:pt x="60" y="32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0" name="Freeform 493">
            <a:extLst>
              <a:ext uri="{FF2B5EF4-FFF2-40B4-BE49-F238E27FC236}">
                <a16:creationId xmlns:a16="http://schemas.microsoft.com/office/drawing/2014/main" id="{28CD43DB-26D8-4BBD-EAC7-83DE93F83A6B}"/>
              </a:ext>
            </a:extLst>
          </xdr:cNvPr>
          <xdr:cNvSpPr>
            <a:spLocks noChangeAspect="1"/>
          </xdr:cNvSpPr>
        </xdr:nvSpPr>
        <xdr:spPr bwMode="auto">
          <a:xfrm rot="16200000">
            <a:off x="3083" y="6932"/>
            <a:ext cx="138" cy="583"/>
          </a:xfrm>
          <a:custGeom>
            <a:avLst/>
            <a:gdLst>
              <a:gd name="T0" fmla="*/ 65 w 195"/>
              <a:gd name="T1" fmla="*/ 825 h 825"/>
              <a:gd name="T2" fmla="*/ 0 w 195"/>
              <a:gd name="T3" fmla="*/ 810 h 825"/>
              <a:gd name="T4" fmla="*/ 30 w 195"/>
              <a:gd name="T5" fmla="*/ 640 h 825"/>
              <a:gd name="T6" fmla="*/ 55 w 195"/>
              <a:gd name="T7" fmla="*/ 455 h 825"/>
              <a:gd name="T8" fmla="*/ 75 w 195"/>
              <a:gd name="T9" fmla="*/ 360 h 825"/>
              <a:gd name="T10" fmla="*/ 105 w 195"/>
              <a:gd name="T11" fmla="*/ 140 h 825"/>
              <a:gd name="T12" fmla="*/ 125 w 195"/>
              <a:gd name="T13" fmla="*/ 0 h 825"/>
              <a:gd name="T14" fmla="*/ 195 w 195"/>
              <a:gd name="T15" fmla="*/ 5 h 825"/>
              <a:gd name="T16" fmla="*/ 165 w 195"/>
              <a:gd name="T17" fmla="*/ 205 h 825"/>
              <a:gd name="T18" fmla="*/ 130 w 195"/>
              <a:gd name="T19" fmla="*/ 410 h 825"/>
              <a:gd name="T20" fmla="*/ 95 w 195"/>
              <a:gd name="T21" fmla="*/ 630 h 825"/>
              <a:gd name="T22" fmla="*/ 65 w 195"/>
              <a:gd name="T23" fmla="*/ 825 h 8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95" h="825">
                <a:moveTo>
                  <a:pt x="65" y="825"/>
                </a:moveTo>
                <a:lnTo>
                  <a:pt x="0" y="810"/>
                </a:lnTo>
                <a:lnTo>
                  <a:pt x="30" y="640"/>
                </a:lnTo>
                <a:lnTo>
                  <a:pt x="55" y="455"/>
                </a:lnTo>
                <a:lnTo>
                  <a:pt x="75" y="360"/>
                </a:lnTo>
                <a:lnTo>
                  <a:pt x="105" y="140"/>
                </a:lnTo>
                <a:lnTo>
                  <a:pt x="125" y="0"/>
                </a:lnTo>
                <a:lnTo>
                  <a:pt x="195" y="5"/>
                </a:lnTo>
                <a:lnTo>
                  <a:pt x="165" y="205"/>
                </a:lnTo>
                <a:lnTo>
                  <a:pt x="130" y="410"/>
                </a:lnTo>
                <a:lnTo>
                  <a:pt x="95" y="630"/>
                </a:lnTo>
                <a:lnTo>
                  <a:pt x="65" y="82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1" name="Freeform 494">
            <a:extLst>
              <a:ext uri="{FF2B5EF4-FFF2-40B4-BE49-F238E27FC236}">
                <a16:creationId xmlns:a16="http://schemas.microsoft.com/office/drawing/2014/main" id="{3131E778-95B6-37AC-D2DB-3BCAA607900C}"/>
              </a:ext>
            </a:extLst>
          </xdr:cNvPr>
          <xdr:cNvSpPr>
            <a:spLocks noChangeAspect="1"/>
          </xdr:cNvSpPr>
        </xdr:nvSpPr>
        <xdr:spPr bwMode="auto">
          <a:xfrm rot="16200000">
            <a:off x="3720" y="7204"/>
            <a:ext cx="88" cy="223"/>
          </a:xfrm>
          <a:custGeom>
            <a:avLst/>
            <a:gdLst>
              <a:gd name="T0" fmla="*/ 0 w 125"/>
              <a:gd name="T1" fmla="*/ 300 h 315"/>
              <a:gd name="T2" fmla="*/ 65 w 125"/>
              <a:gd name="T3" fmla="*/ 315 h 315"/>
              <a:gd name="T4" fmla="*/ 100 w 125"/>
              <a:gd name="T5" fmla="*/ 150 h 315"/>
              <a:gd name="T6" fmla="*/ 125 w 125"/>
              <a:gd name="T7" fmla="*/ 5 h 315"/>
              <a:gd name="T8" fmla="*/ 45 w 125"/>
              <a:gd name="T9" fmla="*/ 0 h 315"/>
              <a:gd name="T10" fmla="*/ 35 w 125"/>
              <a:gd name="T11" fmla="*/ 110 h 315"/>
              <a:gd name="T12" fmla="*/ 0 w 125"/>
              <a:gd name="T13" fmla="*/ 300 h 315"/>
            </a:gdLst>
            <a:ahLst/>
            <a:cxnLst>
              <a:cxn ang="0">
                <a:pos x="T0" y="T1"/>
              </a:cxn>
              <a:cxn ang="0">
                <a:pos x="T2" y="T3"/>
              </a:cxn>
              <a:cxn ang="0">
                <a:pos x="T4" y="T5"/>
              </a:cxn>
              <a:cxn ang="0">
                <a:pos x="T6" y="T7"/>
              </a:cxn>
              <a:cxn ang="0">
                <a:pos x="T8" y="T9"/>
              </a:cxn>
              <a:cxn ang="0">
                <a:pos x="T10" y="T11"/>
              </a:cxn>
              <a:cxn ang="0">
                <a:pos x="T12" y="T13"/>
              </a:cxn>
            </a:cxnLst>
            <a:rect l="0" t="0" r="r" b="b"/>
            <a:pathLst>
              <a:path w="125" h="315">
                <a:moveTo>
                  <a:pt x="0" y="300"/>
                </a:moveTo>
                <a:lnTo>
                  <a:pt x="65" y="315"/>
                </a:lnTo>
                <a:lnTo>
                  <a:pt x="100" y="150"/>
                </a:lnTo>
                <a:lnTo>
                  <a:pt x="125" y="5"/>
                </a:lnTo>
                <a:lnTo>
                  <a:pt x="45" y="0"/>
                </a:lnTo>
                <a:lnTo>
                  <a:pt x="35" y="110"/>
                </a:lnTo>
                <a:lnTo>
                  <a:pt x="0" y="30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2" name="Freeform 495">
            <a:extLst>
              <a:ext uri="{FF2B5EF4-FFF2-40B4-BE49-F238E27FC236}">
                <a16:creationId xmlns:a16="http://schemas.microsoft.com/office/drawing/2014/main" id="{78B4D62E-04D7-5633-72A9-259CF865B510}"/>
              </a:ext>
            </a:extLst>
          </xdr:cNvPr>
          <xdr:cNvSpPr>
            <a:spLocks noChangeAspect="1"/>
          </xdr:cNvSpPr>
        </xdr:nvSpPr>
        <xdr:spPr bwMode="auto">
          <a:xfrm rot="16200000">
            <a:off x="4101" y="7300"/>
            <a:ext cx="124" cy="244"/>
          </a:xfrm>
          <a:custGeom>
            <a:avLst/>
            <a:gdLst>
              <a:gd name="T0" fmla="*/ 0 w 175"/>
              <a:gd name="T1" fmla="*/ 315 h 345"/>
              <a:gd name="T2" fmla="*/ 55 w 175"/>
              <a:gd name="T3" fmla="*/ 345 h 345"/>
              <a:gd name="T4" fmla="*/ 115 w 175"/>
              <a:gd name="T5" fmla="*/ 205 h 345"/>
              <a:gd name="T6" fmla="*/ 175 w 175"/>
              <a:gd name="T7" fmla="*/ 20 h 345"/>
              <a:gd name="T8" fmla="*/ 105 w 175"/>
              <a:gd name="T9" fmla="*/ 0 h 345"/>
              <a:gd name="T10" fmla="*/ 70 w 175"/>
              <a:gd name="T11" fmla="*/ 125 h 345"/>
              <a:gd name="T12" fmla="*/ 0 w 175"/>
              <a:gd name="T13" fmla="*/ 315 h 345"/>
            </a:gdLst>
            <a:ahLst/>
            <a:cxnLst>
              <a:cxn ang="0">
                <a:pos x="T0" y="T1"/>
              </a:cxn>
              <a:cxn ang="0">
                <a:pos x="T2" y="T3"/>
              </a:cxn>
              <a:cxn ang="0">
                <a:pos x="T4" y="T5"/>
              </a:cxn>
              <a:cxn ang="0">
                <a:pos x="T6" y="T7"/>
              </a:cxn>
              <a:cxn ang="0">
                <a:pos x="T8" y="T9"/>
              </a:cxn>
              <a:cxn ang="0">
                <a:pos x="T10" y="T11"/>
              </a:cxn>
              <a:cxn ang="0">
                <a:pos x="T12" y="T13"/>
              </a:cxn>
            </a:cxnLst>
            <a:rect l="0" t="0" r="r" b="b"/>
            <a:pathLst>
              <a:path w="175" h="345">
                <a:moveTo>
                  <a:pt x="0" y="315"/>
                </a:moveTo>
                <a:lnTo>
                  <a:pt x="55" y="345"/>
                </a:lnTo>
                <a:lnTo>
                  <a:pt x="115" y="205"/>
                </a:lnTo>
                <a:lnTo>
                  <a:pt x="175" y="20"/>
                </a:lnTo>
                <a:lnTo>
                  <a:pt x="105" y="0"/>
                </a:lnTo>
                <a:lnTo>
                  <a:pt x="70" y="125"/>
                </a:lnTo>
                <a:lnTo>
                  <a:pt x="0" y="31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3" name="Freeform 496">
            <a:extLst>
              <a:ext uri="{FF2B5EF4-FFF2-40B4-BE49-F238E27FC236}">
                <a16:creationId xmlns:a16="http://schemas.microsoft.com/office/drawing/2014/main" id="{62E15D66-7741-6E5B-E594-F66F866E3195}"/>
              </a:ext>
            </a:extLst>
          </xdr:cNvPr>
          <xdr:cNvSpPr>
            <a:spLocks noChangeAspect="1"/>
          </xdr:cNvSpPr>
        </xdr:nvSpPr>
        <xdr:spPr bwMode="auto">
          <a:xfrm rot="16200000">
            <a:off x="4658" y="7263"/>
            <a:ext cx="152" cy="538"/>
          </a:xfrm>
          <a:custGeom>
            <a:avLst/>
            <a:gdLst>
              <a:gd name="T0" fmla="*/ 70 w 215"/>
              <a:gd name="T1" fmla="*/ 0 h 760"/>
              <a:gd name="T2" fmla="*/ 135 w 215"/>
              <a:gd name="T3" fmla="*/ 25 h 760"/>
              <a:gd name="T4" fmla="*/ 90 w 215"/>
              <a:gd name="T5" fmla="*/ 170 h 760"/>
              <a:gd name="T6" fmla="*/ 80 w 215"/>
              <a:gd name="T7" fmla="*/ 245 h 760"/>
              <a:gd name="T8" fmla="*/ 70 w 215"/>
              <a:gd name="T9" fmla="*/ 300 h 760"/>
              <a:gd name="T10" fmla="*/ 95 w 215"/>
              <a:gd name="T11" fmla="*/ 455 h 760"/>
              <a:gd name="T12" fmla="*/ 110 w 215"/>
              <a:gd name="T13" fmla="*/ 525 h 760"/>
              <a:gd name="T14" fmla="*/ 165 w 215"/>
              <a:gd name="T15" fmla="*/ 635 h 760"/>
              <a:gd name="T16" fmla="*/ 215 w 215"/>
              <a:gd name="T17" fmla="*/ 715 h 760"/>
              <a:gd name="T18" fmla="*/ 165 w 215"/>
              <a:gd name="T19" fmla="*/ 760 h 760"/>
              <a:gd name="T20" fmla="*/ 115 w 215"/>
              <a:gd name="T21" fmla="*/ 680 h 760"/>
              <a:gd name="T22" fmla="*/ 65 w 215"/>
              <a:gd name="T23" fmla="*/ 570 h 760"/>
              <a:gd name="T24" fmla="*/ 10 w 215"/>
              <a:gd name="T25" fmla="*/ 430 h 760"/>
              <a:gd name="T26" fmla="*/ 0 w 215"/>
              <a:gd name="T27" fmla="*/ 325 h 760"/>
              <a:gd name="T28" fmla="*/ 5 w 215"/>
              <a:gd name="T29" fmla="*/ 245 h 760"/>
              <a:gd name="T30" fmla="*/ 30 w 215"/>
              <a:gd name="T31" fmla="*/ 130 h 760"/>
              <a:gd name="T32" fmla="*/ 70 w 215"/>
              <a:gd name="T33" fmla="*/ 0 h 7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15" h="760">
                <a:moveTo>
                  <a:pt x="70" y="0"/>
                </a:moveTo>
                <a:lnTo>
                  <a:pt x="135" y="25"/>
                </a:lnTo>
                <a:lnTo>
                  <a:pt x="90" y="170"/>
                </a:lnTo>
                <a:lnTo>
                  <a:pt x="80" y="245"/>
                </a:lnTo>
                <a:lnTo>
                  <a:pt x="70" y="300"/>
                </a:lnTo>
                <a:lnTo>
                  <a:pt x="95" y="455"/>
                </a:lnTo>
                <a:lnTo>
                  <a:pt x="110" y="525"/>
                </a:lnTo>
                <a:lnTo>
                  <a:pt x="165" y="635"/>
                </a:lnTo>
                <a:lnTo>
                  <a:pt x="215" y="715"/>
                </a:lnTo>
                <a:lnTo>
                  <a:pt x="165" y="760"/>
                </a:lnTo>
                <a:lnTo>
                  <a:pt x="115" y="680"/>
                </a:lnTo>
                <a:lnTo>
                  <a:pt x="65" y="570"/>
                </a:lnTo>
                <a:lnTo>
                  <a:pt x="10" y="430"/>
                </a:lnTo>
                <a:lnTo>
                  <a:pt x="0" y="325"/>
                </a:lnTo>
                <a:lnTo>
                  <a:pt x="5" y="245"/>
                </a:lnTo>
                <a:lnTo>
                  <a:pt x="30" y="130"/>
                </a:lnTo>
                <a:lnTo>
                  <a:pt x="70"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4" name="Freeform 497">
            <a:extLst>
              <a:ext uri="{FF2B5EF4-FFF2-40B4-BE49-F238E27FC236}">
                <a16:creationId xmlns:a16="http://schemas.microsoft.com/office/drawing/2014/main" id="{7236E1B8-6301-4E04-27BE-D95734EE2A73}"/>
              </a:ext>
            </a:extLst>
          </xdr:cNvPr>
          <xdr:cNvSpPr>
            <a:spLocks noChangeAspect="1"/>
          </xdr:cNvSpPr>
        </xdr:nvSpPr>
        <xdr:spPr bwMode="auto">
          <a:xfrm rot="16200000">
            <a:off x="5124" y="7218"/>
            <a:ext cx="152" cy="173"/>
          </a:xfrm>
          <a:custGeom>
            <a:avLst/>
            <a:gdLst>
              <a:gd name="T0" fmla="*/ 165 w 215"/>
              <a:gd name="T1" fmla="*/ 245 h 245"/>
              <a:gd name="T2" fmla="*/ 215 w 215"/>
              <a:gd name="T3" fmla="*/ 205 h 245"/>
              <a:gd name="T4" fmla="*/ 170 w 215"/>
              <a:gd name="T5" fmla="*/ 145 h 245"/>
              <a:gd name="T6" fmla="*/ 100 w 215"/>
              <a:gd name="T7" fmla="*/ 70 h 245"/>
              <a:gd name="T8" fmla="*/ 45 w 215"/>
              <a:gd name="T9" fmla="*/ 0 h 245"/>
              <a:gd name="T10" fmla="*/ 0 w 215"/>
              <a:gd name="T11" fmla="*/ 45 h 245"/>
              <a:gd name="T12" fmla="*/ 75 w 215"/>
              <a:gd name="T13" fmla="*/ 140 h 245"/>
              <a:gd name="T14" fmla="*/ 165 w 215"/>
              <a:gd name="T15" fmla="*/ 245 h 24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5" h="245">
                <a:moveTo>
                  <a:pt x="165" y="245"/>
                </a:moveTo>
                <a:lnTo>
                  <a:pt x="215" y="205"/>
                </a:lnTo>
                <a:lnTo>
                  <a:pt x="170" y="145"/>
                </a:lnTo>
                <a:lnTo>
                  <a:pt x="100" y="70"/>
                </a:lnTo>
                <a:lnTo>
                  <a:pt x="45" y="0"/>
                </a:lnTo>
                <a:lnTo>
                  <a:pt x="0" y="45"/>
                </a:lnTo>
                <a:lnTo>
                  <a:pt x="75" y="140"/>
                </a:lnTo>
                <a:lnTo>
                  <a:pt x="165" y="24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5" name="Freeform 498">
            <a:extLst>
              <a:ext uri="{FF2B5EF4-FFF2-40B4-BE49-F238E27FC236}">
                <a16:creationId xmlns:a16="http://schemas.microsoft.com/office/drawing/2014/main" id="{36C192D7-9773-4C7D-61E3-4ED9DA009904}"/>
              </a:ext>
            </a:extLst>
          </xdr:cNvPr>
          <xdr:cNvSpPr>
            <a:spLocks noChangeAspect="1"/>
          </xdr:cNvSpPr>
        </xdr:nvSpPr>
        <xdr:spPr bwMode="auto">
          <a:xfrm rot="16200000">
            <a:off x="5557" y="7036"/>
            <a:ext cx="60" cy="205"/>
          </a:xfrm>
          <a:custGeom>
            <a:avLst/>
            <a:gdLst>
              <a:gd name="T0" fmla="*/ 70 w 85"/>
              <a:gd name="T1" fmla="*/ 290 h 290"/>
              <a:gd name="T2" fmla="*/ 75 w 85"/>
              <a:gd name="T3" fmla="*/ 175 h 290"/>
              <a:gd name="T4" fmla="*/ 85 w 85"/>
              <a:gd name="T5" fmla="*/ 115 h 290"/>
              <a:gd name="T6" fmla="*/ 15 w 85"/>
              <a:gd name="T7" fmla="*/ 0 h 290"/>
              <a:gd name="T8" fmla="*/ 0 w 85"/>
              <a:gd name="T9" fmla="*/ 25 h 290"/>
              <a:gd name="T10" fmla="*/ 15 w 85"/>
              <a:gd name="T11" fmla="*/ 65 h 290"/>
              <a:gd name="T12" fmla="*/ 10 w 85"/>
              <a:gd name="T13" fmla="*/ 165 h 290"/>
              <a:gd name="T14" fmla="*/ 5 w 85"/>
              <a:gd name="T15" fmla="*/ 285 h 290"/>
              <a:gd name="T16" fmla="*/ 70 w 85"/>
              <a:gd name="T17" fmla="*/ 290 h 2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5" h="290">
                <a:moveTo>
                  <a:pt x="70" y="290"/>
                </a:moveTo>
                <a:lnTo>
                  <a:pt x="75" y="175"/>
                </a:lnTo>
                <a:lnTo>
                  <a:pt x="85" y="115"/>
                </a:lnTo>
                <a:lnTo>
                  <a:pt x="15" y="0"/>
                </a:lnTo>
                <a:lnTo>
                  <a:pt x="0" y="25"/>
                </a:lnTo>
                <a:lnTo>
                  <a:pt x="15" y="65"/>
                </a:lnTo>
                <a:lnTo>
                  <a:pt x="10" y="165"/>
                </a:lnTo>
                <a:lnTo>
                  <a:pt x="5" y="285"/>
                </a:lnTo>
                <a:lnTo>
                  <a:pt x="70" y="29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6" name="Freeform 499">
            <a:extLst>
              <a:ext uri="{FF2B5EF4-FFF2-40B4-BE49-F238E27FC236}">
                <a16:creationId xmlns:a16="http://schemas.microsoft.com/office/drawing/2014/main" id="{1FA68A7D-C637-E4FD-10D6-4882B3E88413}"/>
              </a:ext>
            </a:extLst>
          </xdr:cNvPr>
          <xdr:cNvSpPr>
            <a:spLocks noChangeAspect="1"/>
          </xdr:cNvSpPr>
        </xdr:nvSpPr>
        <xdr:spPr bwMode="auto">
          <a:xfrm rot="16200000">
            <a:off x="5892" y="7101"/>
            <a:ext cx="106" cy="207"/>
          </a:xfrm>
          <a:custGeom>
            <a:avLst/>
            <a:gdLst>
              <a:gd name="T0" fmla="*/ 71 w 150"/>
              <a:gd name="T1" fmla="*/ 292 h 292"/>
              <a:gd name="T2" fmla="*/ 0 w 150"/>
              <a:gd name="T3" fmla="*/ 275 h 292"/>
              <a:gd name="T4" fmla="*/ 40 w 150"/>
              <a:gd name="T5" fmla="*/ 170 h 292"/>
              <a:gd name="T6" fmla="*/ 90 w 150"/>
              <a:gd name="T7" fmla="*/ 0 h 292"/>
              <a:gd name="T8" fmla="*/ 150 w 150"/>
              <a:gd name="T9" fmla="*/ 20 h 292"/>
              <a:gd name="T10" fmla="*/ 120 w 150"/>
              <a:gd name="T11" fmla="*/ 145 h 292"/>
              <a:gd name="T12" fmla="*/ 104 w 150"/>
              <a:gd name="T13" fmla="*/ 190 h 292"/>
              <a:gd name="T14" fmla="*/ 85 w 150"/>
              <a:gd name="T15" fmla="*/ 240 h 292"/>
              <a:gd name="T16" fmla="*/ 71 w 150"/>
              <a:gd name="T17" fmla="*/ 292 h 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50" h="292">
                <a:moveTo>
                  <a:pt x="71" y="292"/>
                </a:moveTo>
                <a:lnTo>
                  <a:pt x="0" y="275"/>
                </a:lnTo>
                <a:lnTo>
                  <a:pt x="40" y="170"/>
                </a:lnTo>
                <a:lnTo>
                  <a:pt x="90" y="0"/>
                </a:lnTo>
                <a:lnTo>
                  <a:pt x="150" y="20"/>
                </a:lnTo>
                <a:lnTo>
                  <a:pt x="120" y="145"/>
                </a:lnTo>
                <a:lnTo>
                  <a:pt x="104" y="190"/>
                </a:lnTo>
                <a:lnTo>
                  <a:pt x="85" y="240"/>
                </a:lnTo>
                <a:lnTo>
                  <a:pt x="71" y="29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7" name="Oval 500">
            <a:extLst>
              <a:ext uri="{FF2B5EF4-FFF2-40B4-BE49-F238E27FC236}">
                <a16:creationId xmlns:a16="http://schemas.microsoft.com/office/drawing/2014/main" id="{FFE45209-BFFB-358F-BD25-516E7B8C77F5}"/>
              </a:ext>
            </a:extLst>
          </xdr:cNvPr>
          <xdr:cNvSpPr>
            <a:spLocks noChangeAspect="1" noChangeArrowheads="1"/>
          </xdr:cNvSpPr>
        </xdr:nvSpPr>
        <xdr:spPr bwMode="auto">
          <a:xfrm rot="16200000">
            <a:off x="5381" y="7074"/>
            <a:ext cx="133" cy="133"/>
          </a:xfrm>
          <a:prstGeom prst="ellipse">
            <a:avLst/>
          </a:prstGeom>
          <a:solidFill>
            <a:srgbClr val="FFFFFF"/>
          </a:solidFill>
          <a:ln w="6350">
            <a:solidFill>
              <a:srgbClr val="000000"/>
            </a:solidFill>
            <a:round/>
            <a:headEnd/>
            <a:tailEnd/>
          </a:ln>
        </xdr:spPr>
      </xdr:sp>
      <xdr:sp macro="" textlink="">
        <xdr:nvSpPr>
          <xdr:cNvPr id="78" name="Oval 501">
            <a:extLst>
              <a:ext uri="{FF2B5EF4-FFF2-40B4-BE49-F238E27FC236}">
                <a16:creationId xmlns:a16="http://schemas.microsoft.com/office/drawing/2014/main" id="{62E71E3D-1BCF-4EEF-BC9E-B9C4F1441ABD}"/>
              </a:ext>
            </a:extLst>
          </xdr:cNvPr>
          <xdr:cNvSpPr>
            <a:spLocks noChangeAspect="1" noChangeArrowheads="1"/>
          </xdr:cNvSpPr>
        </xdr:nvSpPr>
        <xdr:spPr bwMode="auto">
          <a:xfrm rot="16200000">
            <a:off x="4667" y="7513"/>
            <a:ext cx="133" cy="133"/>
          </a:xfrm>
          <a:prstGeom prst="ellipse">
            <a:avLst/>
          </a:prstGeom>
          <a:solidFill>
            <a:srgbClr val="FFFFFF"/>
          </a:solidFill>
          <a:ln w="6350">
            <a:solidFill>
              <a:srgbClr val="000000"/>
            </a:solidFill>
            <a:round/>
            <a:headEnd/>
            <a:tailEnd/>
          </a:ln>
        </xdr:spPr>
      </xdr:sp>
      <xdr:sp macro="" textlink="">
        <xdr:nvSpPr>
          <xdr:cNvPr id="79" name="Oval 502">
            <a:extLst>
              <a:ext uri="{FF2B5EF4-FFF2-40B4-BE49-F238E27FC236}">
                <a16:creationId xmlns:a16="http://schemas.microsoft.com/office/drawing/2014/main" id="{FB6DE447-A5D4-81E1-70F4-F06CC46C248E}"/>
              </a:ext>
            </a:extLst>
          </xdr:cNvPr>
          <xdr:cNvSpPr>
            <a:spLocks noChangeAspect="1" noChangeArrowheads="1"/>
          </xdr:cNvSpPr>
        </xdr:nvSpPr>
        <xdr:spPr bwMode="auto">
          <a:xfrm rot="16200000">
            <a:off x="3115" y="7156"/>
            <a:ext cx="132" cy="133"/>
          </a:xfrm>
          <a:prstGeom prst="ellipse">
            <a:avLst/>
          </a:prstGeom>
          <a:solidFill>
            <a:srgbClr val="FFFFFF"/>
          </a:solidFill>
          <a:ln w="6350">
            <a:solidFill>
              <a:srgbClr val="000000"/>
            </a:solidFill>
            <a:round/>
            <a:headEnd/>
            <a:tailEnd/>
          </a:ln>
        </xdr:spPr>
      </xdr:sp>
      <xdr:sp macro="" textlink="">
        <xdr:nvSpPr>
          <xdr:cNvPr id="80" name="Freeform 503">
            <a:extLst>
              <a:ext uri="{FF2B5EF4-FFF2-40B4-BE49-F238E27FC236}">
                <a16:creationId xmlns:a16="http://schemas.microsoft.com/office/drawing/2014/main" id="{7B39EC82-0926-2A01-DDDE-3E94D1F08F8E}"/>
              </a:ext>
            </a:extLst>
          </xdr:cNvPr>
          <xdr:cNvSpPr>
            <a:spLocks noChangeAspect="1"/>
          </xdr:cNvSpPr>
        </xdr:nvSpPr>
        <xdr:spPr bwMode="auto">
          <a:xfrm rot="16200000">
            <a:off x="6185" y="7261"/>
            <a:ext cx="164" cy="195"/>
          </a:xfrm>
          <a:custGeom>
            <a:avLst/>
            <a:gdLst>
              <a:gd name="T0" fmla="*/ 231 w 231"/>
              <a:gd name="T1" fmla="*/ 45 h 276"/>
              <a:gd name="T2" fmla="*/ 171 w 231"/>
              <a:gd name="T3" fmla="*/ 0 h 276"/>
              <a:gd name="T4" fmla="*/ 132 w 231"/>
              <a:gd name="T5" fmla="*/ 69 h 276"/>
              <a:gd name="T6" fmla="*/ 69 w 231"/>
              <a:gd name="T7" fmla="*/ 153 h 276"/>
              <a:gd name="T8" fmla="*/ 0 w 231"/>
              <a:gd name="T9" fmla="*/ 234 h 276"/>
              <a:gd name="T10" fmla="*/ 48 w 231"/>
              <a:gd name="T11" fmla="*/ 276 h 276"/>
              <a:gd name="T12" fmla="*/ 117 w 231"/>
              <a:gd name="T13" fmla="*/ 195 h 276"/>
              <a:gd name="T14" fmla="*/ 189 w 231"/>
              <a:gd name="T15" fmla="*/ 105 h 276"/>
              <a:gd name="T16" fmla="*/ 231 w 231"/>
              <a:gd name="T17" fmla="*/ 45 h 2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1" h="276">
                <a:moveTo>
                  <a:pt x="231" y="45"/>
                </a:moveTo>
                <a:lnTo>
                  <a:pt x="171" y="0"/>
                </a:lnTo>
                <a:lnTo>
                  <a:pt x="132" y="69"/>
                </a:lnTo>
                <a:lnTo>
                  <a:pt x="69" y="153"/>
                </a:lnTo>
                <a:lnTo>
                  <a:pt x="0" y="234"/>
                </a:lnTo>
                <a:lnTo>
                  <a:pt x="48" y="276"/>
                </a:lnTo>
                <a:lnTo>
                  <a:pt x="117" y="195"/>
                </a:lnTo>
                <a:lnTo>
                  <a:pt x="189" y="105"/>
                </a:lnTo>
                <a:lnTo>
                  <a:pt x="231" y="4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1" name="Freeform 504">
            <a:extLst>
              <a:ext uri="{FF2B5EF4-FFF2-40B4-BE49-F238E27FC236}">
                <a16:creationId xmlns:a16="http://schemas.microsoft.com/office/drawing/2014/main" id="{06D5DE21-8105-C88B-DBAE-D5C7ACEB7D72}"/>
              </a:ext>
            </a:extLst>
          </xdr:cNvPr>
          <xdr:cNvSpPr>
            <a:spLocks noChangeAspect="1"/>
          </xdr:cNvSpPr>
        </xdr:nvSpPr>
        <xdr:spPr bwMode="auto">
          <a:xfrm rot="16200000">
            <a:off x="6585" y="7870"/>
            <a:ext cx="191" cy="92"/>
          </a:xfrm>
          <a:custGeom>
            <a:avLst/>
            <a:gdLst>
              <a:gd name="T0" fmla="*/ 270 w 270"/>
              <a:gd name="T1" fmla="*/ 60 h 129"/>
              <a:gd name="T2" fmla="*/ 141 w 270"/>
              <a:gd name="T3" fmla="*/ 93 h 129"/>
              <a:gd name="T4" fmla="*/ 12 w 270"/>
              <a:gd name="T5" fmla="*/ 129 h 129"/>
              <a:gd name="T6" fmla="*/ 0 w 270"/>
              <a:gd name="T7" fmla="*/ 69 h 129"/>
              <a:gd name="T8" fmla="*/ 81 w 270"/>
              <a:gd name="T9" fmla="*/ 48 h 129"/>
              <a:gd name="T10" fmla="*/ 183 w 270"/>
              <a:gd name="T11" fmla="*/ 24 h 129"/>
              <a:gd name="T12" fmla="*/ 261 w 270"/>
              <a:gd name="T13" fmla="*/ 0 h 129"/>
              <a:gd name="T14" fmla="*/ 270 w 270"/>
              <a:gd name="T15" fmla="*/ 60 h 12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70" h="129">
                <a:moveTo>
                  <a:pt x="270" y="60"/>
                </a:moveTo>
                <a:lnTo>
                  <a:pt x="141" y="93"/>
                </a:lnTo>
                <a:lnTo>
                  <a:pt x="12" y="129"/>
                </a:lnTo>
                <a:lnTo>
                  <a:pt x="0" y="69"/>
                </a:lnTo>
                <a:lnTo>
                  <a:pt x="81" y="48"/>
                </a:lnTo>
                <a:lnTo>
                  <a:pt x="183" y="24"/>
                </a:lnTo>
                <a:lnTo>
                  <a:pt x="261" y="0"/>
                </a:lnTo>
                <a:lnTo>
                  <a:pt x="270"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2" name="Freeform 505">
            <a:extLst>
              <a:ext uri="{FF2B5EF4-FFF2-40B4-BE49-F238E27FC236}">
                <a16:creationId xmlns:a16="http://schemas.microsoft.com/office/drawing/2014/main" id="{C0E89781-2918-C336-9A5E-079BCC02F9A2}"/>
              </a:ext>
            </a:extLst>
          </xdr:cNvPr>
          <xdr:cNvSpPr>
            <a:spLocks noChangeAspect="1"/>
          </xdr:cNvSpPr>
        </xdr:nvSpPr>
        <xdr:spPr bwMode="auto">
          <a:xfrm rot="16200000">
            <a:off x="6668" y="8218"/>
            <a:ext cx="195" cy="82"/>
          </a:xfrm>
          <a:custGeom>
            <a:avLst/>
            <a:gdLst>
              <a:gd name="T0" fmla="*/ 276 w 276"/>
              <a:gd name="T1" fmla="*/ 63 h 117"/>
              <a:gd name="T2" fmla="*/ 186 w 276"/>
              <a:gd name="T3" fmla="*/ 81 h 117"/>
              <a:gd name="T4" fmla="*/ 9 w 276"/>
              <a:gd name="T5" fmla="*/ 117 h 117"/>
              <a:gd name="T6" fmla="*/ 0 w 276"/>
              <a:gd name="T7" fmla="*/ 57 h 117"/>
              <a:gd name="T8" fmla="*/ 123 w 276"/>
              <a:gd name="T9" fmla="*/ 33 h 117"/>
              <a:gd name="T10" fmla="*/ 264 w 276"/>
              <a:gd name="T11" fmla="*/ 0 h 117"/>
              <a:gd name="T12" fmla="*/ 276 w 276"/>
              <a:gd name="T13" fmla="*/ 63 h 117"/>
            </a:gdLst>
            <a:ahLst/>
            <a:cxnLst>
              <a:cxn ang="0">
                <a:pos x="T0" y="T1"/>
              </a:cxn>
              <a:cxn ang="0">
                <a:pos x="T2" y="T3"/>
              </a:cxn>
              <a:cxn ang="0">
                <a:pos x="T4" y="T5"/>
              </a:cxn>
              <a:cxn ang="0">
                <a:pos x="T6" y="T7"/>
              </a:cxn>
              <a:cxn ang="0">
                <a:pos x="T8" y="T9"/>
              </a:cxn>
              <a:cxn ang="0">
                <a:pos x="T10" y="T11"/>
              </a:cxn>
              <a:cxn ang="0">
                <a:pos x="T12" y="T13"/>
              </a:cxn>
            </a:cxnLst>
            <a:rect l="0" t="0" r="r" b="b"/>
            <a:pathLst>
              <a:path w="276" h="117">
                <a:moveTo>
                  <a:pt x="276" y="63"/>
                </a:moveTo>
                <a:lnTo>
                  <a:pt x="186" y="81"/>
                </a:lnTo>
                <a:lnTo>
                  <a:pt x="9" y="117"/>
                </a:lnTo>
                <a:lnTo>
                  <a:pt x="0" y="57"/>
                </a:lnTo>
                <a:lnTo>
                  <a:pt x="123" y="33"/>
                </a:lnTo>
                <a:lnTo>
                  <a:pt x="264" y="0"/>
                </a:lnTo>
                <a:lnTo>
                  <a:pt x="276"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3" name="Freeform 506">
            <a:extLst>
              <a:ext uri="{FF2B5EF4-FFF2-40B4-BE49-F238E27FC236}">
                <a16:creationId xmlns:a16="http://schemas.microsoft.com/office/drawing/2014/main" id="{17282AC8-A75D-46D5-137E-B31A2A4B3C86}"/>
              </a:ext>
            </a:extLst>
          </xdr:cNvPr>
          <xdr:cNvSpPr>
            <a:spLocks noChangeAspect="1"/>
          </xdr:cNvSpPr>
        </xdr:nvSpPr>
        <xdr:spPr bwMode="auto">
          <a:xfrm rot="16200000">
            <a:off x="6739" y="8566"/>
            <a:ext cx="180" cy="81"/>
          </a:xfrm>
          <a:custGeom>
            <a:avLst/>
            <a:gdLst>
              <a:gd name="T0" fmla="*/ 255 w 255"/>
              <a:gd name="T1" fmla="*/ 60 h 114"/>
              <a:gd name="T2" fmla="*/ 168 w 255"/>
              <a:gd name="T3" fmla="*/ 75 h 114"/>
              <a:gd name="T4" fmla="*/ 102 w 255"/>
              <a:gd name="T5" fmla="*/ 90 h 114"/>
              <a:gd name="T6" fmla="*/ 12 w 255"/>
              <a:gd name="T7" fmla="*/ 114 h 114"/>
              <a:gd name="T8" fmla="*/ 0 w 255"/>
              <a:gd name="T9" fmla="*/ 54 h 114"/>
              <a:gd name="T10" fmla="*/ 102 w 255"/>
              <a:gd name="T11" fmla="*/ 30 h 114"/>
              <a:gd name="T12" fmla="*/ 213 w 255"/>
              <a:gd name="T13" fmla="*/ 6 h 114"/>
              <a:gd name="T14" fmla="*/ 246 w 255"/>
              <a:gd name="T15" fmla="*/ 0 h 114"/>
              <a:gd name="T16" fmla="*/ 255 w 255"/>
              <a:gd name="T17" fmla="*/ 60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5" h="114">
                <a:moveTo>
                  <a:pt x="255" y="60"/>
                </a:moveTo>
                <a:lnTo>
                  <a:pt x="168" y="75"/>
                </a:lnTo>
                <a:lnTo>
                  <a:pt x="102" y="90"/>
                </a:lnTo>
                <a:lnTo>
                  <a:pt x="12" y="114"/>
                </a:lnTo>
                <a:lnTo>
                  <a:pt x="0" y="54"/>
                </a:lnTo>
                <a:lnTo>
                  <a:pt x="102" y="30"/>
                </a:lnTo>
                <a:lnTo>
                  <a:pt x="213" y="6"/>
                </a:lnTo>
                <a:lnTo>
                  <a:pt x="246" y="0"/>
                </a:lnTo>
                <a:lnTo>
                  <a:pt x="255"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4" name="Freeform 507">
            <a:extLst>
              <a:ext uri="{FF2B5EF4-FFF2-40B4-BE49-F238E27FC236}">
                <a16:creationId xmlns:a16="http://schemas.microsoft.com/office/drawing/2014/main" id="{5F7B364F-2DC7-75F6-EA6A-6F81B289BE06}"/>
              </a:ext>
            </a:extLst>
          </xdr:cNvPr>
          <xdr:cNvSpPr>
            <a:spLocks noChangeAspect="1"/>
          </xdr:cNvSpPr>
        </xdr:nvSpPr>
        <xdr:spPr bwMode="auto">
          <a:xfrm rot="16200000">
            <a:off x="6857" y="8853"/>
            <a:ext cx="182" cy="138"/>
          </a:xfrm>
          <a:custGeom>
            <a:avLst/>
            <a:gdLst>
              <a:gd name="T0" fmla="*/ 258 w 258"/>
              <a:gd name="T1" fmla="*/ 63 h 195"/>
              <a:gd name="T2" fmla="*/ 165 w 258"/>
              <a:gd name="T3" fmla="*/ 102 h 195"/>
              <a:gd name="T4" fmla="*/ 81 w 258"/>
              <a:gd name="T5" fmla="*/ 159 h 195"/>
              <a:gd name="T6" fmla="*/ 33 w 258"/>
              <a:gd name="T7" fmla="*/ 195 h 195"/>
              <a:gd name="T8" fmla="*/ 0 w 258"/>
              <a:gd name="T9" fmla="*/ 153 h 195"/>
              <a:gd name="T10" fmla="*/ 63 w 258"/>
              <a:gd name="T11" fmla="*/ 99 h 195"/>
              <a:gd name="T12" fmla="*/ 129 w 258"/>
              <a:gd name="T13" fmla="*/ 57 h 195"/>
              <a:gd name="T14" fmla="*/ 186 w 258"/>
              <a:gd name="T15" fmla="*/ 21 h 195"/>
              <a:gd name="T16" fmla="*/ 237 w 258"/>
              <a:gd name="T17" fmla="*/ 0 h 195"/>
              <a:gd name="T18" fmla="*/ 258 w 258"/>
              <a:gd name="T19" fmla="*/ 63 h 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58" h="195">
                <a:moveTo>
                  <a:pt x="258" y="63"/>
                </a:moveTo>
                <a:lnTo>
                  <a:pt x="165" y="102"/>
                </a:lnTo>
                <a:lnTo>
                  <a:pt x="81" y="159"/>
                </a:lnTo>
                <a:lnTo>
                  <a:pt x="33" y="195"/>
                </a:lnTo>
                <a:lnTo>
                  <a:pt x="0" y="153"/>
                </a:lnTo>
                <a:lnTo>
                  <a:pt x="63" y="99"/>
                </a:lnTo>
                <a:lnTo>
                  <a:pt x="129" y="57"/>
                </a:lnTo>
                <a:lnTo>
                  <a:pt x="186" y="21"/>
                </a:lnTo>
                <a:lnTo>
                  <a:pt x="237" y="0"/>
                </a:lnTo>
                <a:lnTo>
                  <a:pt x="258"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5" name="Freeform 508">
            <a:extLst>
              <a:ext uri="{FF2B5EF4-FFF2-40B4-BE49-F238E27FC236}">
                <a16:creationId xmlns:a16="http://schemas.microsoft.com/office/drawing/2014/main" id="{93744F96-4C9D-85FF-4E5B-749BCC13BC74}"/>
              </a:ext>
            </a:extLst>
          </xdr:cNvPr>
          <xdr:cNvSpPr>
            <a:spLocks noChangeAspect="1"/>
          </xdr:cNvSpPr>
        </xdr:nvSpPr>
        <xdr:spPr bwMode="auto">
          <a:xfrm rot="16200000">
            <a:off x="7107" y="9072"/>
            <a:ext cx="144" cy="187"/>
          </a:xfrm>
          <a:custGeom>
            <a:avLst/>
            <a:gdLst>
              <a:gd name="T0" fmla="*/ 204 w 204"/>
              <a:gd name="T1" fmla="*/ 48 h 264"/>
              <a:gd name="T2" fmla="*/ 153 w 204"/>
              <a:gd name="T3" fmla="*/ 102 h 264"/>
              <a:gd name="T4" fmla="*/ 99 w 204"/>
              <a:gd name="T5" fmla="*/ 180 h 264"/>
              <a:gd name="T6" fmla="*/ 48 w 204"/>
              <a:gd name="T7" fmla="*/ 264 h 264"/>
              <a:gd name="T8" fmla="*/ 0 w 204"/>
              <a:gd name="T9" fmla="*/ 231 h 264"/>
              <a:gd name="T10" fmla="*/ 57 w 204"/>
              <a:gd name="T11" fmla="*/ 144 h 264"/>
              <a:gd name="T12" fmla="*/ 111 w 204"/>
              <a:gd name="T13" fmla="*/ 63 h 264"/>
              <a:gd name="T14" fmla="*/ 162 w 204"/>
              <a:gd name="T15" fmla="*/ 0 h 264"/>
              <a:gd name="T16" fmla="*/ 204 w 204"/>
              <a:gd name="T17" fmla="*/ 48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04" h="264">
                <a:moveTo>
                  <a:pt x="204" y="48"/>
                </a:moveTo>
                <a:lnTo>
                  <a:pt x="153" y="102"/>
                </a:lnTo>
                <a:lnTo>
                  <a:pt x="99" y="180"/>
                </a:lnTo>
                <a:lnTo>
                  <a:pt x="48" y="264"/>
                </a:lnTo>
                <a:lnTo>
                  <a:pt x="0" y="231"/>
                </a:lnTo>
                <a:lnTo>
                  <a:pt x="57" y="144"/>
                </a:lnTo>
                <a:lnTo>
                  <a:pt x="111" y="63"/>
                </a:lnTo>
                <a:lnTo>
                  <a:pt x="162" y="0"/>
                </a:lnTo>
                <a:lnTo>
                  <a:pt x="204"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6" name="Freeform 509">
            <a:extLst>
              <a:ext uri="{FF2B5EF4-FFF2-40B4-BE49-F238E27FC236}">
                <a16:creationId xmlns:a16="http://schemas.microsoft.com/office/drawing/2014/main" id="{D7EE659F-246D-B919-48DD-19BDF979EBF0}"/>
              </a:ext>
            </a:extLst>
          </xdr:cNvPr>
          <xdr:cNvSpPr>
            <a:spLocks noChangeAspect="1"/>
          </xdr:cNvSpPr>
        </xdr:nvSpPr>
        <xdr:spPr bwMode="auto">
          <a:xfrm rot="16200000">
            <a:off x="7701" y="9367"/>
            <a:ext cx="112" cy="193"/>
          </a:xfrm>
          <a:custGeom>
            <a:avLst/>
            <a:gdLst>
              <a:gd name="T0" fmla="*/ 54 w 159"/>
              <a:gd name="T1" fmla="*/ 273 h 273"/>
              <a:gd name="T2" fmla="*/ 99 w 159"/>
              <a:gd name="T3" fmla="*/ 156 h 273"/>
              <a:gd name="T4" fmla="*/ 159 w 159"/>
              <a:gd name="T5" fmla="*/ 18 h 273"/>
              <a:gd name="T6" fmla="*/ 96 w 159"/>
              <a:gd name="T7" fmla="*/ 0 h 273"/>
              <a:gd name="T8" fmla="*/ 54 w 159"/>
              <a:gd name="T9" fmla="*/ 108 h 273"/>
              <a:gd name="T10" fmla="*/ 0 w 159"/>
              <a:gd name="T11" fmla="*/ 252 h 273"/>
              <a:gd name="T12" fmla="*/ 54 w 159"/>
              <a:gd name="T13" fmla="*/ 273 h 273"/>
            </a:gdLst>
            <a:ahLst/>
            <a:cxnLst>
              <a:cxn ang="0">
                <a:pos x="T0" y="T1"/>
              </a:cxn>
              <a:cxn ang="0">
                <a:pos x="T2" y="T3"/>
              </a:cxn>
              <a:cxn ang="0">
                <a:pos x="T4" y="T5"/>
              </a:cxn>
              <a:cxn ang="0">
                <a:pos x="T6" y="T7"/>
              </a:cxn>
              <a:cxn ang="0">
                <a:pos x="T8" y="T9"/>
              </a:cxn>
              <a:cxn ang="0">
                <a:pos x="T10" y="T11"/>
              </a:cxn>
              <a:cxn ang="0">
                <a:pos x="T12" y="T13"/>
              </a:cxn>
            </a:cxnLst>
            <a:rect l="0" t="0" r="r" b="b"/>
            <a:pathLst>
              <a:path w="159" h="273">
                <a:moveTo>
                  <a:pt x="54" y="273"/>
                </a:moveTo>
                <a:lnTo>
                  <a:pt x="99" y="156"/>
                </a:lnTo>
                <a:lnTo>
                  <a:pt x="159" y="18"/>
                </a:lnTo>
                <a:lnTo>
                  <a:pt x="96" y="0"/>
                </a:lnTo>
                <a:lnTo>
                  <a:pt x="54" y="108"/>
                </a:lnTo>
                <a:lnTo>
                  <a:pt x="0" y="252"/>
                </a:lnTo>
                <a:lnTo>
                  <a:pt x="54" y="27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7" name="Freeform 510">
            <a:extLst>
              <a:ext uri="{FF2B5EF4-FFF2-40B4-BE49-F238E27FC236}">
                <a16:creationId xmlns:a16="http://schemas.microsoft.com/office/drawing/2014/main" id="{8BB1A5F3-A602-03E0-A400-3BF10218B514}"/>
              </a:ext>
            </a:extLst>
          </xdr:cNvPr>
          <xdr:cNvSpPr>
            <a:spLocks noChangeAspect="1"/>
          </xdr:cNvSpPr>
        </xdr:nvSpPr>
        <xdr:spPr bwMode="auto">
          <a:xfrm rot="16200000">
            <a:off x="8041" y="9498"/>
            <a:ext cx="92" cy="174"/>
          </a:xfrm>
          <a:custGeom>
            <a:avLst/>
            <a:gdLst>
              <a:gd name="T0" fmla="*/ 60 w 129"/>
              <a:gd name="T1" fmla="*/ 246 h 246"/>
              <a:gd name="T2" fmla="*/ 99 w 129"/>
              <a:gd name="T3" fmla="*/ 111 h 246"/>
              <a:gd name="T4" fmla="*/ 129 w 129"/>
              <a:gd name="T5" fmla="*/ 18 h 246"/>
              <a:gd name="T6" fmla="*/ 75 w 129"/>
              <a:gd name="T7" fmla="*/ 0 h 246"/>
              <a:gd name="T8" fmla="*/ 45 w 129"/>
              <a:gd name="T9" fmla="*/ 87 h 246"/>
              <a:gd name="T10" fmla="*/ 0 w 129"/>
              <a:gd name="T11" fmla="*/ 228 h 246"/>
              <a:gd name="T12" fmla="*/ 60 w 129"/>
              <a:gd name="T13" fmla="*/ 246 h 246"/>
            </a:gdLst>
            <a:ahLst/>
            <a:cxnLst>
              <a:cxn ang="0">
                <a:pos x="T0" y="T1"/>
              </a:cxn>
              <a:cxn ang="0">
                <a:pos x="T2" y="T3"/>
              </a:cxn>
              <a:cxn ang="0">
                <a:pos x="T4" y="T5"/>
              </a:cxn>
              <a:cxn ang="0">
                <a:pos x="T6" y="T7"/>
              </a:cxn>
              <a:cxn ang="0">
                <a:pos x="T8" y="T9"/>
              </a:cxn>
              <a:cxn ang="0">
                <a:pos x="T10" y="T11"/>
              </a:cxn>
              <a:cxn ang="0">
                <a:pos x="T12" y="T13"/>
              </a:cxn>
            </a:cxnLst>
            <a:rect l="0" t="0" r="r" b="b"/>
            <a:pathLst>
              <a:path w="129" h="246">
                <a:moveTo>
                  <a:pt x="60" y="246"/>
                </a:moveTo>
                <a:lnTo>
                  <a:pt x="99" y="111"/>
                </a:lnTo>
                <a:lnTo>
                  <a:pt x="129" y="18"/>
                </a:lnTo>
                <a:lnTo>
                  <a:pt x="75" y="0"/>
                </a:lnTo>
                <a:lnTo>
                  <a:pt x="45" y="87"/>
                </a:lnTo>
                <a:lnTo>
                  <a:pt x="0" y="228"/>
                </a:lnTo>
                <a:lnTo>
                  <a:pt x="60" y="24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8" name="Freeform 511">
            <a:extLst>
              <a:ext uri="{FF2B5EF4-FFF2-40B4-BE49-F238E27FC236}">
                <a16:creationId xmlns:a16="http://schemas.microsoft.com/office/drawing/2014/main" id="{8DD3D6EC-C9A8-A82E-4FF2-35442E2B4FF9}"/>
              </a:ext>
            </a:extLst>
          </xdr:cNvPr>
          <xdr:cNvSpPr>
            <a:spLocks noChangeAspect="1"/>
          </xdr:cNvSpPr>
        </xdr:nvSpPr>
        <xdr:spPr bwMode="auto">
          <a:xfrm rot="16200000">
            <a:off x="8380" y="9592"/>
            <a:ext cx="98" cy="195"/>
          </a:xfrm>
          <a:custGeom>
            <a:avLst/>
            <a:gdLst>
              <a:gd name="T0" fmla="*/ 138 w 138"/>
              <a:gd name="T1" fmla="*/ 12 h 276"/>
              <a:gd name="T2" fmla="*/ 96 w 138"/>
              <a:gd name="T3" fmla="*/ 147 h 276"/>
              <a:gd name="T4" fmla="*/ 54 w 138"/>
              <a:gd name="T5" fmla="*/ 276 h 276"/>
              <a:gd name="T6" fmla="*/ 0 w 138"/>
              <a:gd name="T7" fmla="*/ 255 h 276"/>
              <a:gd name="T8" fmla="*/ 42 w 138"/>
              <a:gd name="T9" fmla="*/ 126 h 276"/>
              <a:gd name="T10" fmla="*/ 84 w 138"/>
              <a:gd name="T11" fmla="*/ 0 h 276"/>
              <a:gd name="T12" fmla="*/ 138 w 138"/>
              <a:gd name="T13" fmla="*/ 12 h 276"/>
            </a:gdLst>
            <a:ahLst/>
            <a:cxnLst>
              <a:cxn ang="0">
                <a:pos x="T0" y="T1"/>
              </a:cxn>
              <a:cxn ang="0">
                <a:pos x="T2" y="T3"/>
              </a:cxn>
              <a:cxn ang="0">
                <a:pos x="T4" y="T5"/>
              </a:cxn>
              <a:cxn ang="0">
                <a:pos x="T6" y="T7"/>
              </a:cxn>
              <a:cxn ang="0">
                <a:pos x="T8" y="T9"/>
              </a:cxn>
              <a:cxn ang="0">
                <a:pos x="T10" y="T11"/>
              </a:cxn>
              <a:cxn ang="0">
                <a:pos x="T12" y="T13"/>
              </a:cxn>
            </a:cxnLst>
            <a:rect l="0" t="0" r="r" b="b"/>
            <a:pathLst>
              <a:path w="138" h="276">
                <a:moveTo>
                  <a:pt x="138" y="12"/>
                </a:moveTo>
                <a:lnTo>
                  <a:pt x="96" y="147"/>
                </a:lnTo>
                <a:lnTo>
                  <a:pt x="54" y="276"/>
                </a:lnTo>
                <a:lnTo>
                  <a:pt x="0" y="255"/>
                </a:lnTo>
                <a:lnTo>
                  <a:pt x="42" y="126"/>
                </a:lnTo>
                <a:lnTo>
                  <a:pt x="84" y="0"/>
                </a:lnTo>
                <a:lnTo>
                  <a:pt x="138" y="1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9" name="Freeform 512">
            <a:extLst>
              <a:ext uri="{FF2B5EF4-FFF2-40B4-BE49-F238E27FC236}">
                <a16:creationId xmlns:a16="http://schemas.microsoft.com/office/drawing/2014/main" id="{E94F8CA2-2E4D-3A19-5DA4-F27EE5017917}"/>
              </a:ext>
            </a:extLst>
          </xdr:cNvPr>
          <xdr:cNvSpPr>
            <a:spLocks noChangeAspect="1"/>
          </xdr:cNvSpPr>
        </xdr:nvSpPr>
        <xdr:spPr bwMode="auto">
          <a:xfrm rot="16200000">
            <a:off x="5642" y="6890"/>
            <a:ext cx="146" cy="169"/>
          </a:xfrm>
          <a:custGeom>
            <a:avLst/>
            <a:gdLst>
              <a:gd name="T0" fmla="*/ 0 w 207"/>
              <a:gd name="T1" fmla="*/ 39 h 240"/>
              <a:gd name="T2" fmla="*/ 54 w 207"/>
              <a:gd name="T3" fmla="*/ 114 h 240"/>
              <a:gd name="T4" fmla="*/ 114 w 207"/>
              <a:gd name="T5" fmla="*/ 192 h 240"/>
              <a:gd name="T6" fmla="*/ 153 w 207"/>
              <a:gd name="T7" fmla="*/ 240 h 240"/>
              <a:gd name="T8" fmla="*/ 207 w 207"/>
              <a:gd name="T9" fmla="*/ 186 h 240"/>
              <a:gd name="T10" fmla="*/ 171 w 207"/>
              <a:gd name="T11" fmla="*/ 150 h 240"/>
              <a:gd name="T12" fmla="*/ 120 w 207"/>
              <a:gd name="T13" fmla="*/ 84 h 240"/>
              <a:gd name="T14" fmla="*/ 66 w 207"/>
              <a:gd name="T15" fmla="*/ 0 h 240"/>
              <a:gd name="T16" fmla="*/ 0 w 207"/>
              <a:gd name="T17" fmla="*/ 39 h 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07" h="240">
                <a:moveTo>
                  <a:pt x="0" y="39"/>
                </a:moveTo>
                <a:lnTo>
                  <a:pt x="54" y="114"/>
                </a:lnTo>
                <a:lnTo>
                  <a:pt x="114" y="192"/>
                </a:lnTo>
                <a:lnTo>
                  <a:pt x="153" y="240"/>
                </a:lnTo>
                <a:lnTo>
                  <a:pt x="207" y="186"/>
                </a:lnTo>
                <a:lnTo>
                  <a:pt x="171" y="150"/>
                </a:lnTo>
                <a:lnTo>
                  <a:pt x="120" y="84"/>
                </a:lnTo>
                <a:lnTo>
                  <a:pt x="66" y="0"/>
                </a:lnTo>
                <a:lnTo>
                  <a:pt x="0" y="3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0" name="Freeform 513">
            <a:extLst>
              <a:ext uri="{FF2B5EF4-FFF2-40B4-BE49-F238E27FC236}">
                <a16:creationId xmlns:a16="http://schemas.microsoft.com/office/drawing/2014/main" id="{CC6A37B3-2C52-3335-9CEA-50722465C51D}"/>
              </a:ext>
            </a:extLst>
          </xdr:cNvPr>
          <xdr:cNvSpPr>
            <a:spLocks noChangeAspect="1"/>
          </xdr:cNvSpPr>
        </xdr:nvSpPr>
        <xdr:spPr bwMode="auto">
          <a:xfrm rot="16200000">
            <a:off x="5857" y="6627"/>
            <a:ext cx="189" cy="148"/>
          </a:xfrm>
          <a:custGeom>
            <a:avLst/>
            <a:gdLst>
              <a:gd name="T0" fmla="*/ 0 w 267"/>
              <a:gd name="T1" fmla="*/ 54 h 210"/>
              <a:gd name="T2" fmla="*/ 69 w 267"/>
              <a:gd name="T3" fmla="*/ 96 h 210"/>
              <a:gd name="T4" fmla="*/ 144 w 267"/>
              <a:gd name="T5" fmla="*/ 144 h 210"/>
              <a:gd name="T6" fmla="*/ 201 w 267"/>
              <a:gd name="T7" fmla="*/ 186 h 210"/>
              <a:gd name="T8" fmla="*/ 240 w 267"/>
              <a:gd name="T9" fmla="*/ 210 h 210"/>
              <a:gd name="T10" fmla="*/ 267 w 267"/>
              <a:gd name="T11" fmla="*/ 153 h 210"/>
              <a:gd name="T12" fmla="*/ 210 w 267"/>
              <a:gd name="T13" fmla="*/ 117 h 210"/>
              <a:gd name="T14" fmla="*/ 111 w 267"/>
              <a:gd name="T15" fmla="*/ 54 h 210"/>
              <a:gd name="T16" fmla="*/ 36 w 267"/>
              <a:gd name="T17" fmla="*/ 0 h 210"/>
              <a:gd name="T18" fmla="*/ 0 w 267"/>
              <a:gd name="T19" fmla="*/ 54 h 2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67" h="210">
                <a:moveTo>
                  <a:pt x="0" y="54"/>
                </a:moveTo>
                <a:lnTo>
                  <a:pt x="69" y="96"/>
                </a:lnTo>
                <a:lnTo>
                  <a:pt x="144" y="144"/>
                </a:lnTo>
                <a:lnTo>
                  <a:pt x="201" y="186"/>
                </a:lnTo>
                <a:lnTo>
                  <a:pt x="240" y="210"/>
                </a:lnTo>
                <a:lnTo>
                  <a:pt x="267" y="153"/>
                </a:lnTo>
                <a:lnTo>
                  <a:pt x="210" y="117"/>
                </a:lnTo>
                <a:lnTo>
                  <a:pt x="111" y="54"/>
                </a:lnTo>
                <a:lnTo>
                  <a:pt x="36"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1" name="Freeform 514">
            <a:extLst>
              <a:ext uri="{FF2B5EF4-FFF2-40B4-BE49-F238E27FC236}">
                <a16:creationId xmlns:a16="http://schemas.microsoft.com/office/drawing/2014/main" id="{3D4CB6CD-14C8-37A9-DA36-BB737AB61CAC}"/>
              </a:ext>
            </a:extLst>
          </xdr:cNvPr>
          <xdr:cNvSpPr>
            <a:spLocks noChangeAspect="1"/>
          </xdr:cNvSpPr>
        </xdr:nvSpPr>
        <xdr:spPr bwMode="auto">
          <a:xfrm rot="16200000">
            <a:off x="6030" y="6304"/>
            <a:ext cx="203" cy="133"/>
          </a:xfrm>
          <a:custGeom>
            <a:avLst/>
            <a:gdLst>
              <a:gd name="T0" fmla="*/ 0 w 288"/>
              <a:gd name="T1" fmla="*/ 60 h 189"/>
              <a:gd name="T2" fmla="*/ 102 w 288"/>
              <a:gd name="T3" fmla="*/ 102 h 189"/>
              <a:gd name="T4" fmla="*/ 186 w 288"/>
              <a:gd name="T5" fmla="*/ 141 h 189"/>
              <a:gd name="T6" fmla="*/ 258 w 288"/>
              <a:gd name="T7" fmla="*/ 189 h 189"/>
              <a:gd name="T8" fmla="*/ 288 w 288"/>
              <a:gd name="T9" fmla="*/ 123 h 189"/>
              <a:gd name="T10" fmla="*/ 198 w 288"/>
              <a:gd name="T11" fmla="*/ 78 h 189"/>
              <a:gd name="T12" fmla="*/ 111 w 288"/>
              <a:gd name="T13" fmla="*/ 36 h 189"/>
              <a:gd name="T14" fmla="*/ 33 w 288"/>
              <a:gd name="T15" fmla="*/ 0 h 189"/>
              <a:gd name="T16" fmla="*/ 0 w 288"/>
              <a:gd name="T17" fmla="*/ 60 h 1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88" h="189">
                <a:moveTo>
                  <a:pt x="0" y="60"/>
                </a:moveTo>
                <a:lnTo>
                  <a:pt x="102" y="102"/>
                </a:lnTo>
                <a:lnTo>
                  <a:pt x="186" y="141"/>
                </a:lnTo>
                <a:lnTo>
                  <a:pt x="258" y="189"/>
                </a:lnTo>
                <a:lnTo>
                  <a:pt x="288" y="123"/>
                </a:lnTo>
                <a:lnTo>
                  <a:pt x="198" y="78"/>
                </a:lnTo>
                <a:lnTo>
                  <a:pt x="111" y="36"/>
                </a:lnTo>
                <a:lnTo>
                  <a:pt x="33" y="0"/>
                </a:lnTo>
                <a:lnTo>
                  <a:pt x="0"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2" name="Freeform 515">
            <a:extLst>
              <a:ext uri="{FF2B5EF4-FFF2-40B4-BE49-F238E27FC236}">
                <a16:creationId xmlns:a16="http://schemas.microsoft.com/office/drawing/2014/main" id="{51CA2050-27CC-2CC4-D8DA-D8E5AD42328C}"/>
              </a:ext>
            </a:extLst>
          </xdr:cNvPr>
          <xdr:cNvSpPr>
            <a:spLocks noChangeAspect="1"/>
          </xdr:cNvSpPr>
        </xdr:nvSpPr>
        <xdr:spPr bwMode="auto">
          <a:xfrm rot="16200000">
            <a:off x="6249" y="5951"/>
            <a:ext cx="206" cy="164"/>
          </a:xfrm>
          <a:custGeom>
            <a:avLst/>
            <a:gdLst>
              <a:gd name="T0" fmla="*/ 261 w 291"/>
              <a:gd name="T1" fmla="*/ 231 h 231"/>
              <a:gd name="T2" fmla="*/ 171 w 291"/>
              <a:gd name="T3" fmla="*/ 171 h 231"/>
              <a:gd name="T4" fmla="*/ 81 w 291"/>
              <a:gd name="T5" fmla="*/ 114 h 231"/>
              <a:gd name="T6" fmla="*/ 0 w 291"/>
              <a:gd name="T7" fmla="*/ 57 h 231"/>
              <a:gd name="T8" fmla="*/ 48 w 291"/>
              <a:gd name="T9" fmla="*/ 0 h 231"/>
              <a:gd name="T10" fmla="*/ 141 w 291"/>
              <a:gd name="T11" fmla="*/ 69 h 231"/>
              <a:gd name="T12" fmla="*/ 228 w 291"/>
              <a:gd name="T13" fmla="*/ 138 h 231"/>
              <a:gd name="T14" fmla="*/ 291 w 291"/>
              <a:gd name="T15" fmla="*/ 177 h 231"/>
              <a:gd name="T16" fmla="*/ 261 w 291"/>
              <a:gd name="T17" fmla="*/ 231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91" h="231">
                <a:moveTo>
                  <a:pt x="261" y="231"/>
                </a:moveTo>
                <a:lnTo>
                  <a:pt x="171" y="171"/>
                </a:lnTo>
                <a:lnTo>
                  <a:pt x="81" y="114"/>
                </a:lnTo>
                <a:lnTo>
                  <a:pt x="0" y="57"/>
                </a:lnTo>
                <a:lnTo>
                  <a:pt x="48" y="0"/>
                </a:lnTo>
                <a:lnTo>
                  <a:pt x="141" y="69"/>
                </a:lnTo>
                <a:lnTo>
                  <a:pt x="228" y="138"/>
                </a:lnTo>
                <a:lnTo>
                  <a:pt x="291" y="177"/>
                </a:lnTo>
                <a:lnTo>
                  <a:pt x="261" y="23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3" name="Freeform 516">
            <a:extLst>
              <a:ext uri="{FF2B5EF4-FFF2-40B4-BE49-F238E27FC236}">
                <a16:creationId xmlns:a16="http://schemas.microsoft.com/office/drawing/2014/main" id="{0D582650-371F-A765-8B4A-B7799466E8CB}"/>
              </a:ext>
            </a:extLst>
          </xdr:cNvPr>
          <xdr:cNvSpPr>
            <a:spLocks noChangeAspect="1"/>
          </xdr:cNvSpPr>
        </xdr:nvSpPr>
        <xdr:spPr bwMode="auto">
          <a:xfrm rot="16200000">
            <a:off x="6458" y="5643"/>
            <a:ext cx="188" cy="117"/>
          </a:xfrm>
          <a:custGeom>
            <a:avLst/>
            <a:gdLst>
              <a:gd name="T0" fmla="*/ 246 w 267"/>
              <a:gd name="T1" fmla="*/ 165 h 165"/>
              <a:gd name="T2" fmla="*/ 159 w 267"/>
              <a:gd name="T3" fmla="*/ 138 h 165"/>
              <a:gd name="T4" fmla="*/ 81 w 267"/>
              <a:gd name="T5" fmla="*/ 99 h 165"/>
              <a:gd name="T6" fmla="*/ 0 w 267"/>
              <a:gd name="T7" fmla="*/ 54 h 165"/>
              <a:gd name="T8" fmla="*/ 36 w 267"/>
              <a:gd name="T9" fmla="*/ 0 h 165"/>
              <a:gd name="T10" fmla="*/ 126 w 267"/>
              <a:gd name="T11" fmla="*/ 48 h 165"/>
              <a:gd name="T12" fmla="*/ 201 w 267"/>
              <a:gd name="T13" fmla="*/ 87 h 165"/>
              <a:gd name="T14" fmla="*/ 267 w 267"/>
              <a:gd name="T15" fmla="*/ 108 h 165"/>
              <a:gd name="T16" fmla="*/ 246 w 267"/>
              <a:gd name="T17" fmla="*/ 16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7" h="165">
                <a:moveTo>
                  <a:pt x="246" y="165"/>
                </a:moveTo>
                <a:lnTo>
                  <a:pt x="159" y="138"/>
                </a:lnTo>
                <a:lnTo>
                  <a:pt x="81" y="99"/>
                </a:lnTo>
                <a:lnTo>
                  <a:pt x="0" y="54"/>
                </a:lnTo>
                <a:lnTo>
                  <a:pt x="36" y="0"/>
                </a:lnTo>
                <a:lnTo>
                  <a:pt x="126" y="48"/>
                </a:lnTo>
                <a:lnTo>
                  <a:pt x="201" y="87"/>
                </a:lnTo>
                <a:lnTo>
                  <a:pt x="267" y="108"/>
                </a:lnTo>
                <a:lnTo>
                  <a:pt x="246" y="16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4" name="Freeform 517">
            <a:extLst>
              <a:ext uri="{FF2B5EF4-FFF2-40B4-BE49-F238E27FC236}">
                <a16:creationId xmlns:a16="http://schemas.microsoft.com/office/drawing/2014/main" id="{95D2E09F-B28B-15D3-58F9-A0943531FE5E}"/>
              </a:ext>
            </a:extLst>
          </xdr:cNvPr>
          <xdr:cNvSpPr>
            <a:spLocks noChangeAspect="1"/>
          </xdr:cNvSpPr>
        </xdr:nvSpPr>
        <xdr:spPr bwMode="auto">
          <a:xfrm rot="16200000">
            <a:off x="6506" y="5299"/>
            <a:ext cx="187" cy="59"/>
          </a:xfrm>
          <a:custGeom>
            <a:avLst/>
            <a:gdLst>
              <a:gd name="T0" fmla="*/ 0 w 264"/>
              <a:gd name="T1" fmla="*/ 84 h 84"/>
              <a:gd name="T2" fmla="*/ 147 w 264"/>
              <a:gd name="T3" fmla="*/ 72 h 84"/>
              <a:gd name="T4" fmla="*/ 264 w 264"/>
              <a:gd name="T5" fmla="*/ 57 h 84"/>
              <a:gd name="T6" fmla="*/ 261 w 264"/>
              <a:gd name="T7" fmla="*/ 0 h 84"/>
              <a:gd name="T8" fmla="*/ 159 w 264"/>
              <a:gd name="T9" fmla="*/ 9 h 84"/>
              <a:gd name="T10" fmla="*/ 81 w 264"/>
              <a:gd name="T11" fmla="*/ 12 h 84"/>
              <a:gd name="T12" fmla="*/ 0 w 264"/>
              <a:gd name="T13" fmla="*/ 9 h 84"/>
              <a:gd name="T14" fmla="*/ 0 w 264"/>
              <a:gd name="T15" fmla="*/ 84 h 8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64" h="84">
                <a:moveTo>
                  <a:pt x="0" y="84"/>
                </a:moveTo>
                <a:lnTo>
                  <a:pt x="147" y="72"/>
                </a:lnTo>
                <a:lnTo>
                  <a:pt x="264" y="57"/>
                </a:lnTo>
                <a:lnTo>
                  <a:pt x="261" y="0"/>
                </a:lnTo>
                <a:lnTo>
                  <a:pt x="159" y="9"/>
                </a:lnTo>
                <a:lnTo>
                  <a:pt x="81" y="12"/>
                </a:lnTo>
                <a:lnTo>
                  <a:pt x="0" y="9"/>
                </a:lnTo>
                <a:lnTo>
                  <a:pt x="0" y="8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5" name="Freeform 518">
            <a:extLst>
              <a:ext uri="{FF2B5EF4-FFF2-40B4-BE49-F238E27FC236}">
                <a16:creationId xmlns:a16="http://schemas.microsoft.com/office/drawing/2014/main" id="{51984AE3-1ACB-FDAC-AE1B-BB1E657E70D4}"/>
              </a:ext>
            </a:extLst>
          </xdr:cNvPr>
          <xdr:cNvSpPr>
            <a:spLocks noChangeAspect="1"/>
          </xdr:cNvSpPr>
        </xdr:nvSpPr>
        <xdr:spPr bwMode="auto">
          <a:xfrm rot="16200000">
            <a:off x="6461" y="4941"/>
            <a:ext cx="185" cy="70"/>
          </a:xfrm>
          <a:custGeom>
            <a:avLst/>
            <a:gdLst>
              <a:gd name="T0" fmla="*/ 6 w 261"/>
              <a:gd name="T1" fmla="*/ 99 h 99"/>
              <a:gd name="T2" fmla="*/ 138 w 261"/>
              <a:gd name="T3" fmla="*/ 84 h 99"/>
              <a:gd name="T4" fmla="*/ 261 w 261"/>
              <a:gd name="T5" fmla="*/ 72 h 99"/>
              <a:gd name="T6" fmla="*/ 252 w 261"/>
              <a:gd name="T7" fmla="*/ 0 h 99"/>
              <a:gd name="T8" fmla="*/ 153 w 261"/>
              <a:gd name="T9" fmla="*/ 18 h 99"/>
              <a:gd name="T10" fmla="*/ 78 w 261"/>
              <a:gd name="T11" fmla="*/ 33 h 99"/>
              <a:gd name="T12" fmla="*/ 0 w 261"/>
              <a:gd name="T13" fmla="*/ 42 h 99"/>
              <a:gd name="T14" fmla="*/ 6 w 261"/>
              <a:gd name="T15" fmla="*/ 99 h 9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61" h="99">
                <a:moveTo>
                  <a:pt x="6" y="99"/>
                </a:moveTo>
                <a:lnTo>
                  <a:pt x="138" y="84"/>
                </a:lnTo>
                <a:lnTo>
                  <a:pt x="261" y="72"/>
                </a:lnTo>
                <a:lnTo>
                  <a:pt x="252" y="0"/>
                </a:lnTo>
                <a:lnTo>
                  <a:pt x="153" y="18"/>
                </a:lnTo>
                <a:lnTo>
                  <a:pt x="78" y="33"/>
                </a:lnTo>
                <a:lnTo>
                  <a:pt x="0" y="42"/>
                </a:lnTo>
                <a:lnTo>
                  <a:pt x="6" y="9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6" name="Freeform 519">
            <a:extLst>
              <a:ext uri="{FF2B5EF4-FFF2-40B4-BE49-F238E27FC236}">
                <a16:creationId xmlns:a16="http://schemas.microsoft.com/office/drawing/2014/main" id="{7BB78E91-D39E-D639-84B5-48B14E74A06E}"/>
              </a:ext>
            </a:extLst>
          </xdr:cNvPr>
          <xdr:cNvSpPr>
            <a:spLocks noChangeAspect="1"/>
          </xdr:cNvSpPr>
        </xdr:nvSpPr>
        <xdr:spPr bwMode="auto">
          <a:xfrm rot="16200000">
            <a:off x="6351" y="4590"/>
            <a:ext cx="155" cy="143"/>
          </a:xfrm>
          <a:custGeom>
            <a:avLst/>
            <a:gdLst>
              <a:gd name="T0" fmla="*/ 30 w 219"/>
              <a:gd name="T1" fmla="*/ 201 h 201"/>
              <a:gd name="T2" fmla="*/ 0 w 219"/>
              <a:gd name="T3" fmla="*/ 150 h 201"/>
              <a:gd name="T4" fmla="*/ 30 w 219"/>
              <a:gd name="T5" fmla="*/ 126 h 201"/>
              <a:gd name="T6" fmla="*/ 111 w 219"/>
              <a:gd name="T7" fmla="*/ 57 h 201"/>
              <a:gd name="T8" fmla="*/ 180 w 219"/>
              <a:gd name="T9" fmla="*/ 0 h 201"/>
              <a:gd name="T10" fmla="*/ 219 w 219"/>
              <a:gd name="T11" fmla="*/ 48 h 201"/>
              <a:gd name="T12" fmla="*/ 159 w 219"/>
              <a:gd name="T13" fmla="*/ 105 h 201"/>
              <a:gd name="T14" fmla="*/ 90 w 219"/>
              <a:gd name="T15" fmla="*/ 162 h 201"/>
              <a:gd name="T16" fmla="*/ 30 w 219"/>
              <a:gd name="T17" fmla="*/ 201 h 2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19" h="201">
                <a:moveTo>
                  <a:pt x="30" y="201"/>
                </a:moveTo>
                <a:lnTo>
                  <a:pt x="0" y="150"/>
                </a:lnTo>
                <a:lnTo>
                  <a:pt x="30" y="126"/>
                </a:lnTo>
                <a:lnTo>
                  <a:pt x="111" y="57"/>
                </a:lnTo>
                <a:lnTo>
                  <a:pt x="180" y="0"/>
                </a:lnTo>
                <a:lnTo>
                  <a:pt x="219" y="48"/>
                </a:lnTo>
                <a:lnTo>
                  <a:pt x="159" y="105"/>
                </a:lnTo>
                <a:lnTo>
                  <a:pt x="90" y="162"/>
                </a:lnTo>
                <a:lnTo>
                  <a:pt x="30" y="20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grpSp>
        <xdr:nvGrpSpPr>
          <xdr:cNvPr id="97" name="Group 520">
            <a:extLst>
              <a:ext uri="{FF2B5EF4-FFF2-40B4-BE49-F238E27FC236}">
                <a16:creationId xmlns:a16="http://schemas.microsoft.com/office/drawing/2014/main" id="{3AB472BA-6319-2C1E-FF90-2A42451B8DDC}"/>
              </a:ext>
            </a:extLst>
          </xdr:cNvPr>
          <xdr:cNvGrpSpPr>
            <a:grpSpLocks noChangeAspect="1"/>
          </xdr:cNvGrpSpPr>
        </xdr:nvGrpSpPr>
        <xdr:grpSpPr bwMode="auto">
          <a:xfrm rot="18900000">
            <a:off x="6376" y="6096"/>
            <a:ext cx="115" cy="116"/>
            <a:chOff x="7570" y="4230"/>
            <a:chExt cx="190" cy="190"/>
          </a:xfrm>
        </xdr:grpSpPr>
        <xdr:sp macro="" textlink="">
          <xdr:nvSpPr>
            <xdr:cNvPr id="399" name="Oval 521">
              <a:extLst>
                <a:ext uri="{FF2B5EF4-FFF2-40B4-BE49-F238E27FC236}">
                  <a16:creationId xmlns:a16="http://schemas.microsoft.com/office/drawing/2014/main" id="{FE40F488-4B16-3ED3-74E2-6A436CC6F9C6}"/>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0" name="AutoShape 522">
              <a:extLst>
                <a:ext uri="{FF2B5EF4-FFF2-40B4-BE49-F238E27FC236}">
                  <a16:creationId xmlns:a16="http://schemas.microsoft.com/office/drawing/2014/main" id="{FBB549A4-2A12-8DA9-A184-9941CF633586}"/>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1" name="AutoShape 523">
              <a:extLst>
                <a:ext uri="{FF2B5EF4-FFF2-40B4-BE49-F238E27FC236}">
                  <a16:creationId xmlns:a16="http://schemas.microsoft.com/office/drawing/2014/main" id="{D7F20373-9931-BE87-5438-209544A3EDF5}"/>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98" name="Freeform 524">
            <a:extLst>
              <a:ext uri="{FF2B5EF4-FFF2-40B4-BE49-F238E27FC236}">
                <a16:creationId xmlns:a16="http://schemas.microsoft.com/office/drawing/2014/main" id="{6CDCBDBF-FF49-3D8E-2F6B-F9449E0DEBE3}"/>
              </a:ext>
            </a:extLst>
          </xdr:cNvPr>
          <xdr:cNvSpPr>
            <a:spLocks noChangeAspect="1"/>
          </xdr:cNvSpPr>
        </xdr:nvSpPr>
        <xdr:spPr bwMode="auto">
          <a:xfrm rot="16200000">
            <a:off x="6094" y="4035"/>
            <a:ext cx="341" cy="498"/>
          </a:xfrm>
          <a:custGeom>
            <a:avLst/>
            <a:gdLst>
              <a:gd name="T0" fmla="*/ 15 w 483"/>
              <a:gd name="T1" fmla="*/ 432 h 705"/>
              <a:gd name="T2" fmla="*/ 90 w 483"/>
              <a:gd name="T3" fmla="*/ 411 h 705"/>
              <a:gd name="T4" fmla="*/ 171 w 483"/>
              <a:gd name="T5" fmla="*/ 399 h 705"/>
              <a:gd name="T6" fmla="*/ 291 w 483"/>
              <a:gd name="T7" fmla="*/ 393 h 705"/>
              <a:gd name="T8" fmla="*/ 330 w 483"/>
              <a:gd name="T9" fmla="*/ 444 h 705"/>
              <a:gd name="T10" fmla="*/ 369 w 483"/>
              <a:gd name="T11" fmla="*/ 552 h 705"/>
              <a:gd name="T12" fmla="*/ 429 w 483"/>
              <a:gd name="T13" fmla="*/ 705 h 705"/>
              <a:gd name="T14" fmla="*/ 483 w 483"/>
              <a:gd name="T15" fmla="*/ 687 h 705"/>
              <a:gd name="T16" fmla="*/ 450 w 483"/>
              <a:gd name="T17" fmla="*/ 606 h 705"/>
              <a:gd name="T18" fmla="*/ 378 w 483"/>
              <a:gd name="T19" fmla="*/ 414 h 705"/>
              <a:gd name="T20" fmla="*/ 333 w 483"/>
              <a:gd name="T21" fmla="*/ 255 h 705"/>
              <a:gd name="T22" fmla="*/ 321 w 483"/>
              <a:gd name="T23" fmla="*/ 159 h 705"/>
              <a:gd name="T24" fmla="*/ 327 w 483"/>
              <a:gd name="T25" fmla="*/ 105 h 705"/>
              <a:gd name="T26" fmla="*/ 330 w 483"/>
              <a:gd name="T27" fmla="*/ 48 h 705"/>
              <a:gd name="T28" fmla="*/ 321 w 483"/>
              <a:gd name="T29" fmla="*/ 0 h 705"/>
              <a:gd name="T30" fmla="*/ 270 w 483"/>
              <a:gd name="T31" fmla="*/ 15 h 705"/>
              <a:gd name="T32" fmla="*/ 276 w 483"/>
              <a:gd name="T33" fmla="*/ 63 h 705"/>
              <a:gd name="T34" fmla="*/ 273 w 483"/>
              <a:gd name="T35" fmla="*/ 120 h 705"/>
              <a:gd name="T36" fmla="*/ 267 w 483"/>
              <a:gd name="T37" fmla="*/ 189 h 705"/>
              <a:gd name="T38" fmla="*/ 270 w 483"/>
              <a:gd name="T39" fmla="*/ 234 h 705"/>
              <a:gd name="T40" fmla="*/ 279 w 483"/>
              <a:gd name="T41" fmla="*/ 324 h 705"/>
              <a:gd name="T42" fmla="*/ 225 w 483"/>
              <a:gd name="T43" fmla="*/ 333 h 705"/>
              <a:gd name="T44" fmla="*/ 93 w 483"/>
              <a:gd name="T45" fmla="*/ 348 h 705"/>
              <a:gd name="T46" fmla="*/ 0 w 483"/>
              <a:gd name="T47" fmla="*/ 366 h 705"/>
              <a:gd name="T48" fmla="*/ 15 w 483"/>
              <a:gd name="T49" fmla="*/ 432 h 7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83" h="705">
                <a:moveTo>
                  <a:pt x="15" y="432"/>
                </a:moveTo>
                <a:lnTo>
                  <a:pt x="90" y="411"/>
                </a:lnTo>
                <a:lnTo>
                  <a:pt x="171" y="399"/>
                </a:lnTo>
                <a:lnTo>
                  <a:pt x="291" y="393"/>
                </a:lnTo>
                <a:lnTo>
                  <a:pt x="330" y="444"/>
                </a:lnTo>
                <a:lnTo>
                  <a:pt x="369" y="552"/>
                </a:lnTo>
                <a:lnTo>
                  <a:pt x="429" y="705"/>
                </a:lnTo>
                <a:lnTo>
                  <a:pt x="483" y="687"/>
                </a:lnTo>
                <a:lnTo>
                  <a:pt x="450" y="606"/>
                </a:lnTo>
                <a:lnTo>
                  <a:pt x="378" y="414"/>
                </a:lnTo>
                <a:lnTo>
                  <a:pt x="333" y="255"/>
                </a:lnTo>
                <a:lnTo>
                  <a:pt x="321" y="159"/>
                </a:lnTo>
                <a:lnTo>
                  <a:pt x="327" y="105"/>
                </a:lnTo>
                <a:lnTo>
                  <a:pt x="330" y="48"/>
                </a:lnTo>
                <a:lnTo>
                  <a:pt x="321" y="0"/>
                </a:lnTo>
                <a:lnTo>
                  <a:pt x="270" y="15"/>
                </a:lnTo>
                <a:lnTo>
                  <a:pt x="276" y="63"/>
                </a:lnTo>
                <a:lnTo>
                  <a:pt x="273" y="120"/>
                </a:lnTo>
                <a:lnTo>
                  <a:pt x="267" y="189"/>
                </a:lnTo>
                <a:lnTo>
                  <a:pt x="270" y="234"/>
                </a:lnTo>
                <a:lnTo>
                  <a:pt x="279" y="324"/>
                </a:lnTo>
                <a:lnTo>
                  <a:pt x="225" y="333"/>
                </a:lnTo>
                <a:lnTo>
                  <a:pt x="93" y="348"/>
                </a:lnTo>
                <a:lnTo>
                  <a:pt x="0" y="366"/>
                </a:lnTo>
                <a:lnTo>
                  <a:pt x="15" y="43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9" name="Oval 525">
            <a:extLst>
              <a:ext uri="{FF2B5EF4-FFF2-40B4-BE49-F238E27FC236}">
                <a16:creationId xmlns:a16="http://schemas.microsoft.com/office/drawing/2014/main" id="{31F07ACA-8741-376F-11A0-BFA08912B38A}"/>
              </a:ext>
            </a:extLst>
          </xdr:cNvPr>
          <xdr:cNvSpPr>
            <a:spLocks noChangeAspect="1" noChangeArrowheads="1"/>
          </xdr:cNvSpPr>
        </xdr:nvSpPr>
        <xdr:spPr bwMode="auto">
          <a:xfrm rot="16200000">
            <a:off x="6198" y="4153"/>
            <a:ext cx="133" cy="133"/>
          </a:xfrm>
          <a:prstGeom prst="ellipse">
            <a:avLst/>
          </a:prstGeom>
          <a:solidFill>
            <a:srgbClr val="FFFFFF"/>
          </a:solidFill>
          <a:ln w="6350">
            <a:solidFill>
              <a:srgbClr val="000000"/>
            </a:solidFill>
            <a:round/>
            <a:headEnd/>
            <a:tailEnd/>
          </a:ln>
        </xdr:spPr>
      </xdr:sp>
      <xdr:sp macro="" textlink="">
        <xdr:nvSpPr>
          <xdr:cNvPr id="100" name="Freeform 526">
            <a:extLst>
              <a:ext uri="{FF2B5EF4-FFF2-40B4-BE49-F238E27FC236}">
                <a16:creationId xmlns:a16="http://schemas.microsoft.com/office/drawing/2014/main" id="{D1F60342-C611-148E-816D-F74D350DED0F}"/>
              </a:ext>
            </a:extLst>
          </xdr:cNvPr>
          <xdr:cNvSpPr>
            <a:spLocks noChangeAspect="1"/>
          </xdr:cNvSpPr>
        </xdr:nvSpPr>
        <xdr:spPr bwMode="auto">
          <a:xfrm rot="16200000">
            <a:off x="5681" y="4310"/>
            <a:ext cx="206" cy="181"/>
          </a:xfrm>
          <a:custGeom>
            <a:avLst/>
            <a:gdLst>
              <a:gd name="T0" fmla="*/ 240 w 291"/>
              <a:gd name="T1" fmla="*/ 255 h 255"/>
              <a:gd name="T2" fmla="*/ 210 w 291"/>
              <a:gd name="T3" fmla="*/ 207 h 255"/>
              <a:gd name="T4" fmla="*/ 153 w 291"/>
              <a:gd name="T5" fmla="*/ 147 h 255"/>
              <a:gd name="T6" fmla="*/ 72 w 291"/>
              <a:gd name="T7" fmla="*/ 96 h 255"/>
              <a:gd name="T8" fmla="*/ 0 w 291"/>
              <a:gd name="T9" fmla="*/ 60 h 255"/>
              <a:gd name="T10" fmla="*/ 33 w 291"/>
              <a:gd name="T11" fmla="*/ 0 h 255"/>
              <a:gd name="T12" fmla="*/ 96 w 291"/>
              <a:gd name="T13" fmla="*/ 39 h 255"/>
              <a:gd name="T14" fmla="*/ 180 w 291"/>
              <a:gd name="T15" fmla="*/ 99 h 255"/>
              <a:gd name="T16" fmla="*/ 243 w 291"/>
              <a:gd name="T17" fmla="*/ 162 h 255"/>
              <a:gd name="T18" fmla="*/ 291 w 291"/>
              <a:gd name="T19" fmla="*/ 216 h 255"/>
              <a:gd name="T20" fmla="*/ 240 w 291"/>
              <a:gd name="T21" fmla="*/ 255 h 2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91" h="255">
                <a:moveTo>
                  <a:pt x="240" y="255"/>
                </a:moveTo>
                <a:lnTo>
                  <a:pt x="210" y="207"/>
                </a:lnTo>
                <a:lnTo>
                  <a:pt x="153" y="147"/>
                </a:lnTo>
                <a:lnTo>
                  <a:pt x="72" y="96"/>
                </a:lnTo>
                <a:lnTo>
                  <a:pt x="0" y="60"/>
                </a:lnTo>
                <a:lnTo>
                  <a:pt x="33" y="0"/>
                </a:lnTo>
                <a:lnTo>
                  <a:pt x="96" y="39"/>
                </a:lnTo>
                <a:lnTo>
                  <a:pt x="180" y="99"/>
                </a:lnTo>
                <a:lnTo>
                  <a:pt x="243" y="162"/>
                </a:lnTo>
                <a:lnTo>
                  <a:pt x="291" y="216"/>
                </a:lnTo>
                <a:lnTo>
                  <a:pt x="240" y="25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1" name="Freeform 527">
            <a:extLst>
              <a:ext uri="{FF2B5EF4-FFF2-40B4-BE49-F238E27FC236}">
                <a16:creationId xmlns:a16="http://schemas.microsoft.com/office/drawing/2014/main" id="{2E989B9E-A85D-442B-6231-C6FA9EE88371}"/>
              </a:ext>
            </a:extLst>
          </xdr:cNvPr>
          <xdr:cNvSpPr>
            <a:spLocks noChangeAspect="1"/>
          </xdr:cNvSpPr>
        </xdr:nvSpPr>
        <xdr:spPr bwMode="auto">
          <a:xfrm rot="16200000">
            <a:off x="5156" y="4443"/>
            <a:ext cx="58" cy="188"/>
          </a:xfrm>
          <a:custGeom>
            <a:avLst/>
            <a:gdLst>
              <a:gd name="T0" fmla="*/ 12 w 81"/>
              <a:gd name="T1" fmla="*/ 258 h 267"/>
              <a:gd name="T2" fmla="*/ 21 w 81"/>
              <a:gd name="T3" fmla="*/ 186 h 267"/>
              <a:gd name="T4" fmla="*/ 21 w 81"/>
              <a:gd name="T5" fmla="*/ 129 h 267"/>
              <a:gd name="T6" fmla="*/ 12 w 81"/>
              <a:gd name="T7" fmla="*/ 60 h 267"/>
              <a:gd name="T8" fmla="*/ 0 w 81"/>
              <a:gd name="T9" fmla="*/ 6 h 267"/>
              <a:gd name="T10" fmla="*/ 51 w 81"/>
              <a:gd name="T11" fmla="*/ 0 h 267"/>
              <a:gd name="T12" fmla="*/ 69 w 81"/>
              <a:gd name="T13" fmla="*/ 75 h 267"/>
              <a:gd name="T14" fmla="*/ 81 w 81"/>
              <a:gd name="T15" fmla="*/ 144 h 267"/>
              <a:gd name="T16" fmla="*/ 81 w 81"/>
              <a:gd name="T17" fmla="*/ 207 h 267"/>
              <a:gd name="T18" fmla="*/ 78 w 81"/>
              <a:gd name="T19" fmla="*/ 267 h 267"/>
              <a:gd name="T20" fmla="*/ 12 w 81"/>
              <a:gd name="T21" fmla="*/ 258 h 2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81" h="267">
                <a:moveTo>
                  <a:pt x="12" y="258"/>
                </a:moveTo>
                <a:lnTo>
                  <a:pt x="21" y="186"/>
                </a:lnTo>
                <a:lnTo>
                  <a:pt x="21" y="129"/>
                </a:lnTo>
                <a:lnTo>
                  <a:pt x="12" y="60"/>
                </a:lnTo>
                <a:lnTo>
                  <a:pt x="0" y="6"/>
                </a:lnTo>
                <a:lnTo>
                  <a:pt x="51" y="0"/>
                </a:lnTo>
                <a:lnTo>
                  <a:pt x="69" y="75"/>
                </a:lnTo>
                <a:lnTo>
                  <a:pt x="81" y="144"/>
                </a:lnTo>
                <a:lnTo>
                  <a:pt x="81" y="207"/>
                </a:lnTo>
                <a:lnTo>
                  <a:pt x="78" y="267"/>
                </a:lnTo>
                <a:lnTo>
                  <a:pt x="12"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2" name="Freeform 528">
            <a:extLst>
              <a:ext uri="{FF2B5EF4-FFF2-40B4-BE49-F238E27FC236}">
                <a16:creationId xmlns:a16="http://schemas.microsoft.com/office/drawing/2014/main" id="{8665CC88-5697-2119-D98D-6DD36C7A3C2D}"/>
              </a:ext>
            </a:extLst>
          </xdr:cNvPr>
          <xdr:cNvSpPr>
            <a:spLocks noChangeAspect="1"/>
          </xdr:cNvSpPr>
        </xdr:nvSpPr>
        <xdr:spPr bwMode="auto">
          <a:xfrm rot="16200000">
            <a:off x="4823" y="4450"/>
            <a:ext cx="49" cy="193"/>
          </a:xfrm>
          <a:custGeom>
            <a:avLst/>
            <a:gdLst>
              <a:gd name="T0" fmla="*/ 0 w 69"/>
              <a:gd name="T1" fmla="*/ 261 h 273"/>
              <a:gd name="T2" fmla="*/ 9 w 69"/>
              <a:gd name="T3" fmla="*/ 165 h 273"/>
              <a:gd name="T4" fmla="*/ 3 w 69"/>
              <a:gd name="T5" fmla="*/ 63 h 273"/>
              <a:gd name="T6" fmla="*/ 3 w 69"/>
              <a:gd name="T7" fmla="*/ 0 h 273"/>
              <a:gd name="T8" fmla="*/ 66 w 69"/>
              <a:gd name="T9" fmla="*/ 0 h 273"/>
              <a:gd name="T10" fmla="*/ 69 w 69"/>
              <a:gd name="T11" fmla="*/ 102 h 273"/>
              <a:gd name="T12" fmla="*/ 63 w 69"/>
              <a:gd name="T13" fmla="*/ 195 h 273"/>
              <a:gd name="T14" fmla="*/ 60 w 69"/>
              <a:gd name="T15" fmla="*/ 273 h 273"/>
              <a:gd name="T16" fmla="*/ 0 w 69"/>
              <a:gd name="T17" fmla="*/ 261 h 2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9" h="273">
                <a:moveTo>
                  <a:pt x="0" y="261"/>
                </a:moveTo>
                <a:lnTo>
                  <a:pt x="9" y="165"/>
                </a:lnTo>
                <a:lnTo>
                  <a:pt x="3" y="63"/>
                </a:lnTo>
                <a:lnTo>
                  <a:pt x="3" y="0"/>
                </a:lnTo>
                <a:lnTo>
                  <a:pt x="66" y="0"/>
                </a:lnTo>
                <a:lnTo>
                  <a:pt x="69" y="102"/>
                </a:lnTo>
                <a:lnTo>
                  <a:pt x="63" y="195"/>
                </a:lnTo>
                <a:lnTo>
                  <a:pt x="60" y="273"/>
                </a:lnTo>
                <a:lnTo>
                  <a:pt x="0" y="26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3" name="Freeform 529">
            <a:extLst>
              <a:ext uri="{FF2B5EF4-FFF2-40B4-BE49-F238E27FC236}">
                <a16:creationId xmlns:a16="http://schemas.microsoft.com/office/drawing/2014/main" id="{51235F52-235E-BA6B-513F-F1E5F5DBB954}"/>
              </a:ext>
            </a:extLst>
          </xdr:cNvPr>
          <xdr:cNvSpPr>
            <a:spLocks noChangeAspect="1"/>
          </xdr:cNvSpPr>
        </xdr:nvSpPr>
        <xdr:spPr bwMode="auto">
          <a:xfrm rot="16200000">
            <a:off x="4458" y="4415"/>
            <a:ext cx="108" cy="176"/>
          </a:xfrm>
          <a:custGeom>
            <a:avLst/>
            <a:gdLst>
              <a:gd name="T0" fmla="*/ 0 w 153"/>
              <a:gd name="T1" fmla="*/ 228 h 249"/>
              <a:gd name="T2" fmla="*/ 27 w 153"/>
              <a:gd name="T3" fmla="*/ 141 h 249"/>
              <a:gd name="T4" fmla="*/ 57 w 153"/>
              <a:gd name="T5" fmla="*/ 75 h 249"/>
              <a:gd name="T6" fmla="*/ 93 w 153"/>
              <a:gd name="T7" fmla="*/ 15 h 249"/>
              <a:gd name="T8" fmla="*/ 105 w 153"/>
              <a:gd name="T9" fmla="*/ 0 h 249"/>
              <a:gd name="T10" fmla="*/ 153 w 153"/>
              <a:gd name="T11" fmla="*/ 42 h 249"/>
              <a:gd name="T12" fmla="*/ 114 w 153"/>
              <a:gd name="T13" fmla="*/ 102 h 249"/>
              <a:gd name="T14" fmla="*/ 84 w 153"/>
              <a:gd name="T15" fmla="*/ 159 h 249"/>
              <a:gd name="T16" fmla="*/ 60 w 153"/>
              <a:gd name="T17" fmla="*/ 207 h 249"/>
              <a:gd name="T18" fmla="*/ 51 w 153"/>
              <a:gd name="T19" fmla="*/ 249 h 249"/>
              <a:gd name="T20" fmla="*/ 0 w 153"/>
              <a:gd name="T21" fmla="*/ 228 h 2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53" h="249">
                <a:moveTo>
                  <a:pt x="0" y="228"/>
                </a:moveTo>
                <a:lnTo>
                  <a:pt x="27" y="141"/>
                </a:lnTo>
                <a:lnTo>
                  <a:pt x="57" y="75"/>
                </a:lnTo>
                <a:lnTo>
                  <a:pt x="93" y="15"/>
                </a:lnTo>
                <a:lnTo>
                  <a:pt x="105" y="0"/>
                </a:lnTo>
                <a:lnTo>
                  <a:pt x="153" y="42"/>
                </a:lnTo>
                <a:lnTo>
                  <a:pt x="114" y="102"/>
                </a:lnTo>
                <a:lnTo>
                  <a:pt x="84" y="159"/>
                </a:lnTo>
                <a:lnTo>
                  <a:pt x="60" y="207"/>
                </a:lnTo>
                <a:lnTo>
                  <a:pt x="51" y="249"/>
                </a:lnTo>
                <a:lnTo>
                  <a:pt x="0" y="22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4" name="Freeform 530">
            <a:extLst>
              <a:ext uri="{FF2B5EF4-FFF2-40B4-BE49-F238E27FC236}">
                <a16:creationId xmlns:a16="http://schemas.microsoft.com/office/drawing/2014/main" id="{E0E08618-C0DC-28CA-F49D-DACAF1BA6467}"/>
              </a:ext>
            </a:extLst>
          </xdr:cNvPr>
          <xdr:cNvSpPr>
            <a:spLocks noChangeAspect="1"/>
          </xdr:cNvSpPr>
        </xdr:nvSpPr>
        <xdr:spPr bwMode="auto">
          <a:xfrm rot="16200000">
            <a:off x="4211" y="4217"/>
            <a:ext cx="164" cy="110"/>
          </a:xfrm>
          <a:custGeom>
            <a:avLst/>
            <a:gdLst>
              <a:gd name="T0" fmla="*/ 27 w 231"/>
              <a:gd name="T1" fmla="*/ 156 h 156"/>
              <a:gd name="T2" fmla="*/ 102 w 231"/>
              <a:gd name="T3" fmla="*/ 114 h 156"/>
              <a:gd name="T4" fmla="*/ 177 w 231"/>
              <a:gd name="T5" fmla="*/ 87 h 156"/>
              <a:gd name="T6" fmla="*/ 231 w 231"/>
              <a:gd name="T7" fmla="*/ 69 h 156"/>
              <a:gd name="T8" fmla="*/ 210 w 231"/>
              <a:gd name="T9" fmla="*/ 0 h 156"/>
              <a:gd name="T10" fmla="*/ 126 w 231"/>
              <a:gd name="T11" fmla="*/ 36 h 156"/>
              <a:gd name="T12" fmla="*/ 39 w 231"/>
              <a:gd name="T13" fmla="*/ 78 h 156"/>
              <a:gd name="T14" fmla="*/ 0 w 231"/>
              <a:gd name="T15" fmla="*/ 102 h 156"/>
              <a:gd name="T16" fmla="*/ 27 w 231"/>
              <a:gd name="T17" fmla="*/ 156 h 1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1" h="156">
                <a:moveTo>
                  <a:pt x="27" y="156"/>
                </a:moveTo>
                <a:lnTo>
                  <a:pt x="102" y="114"/>
                </a:lnTo>
                <a:lnTo>
                  <a:pt x="177" y="87"/>
                </a:lnTo>
                <a:lnTo>
                  <a:pt x="231" y="69"/>
                </a:lnTo>
                <a:lnTo>
                  <a:pt x="210" y="0"/>
                </a:lnTo>
                <a:lnTo>
                  <a:pt x="126" y="36"/>
                </a:lnTo>
                <a:lnTo>
                  <a:pt x="39" y="78"/>
                </a:lnTo>
                <a:lnTo>
                  <a:pt x="0" y="102"/>
                </a:lnTo>
                <a:lnTo>
                  <a:pt x="27" y="15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5" name="Freeform 531">
            <a:extLst>
              <a:ext uri="{FF2B5EF4-FFF2-40B4-BE49-F238E27FC236}">
                <a16:creationId xmlns:a16="http://schemas.microsoft.com/office/drawing/2014/main" id="{F2F4E2CE-802A-4FCE-FB88-4B8027F3FD4C}"/>
              </a:ext>
            </a:extLst>
          </xdr:cNvPr>
          <xdr:cNvSpPr>
            <a:spLocks noChangeAspect="1"/>
          </xdr:cNvSpPr>
        </xdr:nvSpPr>
        <xdr:spPr bwMode="auto">
          <a:xfrm rot="16200000">
            <a:off x="4134" y="3932"/>
            <a:ext cx="163" cy="68"/>
          </a:xfrm>
          <a:custGeom>
            <a:avLst/>
            <a:gdLst>
              <a:gd name="T0" fmla="*/ 0 w 231"/>
              <a:gd name="T1" fmla="*/ 96 h 96"/>
              <a:gd name="T2" fmla="*/ 84 w 231"/>
              <a:gd name="T3" fmla="*/ 87 h 96"/>
              <a:gd name="T4" fmla="*/ 183 w 231"/>
              <a:gd name="T5" fmla="*/ 75 h 96"/>
              <a:gd name="T6" fmla="*/ 231 w 231"/>
              <a:gd name="T7" fmla="*/ 69 h 96"/>
              <a:gd name="T8" fmla="*/ 219 w 231"/>
              <a:gd name="T9" fmla="*/ 0 h 96"/>
              <a:gd name="T10" fmla="*/ 102 w 231"/>
              <a:gd name="T11" fmla="*/ 21 h 96"/>
              <a:gd name="T12" fmla="*/ 0 w 231"/>
              <a:gd name="T13" fmla="*/ 33 h 96"/>
              <a:gd name="T14" fmla="*/ 0 w 231"/>
              <a:gd name="T15" fmla="*/ 96 h 9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31" h="96">
                <a:moveTo>
                  <a:pt x="0" y="96"/>
                </a:moveTo>
                <a:lnTo>
                  <a:pt x="84" y="87"/>
                </a:lnTo>
                <a:lnTo>
                  <a:pt x="183" y="75"/>
                </a:lnTo>
                <a:lnTo>
                  <a:pt x="231" y="69"/>
                </a:lnTo>
                <a:lnTo>
                  <a:pt x="219" y="0"/>
                </a:lnTo>
                <a:lnTo>
                  <a:pt x="102" y="21"/>
                </a:lnTo>
                <a:lnTo>
                  <a:pt x="0" y="33"/>
                </a:lnTo>
                <a:lnTo>
                  <a:pt x="0" y="9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6" name="Freeform 532">
            <a:extLst>
              <a:ext uri="{FF2B5EF4-FFF2-40B4-BE49-F238E27FC236}">
                <a16:creationId xmlns:a16="http://schemas.microsoft.com/office/drawing/2014/main" id="{7B11E8DD-73CC-BD19-1244-1D535EFE9E86}"/>
              </a:ext>
            </a:extLst>
          </xdr:cNvPr>
          <xdr:cNvSpPr>
            <a:spLocks noChangeAspect="1"/>
          </xdr:cNvSpPr>
        </xdr:nvSpPr>
        <xdr:spPr bwMode="auto">
          <a:xfrm rot="16200000">
            <a:off x="4036" y="3588"/>
            <a:ext cx="184" cy="123"/>
          </a:xfrm>
          <a:custGeom>
            <a:avLst/>
            <a:gdLst>
              <a:gd name="T0" fmla="*/ 21 w 261"/>
              <a:gd name="T1" fmla="*/ 174 h 174"/>
              <a:gd name="T2" fmla="*/ 132 w 261"/>
              <a:gd name="T3" fmla="*/ 135 h 174"/>
              <a:gd name="T4" fmla="*/ 231 w 261"/>
              <a:gd name="T5" fmla="*/ 87 h 174"/>
              <a:gd name="T6" fmla="*/ 261 w 261"/>
              <a:gd name="T7" fmla="*/ 57 h 174"/>
              <a:gd name="T8" fmla="*/ 219 w 261"/>
              <a:gd name="T9" fmla="*/ 0 h 174"/>
              <a:gd name="T10" fmla="*/ 180 w 261"/>
              <a:gd name="T11" fmla="*/ 30 h 174"/>
              <a:gd name="T12" fmla="*/ 120 w 261"/>
              <a:gd name="T13" fmla="*/ 72 h 174"/>
              <a:gd name="T14" fmla="*/ 60 w 261"/>
              <a:gd name="T15" fmla="*/ 102 h 174"/>
              <a:gd name="T16" fmla="*/ 0 w 261"/>
              <a:gd name="T17" fmla="*/ 120 h 174"/>
              <a:gd name="T18" fmla="*/ 21 w 261"/>
              <a:gd name="T19" fmla="*/ 174 h 1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61" h="174">
                <a:moveTo>
                  <a:pt x="21" y="174"/>
                </a:moveTo>
                <a:lnTo>
                  <a:pt x="132" y="135"/>
                </a:lnTo>
                <a:lnTo>
                  <a:pt x="231" y="87"/>
                </a:lnTo>
                <a:lnTo>
                  <a:pt x="261" y="57"/>
                </a:lnTo>
                <a:lnTo>
                  <a:pt x="219" y="0"/>
                </a:lnTo>
                <a:lnTo>
                  <a:pt x="180" y="30"/>
                </a:lnTo>
                <a:lnTo>
                  <a:pt x="120" y="72"/>
                </a:lnTo>
                <a:lnTo>
                  <a:pt x="60" y="102"/>
                </a:lnTo>
                <a:lnTo>
                  <a:pt x="0" y="120"/>
                </a:lnTo>
                <a:lnTo>
                  <a:pt x="21" y="17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7" name="Freeform 533">
            <a:extLst>
              <a:ext uri="{FF2B5EF4-FFF2-40B4-BE49-F238E27FC236}">
                <a16:creationId xmlns:a16="http://schemas.microsoft.com/office/drawing/2014/main" id="{88376DAC-CC9F-1578-BF0F-8CFF6BEB0527}"/>
              </a:ext>
            </a:extLst>
          </xdr:cNvPr>
          <xdr:cNvSpPr>
            <a:spLocks noChangeAspect="1"/>
          </xdr:cNvSpPr>
        </xdr:nvSpPr>
        <xdr:spPr bwMode="auto">
          <a:xfrm rot="16200000">
            <a:off x="3864" y="3394"/>
            <a:ext cx="87" cy="138"/>
          </a:xfrm>
          <a:custGeom>
            <a:avLst/>
            <a:gdLst>
              <a:gd name="T0" fmla="*/ 60 w 123"/>
              <a:gd name="T1" fmla="*/ 195 h 195"/>
              <a:gd name="T2" fmla="*/ 93 w 123"/>
              <a:gd name="T3" fmla="*/ 99 h 195"/>
              <a:gd name="T4" fmla="*/ 123 w 123"/>
              <a:gd name="T5" fmla="*/ 9 h 195"/>
              <a:gd name="T6" fmla="*/ 54 w 123"/>
              <a:gd name="T7" fmla="*/ 0 h 195"/>
              <a:gd name="T8" fmla="*/ 21 w 123"/>
              <a:gd name="T9" fmla="*/ 111 h 195"/>
              <a:gd name="T10" fmla="*/ 0 w 123"/>
              <a:gd name="T11" fmla="*/ 174 h 195"/>
              <a:gd name="T12" fmla="*/ 60 w 123"/>
              <a:gd name="T13" fmla="*/ 195 h 195"/>
            </a:gdLst>
            <a:ahLst/>
            <a:cxnLst>
              <a:cxn ang="0">
                <a:pos x="T0" y="T1"/>
              </a:cxn>
              <a:cxn ang="0">
                <a:pos x="T2" y="T3"/>
              </a:cxn>
              <a:cxn ang="0">
                <a:pos x="T4" y="T5"/>
              </a:cxn>
              <a:cxn ang="0">
                <a:pos x="T6" y="T7"/>
              </a:cxn>
              <a:cxn ang="0">
                <a:pos x="T8" y="T9"/>
              </a:cxn>
              <a:cxn ang="0">
                <a:pos x="T10" y="T11"/>
              </a:cxn>
              <a:cxn ang="0">
                <a:pos x="T12" y="T13"/>
              </a:cxn>
            </a:cxnLst>
            <a:rect l="0" t="0" r="r" b="b"/>
            <a:pathLst>
              <a:path w="123" h="195">
                <a:moveTo>
                  <a:pt x="60" y="195"/>
                </a:moveTo>
                <a:lnTo>
                  <a:pt x="93" y="99"/>
                </a:lnTo>
                <a:lnTo>
                  <a:pt x="123" y="9"/>
                </a:lnTo>
                <a:lnTo>
                  <a:pt x="54" y="0"/>
                </a:lnTo>
                <a:lnTo>
                  <a:pt x="21" y="111"/>
                </a:lnTo>
                <a:lnTo>
                  <a:pt x="0" y="174"/>
                </a:lnTo>
                <a:lnTo>
                  <a:pt x="60" y="19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8" name="Freeform 534">
            <a:extLst>
              <a:ext uri="{FF2B5EF4-FFF2-40B4-BE49-F238E27FC236}">
                <a16:creationId xmlns:a16="http://schemas.microsoft.com/office/drawing/2014/main" id="{B8BB1F36-0671-179D-6183-2C1903DD2CAD}"/>
              </a:ext>
            </a:extLst>
          </xdr:cNvPr>
          <xdr:cNvSpPr>
            <a:spLocks noChangeAspect="1"/>
          </xdr:cNvSpPr>
        </xdr:nvSpPr>
        <xdr:spPr bwMode="auto">
          <a:xfrm rot="16200000">
            <a:off x="6674" y="3941"/>
            <a:ext cx="108" cy="189"/>
          </a:xfrm>
          <a:custGeom>
            <a:avLst/>
            <a:gdLst>
              <a:gd name="T0" fmla="*/ 0 w 153"/>
              <a:gd name="T1" fmla="*/ 21 h 267"/>
              <a:gd name="T2" fmla="*/ 39 w 153"/>
              <a:gd name="T3" fmla="*/ 120 h 267"/>
              <a:gd name="T4" fmla="*/ 102 w 153"/>
              <a:gd name="T5" fmla="*/ 267 h 267"/>
              <a:gd name="T6" fmla="*/ 153 w 153"/>
              <a:gd name="T7" fmla="*/ 246 h 267"/>
              <a:gd name="T8" fmla="*/ 72 w 153"/>
              <a:gd name="T9" fmla="*/ 57 h 267"/>
              <a:gd name="T10" fmla="*/ 48 w 153"/>
              <a:gd name="T11" fmla="*/ 0 h 267"/>
              <a:gd name="T12" fmla="*/ 0 w 153"/>
              <a:gd name="T13" fmla="*/ 21 h 267"/>
            </a:gdLst>
            <a:ahLst/>
            <a:cxnLst>
              <a:cxn ang="0">
                <a:pos x="T0" y="T1"/>
              </a:cxn>
              <a:cxn ang="0">
                <a:pos x="T2" y="T3"/>
              </a:cxn>
              <a:cxn ang="0">
                <a:pos x="T4" y="T5"/>
              </a:cxn>
              <a:cxn ang="0">
                <a:pos x="T6" y="T7"/>
              </a:cxn>
              <a:cxn ang="0">
                <a:pos x="T8" y="T9"/>
              </a:cxn>
              <a:cxn ang="0">
                <a:pos x="T10" y="T11"/>
              </a:cxn>
              <a:cxn ang="0">
                <a:pos x="T12" y="T13"/>
              </a:cxn>
            </a:cxnLst>
            <a:rect l="0" t="0" r="r" b="b"/>
            <a:pathLst>
              <a:path w="153" h="267">
                <a:moveTo>
                  <a:pt x="0" y="21"/>
                </a:moveTo>
                <a:lnTo>
                  <a:pt x="39" y="120"/>
                </a:lnTo>
                <a:lnTo>
                  <a:pt x="102" y="267"/>
                </a:lnTo>
                <a:lnTo>
                  <a:pt x="153" y="246"/>
                </a:lnTo>
                <a:lnTo>
                  <a:pt x="72" y="57"/>
                </a:lnTo>
                <a:lnTo>
                  <a:pt x="48" y="0"/>
                </a:lnTo>
                <a:lnTo>
                  <a:pt x="0" y="2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9" name="Freeform 535">
            <a:extLst>
              <a:ext uri="{FF2B5EF4-FFF2-40B4-BE49-F238E27FC236}">
                <a16:creationId xmlns:a16="http://schemas.microsoft.com/office/drawing/2014/main" id="{D96C7695-9B96-0F2E-1951-E2C64E81D484}"/>
              </a:ext>
            </a:extLst>
          </xdr:cNvPr>
          <xdr:cNvSpPr>
            <a:spLocks noChangeAspect="1"/>
          </xdr:cNvSpPr>
        </xdr:nvSpPr>
        <xdr:spPr bwMode="auto">
          <a:xfrm rot="16200000">
            <a:off x="6625" y="3716"/>
            <a:ext cx="195" cy="97"/>
          </a:xfrm>
          <a:custGeom>
            <a:avLst/>
            <a:gdLst>
              <a:gd name="T0" fmla="*/ 0 w 276"/>
              <a:gd name="T1" fmla="*/ 138 h 138"/>
              <a:gd name="T2" fmla="*/ 69 w 276"/>
              <a:gd name="T3" fmla="*/ 138 h 138"/>
              <a:gd name="T4" fmla="*/ 132 w 276"/>
              <a:gd name="T5" fmla="*/ 132 h 138"/>
              <a:gd name="T6" fmla="*/ 183 w 276"/>
              <a:gd name="T7" fmla="*/ 117 h 138"/>
              <a:gd name="T8" fmla="*/ 237 w 276"/>
              <a:gd name="T9" fmla="*/ 81 h 138"/>
              <a:gd name="T10" fmla="*/ 276 w 276"/>
              <a:gd name="T11" fmla="*/ 42 h 138"/>
              <a:gd name="T12" fmla="*/ 231 w 276"/>
              <a:gd name="T13" fmla="*/ 0 h 138"/>
              <a:gd name="T14" fmla="*/ 198 w 276"/>
              <a:gd name="T15" fmla="*/ 33 h 138"/>
              <a:gd name="T16" fmla="*/ 153 w 276"/>
              <a:gd name="T17" fmla="*/ 60 h 138"/>
              <a:gd name="T18" fmla="*/ 105 w 276"/>
              <a:gd name="T19" fmla="*/ 69 h 138"/>
              <a:gd name="T20" fmla="*/ 39 w 276"/>
              <a:gd name="T21" fmla="*/ 75 h 138"/>
              <a:gd name="T22" fmla="*/ 3 w 276"/>
              <a:gd name="T23" fmla="*/ 69 h 138"/>
              <a:gd name="T24" fmla="*/ 0 w 276"/>
              <a:gd name="T25" fmla="*/ 138 h 1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76" h="138">
                <a:moveTo>
                  <a:pt x="0" y="138"/>
                </a:moveTo>
                <a:lnTo>
                  <a:pt x="69" y="138"/>
                </a:lnTo>
                <a:lnTo>
                  <a:pt x="132" y="132"/>
                </a:lnTo>
                <a:lnTo>
                  <a:pt x="183" y="117"/>
                </a:lnTo>
                <a:lnTo>
                  <a:pt x="237" y="81"/>
                </a:lnTo>
                <a:lnTo>
                  <a:pt x="276" y="42"/>
                </a:lnTo>
                <a:lnTo>
                  <a:pt x="231" y="0"/>
                </a:lnTo>
                <a:lnTo>
                  <a:pt x="198" y="33"/>
                </a:lnTo>
                <a:lnTo>
                  <a:pt x="153" y="60"/>
                </a:lnTo>
                <a:lnTo>
                  <a:pt x="105" y="69"/>
                </a:lnTo>
                <a:lnTo>
                  <a:pt x="39" y="75"/>
                </a:lnTo>
                <a:lnTo>
                  <a:pt x="3" y="69"/>
                </a:lnTo>
                <a:lnTo>
                  <a:pt x="0" y="13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0" name="Freeform 536">
            <a:extLst>
              <a:ext uri="{FF2B5EF4-FFF2-40B4-BE49-F238E27FC236}">
                <a16:creationId xmlns:a16="http://schemas.microsoft.com/office/drawing/2014/main" id="{18E5139F-1FDF-A5F9-73DC-53288E70042C}"/>
              </a:ext>
            </a:extLst>
          </xdr:cNvPr>
          <xdr:cNvSpPr>
            <a:spLocks noChangeAspect="1"/>
          </xdr:cNvSpPr>
        </xdr:nvSpPr>
        <xdr:spPr bwMode="auto">
          <a:xfrm rot="16200000">
            <a:off x="6394" y="3455"/>
            <a:ext cx="140" cy="183"/>
          </a:xfrm>
          <a:custGeom>
            <a:avLst/>
            <a:gdLst>
              <a:gd name="T0" fmla="*/ 54 w 198"/>
              <a:gd name="T1" fmla="*/ 258 h 258"/>
              <a:gd name="T2" fmla="*/ 111 w 198"/>
              <a:gd name="T3" fmla="*/ 150 h 258"/>
              <a:gd name="T4" fmla="*/ 153 w 198"/>
              <a:gd name="T5" fmla="*/ 99 h 258"/>
              <a:gd name="T6" fmla="*/ 198 w 198"/>
              <a:gd name="T7" fmla="*/ 42 h 258"/>
              <a:gd name="T8" fmla="*/ 147 w 198"/>
              <a:gd name="T9" fmla="*/ 0 h 258"/>
              <a:gd name="T10" fmla="*/ 93 w 198"/>
              <a:gd name="T11" fmla="*/ 60 h 258"/>
              <a:gd name="T12" fmla="*/ 48 w 198"/>
              <a:gd name="T13" fmla="*/ 126 h 258"/>
              <a:gd name="T14" fmla="*/ 0 w 198"/>
              <a:gd name="T15" fmla="*/ 225 h 258"/>
              <a:gd name="T16" fmla="*/ 54 w 198"/>
              <a:gd name="T17" fmla="*/ 258 h 2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8" h="258">
                <a:moveTo>
                  <a:pt x="54" y="258"/>
                </a:moveTo>
                <a:lnTo>
                  <a:pt x="111" y="150"/>
                </a:lnTo>
                <a:lnTo>
                  <a:pt x="153" y="99"/>
                </a:lnTo>
                <a:lnTo>
                  <a:pt x="198" y="42"/>
                </a:lnTo>
                <a:lnTo>
                  <a:pt x="147" y="0"/>
                </a:lnTo>
                <a:lnTo>
                  <a:pt x="93" y="60"/>
                </a:lnTo>
                <a:lnTo>
                  <a:pt x="48" y="126"/>
                </a:lnTo>
                <a:lnTo>
                  <a:pt x="0" y="225"/>
                </a:lnTo>
                <a:lnTo>
                  <a:pt x="54"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1" name="Freeform 537">
            <a:extLst>
              <a:ext uri="{FF2B5EF4-FFF2-40B4-BE49-F238E27FC236}">
                <a16:creationId xmlns:a16="http://schemas.microsoft.com/office/drawing/2014/main" id="{AFDB31CE-9930-BD4E-0CAA-536801A4A19D}"/>
              </a:ext>
            </a:extLst>
          </xdr:cNvPr>
          <xdr:cNvSpPr>
            <a:spLocks noChangeAspect="1"/>
          </xdr:cNvSpPr>
        </xdr:nvSpPr>
        <xdr:spPr bwMode="auto">
          <a:xfrm rot="16200000">
            <a:off x="6166" y="3218"/>
            <a:ext cx="195" cy="84"/>
          </a:xfrm>
          <a:custGeom>
            <a:avLst/>
            <a:gdLst>
              <a:gd name="T0" fmla="*/ 24 w 276"/>
              <a:gd name="T1" fmla="*/ 120 h 120"/>
              <a:gd name="T2" fmla="*/ 111 w 276"/>
              <a:gd name="T3" fmla="*/ 96 h 120"/>
              <a:gd name="T4" fmla="*/ 186 w 276"/>
              <a:gd name="T5" fmla="*/ 75 h 120"/>
              <a:gd name="T6" fmla="*/ 276 w 276"/>
              <a:gd name="T7" fmla="*/ 66 h 120"/>
              <a:gd name="T8" fmla="*/ 273 w 276"/>
              <a:gd name="T9" fmla="*/ 0 h 120"/>
              <a:gd name="T10" fmla="*/ 192 w 276"/>
              <a:gd name="T11" fmla="*/ 6 h 120"/>
              <a:gd name="T12" fmla="*/ 75 w 276"/>
              <a:gd name="T13" fmla="*/ 36 h 120"/>
              <a:gd name="T14" fmla="*/ 0 w 276"/>
              <a:gd name="T15" fmla="*/ 60 h 120"/>
              <a:gd name="T16" fmla="*/ 24 w 276"/>
              <a:gd name="T17" fmla="*/ 120 h 1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6" h="120">
                <a:moveTo>
                  <a:pt x="24" y="120"/>
                </a:moveTo>
                <a:lnTo>
                  <a:pt x="111" y="96"/>
                </a:lnTo>
                <a:lnTo>
                  <a:pt x="186" y="75"/>
                </a:lnTo>
                <a:lnTo>
                  <a:pt x="276" y="66"/>
                </a:lnTo>
                <a:lnTo>
                  <a:pt x="273" y="0"/>
                </a:lnTo>
                <a:lnTo>
                  <a:pt x="192" y="6"/>
                </a:lnTo>
                <a:lnTo>
                  <a:pt x="75" y="36"/>
                </a:lnTo>
                <a:lnTo>
                  <a:pt x="0" y="60"/>
                </a:lnTo>
                <a:lnTo>
                  <a:pt x="24" y="12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2" name="Freeform 538">
            <a:extLst>
              <a:ext uri="{FF2B5EF4-FFF2-40B4-BE49-F238E27FC236}">
                <a16:creationId xmlns:a16="http://schemas.microsoft.com/office/drawing/2014/main" id="{80651C6A-B65F-F65C-0181-6141AD281F38}"/>
              </a:ext>
            </a:extLst>
          </xdr:cNvPr>
          <xdr:cNvSpPr>
            <a:spLocks noChangeAspect="1"/>
          </xdr:cNvSpPr>
        </xdr:nvSpPr>
        <xdr:spPr bwMode="auto">
          <a:xfrm rot="16200000">
            <a:off x="6159" y="2859"/>
            <a:ext cx="211" cy="96"/>
          </a:xfrm>
          <a:custGeom>
            <a:avLst/>
            <a:gdLst>
              <a:gd name="T0" fmla="*/ 0 w 297"/>
              <a:gd name="T1" fmla="*/ 69 h 135"/>
              <a:gd name="T2" fmla="*/ 120 w 297"/>
              <a:gd name="T3" fmla="*/ 87 h 135"/>
              <a:gd name="T4" fmla="*/ 273 w 297"/>
              <a:gd name="T5" fmla="*/ 135 h 135"/>
              <a:gd name="T6" fmla="*/ 297 w 297"/>
              <a:gd name="T7" fmla="*/ 63 h 135"/>
              <a:gd name="T8" fmla="*/ 186 w 297"/>
              <a:gd name="T9" fmla="*/ 27 h 135"/>
              <a:gd name="T10" fmla="*/ 99 w 297"/>
              <a:gd name="T11" fmla="*/ 9 h 135"/>
              <a:gd name="T12" fmla="*/ 0 w 297"/>
              <a:gd name="T13" fmla="*/ 0 h 135"/>
              <a:gd name="T14" fmla="*/ 0 w 297"/>
              <a:gd name="T15" fmla="*/ 69 h 13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97" h="135">
                <a:moveTo>
                  <a:pt x="0" y="69"/>
                </a:moveTo>
                <a:lnTo>
                  <a:pt x="120" y="87"/>
                </a:lnTo>
                <a:lnTo>
                  <a:pt x="273" y="135"/>
                </a:lnTo>
                <a:lnTo>
                  <a:pt x="297" y="63"/>
                </a:lnTo>
                <a:lnTo>
                  <a:pt x="186" y="27"/>
                </a:lnTo>
                <a:lnTo>
                  <a:pt x="99" y="9"/>
                </a:lnTo>
                <a:lnTo>
                  <a:pt x="0" y="0"/>
                </a:lnTo>
                <a:lnTo>
                  <a:pt x="0" y="6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3" name="Freeform 539">
            <a:extLst>
              <a:ext uri="{FF2B5EF4-FFF2-40B4-BE49-F238E27FC236}">
                <a16:creationId xmlns:a16="http://schemas.microsoft.com/office/drawing/2014/main" id="{9B4F3707-3AD1-B75C-D14B-478273EDB437}"/>
              </a:ext>
            </a:extLst>
          </xdr:cNvPr>
          <xdr:cNvSpPr>
            <a:spLocks noChangeAspect="1"/>
          </xdr:cNvSpPr>
        </xdr:nvSpPr>
        <xdr:spPr bwMode="auto">
          <a:xfrm rot="16200000">
            <a:off x="6233" y="2540"/>
            <a:ext cx="195" cy="66"/>
          </a:xfrm>
          <a:custGeom>
            <a:avLst/>
            <a:gdLst>
              <a:gd name="T0" fmla="*/ 0 w 276"/>
              <a:gd name="T1" fmla="*/ 81 h 93"/>
              <a:gd name="T2" fmla="*/ 69 w 276"/>
              <a:gd name="T3" fmla="*/ 93 h 93"/>
              <a:gd name="T4" fmla="*/ 138 w 276"/>
              <a:gd name="T5" fmla="*/ 93 h 93"/>
              <a:gd name="T6" fmla="*/ 222 w 276"/>
              <a:gd name="T7" fmla="*/ 81 h 93"/>
              <a:gd name="T8" fmla="*/ 276 w 276"/>
              <a:gd name="T9" fmla="*/ 63 h 93"/>
              <a:gd name="T10" fmla="*/ 270 w 276"/>
              <a:gd name="T11" fmla="*/ 0 h 93"/>
              <a:gd name="T12" fmla="*/ 195 w 276"/>
              <a:gd name="T13" fmla="*/ 15 h 93"/>
              <a:gd name="T14" fmla="*/ 114 w 276"/>
              <a:gd name="T15" fmla="*/ 24 h 93"/>
              <a:gd name="T16" fmla="*/ 63 w 276"/>
              <a:gd name="T17" fmla="*/ 21 h 93"/>
              <a:gd name="T18" fmla="*/ 15 w 276"/>
              <a:gd name="T19" fmla="*/ 9 h 93"/>
              <a:gd name="T20" fmla="*/ 0 w 276"/>
              <a:gd name="T21" fmla="*/ 81 h 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76" h="93">
                <a:moveTo>
                  <a:pt x="0" y="81"/>
                </a:moveTo>
                <a:lnTo>
                  <a:pt x="69" y="93"/>
                </a:lnTo>
                <a:lnTo>
                  <a:pt x="138" y="93"/>
                </a:lnTo>
                <a:lnTo>
                  <a:pt x="222" y="81"/>
                </a:lnTo>
                <a:lnTo>
                  <a:pt x="276" y="63"/>
                </a:lnTo>
                <a:lnTo>
                  <a:pt x="270" y="0"/>
                </a:lnTo>
                <a:lnTo>
                  <a:pt x="195" y="15"/>
                </a:lnTo>
                <a:lnTo>
                  <a:pt x="114" y="24"/>
                </a:lnTo>
                <a:lnTo>
                  <a:pt x="63" y="21"/>
                </a:lnTo>
                <a:lnTo>
                  <a:pt x="15" y="9"/>
                </a:lnTo>
                <a:lnTo>
                  <a:pt x="0" y="8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4" name="Freeform 540">
            <a:extLst>
              <a:ext uri="{FF2B5EF4-FFF2-40B4-BE49-F238E27FC236}">
                <a16:creationId xmlns:a16="http://schemas.microsoft.com/office/drawing/2014/main" id="{C0184C02-572C-6247-4DC4-711B4D8E871F}"/>
              </a:ext>
            </a:extLst>
          </xdr:cNvPr>
          <xdr:cNvSpPr>
            <a:spLocks noChangeAspect="1"/>
          </xdr:cNvSpPr>
        </xdr:nvSpPr>
        <xdr:spPr bwMode="auto">
          <a:xfrm rot="16200000">
            <a:off x="6239" y="2151"/>
            <a:ext cx="187" cy="130"/>
          </a:xfrm>
          <a:custGeom>
            <a:avLst/>
            <a:gdLst>
              <a:gd name="T0" fmla="*/ 0 w 264"/>
              <a:gd name="T1" fmla="*/ 69 h 183"/>
              <a:gd name="T2" fmla="*/ 75 w 264"/>
              <a:gd name="T3" fmla="*/ 90 h 183"/>
              <a:gd name="T4" fmla="*/ 144 w 264"/>
              <a:gd name="T5" fmla="*/ 123 h 183"/>
              <a:gd name="T6" fmla="*/ 219 w 264"/>
              <a:gd name="T7" fmla="*/ 183 h 183"/>
              <a:gd name="T8" fmla="*/ 264 w 264"/>
              <a:gd name="T9" fmla="*/ 123 h 183"/>
              <a:gd name="T10" fmla="*/ 165 w 264"/>
              <a:gd name="T11" fmla="*/ 54 h 183"/>
              <a:gd name="T12" fmla="*/ 102 w 264"/>
              <a:gd name="T13" fmla="*/ 18 h 183"/>
              <a:gd name="T14" fmla="*/ 12 w 264"/>
              <a:gd name="T15" fmla="*/ 0 h 183"/>
              <a:gd name="T16" fmla="*/ 0 w 264"/>
              <a:gd name="T17" fmla="*/ 69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4" h="183">
                <a:moveTo>
                  <a:pt x="0" y="69"/>
                </a:moveTo>
                <a:lnTo>
                  <a:pt x="75" y="90"/>
                </a:lnTo>
                <a:lnTo>
                  <a:pt x="144" y="123"/>
                </a:lnTo>
                <a:lnTo>
                  <a:pt x="219" y="183"/>
                </a:lnTo>
                <a:lnTo>
                  <a:pt x="264" y="123"/>
                </a:lnTo>
                <a:lnTo>
                  <a:pt x="165" y="54"/>
                </a:lnTo>
                <a:lnTo>
                  <a:pt x="102" y="18"/>
                </a:lnTo>
                <a:lnTo>
                  <a:pt x="12" y="0"/>
                </a:lnTo>
                <a:lnTo>
                  <a:pt x="0" y="6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5" name="Freeform 541">
            <a:extLst>
              <a:ext uri="{FF2B5EF4-FFF2-40B4-BE49-F238E27FC236}">
                <a16:creationId xmlns:a16="http://schemas.microsoft.com/office/drawing/2014/main" id="{8E0EEC29-CA1B-1BC3-AAC1-2215C6F3C40F}"/>
              </a:ext>
            </a:extLst>
          </xdr:cNvPr>
          <xdr:cNvSpPr>
            <a:spLocks noChangeAspect="1"/>
          </xdr:cNvSpPr>
        </xdr:nvSpPr>
        <xdr:spPr bwMode="auto">
          <a:xfrm rot="16200000">
            <a:off x="6451" y="1851"/>
            <a:ext cx="185" cy="130"/>
          </a:xfrm>
          <a:custGeom>
            <a:avLst/>
            <a:gdLst>
              <a:gd name="T0" fmla="*/ 0 w 261"/>
              <a:gd name="T1" fmla="*/ 57 h 183"/>
              <a:gd name="T2" fmla="*/ 66 w 261"/>
              <a:gd name="T3" fmla="*/ 105 h 183"/>
              <a:gd name="T4" fmla="*/ 129 w 261"/>
              <a:gd name="T5" fmla="*/ 141 h 183"/>
              <a:gd name="T6" fmla="*/ 174 w 261"/>
              <a:gd name="T7" fmla="*/ 159 h 183"/>
              <a:gd name="T8" fmla="*/ 237 w 261"/>
              <a:gd name="T9" fmla="*/ 183 h 183"/>
              <a:gd name="T10" fmla="*/ 261 w 261"/>
              <a:gd name="T11" fmla="*/ 123 h 183"/>
              <a:gd name="T12" fmla="*/ 201 w 261"/>
              <a:gd name="T13" fmla="*/ 102 h 183"/>
              <a:gd name="T14" fmla="*/ 147 w 261"/>
              <a:gd name="T15" fmla="*/ 72 h 183"/>
              <a:gd name="T16" fmla="*/ 90 w 261"/>
              <a:gd name="T17" fmla="*/ 33 h 183"/>
              <a:gd name="T18" fmla="*/ 39 w 261"/>
              <a:gd name="T19" fmla="*/ 0 h 183"/>
              <a:gd name="T20" fmla="*/ 0 w 261"/>
              <a:gd name="T21" fmla="*/ 57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61" h="183">
                <a:moveTo>
                  <a:pt x="0" y="57"/>
                </a:moveTo>
                <a:lnTo>
                  <a:pt x="66" y="105"/>
                </a:lnTo>
                <a:lnTo>
                  <a:pt x="129" y="141"/>
                </a:lnTo>
                <a:lnTo>
                  <a:pt x="174" y="159"/>
                </a:lnTo>
                <a:lnTo>
                  <a:pt x="237" y="183"/>
                </a:lnTo>
                <a:lnTo>
                  <a:pt x="261" y="123"/>
                </a:lnTo>
                <a:lnTo>
                  <a:pt x="201" y="102"/>
                </a:lnTo>
                <a:lnTo>
                  <a:pt x="147" y="72"/>
                </a:lnTo>
                <a:lnTo>
                  <a:pt x="90" y="33"/>
                </a:lnTo>
                <a:lnTo>
                  <a:pt x="39" y="0"/>
                </a:lnTo>
                <a:lnTo>
                  <a:pt x="0"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6" name="Freeform 542">
            <a:extLst>
              <a:ext uri="{FF2B5EF4-FFF2-40B4-BE49-F238E27FC236}">
                <a16:creationId xmlns:a16="http://schemas.microsoft.com/office/drawing/2014/main" id="{7AF0755D-533B-FA2A-D4AB-3FF7D676FF98}"/>
              </a:ext>
            </a:extLst>
          </xdr:cNvPr>
          <xdr:cNvSpPr>
            <a:spLocks noChangeAspect="1"/>
          </xdr:cNvSpPr>
        </xdr:nvSpPr>
        <xdr:spPr bwMode="auto">
          <a:xfrm rot="16200000">
            <a:off x="6515" y="1524"/>
            <a:ext cx="179" cy="47"/>
          </a:xfrm>
          <a:custGeom>
            <a:avLst/>
            <a:gdLst>
              <a:gd name="T0" fmla="*/ 0 w 252"/>
              <a:gd name="T1" fmla="*/ 66 h 66"/>
              <a:gd name="T2" fmla="*/ 252 w 252"/>
              <a:gd name="T3" fmla="*/ 66 h 66"/>
              <a:gd name="T4" fmla="*/ 249 w 252"/>
              <a:gd name="T5" fmla="*/ 0 h 66"/>
              <a:gd name="T6" fmla="*/ 138 w 252"/>
              <a:gd name="T7" fmla="*/ 12 h 66"/>
              <a:gd name="T8" fmla="*/ 0 w 252"/>
              <a:gd name="T9" fmla="*/ 12 h 66"/>
              <a:gd name="T10" fmla="*/ 0 w 252"/>
              <a:gd name="T11" fmla="*/ 66 h 66"/>
            </a:gdLst>
            <a:ahLst/>
            <a:cxnLst>
              <a:cxn ang="0">
                <a:pos x="T0" y="T1"/>
              </a:cxn>
              <a:cxn ang="0">
                <a:pos x="T2" y="T3"/>
              </a:cxn>
              <a:cxn ang="0">
                <a:pos x="T4" y="T5"/>
              </a:cxn>
              <a:cxn ang="0">
                <a:pos x="T6" y="T7"/>
              </a:cxn>
              <a:cxn ang="0">
                <a:pos x="T8" y="T9"/>
              </a:cxn>
              <a:cxn ang="0">
                <a:pos x="T10" y="T11"/>
              </a:cxn>
            </a:cxnLst>
            <a:rect l="0" t="0" r="r" b="b"/>
            <a:pathLst>
              <a:path w="252" h="66">
                <a:moveTo>
                  <a:pt x="0" y="66"/>
                </a:moveTo>
                <a:lnTo>
                  <a:pt x="252" y="66"/>
                </a:lnTo>
                <a:lnTo>
                  <a:pt x="249" y="0"/>
                </a:lnTo>
                <a:lnTo>
                  <a:pt x="138" y="12"/>
                </a:lnTo>
                <a:lnTo>
                  <a:pt x="0" y="12"/>
                </a:lnTo>
                <a:lnTo>
                  <a:pt x="0" y="6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7" name="Freeform 543">
            <a:extLst>
              <a:ext uri="{FF2B5EF4-FFF2-40B4-BE49-F238E27FC236}">
                <a16:creationId xmlns:a16="http://schemas.microsoft.com/office/drawing/2014/main" id="{17A84F89-952E-CE46-DF64-60F893ACBE35}"/>
              </a:ext>
            </a:extLst>
          </xdr:cNvPr>
          <xdr:cNvSpPr>
            <a:spLocks noChangeAspect="1"/>
          </xdr:cNvSpPr>
        </xdr:nvSpPr>
        <xdr:spPr bwMode="auto">
          <a:xfrm rot="16200000">
            <a:off x="6992" y="3820"/>
            <a:ext cx="102" cy="187"/>
          </a:xfrm>
          <a:custGeom>
            <a:avLst/>
            <a:gdLst>
              <a:gd name="T0" fmla="*/ 84 w 144"/>
              <a:gd name="T1" fmla="*/ 264 h 264"/>
              <a:gd name="T2" fmla="*/ 60 w 144"/>
              <a:gd name="T3" fmla="*/ 204 h 264"/>
              <a:gd name="T4" fmla="*/ 27 w 144"/>
              <a:gd name="T5" fmla="*/ 99 h 264"/>
              <a:gd name="T6" fmla="*/ 0 w 144"/>
              <a:gd name="T7" fmla="*/ 15 h 264"/>
              <a:gd name="T8" fmla="*/ 54 w 144"/>
              <a:gd name="T9" fmla="*/ 0 h 264"/>
              <a:gd name="T10" fmla="*/ 78 w 144"/>
              <a:gd name="T11" fmla="*/ 69 h 264"/>
              <a:gd name="T12" fmla="*/ 102 w 144"/>
              <a:gd name="T13" fmla="*/ 156 h 264"/>
              <a:gd name="T14" fmla="*/ 144 w 144"/>
              <a:gd name="T15" fmla="*/ 240 h 264"/>
              <a:gd name="T16" fmla="*/ 84 w 144"/>
              <a:gd name="T17" fmla="*/ 264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44" h="264">
                <a:moveTo>
                  <a:pt x="84" y="264"/>
                </a:moveTo>
                <a:lnTo>
                  <a:pt x="60" y="204"/>
                </a:lnTo>
                <a:lnTo>
                  <a:pt x="27" y="99"/>
                </a:lnTo>
                <a:lnTo>
                  <a:pt x="0" y="15"/>
                </a:lnTo>
                <a:lnTo>
                  <a:pt x="54" y="0"/>
                </a:lnTo>
                <a:lnTo>
                  <a:pt x="78" y="69"/>
                </a:lnTo>
                <a:lnTo>
                  <a:pt x="102" y="156"/>
                </a:lnTo>
                <a:lnTo>
                  <a:pt x="144" y="240"/>
                </a:lnTo>
                <a:lnTo>
                  <a:pt x="84" y="26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8" name="Freeform 544">
            <a:extLst>
              <a:ext uri="{FF2B5EF4-FFF2-40B4-BE49-F238E27FC236}">
                <a16:creationId xmlns:a16="http://schemas.microsoft.com/office/drawing/2014/main" id="{DAAD94EC-7373-D278-DE2D-C785F328AAB0}"/>
              </a:ext>
            </a:extLst>
          </xdr:cNvPr>
          <xdr:cNvSpPr>
            <a:spLocks noChangeAspect="1"/>
          </xdr:cNvSpPr>
        </xdr:nvSpPr>
        <xdr:spPr bwMode="auto">
          <a:xfrm rot="16200000">
            <a:off x="7318" y="3660"/>
            <a:ext cx="125" cy="195"/>
          </a:xfrm>
          <a:custGeom>
            <a:avLst/>
            <a:gdLst>
              <a:gd name="T0" fmla="*/ 117 w 177"/>
              <a:gd name="T1" fmla="*/ 276 h 276"/>
              <a:gd name="T2" fmla="*/ 69 w 177"/>
              <a:gd name="T3" fmla="*/ 168 h 276"/>
              <a:gd name="T4" fmla="*/ 0 w 177"/>
              <a:gd name="T5" fmla="*/ 27 h 276"/>
              <a:gd name="T6" fmla="*/ 57 w 177"/>
              <a:gd name="T7" fmla="*/ 0 h 276"/>
              <a:gd name="T8" fmla="*/ 111 w 177"/>
              <a:gd name="T9" fmla="*/ 108 h 276"/>
              <a:gd name="T10" fmla="*/ 177 w 177"/>
              <a:gd name="T11" fmla="*/ 264 h 276"/>
              <a:gd name="T12" fmla="*/ 117 w 177"/>
              <a:gd name="T13" fmla="*/ 276 h 276"/>
            </a:gdLst>
            <a:ahLst/>
            <a:cxnLst>
              <a:cxn ang="0">
                <a:pos x="T0" y="T1"/>
              </a:cxn>
              <a:cxn ang="0">
                <a:pos x="T2" y="T3"/>
              </a:cxn>
              <a:cxn ang="0">
                <a:pos x="T4" y="T5"/>
              </a:cxn>
              <a:cxn ang="0">
                <a:pos x="T6" y="T7"/>
              </a:cxn>
              <a:cxn ang="0">
                <a:pos x="T8" y="T9"/>
              </a:cxn>
              <a:cxn ang="0">
                <a:pos x="T10" y="T11"/>
              </a:cxn>
              <a:cxn ang="0">
                <a:pos x="T12" y="T13"/>
              </a:cxn>
            </a:cxnLst>
            <a:rect l="0" t="0" r="r" b="b"/>
            <a:pathLst>
              <a:path w="177" h="276">
                <a:moveTo>
                  <a:pt x="117" y="276"/>
                </a:moveTo>
                <a:lnTo>
                  <a:pt x="69" y="168"/>
                </a:lnTo>
                <a:lnTo>
                  <a:pt x="0" y="27"/>
                </a:lnTo>
                <a:lnTo>
                  <a:pt x="57" y="0"/>
                </a:lnTo>
                <a:lnTo>
                  <a:pt x="111" y="108"/>
                </a:lnTo>
                <a:lnTo>
                  <a:pt x="177" y="264"/>
                </a:lnTo>
                <a:lnTo>
                  <a:pt x="117" y="2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9" name="Freeform 545">
            <a:extLst>
              <a:ext uri="{FF2B5EF4-FFF2-40B4-BE49-F238E27FC236}">
                <a16:creationId xmlns:a16="http://schemas.microsoft.com/office/drawing/2014/main" id="{97572453-6794-7A9D-3754-38DE1AC6DC00}"/>
              </a:ext>
            </a:extLst>
          </xdr:cNvPr>
          <xdr:cNvSpPr>
            <a:spLocks noChangeAspect="1"/>
          </xdr:cNvSpPr>
        </xdr:nvSpPr>
        <xdr:spPr bwMode="auto">
          <a:xfrm rot="16200000">
            <a:off x="7889" y="3373"/>
            <a:ext cx="121" cy="498"/>
          </a:xfrm>
          <a:custGeom>
            <a:avLst/>
            <a:gdLst>
              <a:gd name="T0" fmla="*/ 108 w 171"/>
              <a:gd name="T1" fmla="*/ 705 h 705"/>
              <a:gd name="T2" fmla="*/ 90 w 171"/>
              <a:gd name="T3" fmla="*/ 600 h 705"/>
              <a:gd name="T4" fmla="*/ 72 w 171"/>
              <a:gd name="T5" fmla="*/ 504 h 705"/>
              <a:gd name="T6" fmla="*/ 42 w 171"/>
              <a:gd name="T7" fmla="*/ 414 h 705"/>
              <a:gd name="T8" fmla="*/ 33 w 171"/>
              <a:gd name="T9" fmla="*/ 276 h 705"/>
              <a:gd name="T10" fmla="*/ 18 w 171"/>
              <a:gd name="T11" fmla="*/ 147 h 705"/>
              <a:gd name="T12" fmla="*/ 0 w 171"/>
              <a:gd name="T13" fmla="*/ 9 h 705"/>
              <a:gd name="T14" fmla="*/ 63 w 171"/>
              <a:gd name="T15" fmla="*/ 0 h 705"/>
              <a:gd name="T16" fmla="*/ 78 w 171"/>
              <a:gd name="T17" fmla="*/ 135 h 705"/>
              <a:gd name="T18" fmla="*/ 96 w 171"/>
              <a:gd name="T19" fmla="*/ 309 h 705"/>
              <a:gd name="T20" fmla="*/ 117 w 171"/>
              <a:gd name="T21" fmla="*/ 438 h 705"/>
              <a:gd name="T22" fmla="*/ 147 w 171"/>
              <a:gd name="T23" fmla="*/ 555 h 705"/>
              <a:gd name="T24" fmla="*/ 162 w 171"/>
              <a:gd name="T25" fmla="*/ 639 h 705"/>
              <a:gd name="T26" fmla="*/ 171 w 171"/>
              <a:gd name="T27" fmla="*/ 705 h 705"/>
              <a:gd name="T28" fmla="*/ 108 w 171"/>
              <a:gd name="T29" fmla="*/ 705 h 7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71" h="705">
                <a:moveTo>
                  <a:pt x="108" y="705"/>
                </a:moveTo>
                <a:lnTo>
                  <a:pt x="90" y="600"/>
                </a:lnTo>
                <a:lnTo>
                  <a:pt x="72" y="504"/>
                </a:lnTo>
                <a:lnTo>
                  <a:pt x="42" y="414"/>
                </a:lnTo>
                <a:lnTo>
                  <a:pt x="33" y="276"/>
                </a:lnTo>
                <a:lnTo>
                  <a:pt x="18" y="147"/>
                </a:lnTo>
                <a:lnTo>
                  <a:pt x="0" y="9"/>
                </a:lnTo>
                <a:lnTo>
                  <a:pt x="63" y="0"/>
                </a:lnTo>
                <a:lnTo>
                  <a:pt x="78" y="135"/>
                </a:lnTo>
                <a:lnTo>
                  <a:pt x="96" y="309"/>
                </a:lnTo>
                <a:lnTo>
                  <a:pt x="117" y="438"/>
                </a:lnTo>
                <a:lnTo>
                  <a:pt x="147" y="555"/>
                </a:lnTo>
                <a:lnTo>
                  <a:pt x="162" y="639"/>
                </a:lnTo>
                <a:lnTo>
                  <a:pt x="171" y="705"/>
                </a:lnTo>
                <a:lnTo>
                  <a:pt x="108" y="70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0" name="Oval 546">
            <a:extLst>
              <a:ext uri="{FF2B5EF4-FFF2-40B4-BE49-F238E27FC236}">
                <a16:creationId xmlns:a16="http://schemas.microsoft.com/office/drawing/2014/main" id="{229CA770-13E4-1B5E-A8C2-CFAB41F53288}"/>
              </a:ext>
            </a:extLst>
          </xdr:cNvPr>
          <xdr:cNvSpPr>
            <a:spLocks noChangeAspect="1" noChangeArrowheads="1"/>
          </xdr:cNvSpPr>
        </xdr:nvSpPr>
        <xdr:spPr bwMode="auto">
          <a:xfrm rot="16200000">
            <a:off x="7896" y="3577"/>
            <a:ext cx="133" cy="133"/>
          </a:xfrm>
          <a:prstGeom prst="ellipse">
            <a:avLst/>
          </a:prstGeom>
          <a:solidFill>
            <a:srgbClr val="FFFFFF"/>
          </a:solidFill>
          <a:ln w="6350">
            <a:solidFill>
              <a:srgbClr val="000000"/>
            </a:solidFill>
            <a:round/>
            <a:headEnd/>
            <a:tailEnd/>
          </a:ln>
        </xdr:spPr>
      </xdr:sp>
      <xdr:sp macro="" textlink="">
        <xdr:nvSpPr>
          <xdr:cNvPr id="121" name="Freeform 547">
            <a:extLst>
              <a:ext uri="{FF2B5EF4-FFF2-40B4-BE49-F238E27FC236}">
                <a16:creationId xmlns:a16="http://schemas.microsoft.com/office/drawing/2014/main" id="{AC7F6AB2-F9CB-C77F-B206-4D6D410EAA0D}"/>
              </a:ext>
            </a:extLst>
          </xdr:cNvPr>
          <xdr:cNvSpPr>
            <a:spLocks noChangeAspect="1"/>
          </xdr:cNvSpPr>
        </xdr:nvSpPr>
        <xdr:spPr bwMode="auto">
          <a:xfrm rot="16200000">
            <a:off x="8455" y="3484"/>
            <a:ext cx="47" cy="197"/>
          </a:xfrm>
          <a:custGeom>
            <a:avLst/>
            <a:gdLst>
              <a:gd name="T0" fmla="*/ 0 w 66"/>
              <a:gd name="T1" fmla="*/ 276 h 279"/>
              <a:gd name="T2" fmla="*/ 3 w 66"/>
              <a:gd name="T3" fmla="*/ 0 h 279"/>
              <a:gd name="T4" fmla="*/ 66 w 66"/>
              <a:gd name="T5" fmla="*/ 6 h 279"/>
              <a:gd name="T6" fmla="*/ 63 w 66"/>
              <a:gd name="T7" fmla="*/ 123 h 279"/>
              <a:gd name="T8" fmla="*/ 57 w 66"/>
              <a:gd name="T9" fmla="*/ 279 h 279"/>
              <a:gd name="T10" fmla="*/ 0 w 66"/>
              <a:gd name="T11" fmla="*/ 276 h 279"/>
            </a:gdLst>
            <a:ahLst/>
            <a:cxnLst>
              <a:cxn ang="0">
                <a:pos x="T0" y="T1"/>
              </a:cxn>
              <a:cxn ang="0">
                <a:pos x="T2" y="T3"/>
              </a:cxn>
              <a:cxn ang="0">
                <a:pos x="T4" y="T5"/>
              </a:cxn>
              <a:cxn ang="0">
                <a:pos x="T6" y="T7"/>
              </a:cxn>
              <a:cxn ang="0">
                <a:pos x="T8" y="T9"/>
              </a:cxn>
              <a:cxn ang="0">
                <a:pos x="T10" y="T11"/>
              </a:cxn>
            </a:cxnLst>
            <a:rect l="0" t="0" r="r" b="b"/>
            <a:pathLst>
              <a:path w="66" h="279">
                <a:moveTo>
                  <a:pt x="0" y="276"/>
                </a:moveTo>
                <a:lnTo>
                  <a:pt x="3" y="0"/>
                </a:lnTo>
                <a:lnTo>
                  <a:pt x="66" y="6"/>
                </a:lnTo>
                <a:lnTo>
                  <a:pt x="63" y="123"/>
                </a:lnTo>
                <a:lnTo>
                  <a:pt x="57" y="279"/>
                </a:lnTo>
                <a:lnTo>
                  <a:pt x="0" y="2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2" name="Freeform 548">
            <a:extLst>
              <a:ext uri="{FF2B5EF4-FFF2-40B4-BE49-F238E27FC236}">
                <a16:creationId xmlns:a16="http://schemas.microsoft.com/office/drawing/2014/main" id="{BAE19CCC-5342-EB4B-2905-A61B5DF611DE}"/>
              </a:ext>
            </a:extLst>
          </xdr:cNvPr>
          <xdr:cNvSpPr>
            <a:spLocks noChangeAspect="1"/>
          </xdr:cNvSpPr>
        </xdr:nvSpPr>
        <xdr:spPr bwMode="auto">
          <a:xfrm rot="16200000">
            <a:off x="8922" y="3376"/>
            <a:ext cx="76" cy="469"/>
          </a:xfrm>
          <a:custGeom>
            <a:avLst/>
            <a:gdLst>
              <a:gd name="T0" fmla="*/ 0 w 108"/>
              <a:gd name="T1" fmla="*/ 654 h 663"/>
              <a:gd name="T2" fmla="*/ 24 w 108"/>
              <a:gd name="T3" fmla="*/ 399 h 663"/>
              <a:gd name="T4" fmla="*/ 33 w 108"/>
              <a:gd name="T5" fmla="*/ 243 h 663"/>
              <a:gd name="T6" fmla="*/ 48 w 108"/>
              <a:gd name="T7" fmla="*/ 0 h 663"/>
              <a:gd name="T8" fmla="*/ 108 w 108"/>
              <a:gd name="T9" fmla="*/ 3 h 663"/>
              <a:gd name="T10" fmla="*/ 90 w 108"/>
              <a:gd name="T11" fmla="*/ 267 h 663"/>
              <a:gd name="T12" fmla="*/ 84 w 108"/>
              <a:gd name="T13" fmla="*/ 405 h 663"/>
              <a:gd name="T14" fmla="*/ 69 w 108"/>
              <a:gd name="T15" fmla="*/ 558 h 663"/>
              <a:gd name="T16" fmla="*/ 60 w 108"/>
              <a:gd name="T17" fmla="*/ 663 h 663"/>
              <a:gd name="T18" fmla="*/ 0 w 108"/>
              <a:gd name="T19" fmla="*/ 654 h 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08" h="663">
                <a:moveTo>
                  <a:pt x="0" y="654"/>
                </a:moveTo>
                <a:lnTo>
                  <a:pt x="24" y="399"/>
                </a:lnTo>
                <a:lnTo>
                  <a:pt x="33" y="243"/>
                </a:lnTo>
                <a:lnTo>
                  <a:pt x="48" y="0"/>
                </a:lnTo>
                <a:lnTo>
                  <a:pt x="108" y="3"/>
                </a:lnTo>
                <a:lnTo>
                  <a:pt x="90" y="267"/>
                </a:lnTo>
                <a:lnTo>
                  <a:pt x="84" y="405"/>
                </a:lnTo>
                <a:lnTo>
                  <a:pt x="69" y="558"/>
                </a:lnTo>
                <a:lnTo>
                  <a:pt x="60" y="663"/>
                </a:lnTo>
                <a:lnTo>
                  <a:pt x="0" y="6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3" name="Oval 549">
            <a:extLst>
              <a:ext uri="{FF2B5EF4-FFF2-40B4-BE49-F238E27FC236}">
                <a16:creationId xmlns:a16="http://schemas.microsoft.com/office/drawing/2014/main" id="{7F01D065-D359-7AFC-1CC2-C536A8C7EDCB}"/>
              </a:ext>
            </a:extLst>
          </xdr:cNvPr>
          <xdr:cNvSpPr>
            <a:spLocks noChangeAspect="1" noChangeArrowheads="1"/>
          </xdr:cNvSpPr>
        </xdr:nvSpPr>
        <xdr:spPr bwMode="auto">
          <a:xfrm rot="16200000">
            <a:off x="8893" y="3541"/>
            <a:ext cx="133" cy="133"/>
          </a:xfrm>
          <a:prstGeom prst="ellipse">
            <a:avLst/>
          </a:prstGeom>
          <a:solidFill>
            <a:srgbClr val="FFFFFF"/>
          </a:solidFill>
          <a:ln w="6350">
            <a:solidFill>
              <a:srgbClr val="000000"/>
            </a:solidFill>
            <a:round/>
            <a:headEnd/>
            <a:tailEnd/>
          </a:ln>
        </xdr:spPr>
      </xdr:sp>
      <xdr:sp macro="" textlink="">
        <xdr:nvSpPr>
          <xdr:cNvPr id="124" name="Freeform 550">
            <a:extLst>
              <a:ext uri="{FF2B5EF4-FFF2-40B4-BE49-F238E27FC236}">
                <a16:creationId xmlns:a16="http://schemas.microsoft.com/office/drawing/2014/main" id="{F4F4E4AA-C4E2-3CEB-DDAA-E345D3EF0B66}"/>
              </a:ext>
            </a:extLst>
          </xdr:cNvPr>
          <xdr:cNvSpPr>
            <a:spLocks noChangeAspect="1"/>
          </xdr:cNvSpPr>
        </xdr:nvSpPr>
        <xdr:spPr bwMode="auto">
          <a:xfrm rot="16200000">
            <a:off x="9414" y="3580"/>
            <a:ext cx="72" cy="176"/>
          </a:xfrm>
          <a:custGeom>
            <a:avLst/>
            <a:gdLst>
              <a:gd name="T0" fmla="*/ 0 w 102"/>
              <a:gd name="T1" fmla="*/ 240 h 249"/>
              <a:gd name="T2" fmla="*/ 21 w 102"/>
              <a:gd name="T3" fmla="*/ 120 h 249"/>
              <a:gd name="T4" fmla="*/ 42 w 102"/>
              <a:gd name="T5" fmla="*/ 0 h 249"/>
              <a:gd name="T6" fmla="*/ 102 w 102"/>
              <a:gd name="T7" fmla="*/ 9 h 249"/>
              <a:gd name="T8" fmla="*/ 81 w 102"/>
              <a:gd name="T9" fmla="*/ 150 h 249"/>
              <a:gd name="T10" fmla="*/ 66 w 102"/>
              <a:gd name="T11" fmla="*/ 249 h 249"/>
              <a:gd name="T12" fmla="*/ 0 w 102"/>
              <a:gd name="T13" fmla="*/ 240 h 249"/>
            </a:gdLst>
            <a:ahLst/>
            <a:cxnLst>
              <a:cxn ang="0">
                <a:pos x="T0" y="T1"/>
              </a:cxn>
              <a:cxn ang="0">
                <a:pos x="T2" y="T3"/>
              </a:cxn>
              <a:cxn ang="0">
                <a:pos x="T4" y="T5"/>
              </a:cxn>
              <a:cxn ang="0">
                <a:pos x="T6" y="T7"/>
              </a:cxn>
              <a:cxn ang="0">
                <a:pos x="T8" y="T9"/>
              </a:cxn>
              <a:cxn ang="0">
                <a:pos x="T10" y="T11"/>
              </a:cxn>
              <a:cxn ang="0">
                <a:pos x="T12" y="T13"/>
              </a:cxn>
            </a:cxnLst>
            <a:rect l="0" t="0" r="r" b="b"/>
            <a:pathLst>
              <a:path w="102" h="249">
                <a:moveTo>
                  <a:pt x="0" y="240"/>
                </a:moveTo>
                <a:lnTo>
                  <a:pt x="21" y="120"/>
                </a:lnTo>
                <a:lnTo>
                  <a:pt x="42" y="0"/>
                </a:lnTo>
                <a:lnTo>
                  <a:pt x="102" y="9"/>
                </a:lnTo>
                <a:lnTo>
                  <a:pt x="81" y="150"/>
                </a:lnTo>
                <a:lnTo>
                  <a:pt x="66" y="249"/>
                </a:lnTo>
                <a:lnTo>
                  <a:pt x="0"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5" name="Freeform 551">
            <a:extLst>
              <a:ext uri="{FF2B5EF4-FFF2-40B4-BE49-F238E27FC236}">
                <a16:creationId xmlns:a16="http://schemas.microsoft.com/office/drawing/2014/main" id="{AEF7E59C-940D-5970-CBFD-58C2BDEABABF}"/>
              </a:ext>
            </a:extLst>
          </xdr:cNvPr>
          <xdr:cNvSpPr>
            <a:spLocks noChangeAspect="1"/>
          </xdr:cNvSpPr>
        </xdr:nvSpPr>
        <xdr:spPr bwMode="auto">
          <a:xfrm rot="16200000">
            <a:off x="9862" y="3508"/>
            <a:ext cx="140" cy="486"/>
          </a:xfrm>
          <a:custGeom>
            <a:avLst/>
            <a:gdLst>
              <a:gd name="T0" fmla="*/ 0 w 198"/>
              <a:gd name="T1" fmla="*/ 672 h 687"/>
              <a:gd name="T2" fmla="*/ 36 w 198"/>
              <a:gd name="T3" fmla="*/ 516 h 687"/>
              <a:gd name="T4" fmla="*/ 75 w 198"/>
              <a:gd name="T5" fmla="*/ 396 h 687"/>
              <a:gd name="T6" fmla="*/ 108 w 198"/>
              <a:gd name="T7" fmla="*/ 240 h 687"/>
              <a:gd name="T8" fmla="*/ 129 w 198"/>
              <a:gd name="T9" fmla="*/ 120 h 687"/>
              <a:gd name="T10" fmla="*/ 126 w 198"/>
              <a:gd name="T11" fmla="*/ 0 h 687"/>
              <a:gd name="T12" fmla="*/ 198 w 198"/>
              <a:gd name="T13" fmla="*/ 6 h 687"/>
              <a:gd name="T14" fmla="*/ 186 w 198"/>
              <a:gd name="T15" fmla="*/ 123 h 687"/>
              <a:gd name="T16" fmla="*/ 159 w 198"/>
              <a:gd name="T17" fmla="*/ 300 h 687"/>
              <a:gd name="T18" fmla="*/ 129 w 198"/>
              <a:gd name="T19" fmla="*/ 426 h 687"/>
              <a:gd name="T20" fmla="*/ 72 w 198"/>
              <a:gd name="T21" fmla="*/ 687 h 687"/>
              <a:gd name="T22" fmla="*/ 0 w 198"/>
              <a:gd name="T23" fmla="*/ 672 h 6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98" h="687">
                <a:moveTo>
                  <a:pt x="0" y="672"/>
                </a:moveTo>
                <a:lnTo>
                  <a:pt x="36" y="516"/>
                </a:lnTo>
                <a:lnTo>
                  <a:pt x="75" y="396"/>
                </a:lnTo>
                <a:lnTo>
                  <a:pt x="108" y="240"/>
                </a:lnTo>
                <a:lnTo>
                  <a:pt x="129" y="120"/>
                </a:lnTo>
                <a:lnTo>
                  <a:pt x="126" y="0"/>
                </a:lnTo>
                <a:lnTo>
                  <a:pt x="198" y="6"/>
                </a:lnTo>
                <a:lnTo>
                  <a:pt x="186" y="123"/>
                </a:lnTo>
                <a:lnTo>
                  <a:pt x="159" y="300"/>
                </a:lnTo>
                <a:lnTo>
                  <a:pt x="129" y="426"/>
                </a:lnTo>
                <a:lnTo>
                  <a:pt x="72" y="687"/>
                </a:lnTo>
                <a:lnTo>
                  <a:pt x="0" y="67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6" name="Freeform 552">
            <a:extLst>
              <a:ext uri="{FF2B5EF4-FFF2-40B4-BE49-F238E27FC236}">
                <a16:creationId xmlns:a16="http://schemas.microsoft.com/office/drawing/2014/main" id="{6D9F6ADD-EBEF-E428-2492-5190DC1D8B36}"/>
              </a:ext>
            </a:extLst>
          </xdr:cNvPr>
          <xdr:cNvSpPr>
            <a:spLocks noChangeAspect="1"/>
          </xdr:cNvSpPr>
        </xdr:nvSpPr>
        <xdr:spPr bwMode="auto">
          <a:xfrm rot="16200000">
            <a:off x="10385" y="3754"/>
            <a:ext cx="83" cy="189"/>
          </a:xfrm>
          <a:custGeom>
            <a:avLst/>
            <a:gdLst>
              <a:gd name="T0" fmla="*/ 48 w 117"/>
              <a:gd name="T1" fmla="*/ 0 h 267"/>
              <a:gd name="T2" fmla="*/ 24 w 117"/>
              <a:gd name="T3" fmla="*/ 132 h 267"/>
              <a:gd name="T4" fmla="*/ 0 w 117"/>
              <a:gd name="T5" fmla="*/ 255 h 267"/>
              <a:gd name="T6" fmla="*/ 66 w 117"/>
              <a:gd name="T7" fmla="*/ 267 h 267"/>
              <a:gd name="T8" fmla="*/ 117 w 117"/>
              <a:gd name="T9" fmla="*/ 18 h 267"/>
              <a:gd name="T10" fmla="*/ 48 w 117"/>
              <a:gd name="T11" fmla="*/ 0 h 267"/>
            </a:gdLst>
            <a:ahLst/>
            <a:cxnLst>
              <a:cxn ang="0">
                <a:pos x="T0" y="T1"/>
              </a:cxn>
              <a:cxn ang="0">
                <a:pos x="T2" y="T3"/>
              </a:cxn>
              <a:cxn ang="0">
                <a:pos x="T4" y="T5"/>
              </a:cxn>
              <a:cxn ang="0">
                <a:pos x="T6" y="T7"/>
              </a:cxn>
              <a:cxn ang="0">
                <a:pos x="T8" y="T9"/>
              </a:cxn>
              <a:cxn ang="0">
                <a:pos x="T10" y="T11"/>
              </a:cxn>
            </a:cxnLst>
            <a:rect l="0" t="0" r="r" b="b"/>
            <a:pathLst>
              <a:path w="117" h="267">
                <a:moveTo>
                  <a:pt x="48" y="0"/>
                </a:moveTo>
                <a:lnTo>
                  <a:pt x="24" y="132"/>
                </a:lnTo>
                <a:lnTo>
                  <a:pt x="0" y="255"/>
                </a:lnTo>
                <a:lnTo>
                  <a:pt x="66" y="267"/>
                </a:lnTo>
                <a:lnTo>
                  <a:pt x="117" y="18"/>
                </a:lnTo>
                <a:lnTo>
                  <a:pt x="48"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7" name="Freeform 553">
            <a:extLst>
              <a:ext uri="{FF2B5EF4-FFF2-40B4-BE49-F238E27FC236}">
                <a16:creationId xmlns:a16="http://schemas.microsoft.com/office/drawing/2014/main" id="{31CA4F3A-D712-FBC7-BBC8-29D3D11F6B14}"/>
              </a:ext>
            </a:extLst>
          </xdr:cNvPr>
          <xdr:cNvSpPr>
            <a:spLocks noChangeAspect="1"/>
          </xdr:cNvSpPr>
        </xdr:nvSpPr>
        <xdr:spPr bwMode="auto">
          <a:xfrm rot="16200000">
            <a:off x="10705" y="3821"/>
            <a:ext cx="78" cy="183"/>
          </a:xfrm>
          <a:custGeom>
            <a:avLst/>
            <a:gdLst>
              <a:gd name="T0" fmla="*/ 63 w 111"/>
              <a:gd name="T1" fmla="*/ 258 h 258"/>
              <a:gd name="T2" fmla="*/ 93 w 111"/>
              <a:gd name="T3" fmla="*/ 105 h 258"/>
              <a:gd name="T4" fmla="*/ 111 w 111"/>
              <a:gd name="T5" fmla="*/ 15 h 258"/>
              <a:gd name="T6" fmla="*/ 48 w 111"/>
              <a:gd name="T7" fmla="*/ 0 h 258"/>
              <a:gd name="T8" fmla="*/ 0 w 111"/>
              <a:gd name="T9" fmla="*/ 240 h 258"/>
              <a:gd name="T10" fmla="*/ 63 w 111"/>
              <a:gd name="T11" fmla="*/ 258 h 258"/>
            </a:gdLst>
            <a:ahLst/>
            <a:cxnLst>
              <a:cxn ang="0">
                <a:pos x="T0" y="T1"/>
              </a:cxn>
              <a:cxn ang="0">
                <a:pos x="T2" y="T3"/>
              </a:cxn>
              <a:cxn ang="0">
                <a:pos x="T4" y="T5"/>
              </a:cxn>
              <a:cxn ang="0">
                <a:pos x="T6" y="T7"/>
              </a:cxn>
              <a:cxn ang="0">
                <a:pos x="T8" y="T9"/>
              </a:cxn>
              <a:cxn ang="0">
                <a:pos x="T10" y="T11"/>
              </a:cxn>
            </a:cxnLst>
            <a:rect l="0" t="0" r="r" b="b"/>
            <a:pathLst>
              <a:path w="111" h="258">
                <a:moveTo>
                  <a:pt x="63" y="258"/>
                </a:moveTo>
                <a:lnTo>
                  <a:pt x="93" y="105"/>
                </a:lnTo>
                <a:lnTo>
                  <a:pt x="111" y="15"/>
                </a:lnTo>
                <a:lnTo>
                  <a:pt x="48" y="0"/>
                </a:lnTo>
                <a:lnTo>
                  <a:pt x="0" y="240"/>
                </a:lnTo>
                <a:lnTo>
                  <a:pt x="63"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8" name="Freeform 554">
            <a:extLst>
              <a:ext uri="{FF2B5EF4-FFF2-40B4-BE49-F238E27FC236}">
                <a16:creationId xmlns:a16="http://schemas.microsoft.com/office/drawing/2014/main" id="{F72AF9CB-4682-90A3-3C02-DB7811F85BD6}"/>
              </a:ext>
            </a:extLst>
          </xdr:cNvPr>
          <xdr:cNvSpPr>
            <a:spLocks noChangeAspect="1"/>
          </xdr:cNvSpPr>
        </xdr:nvSpPr>
        <xdr:spPr bwMode="auto">
          <a:xfrm rot="16200000">
            <a:off x="10375" y="3654"/>
            <a:ext cx="199" cy="138"/>
          </a:xfrm>
          <a:custGeom>
            <a:avLst/>
            <a:gdLst>
              <a:gd name="T0" fmla="*/ 39 w 282"/>
              <a:gd name="T1" fmla="*/ 195 h 195"/>
              <a:gd name="T2" fmla="*/ 108 w 282"/>
              <a:gd name="T3" fmla="*/ 147 h 195"/>
              <a:gd name="T4" fmla="*/ 183 w 282"/>
              <a:gd name="T5" fmla="*/ 102 h 195"/>
              <a:gd name="T6" fmla="*/ 249 w 282"/>
              <a:gd name="T7" fmla="*/ 69 h 195"/>
              <a:gd name="T8" fmla="*/ 282 w 282"/>
              <a:gd name="T9" fmla="*/ 60 h 195"/>
              <a:gd name="T10" fmla="*/ 255 w 282"/>
              <a:gd name="T11" fmla="*/ 0 h 195"/>
              <a:gd name="T12" fmla="*/ 192 w 282"/>
              <a:gd name="T13" fmla="*/ 24 h 195"/>
              <a:gd name="T14" fmla="*/ 123 w 282"/>
              <a:gd name="T15" fmla="*/ 63 h 195"/>
              <a:gd name="T16" fmla="*/ 63 w 282"/>
              <a:gd name="T17" fmla="*/ 102 h 195"/>
              <a:gd name="T18" fmla="*/ 15 w 282"/>
              <a:gd name="T19" fmla="*/ 138 h 195"/>
              <a:gd name="T20" fmla="*/ 0 w 282"/>
              <a:gd name="T21" fmla="*/ 153 h 195"/>
              <a:gd name="T22" fmla="*/ 39 w 282"/>
              <a:gd name="T23" fmla="*/ 195 h 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82" h="195">
                <a:moveTo>
                  <a:pt x="39" y="195"/>
                </a:moveTo>
                <a:lnTo>
                  <a:pt x="108" y="147"/>
                </a:lnTo>
                <a:lnTo>
                  <a:pt x="183" y="102"/>
                </a:lnTo>
                <a:lnTo>
                  <a:pt x="249" y="69"/>
                </a:lnTo>
                <a:lnTo>
                  <a:pt x="282" y="60"/>
                </a:lnTo>
                <a:lnTo>
                  <a:pt x="255" y="0"/>
                </a:lnTo>
                <a:lnTo>
                  <a:pt x="192" y="24"/>
                </a:lnTo>
                <a:lnTo>
                  <a:pt x="123" y="63"/>
                </a:lnTo>
                <a:lnTo>
                  <a:pt x="63" y="102"/>
                </a:lnTo>
                <a:lnTo>
                  <a:pt x="15" y="138"/>
                </a:lnTo>
                <a:lnTo>
                  <a:pt x="0" y="153"/>
                </a:lnTo>
                <a:lnTo>
                  <a:pt x="39" y="19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9" name="Freeform 555">
            <a:extLst>
              <a:ext uri="{FF2B5EF4-FFF2-40B4-BE49-F238E27FC236}">
                <a16:creationId xmlns:a16="http://schemas.microsoft.com/office/drawing/2014/main" id="{04451BFF-2044-A58D-6565-E480BE3C8F71}"/>
              </a:ext>
            </a:extLst>
          </xdr:cNvPr>
          <xdr:cNvSpPr>
            <a:spLocks noChangeAspect="1"/>
          </xdr:cNvSpPr>
        </xdr:nvSpPr>
        <xdr:spPr bwMode="auto">
          <a:xfrm rot="16200000">
            <a:off x="10324" y="3338"/>
            <a:ext cx="191" cy="66"/>
          </a:xfrm>
          <a:custGeom>
            <a:avLst/>
            <a:gdLst>
              <a:gd name="T0" fmla="*/ 9 w 270"/>
              <a:gd name="T1" fmla="*/ 57 h 93"/>
              <a:gd name="T2" fmla="*/ 90 w 270"/>
              <a:gd name="T3" fmla="*/ 63 h 93"/>
              <a:gd name="T4" fmla="*/ 171 w 270"/>
              <a:gd name="T5" fmla="*/ 78 h 93"/>
              <a:gd name="T6" fmla="*/ 258 w 270"/>
              <a:gd name="T7" fmla="*/ 93 h 93"/>
              <a:gd name="T8" fmla="*/ 270 w 270"/>
              <a:gd name="T9" fmla="*/ 36 h 93"/>
              <a:gd name="T10" fmla="*/ 183 w 270"/>
              <a:gd name="T11" fmla="*/ 15 h 93"/>
              <a:gd name="T12" fmla="*/ 81 w 270"/>
              <a:gd name="T13" fmla="*/ 6 h 93"/>
              <a:gd name="T14" fmla="*/ 0 w 270"/>
              <a:gd name="T15" fmla="*/ 0 h 93"/>
              <a:gd name="T16" fmla="*/ 9 w 270"/>
              <a:gd name="T17" fmla="*/ 57 h 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0" h="93">
                <a:moveTo>
                  <a:pt x="9" y="57"/>
                </a:moveTo>
                <a:lnTo>
                  <a:pt x="90" y="63"/>
                </a:lnTo>
                <a:lnTo>
                  <a:pt x="171" y="78"/>
                </a:lnTo>
                <a:lnTo>
                  <a:pt x="258" y="93"/>
                </a:lnTo>
                <a:lnTo>
                  <a:pt x="270" y="36"/>
                </a:lnTo>
                <a:lnTo>
                  <a:pt x="183" y="15"/>
                </a:lnTo>
                <a:lnTo>
                  <a:pt x="81" y="6"/>
                </a:lnTo>
                <a:lnTo>
                  <a:pt x="0" y="0"/>
                </a:lnTo>
                <a:lnTo>
                  <a:pt x="9"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0" name="Freeform 556">
            <a:extLst>
              <a:ext uri="{FF2B5EF4-FFF2-40B4-BE49-F238E27FC236}">
                <a16:creationId xmlns:a16="http://schemas.microsoft.com/office/drawing/2014/main" id="{B96CA590-C631-8270-6756-0536867BEE55}"/>
              </a:ext>
            </a:extLst>
          </xdr:cNvPr>
          <xdr:cNvSpPr>
            <a:spLocks noChangeAspect="1"/>
          </xdr:cNvSpPr>
        </xdr:nvSpPr>
        <xdr:spPr bwMode="auto">
          <a:xfrm rot="16200000">
            <a:off x="10406" y="2987"/>
            <a:ext cx="176" cy="70"/>
          </a:xfrm>
          <a:custGeom>
            <a:avLst/>
            <a:gdLst>
              <a:gd name="T0" fmla="*/ 0 w 249"/>
              <a:gd name="T1" fmla="*/ 48 h 99"/>
              <a:gd name="T2" fmla="*/ 105 w 249"/>
              <a:gd name="T3" fmla="*/ 72 h 99"/>
              <a:gd name="T4" fmla="*/ 240 w 249"/>
              <a:gd name="T5" fmla="*/ 99 h 99"/>
              <a:gd name="T6" fmla="*/ 249 w 249"/>
              <a:gd name="T7" fmla="*/ 39 h 99"/>
              <a:gd name="T8" fmla="*/ 90 w 249"/>
              <a:gd name="T9" fmla="*/ 15 h 99"/>
              <a:gd name="T10" fmla="*/ 9 w 249"/>
              <a:gd name="T11" fmla="*/ 0 h 99"/>
              <a:gd name="T12" fmla="*/ 0 w 249"/>
              <a:gd name="T13" fmla="*/ 48 h 99"/>
            </a:gdLst>
            <a:ahLst/>
            <a:cxnLst>
              <a:cxn ang="0">
                <a:pos x="T0" y="T1"/>
              </a:cxn>
              <a:cxn ang="0">
                <a:pos x="T2" y="T3"/>
              </a:cxn>
              <a:cxn ang="0">
                <a:pos x="T4" y="T5"/>
              </a:cxn>
              <a:cxn ang="0">
                <a:pos x="T6" y="T7"/>
              </a:cxn>
              <a:cxn ang="0">
                <a:pos x="T8" y="T9"/>
              </a:cxn>
              <a:cxn ang="0">
                <a:pos x="T10" y="T11"/>
              </a:cxn>
              <a:cxn ang="0">
                <a:pos x="T12" y="T13"/>
              </a:cxn>
            </a:cxnLst>
            <a:rect l="0" t="0" r="r" b="b"/>
            <a:pathLst>
              <a:path w="249" h="99">
                <a:moveTo>
                  <a:pt x="0" y="48"/>
                </a:moveTo>
                <a:lnTo>
                  <a:pt x="105" y="72"/>
                </a:lnTo>
                <a:lnTo>
                  <a:pt x="240" y="99"/>
                </a:lnTo>
                <a:lnTo>
                  <a:pt x="249" y="39"/>
                </a:lnTo>
                <a:lnTo>
                  <a:pt x="90" y="15"/>
                </a:lnTo>
                <a:lnTo>
                  <a:pt x="9"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1" name="Freeform 557">
            <a:extLst>
              <a:ext uri="{FF2B5EF4-FFF2-40B4-BE49-F238E27FC236}">
                <a16:creationId xmlns:a16="http://schemas.microsoft.com/office/drawing/2014/main" id="{01FFF45C-C4CB-4EBC-C109-0A12C6512A30}"/>
              </a:ext>
            </a:extLst>
          </xdr:cNvPr>
          <xdr:cNvSpPr>
            <a:spLocks noChangeAspect="1"/>
          </xdr:cNvSpPr>
        </xdr:nvSpPr>
        <xdr:spPr bwMode="auto">
          <a:xfrm rot="16200000">
            <a:off x="10429" y="2625"/>
            <a:ext cx="212" cy="49"/>
          </a:xfrm>
          <a:custGeom>
            <a:avLst/>
            <a:gdLst>
              <a:gd name="T0" fmla="*/ 0 w 300"/>
              <a:gd name="T1" fmla="*/ 54 h 69"/>
              <a:gd name="T2" fmla="*/ 108 w 300"/>
              <a:gd name="T3" fmla="*/ 60 h 69"/>
              <a:gd name="T4" fmla="*/ 300 w 300"/>
              <a:gd name="T5" fmla="*/ 69 h 69"/>
              <a:gd name="T6" fmla="*/ 300 w 300"/>
              <a:gd name="T7" fmla="*/ 18 h 69"/>
              <a:gd name="T8" fmla="*/ 132 w 300"/>
              <a:gd name="T9" fmla="*/ 9 h 69"/>
              <a:gd name="T10" fmla="*/ 9 w 300"/>
              <a:gd name="T11" fmla="*/ 0 h 69"/>
              <a:gd name="T12" fmla="*/ 0 w 300"/>
              <a:gd name="T13" fmla="*/ 54 h 69"/>
            </a:gdLst>
            <a:ahLst/>
            <a:cxnLst>
              <a:cxn ang="0">
                <a:pos x="T0" y="T1"/>
              </a:cxn>
              <a:cxn ang="0">
                <a:pos x="T2" y="T3"/>
              </a:cxn>
              <a:cxn ang="0">
                <a:pos x="T4" y="T5"/>
              </a:cxn>
              <a:cxn ang="0">
                <a:pos x="T6" y="T7"/>
              </a:cxn>
              <a:cxn ang="0">
                <a:pos x="T8" y="T9"/>
              </a:cxn>
              <a:cxn ang="0">
                <a:pos x="T10" y="T11"/>
              </a:cxn>
              <a:cxn ang="0">
                <a:pos x="T12" y="T13"/>
              </a:cxn>
            </a:cxnLst>
            <a:rect l="0" t="0" r="r" b="b"/>
            <a:pathLst>
              <a:path w="300" h="69">
                <a:moveTo>
                  <a:pt x="0" y="54"/>
                </a:moveTo>
                <a:lnTo>
                  <a:pt x="108" y="60"/>
                </a:lnTo>
                <a:lnTo>
                  <a:pt x="300" y="69"/>
                </a:lnTo>
                <a:lnTo>
                  <a:pt x="300" y="18"/>
                </a:lnTo>
                <a:lnTo>
                  <a:pt x="132" y="9"/>
                </a:lnTo>
                <a:lnTo>
                  <a:pt x="9"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2" name="Freeform 558">
            <a:extLst>
              <a:ext uri="{FF2B5EF4-FFF2-40B4-BE49-F238E27FC236}">
                <a16:creationId xmlns:a16="http://schemas.microsoft.com/office/drawing/2014/main" id="{BD49EC4C-9228-0FB6-0BEA-C3D5875C8E36}"/>
              </a:ext>
            </a:extLst>
          </xdr:cNvPr>
          <xdr:cNvSpPr>
            <a:spLocks noChangeAspect="1"/>
          </xdr:cNvSpPr>
        </xdr:nvSpPr>
        <xdr:spPr bwMode="auto">
          <a:xfrm rot="16200000">
            <a:off x="10499" y="2220"/>
            <a:ext cx="183" cy="93"/>
          </a:xfrm>
          <a:custGeom>
            <a:avLst/>
            <a:gdLst>
              <a:gd name="T0" fmla="*/ 0 w 258"/>
              <a:gd name="T1" fmla="*/ 54 h 132"/>
              <a:gd name="T2" fmla="*/ 111 w 258"/>
              <a:gd name="T3" fmla="*/ 84 h 132"/>
              <a:gd name="T4" fmla="*/ 243 w 258"/>
              <a:gd name="T5" fmla="*/ 132 h 132"/>
              <a:gd name="T6" fmla="*/ 258 w 258"/>
              <a:gd name="T7" fmla="*/ 72 h 132"/>
              <a:gd name="T8" fmla="*/ 159 w 258"/>
              <a:gd name="T9" fmla="*/ 33 h 132"/>
              <a:gd name="T10" fmla="*/ 51 w 258"/>
              <a:gd name="T11" fmla="*/ 6 h 132"/>
              <a:gd name="T12" fmla="*/ 0 w 258"/>
              <a:gd name="T13" fmla="*/ 0 h 132"/>
              <a:gd name="T14" fmla="*/ 0 w 258"/>
              <a:gd name="T15" fmla="*/ 54 h 13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58" h="132">
                <a:moveTo>
                  <a:pt x="0" y="54"/>
                </a:moveTo>
                <a:lnTo>
                  <a:pt x="111" y="84"/>
                </a:lnTo>
                <a:lnTo>
                  <a:pt x="243" y="132"/>
                </a:lnTo>
                <a:lnTo>
                  <a:pt x="258" y="72"/>
                </a:lnTo>
                <a:lnTo>
                  <a:pt x="159" y="33"/>
                </a:lnTo>
                <a:lnTo>
                  <a:pt x="51" y="6"/>
                </a:lnTo>
                <a:lnTo>
                  <a:pt x="0"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3" name="Freeform 559">
            <a:extLst>
              <a:ext uri="{FF2B5EF4-FFF2-40B4-BE49-F238E27FC236}">
                <a16:creationId xmlns:a16="http://schemas.microsoft.com/office/drawing/2014/main" id="{D3BD8FEA-714C-9094-4449-08323B7C20E7}"/>
              </a:ext>
            </a:extLst>
          </xdr:cNvPr>
          <xdr:cNvSpPr>
            <a:spLocks noChangeAspect="1"/>
          </xdr:cNvSpPr>
        </xdr:nvSpPr>
        <xdr:spPr bwMode="auto">
          <a:xfrm rot="16200000">
            <a:off x="10647" y="4006"/>
            <a:ext cx="104" cy="170"/>
          </a:xfrm>
          <a:custGeom>
            <a:avLst/>
            <a:gdLst>
              <a:gd name="T0" fmla="*/ 90 w 147"/>
              <a:gd name="T1" fmla="*/ 240 h 240"/>
              <a:gd name="T2" fmla="*/ 51 w 147"/>
              <a:gd name="T3" fmla="*/ 141 h 240"/>
              <a:gd name="T4" fmla="*/ 0 w 147"/>
              <a:gd name="T5" fmla="*/ 30 h 240"/>
              <a:gd name="T6" fmla="*/ 57 w 147"/>
              <a:gd name="T7" fmla="*/ 0 h 240"/>
              <a:gd name="T8" fmla="*/ 105 w 147"/>
              <a:gd name="T9" fmla="*/ 111 h 240"/>
              <a:gd name="T10" fmla="*/ 147 w 147"/>
              <a:gd name="T11" fmla="*/ 219 h 240"/>
              <a:gd name="T12" fmla="*/ 90 w 147"/>
              <a:gd name="T13" fmla="*/ 240 h 240"/>
            </a:gdLst>
            <a:ahLst/>
            <a:cxnLst>
              <a:cxn ang="0">
                <a:pos x="T0" y="T1"/>
              </a:cxn>
              <a:cxn ang="0">
                <a:pos x="T2" y="T3"/>
              </a:cxn>
              <a:cxn ang="0">
                <a:pos x="T4" y="T5"/>
              </a:cxn>
              <a:cxn ang="0">
                <a:pos x="T6" y="T7"/>
              </a:cxn>
              <a:cxn ang="0">
                <a:pos x="T8" y="T9"/>
              </a:cxn>
              <a:cxn ang="0">
                <a:pos x="T10" y="T11"/>
              </a:cxn>
              <a:cxn ang="0">
                <a:pos x="T12" y="T13"/>
              </a:cxn>
            </a:cxnLst>
            <a:rect l="0" t="0" r="r" b="b"/>
            <a:pathLst>
              <a:path w="147" h="240">
                <a:moveTo>
                  <a:pt x="90" y="240"/>
                </a:moveTo>
                <a:lnTo>
                  <a:pt x="51" y="141"/>
                </a:lnTo>
                <a:lnTo>
                  <a:pt x="0" y="30"/>
                </a:lnTo>
                <a:lnTo>
                  <a:pt x="57" y="0"/>
                </a:lnTo>
                <a:lnTo>
                  <a:pt x="105" y="111"/>
                </a:lnTo>
                <a:lnTo>
                  <a:pt x="147" y="219"/>
                </a:lnTo>
                <a:lnTo>
                  <a:pt x="90"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4" name="Freeform 560">
            <a:extLst>
              <a:ext uri="{FF2B5EF4-FFF2-40B4-BE49-F238E27FC236}">
                <a16:creationId xmlns:a16="http://schemas.microsoft.com/office/drawing/2014/main" id="{ADAE0907-5EA7-779F-E152-56E72A9EE4E5}"/>
              </a:ext>
            </a:extLst>
          </xdr:cNvPr>
          <xdr:cNvSpPr>
            <a:spLocks noChangeAspect="1"/>
          </xdr:cNvSpPr>
        </xdr:nvSpPr>
        <xdr:spPr bwMode="auto">
          <a:xfrm rot="16200000">
            <a:off x="10330" y="4152"/>
            <a:ext cx="125" cy="170"/>
          </a:xfrm>
          <a:custGeom>
            <a:avLst/>
            <a:gdLst>
              <a:gd name="T0" fmla="*/ 108 w 177"/>
              <a:gd name="T1" fmla="*/ 240 h 240"/>
              <a:gd name="T2" fmla="*/ 48 w 177"/>
              <a:gd name="T3" fmla="*/ 129 h 240"/>
              <a:gd name="T4" fmla="*/ 0 w 177"/>
              <a:gd name="T5" fmla="*/ 36 h 240"/>
              <a:gd name="T6" fmla="*/ 63 w 177"/>
              <a:gd name="T7" fmla="*/ 0 h 240"/>
              <a:gd name="T8" fmla="*/ 126 w 177"/>
              <a:gd name="T9" fmla="*/ 108 h 240"/>
              <a:gd name="T10" fmla="*/ 177 w 177"/>
              <a:gd name="T11" fmla="*/ 207 h 240"/>
              <a:gd name="T12" fmla="*/ 108 w 177"/>
              <a:gd name="T13" fmla="*/ 240 h 240"/>
            </a:gdLst>
            <a:ahLst/>
            <a:cxnLst>
              <a:cxn ang="0">
                <a:pos x="T0" y="T1"/>
              </a:cxn>
              <a:cxn ang="0">
                <a:pos x="T2" y="T3"/>
              </a:cxn>
              <a:cxn ang="0">
                <a:pos x="T4" y="T5"/>
              </a:cxn>
              <a:cxn ang="0">
                <a:pos x="T6" y="T7"/>
              </a:cxn>
              <a:cxn ang="0">
                <a:pos x="T8" y="T9"/>
              </a:cxn>
              <a:cxn ang="0">
                <a:pos x="T10" y="T11"/>
              </a:cxn>
              <a:cxn ang="0">
                <a:pos x="T12" y="T13"/>
              </a:cxn>
            </a:cxnLst>
            <a:rect l="0" t="0" r="r" b="b"/>
            <a:pathLst>
              <a:path w="177" h="240">
                <a:moveTo>
                  <a:pt x="108" y="240"/>
                </a:moveTo>
                <a:lnTo>
                  <a:pt x="48" y="129"/>
                </a:lnTo>
                <a:lnTo>
                  <a:pt x="0" y="36"/>
                </a:lnTo>
                <a:lnTo>
                  <a:pt x="63" y="0"/>
                </a:lnTo>
                <a:lnTo>
                  <a:pt x="126" y="108"/>
                </a:lnTo>
                <a:lnTo>
                  <a:pt x="177" y="207"/>
                </a:lnTo>
                <a:lnTo>
                  <a:pt x="108"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5" name="Freeform 561">
            <a:extLst>
              <a:ext uri="{FF2B5EF4-FFF2-40B4-BE49-F238E27FC236}">
                <a16:creationId xmlns:a16="http://schemas.microsoft.com/office/drawing/2014/main" id="{87D336F4-02D8-3173-9A40-749E6A43AE2F}"/>
              </a:ext>
            </a:extLst>
          </xdr:cNvPr>
          <xdr:cNvSpPr>
            <a:spLocks noChangeAspect="1"/>
          </xdr:cNvSpPr>
        </xdr:nvSpPr>
        <xdr:spPr bwMode="auto">
          <a:xfrm rot="16200000">
            <a:off x="10015" y="4355"/>
            <a:ext cx="193" cy="176"/>
          </a:xfrm>
          <a:custGeom>
            <a:avLst/>
            <a:gdLst>
              <a:gd name="T0" fmla="*/ 213 w 273"/>
              <a:gd name="T1" fmla="*/ 240 h 249"/>
              <a:gd name="T2" fmla="*/ 147 w 273"/>
              <a:gd name="T3" fmla="*/ 165 h 249"/>
              <a:gd name="T4" fmla="*/ 81 w 273"/>
              <a:gd name="T5" fmla="*/ 111 h 249"/>
              <a:gd name="T6" fmla="*/ 0 w 273"/>
              <a:gd name="T7" fmla="*/ 51 h 249"/>
              <a:gd name="T8" fmla="*/ 42 w 273"/>
              <a:gd name="T9" fmla="*/ 0 h 249"/>
              <a:gd name="T10" fmla="*/ 129 w 273"/>
              <a:gd name="T11" fmla="*/ 75 h 249"/>
              <a:gd name="T12" fmla="*/ 219 w 273"/>
              <a:gd name="T13" fmla="*/ 153 h 249"/>
              <a:gd name="T14" fmla="*/ 273 w 273"/>
              <a:gd name="T15" fmla="*/ 213 h 249"/>
              <a:gd name="T16" fmla="*/ 225 w 273"/>
              <a:gd name="T17" fmla="*/ 249 h 249"/>
              <a:gd name="T18" fmla="*/ 213 w 273"/>
              <a:gd name="T19" fmla="*/ 240 h 2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73" h="249">
                <a:moveTo>
                  <a:pt x="213" y="240"/>
                </a:moveTo>
                <a:lnTo>
                  <a:pt x="147" y="165"/>
                </a:lnTo>
                <a:lnTo>
                  <a:pt x="81" y="111"/>
                </a:lnTo>
                <a:lnTo>
                  <a:pt x="0" y="51"/>
                </a:lnTo>
                <a:lnTo>
                  <a:pt x="42" y="0"/>
                </a:lnTo>
                <a:lnTo>
                  <a:pt x="129" y="75"/>
                </a:lnTo>
                <a:lnTo>
                  <a:pt x="219" y="153"/>
                </a:lnTo>
                <a:lnTo>
                  <a:pt x="273" y="213"/>
                </a:lnTo>
                <a:lnTo>
                  <a:pt x="225" y="249"/>
                </a:lnTo>
                <a:lnTo>
                  <a:pt x="213"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6" name="Freeform 562">
            <a:extLst>
              <a:ext uri="{FF2B5EF4-FFF2-40B4-BE49-F238E27FC236}">
                <a16:creationId xmlns:a16="http://schemas.microsoft.com/office/drawing/2014/main" id="{B9D1ABE3-F182-5259-2C7B-36D3FC72E4D0}"/>
              </a:ext>
            </a:extLst>
          </xdr:cNvPr>
          <xdr:cNvSpPr>
            <a:spLocks noChangeAspect="1"/>
          </xdr:cNvSpPr>
        </xdr:nvSpPr>
        <xdr:spPr bwMode="auto">
          <a:xfrm rot="16200000">
            <a:off x="9756" y="4725"/>
            <a:ext cx="237" cy="155"/>
          </a:xfrm>
          <a:custGeom>
            <a:avLst/>
            <a:gdLst>
              <a:gd name="T0" fmla="*/ 303 w 336"/>
              <a:gd name="T1" fmla="*/ 219 h 219"/>
              <a:gd name="T2" fmla="*/ 219 w 336"/>
              <a:gd name="T3" fmla="*/ 171 h 219"/>
              <a:gd name="T4" fmla="*/ 114 w 336"/>
              <a:gd name="T5" fmla="*/ 114 h 219"/>
              <a:gd name="T6" fmla="*/ 0 w 336"/>
              <a:gd name="T7" fmla="*/ 57 h 219"/>
              <a:gd name="T8" fmla="*/ 30 w 336"/>
              <a:gd name="T9" fmla="*/ 0 h 219"/>
              <a:gd name="T10" fmla="*/ 108 w 336"/>
              <a:gd name="T11" fmla="*/ 33 h 219"/>
              <a:gd name="T12" fmla="*/ 243 w 336"/>
              <a:gd name="T13" fmla="*/ 108 h 219"/>
              <a:gd name="T14" fmla="*/ 336 w 336"/>
              <a:gd name="T15" fmla="*/ 159 h 219"/>
              <a:gd name="T16" fmla="*/ 303 w 336"/>
              <a:gd name="T17" fmla="*/ 219 h 2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36" h="219">
                <a:moveTo>
                  <a:pt x="303" y="219"/>
                </a:moveTo>
                <a:lnTo>
                  <a:pt x="219" y="171"/>
                </a:lnTo>
                <a:lnTo>
                  <a:pt x="114" y="114"/>
                </a:lnTo>
                <a:lnTo>
                  <a:pt x="0" y="57"/>
                </a:lnTo>
                <a:lnTo>
                  <a:pt x="30" y="0"/>
                </a:lnTo>
                <a:lnTo>
                  <a:pt x="108" y="33"/>
                </a:lnTo>
                <a:lnTo>
                  <a:pt x="243" y="108"/>
                </a:lnTo>
                <a:lnTo>
                  <a:pt x="336" y="159"/>
                </a:lnTo>
                <a:lnTo>
                  <a:pt x="303" y="21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7" name="Oval 563">
            <a:extLst>
              <a:ext uri="{FF2B5EF4-FFF2-40B4-BE49-F238E27FC236}">
                <a16:creationId xmlns:a16="http://schemas.microsoft.com/office/drawing/2014/main" id="{F792F1A8-4265-CDAF-45B5-DCF61CF0D265}"/>
              </a:ext>
            </a:extLst>
          </xdr:cNvPr>
          <xdr:cNvSpPr>
            <a:spLocks noChangeAspect="1" noChangeArrowheads="1"/>
          </xdr:cNvSpPr>
        </xdr:nvSpPr>
        <xdr:spPr bwMode="auto">
          <a:xfrm rot="16200000">
            <a:off x="9722" y="4875"/>
            <a:ext cx="132" cy="133"/>
          </a:xfrm>
          <a:prstGeom prst="ellipse">
            <a:avLst/>
          </a:prstGeom>
          <a:solidFill>
            <a:srgbClr val="FFFFFF"/>
          </a:solidFill>
          <a:ln w="6350">
            <a:solidFill>
              <a:srgbClr val="000000"/>
            </a:solidFill>
            <a:round/>
            <a:headEnd/>
            <a:tailEnd/>
          </a:ln>
        </xdr:spPr>
      </xdr:sp>
      <xdr:sp macro="" textlink="">
        <xdr:nvSpPr>
          <xdr:cNvPr id="138" name="Freeform 564">
            <a:extLst>
              <a:ext uri="{FF2B5EF4-FFF2-40B4-BE49-F238E27FC236}">
                <a16:creationId xmlns:a16="http://schemas.microsoft.com/office/drawing/2014/main" id="{9D28C9BB-B4CB-0EE4-C069-FEF9C1C18AF2}"/>
              </a:ext>
            </a:extLst>
          </xdr:cNvPr>
          <xdr:cNvSpPr>
            <a:spLocks noChangeAspect="1"/>
          </xdr:cNvSpPr>
        </xdr:nvSpPr>
        <xdr:spPr bwMode="auto">
          <a:xfrm rot="16200000">
            <a:off x="11207" y="4104"/>
            <a:ext cx="140" cy="168"/>
          </a:xfrm>
          <a:custGeom>
            <a:avLst/>
            <a:gdLst>
              <a:gd name="T0" fmla="*/ 0 w 198"/>
              <a:gd name="T1" fmla="*/ 204 h 237"/>
              <a:gd name="T2" fmla="*/ 39 w 198"/>
              <a:gd name="T3" fmla="*/ 135 h 237"/>
              <a:gd name="T4" fmla="*/ 93 w 198"/>
              <a:gd name="T5" fmla="*/ 66 h 237"/>
              <a:gd name="T6" fmla="*/ 153 w 198"/>
              <a:gd name="T7" fmla="*/ 0 h 237"/>
              <a:gd name="T8" fmla="*/ 198 w 198"/>
              <a:gd name="T9" fmla="*/ 42 h 237"/>
              <a:gd name="T10" fmla="*/ 141 w 198"/>
              <a:gd name="T11" fmla="*/ 108 h 237"/>
              <a:gd name="T12" fmla="*/ 90 w 198"/>
              <a:gd name="T13" fmla="*/ 180 h 237"/>
              <a:gd name="T14" fmla="*/ 51 w 198"/>
              <a:gd name="T15" fmla="*/ 237 h 237"/>
              <a:gd name="T16" fmla="*/ 0 w 198"/>
              <a:gd name="T17" fmla="*/ 204 h 2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8" h="237">
                <a:moveTo>
                  <a:pt x="0" y="204"/>
                </a:moveTo>
                <a:lnTo>
                  <a:pt x="39" y="135"/>
                </a:lnTo>
                <a:lnTo>
                  <a:pt x="93" y="66"/>
                </a:lnTo>
                <a:lnTo>
                  <a:pt x="153" y="0"/>
                </a:lnTo>
                <a:lnTo>
                  <a:pt x="198" y="42"/>
                </a:lnTo>
                <a:lnTo>
                  <a:pt x="141" y="108"/>
                </a:lnTo>
                <a:lnTo>
                  <a:pt x="90" y="180"/>
                </a:lnTo>
                <a:lnTo>
                  <a:pt x="51" y="237"/>
                </a:lnTo>
                <a:lnTo>
                  <a:pt x="0" y="20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9" name="Freeform 565">
            <a:extLst>
              <a:ext uri="{FF2B5EF4-FFF2-40B4-BE49-F238E27FC236}">
                <a16:creationId xmlns:a16="http://schemas.microsoft.com/office/drawing/2014/main" id="{8E3C5489-E350-7104-3A2A-9E86F93BD7D8}"/>
              </a:ext>
            </a:extLst>
          </xdr:cNvPr>
          <xdr:cNvSpPr>
            <a:spLocks noChangeAspect="1"/>
          </xdr:cNvSpPr>
        </xdr:nvSpPr>
        <xdr:spPr bwMode="auto">
          <a:xfrm rot="16200000">
            <a:off x="11585" y="4218"/>
            <a:ext cx="65" cy="199"/>
          </a:xfrm>
          <a:custGeom>
            <a:avLst/>
            <a:gdLst>
              <a:gd name="T0" fmla="*/ 0 w 93"/>
              <a:gd name="T1" fmla="*/ 282 h 282"/>
              <a:gd name="T2" fmla="*/ 3 w 93"/>
              <a:gd name="T3" fmla="*/ 135 h 282"/>
              <a:gd name="T4" fmla="*/ 27 w 93"/>
              <a:gd name="T5" fmla="*/ 0 h 282"/>
              <a:gd name="T6" fmla="*/ 93 w 93"/>
              <a:gd name="T7" fmla="*/ 12 h 282"/>
              <a:gd name="T8" fmla="*/ 78 w 93"/>
              <a:gd name="T9" fmla="*/ 102 h 282"/>
              <a:gd name="T10" fmla="*/ 69 w 93"/>
              <a:gd name="T11" fmla="*/ 168 h 282"/>
              <a:gd name="T12" fmla="*/ 60 w 93"/>
              <a:gd name="T13" fmla="*/ 282 h 282"/>
              <a:gd name="T14" fmla="*/ 0 w 93"/>
              <a:gd name="T15" fmla="*/ 282 h 28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3" h="282">
                <a:moveTo>
                  <a:pt x="0" y="282"/>
                </a:moveTo>
                <a:lnTo>
                  <a:pt x="3" y="135"/>
                </a:lnTo>
                <a:lnTo>
                  <a:pt x="27" y="0"/>
                </a:lnTo>
                <a:lnTo>
                  <a:pt x="93" y="12"/>
                </a:lnTo>
                <a:lnTo>
                  <a:pt x="78" y="102"/>
                </a:lnTo>
                <a:lnTo>
                  <a:pt x="69" y="168"/>
                </a:lnTo>
                <a:lnTo>
                  <a:pt x="60" y="282"/>
                </a:lnTo>
                <a:lnTo>
                  <a:pt x="0" y="28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0" name="Freeform 566">
            <a:extLst>
              <a:ext uri="{FF2B5EF4-FFF2-40B4-BE49-F238E27FC236}">
                <a16:creationId xmlns:a16="http://schemas.microsoft.com/office/drawing/2014/main" id="{923136FA-8493-AEA8-5B09-4FD12CA165BF}"/>
              </a:ext>
            </a:extLst>
          </xdr:cNvPr>
          <xdr:cNvSpPr>
            <a:spLocks noChangeAspect="1"/>
          </xdr:cNvSpPr>
        </xdr:nvSpPr>
        <xdr:spPr bwMode="auto">
          <a:xfrm rot="16200000">
            <a:off x="12173" y="4423"/>
            <a:ext cx="179" cy="174"/>
          </a:xfrm>
          <a:custGeom>
            <a:avLst/>
            <a:gdLst>
              <a:gd name="T0" fmla="*/ 45 w 252"/>
              <a:gd name="T1" fmla="*/ 246 h 246"/>
              <a:gd name="T2" fmla="*/ 141 w 252"/>
              <a:gd name="T3" fmla="*/ 159 h 246"/>
              <a:gd name="T4" fmla="*/ 252 w 252"/>
              <a:gd name="T5" fmla="*/ 48 h 246"/>
              <a:gd name="T6" fmla="*/ 201 w 252"/>
              <a:gd name="T7" fmla="*/ 0 h 246"/>
              <a:gd name="T8" fmla="*/ 138 w 252"/>
              <a:gd name="T9" fmla="*/ 69 h 246"/>
              <a:gd name="T10" fmla="*/ 72 w 252"/>
              <a:gd name="T11" fmla="*/ 141 h 246"/>
              <a:gd name="T12" fmla="*/ 0 w 252"/>
              <a:gd name="T13" fmla="*/ 198 h 246"/>
              <a:gd name="T14" fmla="*/ 45 w 252"/>
              <a:gd name="T15" fmla="*/ 246 h 24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52" h="246">
                <a:moveTo>
                  <a:pt x="45" y="246"/>
                </a:moveTo>
                <a:lnTo>
                  <a:pt x="141" y="159"/>
                </a:lnTo>
                <a:lnTo>
                  <a:pt x="252" y="48"/>
                </a:lnTo>
                <a:lnTo>
                  <a:pt x="201" y="0"/>
                </a:lnTo>
                <a:lnTo>
                  <a:pt x="138" y="69"/>
                </a:lnTo>
                <a:lnTo>
                  <a:pt x="72" y="141"/>
                </a:lnTo>
                <a:lnTo>
                  <a:pt x="0" y="198"/>
                </a:lnTo>
                <a:lnTo>
                  <a:pt x="45" y="24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1" name="Freeform 567">
            <a:extLst>
              <a:ext uri="{FF2B5EF4-FFF2-40B4-BE49-F238E27FC236}">
                <a16:creationId xmlns:a16="http://schemas.microsoft.com/office/drawing/2014/main" id="{C844AE60-D33D-BBAA-1C6D-35AADBD5D7C2}"/>
              </a:ext>
            </a:extLst>
          </xdr:cNvPr>
          <xdr:cNvSpPr>
            <a:spLocks noChangeAspect="1"/>
          </xdr:cNvSpPr>
        </xdr:nvSpPr>
        <xdr:spPr bwMode="auto">
          <a:xfrm rot="16200000">
            <a:off x="12420" y="4746"/>
            <a:ext cx="180" cy="146"/>
          </a:xfrm>
          <a:custGeom>
            <a:avLst/>
            <a:gdLst>
              <a:gd name="T0" fmla="*/ 36 w 255"/>
              <a:gd name="T1" fmla="*/ 207 h 207"/>
              <a:gd name="T2" fmla="*/ 132 w 255"/>
              <a:gd name="T3" fmla="*/ 144 h 207"/>
              <a:gd name="T4" fmla="*/ 255 w 255"/>
              <a:gd name="T5" fmla="*/ 60 h 207"/>
              <a:gd name="T6" fmla="*/ 216 w 255"/>
              <a:gd name="T7" fmla="*/ 0 h 207"/>
              <a:gd name="T8" fmla="*/ 111 w 255"/>
              <a:gd name="T9" fmla="*/ 69 h 207"/>
              <a:gd name="T10" fmla="*/ 0 w 255"/>
              <a:gd name="T11" fmla="*/ 144 h 207"/>
              <a:gd name="T12" fmla="*/ 36 w 255"/>
              <a:gd name="T13" fmla="*/ 207 h 207"/>
            </a:gdLst>
            <a:ahLst/>
            <a:cxnLst>
              <a:cxn ang="0">
                <a:pos x="T0" y="T1"/>
              </a:cxn>
              <a:cxn ang="0">
                <a:pos x="T2" y="T3"/>
              </a:cxn>
              <a:cxn ang="0">
                <a:pos x="T4" y="T5"/>
              </a:cxn>
              <a:cxn ang="0">
                <a:pos x="T6" y="T7"/>
              </a:cxn>
              <a:cxn ang="0">
                <a:pos x="T8" y="T9"/>
              </a:cxn>
              <a:cxn ang="0">
                <a:pos x="T10" y="T11"/>
              </a:cxn>
              <a:cxn ang="0">
                <a:pos x="T12" y="T13"/>
              </a:cxn>
            </a:cxnLst>
            <a:rect l="0" t="0" r="r" b="b"/>
            <a:pathLst>
              <a:path w="255" h="207">
                <a:moveTo>
                  <a:pt x="36" y="207"/>
                </a:moveTo>
                <a:lnTo>
                  <a:pt x="132" y="144"/>
                </a:lnTo>
                <a:lnTo>
                  <a:pt x="255" y="60"/>
                </a:lnTo>
                <a:lnTo>
                  <a:pt x="216" y="0"/>
                </a:lnTo>
                <a:lnTo>
                  <a:pt x="111" y="69"/>
                </a:lnTo>
                <a:lnTo>
                  <a:pt x="0" y="144"/>
                </a:lnTo>
                <a:lnTo>
                  <a:pt x="36" y="20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2" name="Freeform 568">
            <a:extLst>
              <a:ext uri="{FF2B5EF4-FFF2-40B4-BE49-F238E27FC236}">
                <a16:creationId xmlns:a16="http://schemas.microsoft.com/office/drawing/2014/main" id="{28A5C456-6AE2-F673-513D-47110BE1B2F3}"/>
              </a:ext>
            </a:extLst>
          </xdr:cNvPr>
          <xdr:cNvSpPr>
            <a:spLocks noChangeAspect="1"/>
          </xdr:cNvSpPr>
        </xdr:nvSpPr>
        <xdr:spPr bwMode="auto">
          <a:xfrm rot="16200000">
            <a:off x="12727" y="4994"/>
            <a:ext cx="402" cy="512"/>
          </a:xfrm>
          <a:custGeom>
            <a:avLst/>
            <a:gdLst>
              <a:gd name="T0" fmla="*/ 567 w 567"/>
              <a:gd name="T1" fmla="*/ 54 h 723"/>
              <a:gd name="T2" fmla="*/ 474 w 567"/>
              <a:gd name="T3" fmla="*/ 147 h 723"/>
              <a:gd name="T4" fmla="*/ 420 w 567"/>
              <a:gd name="T5" fmla="*/ 213 h 723"/>
              <a:gd name="T6" fmla="*/ 402 w 567"/>
              <a:gd name="T7" fmla="*/ 252 h 723"/>
              <a:gd name="T8" fmla="*/ 384 w 567"/>
              <a:gd name="T9" fmla="*/ 309 h 723"/>
              <a:gd name="T10" fmla="*/ 351 w 567"/>
              <a:gd name="T11" fmla="*/ 462 h 723"/>
              <a:gd name="T12" fmla="*/ 312 w 567"/>
              <a:gd name="T13" fmla="*/ 573 h 723"/>
              <a:gd name="T14" fmla="*/ 270 w 567"/>
              <a:gd name="T15" fmla="*/ 723 h 723"/>
              <a:gd name="T16" fmla="*/ 213 w 567"/>
              <a:gd name="T17" fmla="*/ 711 h 723"/>
              <a:gd name="T18" fmla="*/ 255 w 567"/>
              <a:gd name="T19" fmla="*/ 570 h 723"/>
              <a:gd name="T20" fmla="*/ 294 w 567"/>
              <a:gd name="T21" fmla="*/ 444 h 723"/>
              <a:gd name="T22" fmla="*/ 294 w 567"/>
              <a:gd name="T23" fmla="*/ 402 h 723"/>
              <a:gd name="T24" fmla="*/ 234 w 567"/>
              <a:gd name="T25" fmla="*/ 390 h 723"/>
              <a:gd name="T26" fmla="*/ 120 w 567"/>
              <a:gd name="T27" fmla="*/ 381 h 723"/>
              <a:gd name="T28" fmla="*/ 0 w 567"/>
              <a:gd name="T29" fmla="*/ 363 h 723"/>
              <a:gd name="T30" fmla="*/ 12 w 567"/>
              <a:gd name="T31" fmla="*/ 297 h 723"/>
              <a:gd name="T32" fmla="*/ 129 w 567"/>
              <a:gd name="T33" fmla="*/ 318 h 723"/>
              <a:gd name="T34" fmla="*/ 291 w 567"/>
              <a:gd name="T35" fmla="*/ 339 h 723"/>
              <a:gd name="T36" fmla="*/ 318 w 567"/>
              <a:gd name="T37" fmla="*/ 288 h 723"/>
              <a:gd name="T38" fmla="*/ 336 w 567"/>
              <a:gd name="T39" fmla="*/ 237 h 723"/>
              <a:gd name="T40" fmla="*/ 369 w 567"/>
              <a:gd name="T41" fmla="*/ 171 h 723"/>
              <a:gd name="T42" fmla="*/ 429 w 567"/>
              <a:gd name="T43" fmla="*/ 102 h 723"/>
              <a:gd name="T44" fmla="*/ 480 w 567"/>
              <a:gd name="T45" fmla="*/ 39 h 723"/>
              <a:gd name="T46" fmla="*/ 522 w 567"/>
              <a:gd name="T47" fmla="*/ 0 h 723"/>
              <a:gd name="T48" fmla="*/ 567 w 567"/>
              <a:gd name="T49" fmla="*/ 54 h 7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67" h="723">
                <a:moveTo>
                  <a:pt x="567" y="54"/>
                </a:moveTo>
                <a:lnTo>
                  <a:pt x="474" y="147"/>
                </a:lnTo>
                <a:lnTo>
                  <a:pt x="420" y="213"/>
                </a:lnTo>
                <a:lnTo>
                  <a:pt x="402" y="252"/>
                </a:lnTo>
                <a:lnTo>
                  <a:pt x="384" y="309"/>
                </a:lnTo>
                <a:lnTo>
                  <a:pt x="351" y="462"/>
                </a:lnTo>
                <a:lnTo>
                  <a:pt x="312" y="573"/>
                </a:lnTo>
                <a:lnTo>
                  <a:pt x="270" y="723"/>
                </a:lnTo>
                <a:lnTo>
                  <a:pt x="213" y="711"/>
                </a:lnTo>
                <a:lnTo>
                  <a:pt x="255" y="570"/>
                </a:lnTo>
                <a:lnTo>
                  <a:pt x="294" y="444"/>
                </a:lnTo>
                <a:lnTo>
                  <a:pt x="294" y="402"/>
                </a:lnTo>
                <a:lnTo>
                  <a:pt x="234" y="390"/>
                </a:lnTo>
                <a:lnTo>
                  <a:pt x="120" y="381"/>
                </a:lnTo>
                <a:lnTo>
                  <a:pt x="0" y="363"/>
                </a:lnTo>
                <a:lnTo>
                  <a:pt x="12" y="297"/>
                </a:lnTo>
                <a:lnTo>
                  <a:pt x="129" y="318"/>
                </a:lnTo>
                <a:lnTo>
                  <a:pt x="291" y="339"/>
                </a:lnTo>
                <a:lnTo>
                  <a:pt x="318" y="288"/>
                </a:lnTo>
                <a:lnTo>
                  <a:pt x="336" y="237"/>
                </a:lnTo>
                <a:lnTo>
                  <a:pt x="369" y="171"/>
                </a:lnTo>
                <a:lnTo>
                  <a:pt x="429" y="102"/>
                </a:lnTo>
                <a:lnTo>
                  <a:pt x="480" y="39"/>
                </a:lnTo>
                <a:lnTo>
                  <a:pt x="522" y="0"/>
                </a:lnTo>
                <a:lnTo>
                  <a:pt x="567"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3" name="Oval 569">
            <a:extLst>
              <a:ext uri="{FF2B5EF4-FFF2-40B4-BE49-F238E27FC236}">
                <a16:creationId xmlns:a16="http://schemas.microsoft.com/office/drawing/2014/main" id="{9782FE2A-AD1D-1BBB-1981-D1C8B5091911}"/>
              </a:ext>
            </a:extLst>
          </xdr:cNvPr>
          <xdr:cNvSpPr>
            <a:spLocks noChangeAspect="1" noChangeArrowheads="1"/>
          </xdr:cNvSpPr>
        </xdr:nvSpPr>
        <xdr:spPr bwMode="auto">
          <a:xfrm rot="16200000">
            <a:off x="12872" y="5143"/>
            <a:ext cx="133" cy="133"/>
          </a:xfrm>
          <a:prstGeom prst="ellipse">
            <a:avLst/>
          </a:prstGeom>
          <a:solidFill>
            <a:srgbClr val="FFFFFF"/>
          </a:solidFill>
          <a:ln w="6350">
            <a:solidFill>
              <a:srgbClr val="000000"/>
            </a:solidFill>
            <a:round/>
            <a:headEnd/>
            <a:tailEnd/>
          </a:ln>
        </xdr:spPr>
      </xdr:sp>
      <xdr:sp macro="" textlink="">
        <xdr:nvSpPr>
          <xdr:cNvPr id="144" name="Freeform 570">
            <a:extLst>
              <a:ext uri="{FF2B5EF4-FFF2-40B4-BE49-F238E27FC236}">
                <a16:creationId xmlns:a16="http://schemas.microsoft.com/office/drawing/2014/main" id="{512AAB0E-6084-4B4B-5BCD-8E37463FF5F1}"/>
              </a:ext>
            </a:extLst>
          </xdr:cNvPr>
          <xdr:cNvSpPr>
            <a:spLocks noChangeAspect="1"/>
          </xdr:cNvSpPr>
        </xdr:nvSpPr>
        <xdr:spPr bwMode="auto">
          <a:xfrm rot="16200000">
            <a:off x="12719" y="5653"/>
            <a:ext cx="195" cy="127"/>
          </a:xfrm>
          <a:custGeom>
            <a:avLst/>
            <a:gdLst>
              <a:gd name="T0" fmla="*/ 246 w 276"/>
              <a:gd name="T1" fmla="*/ 180 h 180"/>
              <a:gd name="T2" fmla="*/ 147 w 276"/>
              <a:gd name="T3" fmla="*/ 135 h 180"/>
              <a:gd name="T4" fmla="*/ 54 w 276"/>
              <a:gd name="T5" fmla="*/ 93 h 180"/>
              <a:gd name="T6" fmla="*/ 0 w 276"/>
              <a:gd name="T7" fmla="*/ 63 h 180"/>
              <a:gd name="T8" fmla="*/ 30 w 276"/>
              <a:gd name="T9" fmla="*/ 0 h 180"/>
              <a:gd name="T10" fmla="*/ 126 w 276"/>
              <a:gd name="T11" fmla="*/ 51 h 180"/>
              <a:gd name="T12" fmla="*/ 216 w 276"/>
              <a:gd name="T13" fmla="*/ 93 h 180"/>
              <a:gd name="T14" fmla="*/ 276 w 276"/>
              <a:gd name="T15" fmla="*/ 114 h 180"/>
              <a:gd name="T16" fmla="*/ 246 w 276"/>
              <a:gd name="T17" fmla="*/ 180 h 1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6" h="180">
                <a:moveTo>
                  <a:pt x="246" y="180"/>
                </a:moveTo>
                <a:lnTo>
                  <a:pt x="147" y="135"/>
                </a:lnTo>
                <a:lnTo>
                  <a:pt x="54" y="93"/>
                </a:lnTo>
                <a:lnTo>
                  <a:pt x="0" y="63"/>
                </a:lnTo>
                <a:lnTo>
                  <a:pt x="30" y="0"/>
                </a:lnTo>
                <a:lnTo>
                  <a:pt x="126" y="51"/>
                </a:lnTo>
                <a:lnTo>
                  <a:pt x="216" y="93"/>
                </a:lnTo>
                <a:lnTo>
                  <a:pt x="276" y="114"/>
                </a:lnTo>
                <a:lnTo>
                  <a:pt x="246" y="18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5" name="Freeform 571">
            <a:extLst>
              <a:ext uri="{FF2B5EF4-FFF2-40B4-BE49-F238E27FC236}">
                <a16:creationId xmlns:a16="http://schemas.microsoft.com/office/drawing/2014/main" id="{F0786B5B-4C50-20FB-CDB9-F44B2B4D52DE}"/>
              </a:ext>
            </a:extLst>
          </xdr:cNvPr>
          <xdr:cNvSpPr>
            <a:spLocks noChangeAspect="1"/>
          </xdr:cNvSpPr>
        </xdr:nvSpPr>
        <xdr:spPr bwMode="auto">
          <a:xfrm rot="16200000">
            <a:off x="12561" y="5999"/>
            <a:ext cx="202" cy="106"/>
          </a:xfrm>
          <a:custGeom>
            <a:avLst/>
            <a:gdLst>
              <a:gd name="T0" fmla="*/ 261 w 285"/>
              <a:gd name="T1" fmla="*/ 150 h 150"/>
              <a:gd name="T2" fmla="*/ 153 w 285"/>
              <a:gd name="T3" fmla="*/ 108 h 150"/>
              <a:gd name="T4" fmla="*/ 0 w 285"/>
              <a:gd name="T5" fmla="*/ 66 h 150"/>
              <a:gd name="T6" fmla="*/ 18 w 285"/>
              <a:gd name="T7" fmla="*/ 0 h 150"/>
              <a:gd name="T8" fmla="*/ 120 w 285"/>
              <a:gd name="T9" fmla="*/ 33 h 150"/>
              <a:gd name="T10" fmla="*/ 225 w 285"/>
              <a:gd name="T11" fmla="*/ 72 h 150"/>
              <a:gd name="T12" fmla="*/ 285 w 285"/>
              <a:gd name="T13" fmla="*/ 96 h 150"/>
              <a:gd name="T14" fmla="*/ 261 w 285"/>
              <a:gd name="T15" fmla="*/ 150 h 1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85" h="150">
                <a:moveTo>
                  <a:pt x="261" y="150"/>
                </a:moveTo>
                <a:lnTo>
                  <a:pt x="153" y="108"/>
                </a:lnTo>
                <a:lnTo>
                  <a:pt x="0" y="66"/>
                </a:lnTo>
                <a:lnTo>
                  <a:pt x="18" y="0"/>
                </a:lnTo>
                <a:lnTo>
                  <a:pt x="120" y="33"/>
                </a:lnTo>
                <a:lnTo>
                  <a:pt x="225" y="72"/>
                </a:lnTo>
                <a:lnTo>
                  <a:pt x="285" y="96"/>
                </a:lnTo>
                <a:lnTo>
                  <a:pt x="261" y="15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6" name="Freeform 572">
            <a:extLst>
              <a:ext uri="{FF2B5EF4-FFF2-40B4-BE49-F238E27FC236}">
                <a16:creationId xmlns:a16="http://schemas.microsoft.com/office/drawing/2014/main" id="{B923A1BD-2DA7-68D5-80C6-431F782C55E5}"/>
              </a:ext>
            </a:extLst>
          </xdr:cNvPr>
          <xdr:cNvSpPr>
            <a:spLocks noChangeAspect="1"/>
          </xdr:cNvSpPr>
        </xdr:nvSpPr>
        <xdr:spPr bwMode="auto">
          <a:xfrm rot="16200000">
            <a:off x="12545" y="6345"/>
            <a:ext cx="195" cy="135"/>
          </a:xfrm>
          <a:custGeom>
            <a:avLst/>
            <a:gdLst>
              <a:gd name="T0" fmla="*/ 57 w 276"/>
              <a:gd name="T1" fmla="*/ 192 h 192"/>
              <a:gd name="T2" fmla="*/ 90 w 276"/>
              <a:gd name="T3" fmla="*/ 153 h 192"/>
              <a:gd name="T4" fmla="*/ 156 w 276"/>
              <a:gd name="T5" fmla="*/ 117 h 192"/>
              <a:gd name="T6" fmla="*/ 198 w 276"/>
              <a:gd name="T7" fmla="*/ 93 h 192"/>
              <a:gd name="T8" fmla="*/ 231 w 276"/>
              <a:gd name="T9" fmla="*/ 72 h 192"/>
              <a:gd name="T10" fmla="*/ 267 w 276"/>
              <a:gd name="T11" fmla="*/ 75 h 192"/>
              <a:gd name="T12" fmla="*/ 276 w 276"/>
              <a:gd name="T13" fmla="*/ 0 h 192"/>
              <a:gd name="T14" fmla="*/ 216 w 276"/>
              <a:gd name="T15" fmla="*/ 0 h 192"/>
              <a:gd name="T16" fmla="*/ 153 w 276"/>
              <a:gd name="T17" fmla="*/ 24 h 192"/>
              <a:gd name="T18" fmla="*/ 96 w 276"/>
              <a:gd name="T19" fmla="*/ 57 h 192"/>
              <a:gd name="T20" fmla="*/ 39 w 276"/>
              <a:gd name="T21" fmla="*/ 105 h 192"/>
              <a:gd name="T22" fmla="*/ 0 w 276"/>
              <a:gd name="T23" fmla="*/ 150 h 192"/>
              <a:gd name="T24" fmla="*/ 57 w 276"/>
              <a:gd name="T25" fmla="*/ 192 h 1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76" h="192">
                <a:moveTo>
                  <a:pt x="57" y="192"/>
                </a:moveTo>
                <a:lnTo>
                  <a:pt x="90" y="153"/>
                </a:lnTo>
                <a:lnTo>
                  <a:pt x="156" y="117"/>
                </a:lnTo>
                <a:lnTo>
                  <a:pt x="198" y="93"/>
                </a:lnTo>
                <a:lnTo>
                  <a:pt x="231" y="72"/>
                </a:lnTo>
                <a:lnTo>
                  <a:pt x="267" y="75"/>
                </a:lnTo>
                <a:lnTo>
                  <a:pt x="276" y="0"/>
                </a:lnTo>
                <a:lnTo>
                  <a:pt x="216" y="0"/>
                </a:lnTo>
                <a:lnTo>
                  <a:pt x="153" y="24"/>
                </a:lnTo>
                <a:lnTo>
                  <a:pt x="96" y="57"/>
                </a:lnTo>
                <a:lnTo>
                  <a:pt x="39" y="105"/>
                </a:lnTo>
                <a:lnTo>
                  <a:pt x="0" y="150"/>
                </a:lnTo>
                <a:lnTo>
                  <a:pt x="57" y="19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7" name="Freeform 573">
            <a:extLst>
              <a:ext uri="{FF2B5EF4-FFF2-40B4-BE49-F238E27FC236}">
                <a16:creationId xmlns:a16="http://schemas.microsoft.com/office/drawing/2014/main" id="{C71BA981-3EA2-5D7D-F046-EF6E47942B29}"/>
              </a:ext>
            </a:extLst>
          </xdr:cNvPr>
          <xdr:cNvSpPr>
            <a:spLocks noChangeAspect="1"/>
          </xdr:cNvSpPr>
        </xdr:nvSpPr>
        <xdr:spPr bwMode="auto">
          <a:xfrm rot="16200000">
            <a:off x="12874" y="6523"/>
            <a:ext cx="131" cy="187"/>
          </a:xfrm>
          <a:custGeom>
            <a:avLst/>
            <a:gdLst>
              <a:gd name="T0" fmla="*/ 186 w 186"/>
              <a:gd name="T1" fmla="*/ 30 h 264"/>
              <a:gd name="T2" fmla="*/ 132 w 186"/>
              <a:gd name="T3" fmla="*/ 141 h 264"/>
              <a:gd name="T4" fmla="*/ 90 w 186"/>
              <a:gd name="T5" fmla="*/ 213 h 264"/>
              <a:gd name="T6" fmla="*/ 57 w 186"/>
              <a:gd name="T7" fmla="*/ 264 h 264"/>
              <a:gd name="T8" fmla="*/ 0 w 186"/>
              <a:gd name="T9" fmla="*/ 222 h 264"/>
              <a:gd name="T10" fmla="*/ 45 w 186"/>
              <a:gd name="T11" fmla="*/ 159 h 264"/>
              <a:gd name="T12" fmla="*/ 87 w 186"/>
              <a:gd name="T13" fmla="*/ 84 h 264"/>
              <a:gd name="T14" fmla="*/ 126 w 186"/>
              <a:gd name="T15" fmla="*/ 0 h 264"/>
              <a:gd name="T16" fmla="*/ 186 w 186"/>
              <a:gd name="T17" fmla="*/ 30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86" h="264">
                <a:moveTo>
                  <a:pt x="186" y="30"/>
                </a:moveTo>
                <a:lnTo>
                  <a:pt x="132" y="141"/>
                </a:lnTo>
                <a:lnTo>
                  <a:pt x="90" y="213"/>
                </a:lnTo>
                <a:lnTo>
                  <a:pt x="57" y="264"/>
                </a:lnTo>
                <a:lnTo>
                  <a:pt x="0" y="222"/>
                </a:lnTo>
                <a:lnTo>
                  <a:pt x="45" y="159"/>
                </a:lnTo>
                <a:lnTo>
                  <a:pt x="87" y="84"/>
                </a:lnTo>
                <a:lnTo>
                  <a:pt x="126" y="0"/>
                </a:lnTo>
                <a:lnTo>
                  <a:pt x="186" y="3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8" name="Freeform 574">
            <a:extLst>
              <a:ext uri="{FF2B5EF4-FFF2-40B4-BE49-F238E27FC236}">
                <a16:creationId xmlns:a16="http://schemas.microsoft.com/office/drawing/2014/main" id="{C9653F38-AA9F-F14D-5283-E9C4A30E3A77}"/>
              </a:ext>
            </a:extLst>
          </xdr:cNvPr>
          <xdr:cNvSpPr>
            <a:spLocks noChangeAspect="1"/>
          </xdr:cNvSpPr>
        </xdr:nvSpPr>
        <xdr:spPr bwMode="auto">
          <a:xfrm rot="16200000">
            <a:off x="13102" y="6776"/>
            <a:ext cx="176" cy="144"/>
          </a:xfrm>
          <a:custGeom>
            <a:avLst/>
            <a:gdLst>
              <a:gd name="T0" fmla="*/ 249 w 249"/>
              <a:gd name="T1" fmla="*/ 66 h 204"/>
              <a:gd name="T2" fmla="*/ 186 w 249"/>
              <a:gd name="T3" fmla="*/ 114 h 204"/>
              <a:gd name="T4" fmla="*/ 123 w 249"/>
              <a:gd name="T5" fmla="*/ 159 h 204"/>
              <a:gd name="T6" fmla="*/ 24 w 249"/>
              <a:gd name="T7" fmla="*/ 204 h 204"/>
              <a:gd name="T8" fmla="*/ 0 w 249"/>
              <a:gd name="T9" fmla="*/ 135 h 204"/>
              <a:gd name="T10" fmla="*/ 72 w 249"/>
              <a:gd name="T11" fmla="*/ 105 h 204"/>
              <a:gd name="T12" fmla="*/ 147 w 249"/>
              <a:gd name="T13" fmla="*/ 60 h 204"/>
              <a:gd name="T14" fmla="*/ 219 w 249"/>
              <a:gd name="T15" fmla="*/ 0 h 204"/>
              <a:gd name="T16" fmla="*/ 249 w 249"/>
              <a:gd name="T17" fmla="*/ 66 h 2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9" h="204">
                <a:moveTo>
                  <a:pt x="249" y="66"/>
                </a:moveTo>
                <a:lnTo>
                  <a:pt x="186" y="114"/>
                </a:lnTo>
                <a:lnTo>
                  <a:pt x="123" y="159"/>
                </a:lnTo>
                <a:lnTo>
                  <a:pt x="24" y="204"/>
                </a:lnTo>
                <a:lnTo>
                  <a:pt x="0" y="135"/>
                </a:lnTo>
                <a:lnTo>
                  <a:pt x="72" y="105"/>
                </a:lnTo>
                <a:lnTo>
                  <a:pt x="147" y="60"/>
                </a:lnTo>
                <a:lnTo>
                  <a:pt x="219" y="0"/>
                </a:lnTo>
                <a:lnTo>
                  <a:pt x="249" y="6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9" name="Freeform 575">
            <a:extLst>
              <a:ext uri="{FF2B5EF4-FFF2-40B4-BE49-F238E27FC236}">
                <a16:creationId xmlns:a16="http://schemas.microsoft.com/office/drawing/2014/main" id="{307BDF92-E461-BE1E-2022-361061D76B37}"/>
              </a:ext>
            </a:extLst>
          </xdr:cNvPr>
          <xdr:cNvSpPr>
            <a:spLocks noChangeAspect="1"/>
          </xdr:cNvSpPr>
        </xdr:nvSpPr>
        <xdr:spPr bwMode="auto">
          <a:xfrm rot="16200000">
            <a:off x="13145" y="7144"/>
            <a:ext cx="206" cy="77"/>
          </a:xfrm>
          <a:custGeom>
            <a:avLst/>
            <a:gdLst>
              <a:gd name="T0" fmla="*/ 282 w 291"/>
              <a:gd name="T1" fmla="*/ 108 h 108"/>
              <a:gd name="T2" fmla="*/ 213 w 291"/>
              <a:gd name="T3" fmla="*/ 108 h 108"/>
              <a:gd name="T4" fmla="*/ 141 w 291"/>
              <a:gd name="T5" fmla="*/ 99 h 108"/>
              <a:gd name="T6" fmla="*/ 0 w 291"/>
              <a:gd name="T7" fmla="*/ 66 h 108"/>
              <a:gd name="T8" fmla="*/ 21 w 291"/>
              <a:gd name="T9" fmla="*/ 0 h 108"/>
              <a:gd name="T10" fmla="*/ 126 w 291"/>
              <a:gd name="T11" fmla="*/ 30 h 108"/>
              <a:gd name="T12" fmla="*/ 219 w 291"/>
              <a:gd name="T13" fmla="*/ 39 h 108"/>
              <a:gd name="T14" fmla="*/ 291 w 291"/>
              <a:gd name="T15" fmla="*/ 42 h 108"/>
              <a:gd name="T16" fmla="*/ 282 w 291"/>
              <a:gd name="T17" fmla="*/ 108 h 1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91" h="108">
                <a:moveTo>
                  <a:pt x="282" y="108"/>
                </a:moveTo>
                <a:lnTo>
                  <a:pt x="213" y="108"/>
                </a:lnTo>
                <a:lnTo>
                  <a:pt x="141" y="99"/>
                </a:lnTo>
                <a:lnTo>
                  <a:pt x="0" y="66"/>
                </a:lnTo>
                <a:lnTo>
                  <a:pt x="21" y="0"/>
                </a:lnTo>
                <a:lnTo>
                  <a:pt x="126" y="30"/>
                </a:lnTo>
                <a:lnTo>
                  <a:pt x="219" y="39"/>
                </a:lnTo>
                <a:lnTo>
                  <a:pt x="291" y="42"/>
                </a:lnTo>
                <a:lnTo>
                  <a:pt x="282" y="10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0" name="Freeform 576">
            <a:extLst>
              <a:ext uri="{FF2B5EF4-FFF2-40B4-BE49-F238E27FC236}">
                <a16:creationId xmlns:a16="http://schemas.microsoft.com/office/drawing/2014/main" id="{44E67692-26DA-7289-9254-621A02EA3981}"/>
              </a:ext>
            </a:extLst>
          </xdr:cNvPr>
          <xdr:cNvSpPr>
            <a:spLocks noChangeAspect="1"/>
          </xdr:cNvSpPr>
        </xdr:nvSpPr>
        <xdr:spPr bwMode="auto">
          <a:xfrm rot="16200000">
            <a:off x="13043" y="7448"/>
            <a:ext cx="182" cy="125"/>
          </a:xfrm>
          <a:custGeom>
            <a:avLst/>
            <a:gdLst>
              <a:gd name="T0" fmla="*/ 237 w 258"/>
              <a:gd name="T1" fmla="*/ 177 h 177"/>
              <a:gd name="T2" fmla="*/ 165 w 258"/>
              <a:gd name="T3" fmla="*/ 144 h 177"/>
              <a:gd name="T4" fmla="*/ 78 w 258"/>
              <a:gd name="T5" fmla="*/ 99 h 177"/>
              <a:gd name="T6" fmla="*/ 0 w 258"/>
              <a:gd name="T7" fmla="*/ 60 h 177"/>
              <a:gd name="T8" fmla="*/ 33 w 258"/>
              <a:gd name="T9" fmla="*/ 0 h 177"/>
              <a:gd name="T10" fmla="*/ 123 w 258"/>
              <a:gd name="T11" fmla="*/ 57 h 177"/>
              <a:gd name="T12" fmla="*/ 189 w 258"/>
              <a:gd name="T13" fmla="*/ 87 h 177"/>
              <a:gd name="T14" fmla="*/ 258 w 258"/>
              <a:gd name="T15" fmla="*/ 126 h 177"/>
              <a:gd name="T16" fmla="*/ 237 w 258"/>
              <a:gd name="T17" fmla="*/ 177 h 1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8" h="177">
                <a:moveTo>
                  <a:pt x="237" y="177"/>
                </a:moveTo>
                <a:lnTo>
                  <a:pt x="165" y="144"/>
                </a:lnTo>
                <a:lnTo>
                  <a:pt x="78" y="99"/>
                </a:lnTo>
                <a:lnTo>
                  <a:pt x="0" y="60"/>
                </a:lnTo>
                <a:lnTo>
                  <a:pt x="33" y="0"/>
                </a:lnTo>
                <a:lnTo>
                  <a:pt x="123" y="57"/>
                </a:lnTo>
                <a:lnTo>
                  <a:pt x="189" y="87"/>
                </a:lnTo>
                <a:lnTo>
                  <a:pt x="258" y="126"/>
                </a:lnTo>
                <a:lnTo>
                  <a:pt x="237" y="17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1" name="Freeform 577">
            <a:extLst>
              <a:ext uri="{FF2B5EF4-FFF2-40B4-BE49-F238E27FC236}">
                <a16:creationId xmlns:a16="http://schemas.microsoft.com/office/drawing/2014/main" id="{6650841A-0688-D4B2-7892-85CFC8C734B4}"/>
              </a:ext>
            </a:extLst>
          </xdr:cNvPr>
          <xdr:cNvSpPr>
            <a:spLocks noChangeAspect="1"/>
          </xdr:cNvSpPr>
        </xdr:nvSpPr>
        <xdr:spPr bwMode="auto">
          <a:xfrm rot="16200000">
            <a:off x="12911" y="7830"/>
            <a:ext cx="202" cy="59"/>
          </a:xfrm>
          <a:custGeom>
            <a:avLst/>
            <a:gdLst>
              <a:gd name="T0" fmla="*/ 0 w 285"/>
              <a:gd name="T1" fmla="*/ 63 h 84"/>
              <a:gd name="T2" fmla="*/ 117 w 285"/>
              <a:gd name="T3" fmla="*/ 66 h 84"/>
              <a:gd name="T4" fmla="*/ 210 w 285"/>
              <a:gd name="T5" fmla="*/ 78 h 84"/>
              <a:gd name="T6" fmla="*/ 267 w 285"/>
              <a:gd name="T7" fmla="*/ 84 h 84"/>
              <a:gd name="T8" fmla="*/ 285 w 285"/>
              <a:gd name="T9" fmla="*/ 18 h 84"/>
              <a:gd name="T10" fmla="*/ 207 w 285"/>
              <a:gd name="T11" fmla="*/ 6 h 84"/>
              <a:gd name="T12" fmla="*/ 120 w 285"/>
              <a:gd name="T13" fmla="*/ 0 h 84"/>
              <a:gd name="T14" fmla="*/ 0 w 285"/>
              <a:gd name="T15" fmla="*/ 0 h 84"/>
              <a:gd name="T16" fmla="*/ 0 w 285"/>
              <a:gd name="T17" fmla="*/ 63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85" h="84">
                <a:moveTo>
                  <a:pt x="0" y="63"/>
                </a:moveTo>
                <a:lnTo>
                  <a:pt x="117" y="66"/>
                </a:lnTo>
                <a:lnTo>
                  <a:pt x="210" y="78"/>
                </a:lnTo>
                <a:lnTo>
                  <a:pt x="267" y="84"/>
                </a:lnTo>
                <a:lnTo>
                  <a:pt x="285" y="18"/>
                </a:lnTo>
                <a:lnTo>
                  <a:pt x="207" y="6"/>
                </a:lnTo>
                <a:lnTo>
                  <a:pt x="120" y="0"/>
                </a:lnTo>
                <a:lnTo>
                  <a:pt x="0" y="0"/>
                </a:lnTo>
                <a:lnTo>
                  <a:pt x="0"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2" name="Freeform 578">
            <a:extLst>
              <a:ext uri="{FF2B5EF4-FFF2-40B4-BE49-F238E27FC236}">
                <a16:creationId xmlns:a16="http://schemas.microsoft.com/office/drawing/2014/main" id="{2922A216-6BFF-260B-D9CA-918F30E58B38}"/>
              </a:ext>
            </a:extLst>
          </xdr:cNvPr>
          <xdr:cNvSpPr>
            <a:spLocks noChangeAspect="1"/>
          </xdr:cNvSpPr>
        </xdr:nvSpPr>
        <xdr:spPr bwMode="auto">
          <a:xfrm rot="16200000">
            <a:off x="12714" y="8419"/>
            <a:ext cx="189" cy="146"/>
          </a:xfrm>
          <a:custGeom>
            <a:avLst/>
            <a:gdLst>
              <a:gd name="T0" fmla="*/ 243 w 267"/>
              <a:gd name="T1" fmla="*/ 207 h 207"/>
              <a:gd name="T2" fmla="*/ 168 w 267"/>
              <a:gd name="T3" fmla="*/ 177 h 207"/>
              <a:gd name="T4" fmla="*/ 117 w 267"/>
              <a:gd name="T5" fmla="*/ 150 h 207"/>
              <a:gd name="T6" fmla="*/ 51 w 267"/>
              <a:gd name="T7" fmla="*/ 90 h 207"/>
              <a:gd name="T8" fmla="*/ 0 w 267"/>
              <a:gd name="T9" fmla="*/ 48 h 207"/>
              <a:gd name="T10" fmla="*/ 39 w 267"/>
              <a:gd name="T11" fmla="*/ 0 h 207"/>
              <a:gd name="T12" fmla="*/ 96 w 267"/>
              <a:gd name="T13" fmla="*/ 45 h 207"/>
              <a:gd name="T14" fmla="*/ 156 w 267"/>
              <a:gd name="T15" fmla="*/ 102 h 207"/>
              <a:gd name="T16" fmla="*/ 213 w 267"/>
              <a:gd name="T17" fmla="*/ 138 h 207"/>
              <a:gd name="T18" fmla="*/ 267 w 267"/>
              <a:gd name="T19" fmla="*/ 150 h 207"/>
              <a:gd name="T20" fmla="*/ 243 w 267"/>
              <a:gd name="T21" fmla="*/ 207 h 2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67" h="207">
                <a:moveTo>
                  <a:pt x="243" y="207"/>
                </a:moveTo>
                <a:lnTo>
                  <a:pt x="168" y="177"/>
                </a:lnTo>
                <a:lnTo>
                  <a:pt x="117" y="150"/>
                </a:lnTo>
                <a:lnTo>
                  <a:pt x="51" y="90"/>
                </a:lnTo>
                <a:lnTo>
                  <a:pt x="0" y="48"/>
                </a:lnTo>
                <a:lnTo>
                  <a:pt x="39" y="0"/>
                </a:lnTo>
                <a:lnTo>
                  <a:pt x="96" y="45"/>
                </a:lnTo>
                <a:lnTo>
                  <a:pt x="156" y="102"/>
                </a:lnTo>
                <a:lnTo>
                  <a:pt x="213" y="138"/>
                </a:lnTo>
                <a:lnTo>
                  <a:pt x="267" y="150"/>
                </a:lnTo>
                <a:lnTo>
                  <a:pt x="243" y="20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3" name="Freeform 579">
            <a:extLst>
              <a:ext uri="{FF2B5EF4-FFF2-40B4-BE49-F238E27FC236}">
                <a16:creationId xmlns:a16="http://schemas.microsoft.com/office/drawing/2014/main" id="{C5632FC1-0A2D-AAB3-4C98-30000C16C527}"/>
              </a:ext>
            </a:extLst>
          </xdr:cNvPr>
          <xdr:cNvSpPr>
            <a:spLocks noChangeAspect="1"/>
          </xdr:cNvSpPr>
        </xdr:nvSpPr>
        <xdr:spPr bwMode="auto">
          <a:xfrm rot="16200000">
            <a:off x="12571" y="8794"/>
            <a:ext cx="212" cy="115"/>
          </a:xfrm>
          <a:custGeom>
            <a:avLst/>
            <a:gdLst>
              <a:gd name="T0" fmla="*/ 297 w 300"/>
              <a:gd name="T1" fmla="*/ 162 h 162"/>
              <a:gd name="T2" fmla="*/ 168 w 300"/>
              <a:gd name="T3" fmla="*/ 132 h 162"/>
              <a:gd name="T4" fmla="*/ 105 w 300"/>
              <a:gd name="T5" fmla="*/ 114 h 162"/>
              <a:gd name="T6" fmla="*/ 0 w 300"/>
              <a:gd name="T7" fmla="*/ 48 h 162"/>
              <a:gd name="T8" fmla="*/ 36 w 300"/>
              <a:gd name="T9" fmla="*/ 0 h 162"/>
              <a:gd name="T10" fmla="*/ 102 w 300"/>
              <a:gd name="T11" fmla="*/ 45 h 162"/>
              <a:gd name="T12" fmla="*/ 183 w 300"/>
              <a:gd name="T13" fmla="*/ 75 h 162"/>
              <a:gd name="T14" fmla="*/ 300 w 300"/>
              <a:gd name="T15" fmla="*/ 105 h 162"/>
              <a:gd name="T16" fmla="*/ 297 w 300"/>
              <a:gd name="T17" fmla="*/ 162 h 1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00" h="162">
                <a:moveTo>
                  <a:pt x="297" y="162"/>
                </a:moveTo>
                <a:lnTo>
                  <a:pt x="168" y="132"/>
                </a:lnTo>
                <a:lnTo>
                  <a:pt x="105" y="114"/>
                </a:lnTo>
                <a:lnTo>
                  <a:pt x="0" y="48"/>
                </a:lnTo>
                <a:lnTo>
                  <a:pt x="36" y="0"/>
                </a:lnTo>
                <a:lnTo>
                  <a:pt x="102" y="45"/>
                </a:lnTo>
                <a:lnTo>
                  <a:pt x="183" y="75"/>
                </a:lnTo>
                <a:lnTo>
                  <a:pt x="300" y="105"/>
                </a:lnTo>
                <a:lnTo>
                  <a:pt x="297" y="16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4" name="Freeform 580">
            <a:extLst>
              <a:ext uri="{FF2B5EF4-FFF2-40B4-BE49-F238E27FC236}">
                <a16:creationId xmlns:a16="http://schemas.microsoft.com/office/drawing/2014/main" id="{E543D046-1E72-8EA1-73B6-A55F0EF9EBBA}"/>
              </a:ext>
            </a:extLst>
          </xdr:cNvPr>
          <xdr:cNvSpPr>
            <a:spLocks noChangeAspect="1"/>
          </xdr:cNvSpPr>
        </xdr:nvSpPr>
        <xdr:spPr bwMode="auto">
          <a:xfrm rot="16200000">
            <a:off x="11891" y="5831"/>
            <a:ext cx="174" cy="185"/>
          </a:xfrm>
          <a:custGeom>
            <a:avLst/>
            <a:gdLst>
              <a:gd name="T0" fmla="*/ 0 w 246"/>
              <a:gd name="T1" fmla="*/ 222 h 261"/>
              <a:gd name="T2" fmla="*/ 42 w 246"/>
              <a:gd name="T3" fmla="*/ 165 h 261"/>
              <a:gd name="T4" fmla="*/ 117 w 246"/>
              <a:gd name="T5" fmla="*/ 96 h 261"/>
              <a:gd name="T6" fmla="*/ 159 w 246"/>
              <a:gd name="T7" fmla="*/ 57 h 261"/>
              <a:gd name="T8" fmla="*/ 201 w 246"/>
              <a:gd name="T9" fmla="*/ 0 h 261"/>
              <a:gd name="T10" fmla="*/ 246 w 246"/>
              <a:gd name="T11" fmla="*/ 42 h 261"/>
              <a:gd name="T12" fmla="*/ 186 w 246"/>
              <a:gd name="T13" fmla="*/ 114 h 261"/>
              <a:gd name="T14" fmla="*/ 117 w 246"/>
              <a:gd name="T15" fmla="*/ 195 h 261"/>
              <a:gd name="T16" fmla="*/ 81 w 246"/>
              <a:gd name="T17" fmla="*/ 231 h 261"/>
              <a:gd name="T18" fmla="*/ 63 w 246"/>
              <a:gd name="T19" fmla="*/ 261 h 261"/>
              <a:gd name="T20" fmla="*/ 0 w 246"/>
              <a:gd name="T21" fmla="*/ 222 h 2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46" h="261">
                <a:moveTo>
                  <a:pt x="0" y="222"/>
                </a:moveTo>
                <a:lnTo>
                  <a:pt x="42" y="165"/>
                </a:lnTo>
                <a:lnTo>
                  <a:pt x="117" y="96"/>
                </a:lnTo>
                <a:lnTo>
                  <a:pt x="159" y="57"/>
                </a:lnTo>
                <a:lnTo>
                  <a:pt x="201" y="0"/>
                </a:lnTo>
                <a:lnTo>
                  <a:pt x="246" y="42"/>
                </a:lnTo>
                <a:lnTo>
                  <a:pt x="186" y="114"/>
                </a:lnTo>
                <a:lnTo>
                  <a:pt x="117" y="195"/>
                </a:lnTo>
                <a:lnTo>
                  <a:pt x="81" y="231"/>
                </a:lnTo>
                <a:lnTo>
                  <a:pt x="63" y="261"/>
                </a:lnTo>
                <a:lnTo>
                  <a:pt x="0" y="22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5" name="Freeform 581">
            <a:extLst>
              <a:ext uri="{FF2B5EF4-FFF2-40B4-BE49-F238E27FC236}">
                <a16:creationId xmlns:a16="http://schemas.microsoft.com/office/drawing/2014/main" id="{A75FF4FC-854D-3339-FBC1-E69A55E51909}"/>
              </a:ext>
            </a:extLst>
          </xdr:cNvPr>
          <xdr:cNvSpPr>
            <a:spLocks noChangeAspect="1"/>
          </xdr:cNvSpPr>
        </xdr:nvSpPr>
        <xdr:spPr bwMode="auto">
          <a:xfrm rot="16200000">
            <a:off x="12221" y="6033"/>
            <a:ext cx="138" cy="178"/>
          </a:xfrm>
          <a:custGeom>
            <a:avLst/>
            <a:gdLst>
              <a:gd name="T0" fmla="*/ 135 w 195"/>
              <a:gd name="T1" fmla="*/ 0 h 252"/>
              <a:gd name="T2" fmla="*/ 96 w 195"/>
              <a:gd name="T3" fmla="*/ 57 h 252"/>
              <a:gd name="T4" fmla="*/ 48 w 195"/>
              <a:gd name="T5" fmla="*/ 138 h 252"/>
              <a:gd name="T6" fmla="*/ 0 w 195"/>
              <a:gd name="T7" fmla="*/ 216 h 252"/>
              <a:gd name="T8" fmla="*/ 54 w 195"/>
              <a:gd name="T9" fmla="*/ 252 h 252"/>
              <a:gd name="T10" fmla="*/ 123 w 195"/>
              <a:gd name="T11" fmla="*/ 147 h 252"/>
              <a:gd name="T12" fmla="*/ 156 w 195"/>
              <a:gd name="T13" fmla="*/ 90 h 252"/>
              <a:gd name="T14" fmla="*/ 195 w 195"/>
              <a:gd name="T15" fmla="*/ 24 h 252"/>
              <a:gd name="T16" fmla="*/ 135 w 195"/>
              <a:gd name="T17" fmla="*/ 0 h 2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5" h="252">
                <a:moveTo>
                  <a:pt x="135" y="0"/>
                </a:moveTo>
                <a:lnTo>
                  <a:pt x="96" y="57"/>
                </a:lnTo>
                <a:lnTo>
                  <a:pt x="48" y="138"/>
                </a:lnTo>
                <a:lnTo>
                  <a:pt x="0" y="216"/>
                </a:lnTo>
                <a:lnTo>
                  <a:pt x="54" y="252"/>
                </a:lnTo>
                <a:lnTo>
                  <a:pt x="123" y="147"/>
                </a:lnTo>
                <a:lnTo>
                  <a:pt x="156" y="90"/>
                </a:lnTo>
                <a:lnTo>
                  <a:pt x="195" y="24"/>
                </a:lnTo>
                <a:lnTo>
                  <a:pt x="135"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6" name="Freeform 582">
            <a:extLst>
              <a:ext uri="{FF2B5EF4-FFF2-40B4-BE49-F238E27FC236}">
                <a16:creationId xmlns:a16="http://schemas.microsoft.com/office/drawing/2014/main" id="{EE593231-DC6D-6646-2288-5073A0EA9829}"/>
              </a:ext>
            </a:extLst>
          </xdr:cNvPr>
          <xdr:cNvSpPr>
            <a:spLocks noChangeAspect="1"/>
          </xdr:cNvSpPr>
        </xdr:nvSpPr>
        <xdr:spPr bwMode="auto">
          <a:xfrm rot="16200000">
            <a:off x="12584" y="6157"/>
            <a:ext cx="81" cy="219"/>
          </a:xfrm>
          <a:custGeom>
            <a:avLst/>
            <a:gdLst>
              <a:gd name="T0" fmla="*/ 0 w 114"/>
              <a:gd name="T1" fmla="*/ 306 h 309"/>
              <a:gd name="T2" fmla="*/ 0 w 114"/>
              <a:gd name="T3" fmla="*/ 231 h 309"/>
              <a:gd name="T4" fmla="*/ 9 w 114"/>
              <a:gd name="T5" fmla="*/ 150 h 309"/>
              <a:gd name="T6" fmla="*/ 30 w 114"/>
              <a:gd name="T7" fmla="*/ 66 h 309"/>
              <a:gd name="T8" fmla="*/ 51 w 114"/>
              <a:gd name="T9" fmla="*/ 0 h 309"/>
              <a:gd name="T10" fmla="*/ 114 w 114"/>
              <a:gd name="T11" fmla="*/ 30 h 309"/>
              <a:gd name="T12" fmla="*/ 90 w 114"/>
              <a:gd name="T13" fmla="*/ 105 h 309"/>
              <a:gd name="T14" fmla="*/ 69 w 114"/>
              <a:gd name="T15" fmla="*/ 195 h 309"/>
              <a:gd name="T16" fmla="*/ 66 w 114"/>
              <a:gd name="T17" fmla="*/ 264 h 309"/>
              <a:gd name="T18" fmla="*/ 69 w 114"/>
              <a:gd name="T19" fmla="*/ 309 h 309"/>
              <a:gd name="T20" fmla="*/ 0 w 114"/>
              <a:gd name="T21" fmla="*/ 306 h 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14" h="309">
                <a:moveTo>
                  <a:pt x="0" y="306"/>
                </a:moveTo>
                <a:lnTo>
                  <a:pt x="0" y="231"/>
                </a:lnTo>
                <a:lnTo>
                  <a:pt x="9" y="150"/>
                </a:lnTo>
                <a:lnTo>
                  <a:pt x="30" y="66"/>
                </a:lnTo>
                <a:lnTo>
                  <a:pt x="51" y="0"/>
                </a:lnTo>
                <a:lnTo>
                  <a:pt x="114" y="30"/>
                </a:lnTo>
                <a:lnTo>
                  <a:pt x="90" y="105"/>
                </a:lnTo>
                <a:lnTo>
                  <a:pt x="69" y="195"/>
                </a:lnTo>
                <a:lnTo>
                  <a:pt x="66" y="264"/>
                </a:lnTo>
                <a:lnTo>
                  <a:pt x="69" y="309"/>
                </a:lnTo>
                <a:lnTo>
                  <a:pt x="0" y="30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7" name="Freeform 583">
            <a:extLst>
              <a:ext uri="{FF2B5EF4-FFF2-40B4-BE49-F238E27FC236}">
                <a16:creationId xmlns:a16="http://schemas.microsoft.com/office/drawing/2014/main" id="{94425384-9C80-8F8F-9479-FBEEC58109ED}"/>
              </a:ext>
            </a:extLst>
          </xdr:cNvPr>
          <xdr:cNvSpPr>
            <a:spLocks noChangeAspect="1"/>
          </xdr:cNvSpPr>
        </xdr:nvSpPr>
        <xdr:spPr bwMode="auto">
          <a:xfrm rot="16200000">
            <a:off x="12980" y="6178"/>
            <a:ext cx="59" cy="208"/>
          </a:xfrm>
          <a:custGeom>
            <a:avLst/>
            <a:gdLst>
              <a:gd name="T0" fmla="*/ 0 w 84"/>
              <a:gd name="T1" fmla="*/ 291 h 294"/>
              <a:gd name="T2" fmla="*/ 9 w 84"/>
              <a:gd name="T3" fmla="*/ 123 h 294"/>
              <a:gd name="T4" fmla="*/ 15 w 84"/>
              <a:gd name="T5" fmla="*/ 0 h 294"/>
              <a:gd name="T6" fmla="*/ 84 w 84"/>
              <a:gd name="T7" fmla="*/ 3 h 294"/>
              <a:gd name="T8" fmla="*/ 72 w 84"/>
              <a:gd name="T9" fmla="*/ 168 h 294"/>
              <a:gd name="T10" fmla="*/ 66 w 84"/>
              <a:gd name="T11" fmla="*/ 294 h 294"/>
              <a:gd name="T12" fmla="*/ 0 w 84"/>
              <a:gd name="T13" fmla="*/ 291 h 294"/>
            </a:gdLst>
            <a:ahLst/>
            <a:cxnLst>
              <a:cxn ang="0">
                <a:pos x="T0" y="T1"/>
              </a:cxn>
              <a:cxn ang="0">
                <a:pos x="T2" y="T3"/>
              </a:cxn>
              <a:cxn ang="0">
                <a:pos x="T4" y="T5"/>
              </a:cxn>
              <a:cxn ang="0">
                <a:pos x="T6" y="T7"/>
              </a:cxn>
              <a:cxn ang="0">
                <a:pos x="T8" y="T9"/>
              </a:cxn>
              <a:cxn ang="0">
                <a:pos x="T10" y="T11"/>
              </a:cxn>
              <a:cxn ang="0">
                <a:pos x="T12" y="T13"/>
              </a:cxn>
            </a:cxnLst>
            <a:rect l="0" t="0" r="r" b="b"/>
            <a:pathLst>
              <a:path w="84" h="294">
                <a:moveTo>
                  <a:pt x="0" y="291"/>
                </a:moveTo>
                <a:lnTo>
                  <a:pt x="9" y="123"/>
                </a:lnTo>
                <a:lnTo>
                  <a:pt x="15" y="0"/>
                </a:lnTo>
                <a:lnTo>
                  <a:pt x="84" y="3"/>
                </a:lnTo>
                <a:lnTo>
                  <a:pt x="72" y="168"/>
                </a:lnTo>
                <a:lnTo>
                  <a:pt x="66" y="294"/>
                </a:lnTo>
                <a:lnTo>
                  <a:pt x="0" y="29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8" name="Freeform 584">
            <a:extLst>
              <a:ext uri="{FF2B5EF4-FFF2-40B4-BE49-F238E27FC236}">
                <a16:creationId xmlns:a16="http://schemas.microsoft.com/office/drawing/2014/main" id="{D8D776B3-732D-65CD-14BD-FA9E0FC3E3DB}"/>
              </a:ext>
            </a:extLst>
          </xdr:cNvPr>
          <xdr:cNvSpPr>
            <a:spLocks noChangeAspect="1"/>
          </xdr:cNvSpPr>
        </xdr:nvSpPr>
        <xdr:spPr bwMode="auto">
          <a:xfrm rot="16200000">
            <a:off x="13347" y="6177"/>
            <a:ext cx="81" cy="187"/>
          </a:xfrm>
          <a:custGeom>
            <a:avLst/>
            <a:gdLst>
              <a:gd name="T0" fmla="*/ 42 w 114"/>
              <a:gd name="T1" fmla="*/ 264 h 264"/>
              <a:gd name="T2" fmla="*/ 24 w 114"/>
              <a:gd name="T3" fmla="*/ 183 h 264"/>
              <a:gd name="T4" fmla="*/ 9 w 114"/>
              <a:gd name="T5" fmla="*/ 105 h 264"/>
              <a:gd name="T6" fmla="*/ 0 w 114"/>
              <a:gd name="T7" fmla="*/ 0 h 264"/>
              <a:gd name="T8" fmla="*/ 72 w 114"/>
              <a:gd name="T9" fmla="*/ 0 h 264"/>
              <a:gd name="T10" fmla="*/ 90 w 114"/>
              <a:gd name="T11" fmla="*/ 123 h 264"/>
              <a:gd name="T12" fmla="*/ 114 w 114"/>
              <a:gd name="T13" fmla="*/ 252 h 264"/>
              <a:gd name="T14" fmla="*/ 42 w 114"/>
              <a:gd name="T15" fmla="*/ 264 h 26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14" h="264">
                <a:moveTo>
                  <a:pt x="42" y="264"/>
                </a:moveTo>
                <a:lnTo>
                  <a:pt x="24" y="183"/>
                </a:lnTo>
                <a:lnTo>
                  <a:pt x="9" y="105"/>
                </a:lnTo>
                <a:lnTo>
                  <a:pt x="0" y="0"/>
                </a:lnTo>
                <a:lnTo>
                  <a:pt x="72" y="0"/>
                </a:lnTo>
                <a:lnTo>
                  <a:pt x="90" y="123"/>
                </a:lnTo>
                <a:lnTo>
                  <a:pt x="114" y="252"/>
                </a:lnTo>
                <a:lnTo>
                  <a:pt x="42" y="26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9" name="Freeform 585">
            <a:extLst>
              <a:ext uri="{FF2B5EF4-FFF2-40B4-BE49-F238E27FC236}">
                <a16:creationId xmlns:a16="http://schemas.microsoft.com/office/drawing/2014/main" id="{8402C0BE-C531-0A6A-FB37-D586A119D708}"/>
              </a:ext>
            </a:extLst>
          </xdr:cNvPr>
          <xdr:cNvSpPr>
            <a:spLocks noChangeAspect="1"/>
          </xdr:cNvSpPr>
        </xdr:nvSpPr>
        <xdr:spPr bwMode="auto">
          <a:xfrm rot="16200000">
            <a:off x="13672" y="6057"/>
            <a:ext cx="128" cy="199"/>
          </a:xfrm>
          <a:custGeom>
            <a:avLst/>
            <a:gdLst>
              <a:gd name="T0" fmla="*/ 126 w 180"/>
              <a:gd name="T1" fmla="*/ 282 h 282"/>
              <a:gd name="T2" fmla="*/ 75 w 180"/>
              <a:gd name="T3" fmla="*/ 192 h 282"/>
              <a:gd name="T4" fmla="*/ 30 w 180"/>
              <a:gd name="T5" fmla="*/ 96 h 282"/>
              <a:gd name="T6" fmla="*/ 0 w 180"/>
              <a:gd name="T7" fmla="*/ 21 h 282"/>
              <a:gd name="T8" fmla="*/ 51 w 180"/>
              <a:gd name="T9" fmla="*/ 0 h 282"/>
              <a:gd name="T10" fmla="*/ 99 w 180"/>
              <a:gd name="T11" fmla="*/ 108 h 282"/>
              <a:gd name="T12" fmla="*/ 132 w 180"/>
              <a:gd name="T13" fmla="*/ 174 h 282"/>
              <a:gd name="T14" fmla="*/ 180 w 180"/>
              <a:gd name="T15" fmla="*/ 252 h 282"/>
              <a:gd name="T16" fmla="*/ 126 w 180"/>
              <a:gd name="T17" fmla="*/ 282 h 2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80" h="282">
                <a:moveTo>
                  <a:pt x="126" y="282"/>
                </a:moveTo>
                <a:lnTo>
                  <a:pt x="75" y="192"/>
                </a:lnTo>
                <a:lnTo>
                  <a:pt x="30" y="96"/>
                </a:lnTo>
                <a:lnTo>
                  <a:pt x="0" y="21"/>
                </a:lnTo>
                <a:lnTo>
                  <a:pt x="51" y="0"/>
                </a:lnTo>
                <a:lnTo>
                  <a:pt x="99" y="108"/>
                </a:lnTo>
                <a:lnTo>
                  <a:pt x="132" y="174"/>
                </a:lnTo>
                <a:lnTo>
                  <a:pt x="180" y="252"/>
                </a:lnTo>
                <a:lnTo>
                  <a:pt x="126" y="28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0" name="Freeform 586">
            <a:extLst>
              <a:ext uri="{FF2B5EF4-FFF2-40B4-BE49-F238E27FC236}">
                <a16:creationId xmlns:a16="http://schemas.microsoft.com/office/drawing/2014/main" id="{1913CE42-3C63-5C7C-7325-D90BF38F9E48}"/>
              </a:ext>
            </a:extLst>
          </xdr:cNvPr>
          <xdr:cNvSpPr>
            <a:spLocks noChangeAspect="1"/>
          </xdr:cNvSpPr>
        </xdr:nvSpPr>
        <xdr:spPr bwMode="auto">
          <a:xfrm rot="16200000">
            <a:off x="13950" y="5837"/>
            <a:ext cx="183" cy="168"/>
          </a:xfrm>
          <a:custGeom>
            <a:avLst/>
            <a:gdLst>
              <a:gd name="T0" fmla="*/ 0 w 258"/>
              <a:gd name="T1" fmla="*/ 48 h 237"/>
              <a:gd name="T2" fmla="*/ 54 w 258"/>
              <a:gd name="T3" fmla="*/ 108 h 237"/>
              <a:gd name="T4" fmla="*/ 114 w 258"/>
              <a:gd name="T5" fmla="*/ 165 h 237"/>
              <a:gd name="T6" fmla="*/ 174 w 258"/>
              <a:gd name="T7" fmla="*/ 210 h 237"/>
              <a:gd name="T8" fmla="*/ 231 w 258"/>
              <a:gd name="T9" fmla="*/ 237 h 237"/>
              <a:gd name="T10" fmla="*/ 258 w 258"/>
              <a:gd name="T11" fmla="*/ 189 h 237"/>
              <a:gd name="T12" fmla="*/ 198 w 258"/>
              <a:gd name="T13" fmla="*/ 147 h 237"/>
              <a:gd name="T14" fmla="*/ 138 w 258"/>
              <a:gd name="T15" fmla="*/ 93 h 237"/>
              <a:gd name="T16" fmla="*/ 51 w 258"/>
              <a:gd name="T17" fmla="*/ 0 h 237"/>
              <a:gd name="T18" fmla="*/ 0 w 258"/>
              <a:gd name="T19" fmla="*/ 48 h 2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58" h="237">
                <a:moveTo>
                  <a:pt x="0" y="48"/>
                </a:moveTo>
                <a:lnTo>
                  <a:pt x="54" y="108"/>
                </a:lnTo>
                <a:lnTo>
                  <a:pt x="114" y="165"/>
                </a:lnTo>
                <a:lnTo>
                  <a:pt x="174" y="210"/>
                </a:lnTo>
                <a:lnTo>
                  <a:pt x="231" y="237"/>
                </a:lnTo>
                <a:lnTo>
                  <a:pt x="258" y="189"/>
                </a:lnTo>
                <a:lnTo>
                  <a:pt x="198" y="147"/>
                </a:lnTo>
                <a:lnTo>
                  <a:pt x="138" y="93"/>
                </a:lnTo>
                <a:lnTo>
                  <a:pt x="51"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1" name="Freeform 587">
            <a:extLst>
              <a:ext uri="{FF2B5EF4-FFF2-40B4-BE49-F238E27FC236}">
                <a16:creationId xmlns:a16="http://schemas.microsoft.com/office/drawing/2014/main" id="{9EF36CD1-0D8E-9979-B847-D1ABFC74EBF8}"/>
              </a:ext>
            </a:extLst>
          </xdr:cNvPr>
          <xdr:cNvSpPr>
            <a:spLocks noChangeAspect="1"/>
          </xdr:cNvSpPr>
        </xdr:nvSpPr>
        <xdr:spPr bwMode="auto">
          <a:xfrm rot="16200000">
            <a:off x="13405" y="5226"/>
            <a:ext cx="85" cy="214"/>
          </a:xfrm>
          <a:custGeom>
            <a:avLst/>
            <a:gdLst>
              <a:gd name="T0" fmla="*/ 0 w 120"/>
              <a:gd name="T1" fmla="*/ 288 h 303"/>
              <a:gd name="T2" fmla="*/ 33 w 120"/>
              <a:gd name="T3" fmla="*/ 114 h 303"/>
              <a:gd name="T4" fmla="*/ 54 w 120"/>
              <a:gd name="T5" fmla="*/ 0 h 303"/>
              <a:gd name="T6" fmla="*/ 120 w 120"/>
              <a:gd name="T7" fmla="*/ 15 h 303"/>
              <a:gd name="T8" fmla="*/ 90 w 120"/>
              <a:gd name="T9" fmla="*/ 165 h 303"/>
              <a:gd name="T10" fmla="*/ 63 w 120"/>
              <a:gd name="T11" fmla="*/ 303 h 303"/>
              <a:gd name="T12" fmla="*/ 0 w 120"/>
              <a:gd name="T13" fmla="*/ 288 h 303"/>
            </a:gdLst>
            <a:ahLst/>
            <a:cxnLst>
              <a:cxn ang="0">
                <a:pos x="T0" y="T1"/>
              </a:cxn>
              <a:cxn ang="0">
                <a:pos x="T2" y="T3"/>
              </a:cxn>
              <a:cxn ang="0">
                <a:pos x="T4" y="T5"/>
              </a:cxn>
              <a:cxn ang="0">
                <a:pos x="T6" y="T7"/>
              </a:cxn>
              <a:cxn ang="0">
                <a:pos x="T8" y="T9"/>
              </a:cxn>
              <a:cxn ang="0">
                <a:pos x="T10" y="T11"/>
              </a:cxn>
              <a:cxn ang="0">
                <a:pos x="T12" y="T13"/>
              </a:cxn>
            </a:cxnLst>
            <a:rect l="0" t="0" r="r" b="b"/>
            <a:pathLst>
              <a:path w="120" h="303">
                <a:moveTo>
                  <a:pt x="0" y="288"/>
                </a:moveTo>
                <a:lnTo>
                  <a:pt x="33" y="114"/>
                </a:lnTo>
                <a:lnTo>
                  <a:pt x="54" y="0"/>
                </a:lnTo>
                <a:lnTo>
                  <a:pt x="120" y="15"/>
                </a:lnTo>
                <a:lnTo>
                  <a:pt x="90" y="165"/>
                </a:lnTo>
                <a:lnTo>
                  <a:pt x="63" y="303"/>
                </a:lnTo>
                <a:lnTo>
                  <a:pt x="0" y="28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2" name="Freeform 588">
            <a:extLst>
              <a:ext uri="{FF2B5EF4-FFF2-40B4-BE49-F238E27FC236}">
                <a16:creationId xmlns:a16="http://schemas.microsoft.com/office/drawing/2014/main" id="{FA7474C8-4E11-4B0E-DEED-26459D3A806C}"/>
              </a:ext>
            </a:extLst>
          </xdr:cNvPr>
          <xdr:cNvSpPr>
            <a:spLocks noChangeAspect="1"/>
          </xdr:cNvSpPr>
        </xdr:nvSpPr>
        <xdr:spPr bwMode="auto">
          <a:xfrm rot="16200000">
            <a:off x="13877" y="5247"/>
            <a:ext cx="302" cy="530"/>
          </a:xfrm>
          <a:custGeom>
            <a:avLst/>
            <a:gdLst>
              <a:gd name="T0" fmla="*/ 0 w 426"/>
              <a:gd name="T1" fmla="*/ 576 h 750"/>
              <a:gd name="T2" fmla="*/ 84 w 426"/>
              <a:gd name="T3" fmla="*/ 561 h 750"/>
              <a:gd name="T4" fmla="*/ 192 w 426"/>
              <a:gd name="T5" fmla="*/ 516 h 750"/>
              <a:gd name="T6" fmla="*/ 300 w 426"/>
              <a:gd name="T7" fmla="*/ 459 h 750"/>
              <a:gd name="T8" fmla="*/ 300 w 426"/>
              <a:gd name="T9" fmla="*/ 501 h 750"/>
              <a:gd name="T10" fmla="*/ 315 w 426"/>
              <a:gd name="T11" fmla="*/ 636 h 750"/>
              <a:gd name="T12" fmla="*/ 339 w 426"/>
              <a:gd name="T13" fmla="*/ 750 h 750"/>
              <a:gd name="T14" fmla="*/ 399 w 426"/>
              <a:gd name="T15" fmla="*/ 738 h 750"/>
              <a:gd name="T16" fmla="*/ 378 w 426"/>
              <a:gd name="T17" fmla="*/ 654 h 750"/>
              <a:gd name="T18" fmla="*/ 369 w 426"/>
              <a:gd name="T19" fmla="*/ 561 h 750"/>
              <a:gd name="T20" fmla="*/ 360 w 426"/>
              <a:gd name="T21" fmla="*/ 468 h 750"/>
              <a:gd name="T22" fmla="*/ 372 w 426"/>
              <a:gd name="T23" fmla="*/ 306 h 750"/>
              <a:gd name="T24" fmla="*/ 426 w 426"/>
              <a:gd name="T25" fmla="*/ 12 h 750"/>
              <a:gd name="T26" fmla="*/ 363 w 426"/>
              <a:gd name="T27" fmla="*/ 0 h 750"/>
              <a:gd name="T28" fmla="*/ 342 w 426"/>
              <a:gd name="T29" fmla="*/ 105 h 750"/>
              <a:gd name="T30" fmla="*/ 297 w 426"/>
              <a:gd name="T31" fmla="*/ 351 h 750"/>
              <a:gd name="T32" fmla="*/ 234 w 426"/>
              <a:gd name="T33" fmla="*/ 420 h 750"/>
              <a:gd name="T34" fmla="*/ 156 w 426"/>
              <a:gd name="T35" fmla="*/ 468 h 750"/>
              <a:gd name="T36" fmla="*/ 96 w 426"/>
              <a:gd name="T37" fmla="*/ 495 h 750"/>
              <a:gd name="T38" fmla="*/ 0 w 426"/>
              <a:gd name="T39" fmla="*/ 510 h 750"/>
              <a:gd name="T40" fmla="*/ 0 w 426"/>
              <a:gd name="T41" fmla="*/ 576 h 7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26" h="750">
                <a:moveTo>
                  <a:pt x="0" y="576"/>
                </a:moveTo>
                <a:lnTo>
                  <a:pt x="84" y="561"/>
                </a:lnTo>
                <a:lnTo>
                  <a:pt x="192" y="516"/>
                </a:lnTo>
                <a:lnTo>
                  <a:pt x="300" y="459"/>
                </a:lnTo>
                <a:lnTo>
                  <a:pt x="300" y="501"/>
                </a:lnTo>
                <a:lnTo>
                  <a:pt x="315" y="636"/>
                </a:lnTo>
                <a:lnTo>
                  <a:pt x="339" y="750"/>
                </a:lnTo>
                <a:lnTo>
                  <a:pt x="399" y="738"/>
                </a:lnTo>
                <a:lnTo>
                  <a:pt x="378" y="654"/>
                </a:lnTo>
                <a:lnTo>
                  <a:pt x="369" y="561"/>
                </a:lnTo>
                <a:lnTo>
                  <a:pt x="360" y="468"/>
                </a:lnTo>
                <a:lnTo>
                  <a:pt x="372" y="306"/>
                </a:lnTo>
                <a:lnTo>
                  <a:pt x="426" y="12"/>
                </a:lnTo>
                <a:lnTo>
                  <a:pt x="363" y="0"/>
                </a:lnTo>
                <a:lnTo>
                  <a:pt x="342" y="105"/>
                </a:lnTo>
                <a:lnTo>
                  <a:pt x="297" y="351"/>
                </a:lnTo>
                <a:lnTo>
                  <a:pt x="234" y="420"/>
                </a:lnTo>
                <a:lnTo>
                  <a:pt x="156" y="468"/>
                </a:lnTo>
                <a:lnTo>
                  <a:pt x="96" y="495"/>
                </a:lnTo>
                <a:lnTo>
                  <a:pt x="0" y="510"/>
                </a:lnTo>
                <a:lnTo>
                  <a:pt x="0" y="5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3" name="Oval 589">
            <a:extLst>
              <a:ext uri="{FF2B5EF4-FFF2-40B4-BE49-F238E27FC236}">
                <a16:creationId xmlns:a16="http://schemas.microsoft.com/office/drawing/2014/main" id="{B2E28817-260A-45E9-9949-E6F6C935672A}"/>
              </a:ext>
            </a:extLst>
          </xdr:cNvPr>
          <xdr:cNvSpPr>
            <a:spLocks noChangeAspect="1" noChangeArrowheads="1"/>
          </xdr:cNvSpPr>
        </xdr:nvSpPr>
        <xdr:spPr bwMode="auto">
          <a:xfrm rot="16200000">
            <a:off x="13975" y="5363"/>
            <a:ext cx="133" cy="133"/>
          </a:xfrm>
          <a:prstGeom prst="ellipse">
            <a:avLst/>
          </a:prstGeom>
          <a:solidFill>
            <a:srgbClr val="FFFFFF"/>
          </a:solidFill>
          <a:ln w="6350">
            <a:solidFill>
              <a:srgbClr val="000000"/>
            </a:solidFill>
            <a:round/>
            <a:headEnd/>
            <a:tailEnd/>
          </a:ln>
        </xdr:spPr>
      </xdr:sp>
      <xdr:sp macro="" textlink="">
        <xdr:nvSpPr>
          <xdr:cNvPr id="164" name="Freeform 590">
            <a:extLst>
              <a:ext uri="{FF2B5EF4-FFF2-40B4-BE49-F238E27FC236}">
                <a16:creationId xmlns:a16="http://schemas.microsoft.com/office/drawing/2014/main" id="{18CD119C-D547-9379-DE2C-F81312DBE589}"/>
              </a:ext>
            </a:extLst>
          </xdr:cNvPr>
          <xdr:cNvSpPr>
            <a:spLocks noChangeAspect="1"/>
          </xdr:cNvSpPr>
        </xdr:nvSpPr>
        <xdr:spPr bwMode="auto">
          <a:xfrm rot="16200000">
            <a:off x="14499" y="5198"/>
            <a:ext cx="125" cy="184"/>
          </a:xfrm>
          <a:custGeom>
            <a:avLst/>
            <a:gdLst>
              <a:gd name="T0" fmla="*/ 129 w 177"/>
              <a:gd name="T1" fmla="*/ 261 h 261"/>
              <a:gd name="T2" fmla="*/ 72 w 177"/>
              <a:gd name="T3" fmla="*/ 174 h 261"/>
              <a:gd name="T4" fmla="*/ 21 w 177"/>
              <a:gd name="T5" fmla="*/ 75 h 261"/>
              <a:gd name="T6" fmla="*/ 0 w 177"/>
              <a:gd name="T7" fmla="*/ 24 h 261"/>
              <a:gd name="T8" fmla="*/ 54 w 177"/>
              <a:gd name="T9" fmla="*/ 0 h 261"/>
              <a:gd name="T10" fmla="*/ 105 w 177"/>
              <a:gd name="T11" fmla="*/ 102 h 261"/>
              <a:gd name="T12" fmla="*/ 177 w 177"/>
              <a:gd name="T13" fmla="*/ 225 h 261"/>
              <a:gd name="T14" fmla="*/ 129 w 177"/>
              <a:gd name="T15" fmla="*/ 261 h 26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77" h="261">
                <a:moveTo>
                  <a:pt x="129" y="261"/>
                </a:moveTo>
                <a:lnTo>
                  <a:pt x="72" y="174"/>
                </a:lnTo>
                <a:lnTo>
                  <a:pt x="21" y="75"/>
                </a:lnTo>
                <a:lnTo>
                  <a:pt x="0" y="24"/>
                </a:lnTo>
                <a:lnTo>
                  <a:pt x="54" y="0"/>
                </a:lnTo>
                <a:lnTo>
                  <a:pt x="105" y="102"/>
                </a:lnTo>
                <a:lnTo>
                  <a:pt x="177" y="225"/>
                </a:lnTo>
                <a:lnTo>
                  <a:pt x="129" y="26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5" name="Freeform 591">
            <a:extLst>
              <a:ext uri="{FF2B5EF4-FFF2-40B4-BE49-F238E27FC236}">
                <a16:creationId xmlns:a16="http://schemas.microsoft.com/office/drawing/2014/main" id="{FFEE9A22-A9F3-8438-1EFB-881B6FC62131}"/>
              </a:ext>
            </a:extLst>
          </xdr:cNvPr>
          <xdr:cNvSpPr>
            <a:spLocks noChangeAspect="1"/>
          </xdr:cNvSpPr>
        </xdr:nvSpPr>
        <xdr:spPr bwMode="auto">
          <a:xfrm rot="16200000">
            <a:off x="14763" y="4980"/>
            <a:ext cx="161" cy="150"/>
          </a:xfrm>
          <a:custGeom>
            <a:avLst/>
            <a:gdLst>
              <a:gd name="T0" fmla="*/ 195 w 228"/>
              <a:gd name="T1" fmla="*/ 213 h 213"/>
              <a:gd name="T2" fmla="*/ 153 w 228"/>
              <a:gd name="T3" fmla="*/ 180 h 213"/>
              <a:gd name="T4" fmla="*/ 81 w 228"/>
              <a:gd name="T5" fmla="*/ 120 h 213"/>
              <a:gd name="T6" fmla="*/ 0 w 228"/>
              <a:gd name="T7" fmla="*/ 39 h 213"/>
              <a:gd name="T8" fmla="*/ 33 w 228"/>
              <a:gd name="T9" fmla="*/ 0 h 213"/>
              <a:gd name="T10" fmla="*/ 120 w 228"/>
              <a:gd name="T11" fmla="*/ 78 h 213"/>
              <a:gd name="T12" fmla="*/ 228 w 228"/>
              <a:gd name="T13" fmla="*/ 162 h 213"/>
              <a:gd name="T14" fmla="*/ 207 w 228"/>
              <a:gd name="T15" fmla="*/ 201 h 213"/>
              <a:gd name="T16" fmla="*/ 195 w 228"/>
              <a:gd name="T17" fmla="*/ 213 h 2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28" h="213">
                <a:moveTo>
                  <a:pt x="195" y="213"/>
                </a:moveTo>
                <a:lnTo>
                  <a:pt x="153" y="180"/>
                </a:lnTo>
                <a:lnTo>
                  <a:pt x="81" y="120"/>
                </a:lnTo>
                <a:lnTo>
                  <a:pt x="0" y="39"/>
                </a:lnTo>
                <a:lnTo>
                  <a:pt x="33" y="0"/>
                </a:lnTo>
                <a:lnTo>
                  <a:pt x="120" y="78"/>
                </a:lnTo>
                <a:lnTo>
                  <a:pt x="228" y="162"/>
                </a:lnTo>
                <a:lnTo>
                  <a:pt x="207" y="201"/>
                </a:lnTo>
                <a:lnTo>
                  <a:pt x="195" y="21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6" name="Freeform 592">
            <a:extLst>
              <a:ext uri="{FF2B5EF4-FFF2-40B4-BE49-F238E27FC236}">
                <a16:creationId xmlns:a16="http://schemas.microsoft.com/office/drawing/2014/main" id="{7B02E2D3-7D1B-9348-87D1-762E0485B737}"/>
              </a:ext>
            </a:extLst>
          </xdr:cNvPr>
          <xdr:cNvSpPr>
            <a:spLocks noChangeAspect="1"/>
          </xdr:cNvSpPr>
        </xdr:nvSpPr>
        <xdr:spPr bwMode="auto">
          <a:xfrm rot="16200000">
            <a:off x="14965" y="4701"/>
            <a:ext cx="169" cy="134"/>
          </a:xfrm>
          <a:custGeom>
            <a:avLst/>
            <a:gdLst>
              <a:gd name="T0" fmla="*/ 0 w 240"/>
              <a:gd name="T1" fmla="*/ 54 h 189"/>
              <a:gd name="T2" fmla="*/ 129 w 240"/>
              <a:gd name="T3" fmla="*/ 135 h 189"/>
              <a:gd name="T4" fmla="*/ 210 w 240"/>
              <a:gd name="T5" fmla="*/ 189 h 189"/>
              <a:gd name="T6" fmla="*/ 240 w 240"/>
              <a:gd name="T7" fmla="*/ 126 h 189"/>
              <a:gd name="T8" fmla="*/ 138 w 240"/>
              <a:gd name="T9" fmla="*/ 69 h 189"/>
              <a:gd name="T10" fmla="*/ 33 w 240"/>
              <a:gd name="T11" fmla="*/ 0 h 189"/>
              <a:gd name="T12" fmla="*/ 0 w 240"/>
              <a:gd name="T13" fmla="*/ 54 h 189"/>
            </a:gdLst>
            <a:ahLst/>
            <a:cxnLst>
              <a:cxn ang="0">
                <a:pos x="T0" y="T1"/>
              </a:cxn>
              <a:cxn ang="0">
                <a:pos x="T2" y="T3"/>
              </a:cxn>
              <a:cxn ang="0">
                <a:pos x="T4" y="T5"/>
              </a:cxn>
              <a:cxn ang="0">
                <a:pos x="T6" y="T7"/>
              </a:cxn>
              <a:cxn ang="0">
                <a:pos x="T8" y="T9"/>
              </a:cxn>
              <a:cxn ang="0">
                <a:pos x="T10" y="T11"/>
              </a:cxn>
              <a:cxn ang="0">
                <a:pos x="T12" y="T13"/>
              </a:cxn>
            </a:cxnLst>
            <a:rect l="0" t="0" r="r" b="b"/>
            <a:pathLst>
              <a:path w="240" h="189">
                <a:moveTo>
                  <a:pt x="0" y="54"/>
                </a:moveTo>
                <a:lnTo>
                  <a:pt x="129" y="135"/>
                </a:lnTo>
                <a:lnTo>
                  <a:pt x="210" y="189"/>
                </a:lnTo>
                <a:lnTo>
                  <a:pt x="240" y="126"/>
                </a:lnTo>
                <a:lnTo>
                  <a:pt x="138" y="69"/>
                </a:lnTo>
                <a:lnTo>
                  <a:pt x="33"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7" name="Freeform 593">
            <a:extLst>
              <a:ext uri="{FF2B5EF4-FFF2-40B4-BE49-F238E27FC236}">
                <a16:creationId xmlns:a16="http://schemas.microsoft.com/office/drawing/2014/main" id="{8F0CD8ED-8A45-F338-3F21-1A1EBC481C48}"/>
              </a:ext>
            </a:extLst>
          </xdr:cNvPr>
          <xdr:cNvSpPr>
            <a:spLocks noChangeAspect="1"/>
          </xdr:cNvSpPr>
        </xdr:nvSpPr>
        <xdr:spPr bwMode="auto">
          <a:xfrm rot="16200000">
            <a:off x="15156" y="4384"/>
            <a:ext cx="188" cy="163"/>
          </a:xfrm>
          <a:custGeom>
            <a:avLst/>
            <a:gdLst>
              <a:gd name="T0" fmla="*/ 0 w 267"/>
              <a:gd name="T1" fmla="*/ 57 h 231"/>
              <a:gd name="T2" fmla="*/ 135 w 267"/>
              <a:gd name="T3" fmla="*/ 150 h 231"/>
              <a:gd name="T4" fmla="*/ 189 w 267"/>
              <a:gd name="T5" fmla="*/ 192 h 231"/>
              <a:gd name="T6" fmla="*/ 225 w 267"/>
              <a:gd name="T7" fmla="*/ 231 h 231"/>
              <a:gd name="T8" fmla="*/ 267 w 267"/>
              <a:gd name="T9" fmla="*/ 183 h 231"/>
              <a:gd name="T10" fmla="*/ 192 w 267"/>
              <a:gd name="T11" fmla="*/ 120 h 231"/>
              <a:gd name="T12" fmla="*/ 114 w 267"/>
              <a:gd name="T13" fmla="*/ 60 h 231"/>
              <a:gd name="T14" fmla="*/ 39 w 267"/>
              <a:gd name="T15" fmla="*/ 0 h 231"/>
              <a:gd name="T16" fmla="*/ 0 w 267"/>
              <a:gd name="T17" fmla="*/ 57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7" h="231">
                <a:moveTo>
                  <a:pt x="0" y="57"/>
                </a:moveTo>
                <a:lnTo>
                  <a:pt x="135" y="150"/>
                </a:lnTo>
                <a:lnTo>
                  <a:pt x="189" y="192"/>
                </a:lnTo>
                <a:lnTo>
                  <a:pt x="225" y="231"/>
                </a:lnTo>
                <a:lnTo>
                  <a:pt x="267" y="183"/>
                </a:lnTo>
                <a:lnTo>
                  <a:pt x="192" y="120"/>
                </a:lnTo>
                <a:lnTo>
                  <a:pt x="114" y="60"/>
                </a:lnTo>
                <a:lnTo>
                  <a:pt x="39" y="0"/>
                </a:lnTo>
                <a:lnTo>
                  <a:pt x="0"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8" name="Freeform 594">
            <a:extLst>
              <a:ext uri="{FF2B5EF4-FFF2-40B4-BE49-F238E27FC236}">
                <a16:creationId xmlns:a16="http://schemas.microsoft.com/office/drawing/2014/main" id="{653EB116-575D-5FCD-1DE6-7714D2F6EB10}"/>
              </a:ext>
            </a:extLst>
          </xdr:cNvPr>
          <xdr:cNvSpPr>
            <a:spLocks noChangeAspect="1"/>
          </xdr:cNvSpPr>
        </xdr:nvSpPr>
        <xdr:spPr bwMode="auto">
          <a:xfrm rot="16200000">
            <a:off x="15424" y="4141"/>
            <a:ext cx="144" cy="159"/>
          </a:xfrm>
          <a:custGeom>
            <a:avLst/>
            <a:gdLst>
              <a:gd name="T0" fmla="*/ 0 w 204"/>
              <a:gd name="T1" fmla="*/ 48 h 225"/>
              <a:gd name="T2" fmla="*/ 84 w 204"/>
              <a:gd name="T3" fmla="*/ 144 h 225"/>
              <a:gd name="T4" fmla="*/ 159 w 204"/>
              <a:gd name="T5" fmla="*/ 225 h 225"/>
              <a:gd name="T6" fmla="*/ 204 w 204"/>
              <a:gd name="T7" fmla="*/ 168 h 225"/>
              <a:gd name="T8" fmla="*/ 141 w 204"/>
              <a:gd name="T9" fmla="*/ 96 h 225"/>
              <a:gd name="T10" fmla="*/ 57 w 204"/>
              <a:gd name="T11" fmla="*/ 0 h 225"/>
              <a:gd name="T12" fmla="*/ 0 w 204"/>
              <a:gd name="T13" fmla="*/ 48 h 225"/>
            </a:gdLst>
            <a:ahLst/>
            <a:cxnLst>
              <a:cxn ang="0">
                <a:pos x="T0" y="T1"/>
              </a:cxn>
              <a:cxn ang="0">
                <a:pos x="T2" y="T3"/>
              </a:cxn>
              <a:cxn ang="0">
                <a:pos x="T4" y="T5"/>
              </a:cxn>
              <a:cxn ang="0">
                <a:pos x="T6" y="T7"/>
              </a:cxn>
              <a:cxn ang="0">
                <a:pos x="T8" y="T9"/>
              </a:cxn>
              <a:cxn ang="0">
                <a:pos x="T10" y="T11"/>
              </a:cxn>
              <a:cxn ang="0">
                <a:pos x="T12" y="T13"/>
              </a:cxn>
            </a:cxnLst>
            <a:rect l="0" t="0" r="r" b="b"/>
            <a:pathLst>
              <a:path w="204" h="225">
                <a:moveTo>
                  <a:pt x="0" y="48"/>
                </a:moveTo>
                <a:lnTo>
                  <a:pt x="84" y="144"/>
                </a:lnTo>
                <a:lnTo>
                  <a:pt x="159" y="225"/>
                </a:lnTo>
                <a:lnTo>
                  <a:pt x="204" y="168"/>
                </a:lnTo>
                <a:lnTo>
                  <a:pt x="141" y="96"/>
                </a:lnTo>
                <a:lnTo>
                  <a:pt x="57"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9" name="Freeform 595">
            <a:extLst>
              <a:ext uri="{FF2B5EF4-FFF2-40B4-BE49-F238E27FC236}">
                <a16:creationId xmlns:a16="http://schemas.microsoft.com/office/drawing/2014/main" id="{33F4D61A-29B5-368E-9D28-14803B549822}"/>
              </a:ext>
            </a:extLst>
          </xdr:cNvPr>
          <xdr:cNvSpPr>
            <a:spLocks noChangeAspect="1"/>
          </xdr:cNvSpPr>
        </xdr:nvSpPr>
        <xdr:spPr bwMode="auto">
          <a:xfrm rot="16200000">
            <a:off x="872" y="3006"/>
            <a:ext cx="6242" cy="2423"/>
          </a:xfrm>
          <a:custGeom>
            <a:avLst/>
            <a:gdLst>
              <a:gd name="T0" fmla="*/ 140 w 8825"/>
              <a:gd name="T1" fmla="*/ 109 h 3426"/>
              <a:gd name="T2" fmla="*/ 430 w 8825"/>
              <a:gd name="T3" fmla="*/ 164 h 3426"/>
              <a:gd name="T4" fmla="*/ 760 w 8825"/>
              <a:gd name="T5" fmla="*/ 124 h 3426"/>
              <a:gd name="T6" fmla="*/ 1060 w 8825"/>
              <a:gd name="T7" fmla="*/ 209 h 3426"/>
              <a:gd name="T8" fmla="*/ 1390 w 8825"/>
              <a:gd name="T9" fmla="*/ 84 h 3426"/>
              <a:gd name="T10" fmla="*/ 1605 w 8825"/>
              <a:gd name="T11" fmla="*/ 14 h 3426"/>
              <a:gd name="T12" fmla="*/ 1765 w 8825"/>
              <a:gd name="T13" fmla="*/ 179 h 3426"/>
              <a:gd name="T14" fmla="*/ 1950 w 8825"/>
              <a:gd name="T15" fmla="*/ 399 h 3426"/>
              <a:gd name="T16" fmla="*/ 2185 w 8825"/>
              <a:gd name="T17" fmla="*/ 584 h 3426"/>
              <a:gd name="T18" fmla="*/ 2515 w 8825"/>
              <a:gd name="T19" fmla="*/ 789 h 3426"/>
              <a:gd name="T20" fmla="*/ 2920 w 8825"/>
              <a:gd name="T21" fmla="*/ 1059 h 3426"/>
              <a:gd name="T22" fmla="*/ 3240 w 8825"/>
              <a:gd name="T23" fmla="*/ 1009 h 3426"/>
              <a:gd name="T24" fmla="*/ 3505 w 8825"/>
              <a:gd name="T25" fmla="*/ 1294 h 3426"/>
              <a:gd name="T26" fmla="*/ 3850 w 8825"/>
              <a:gd name="T27" fmla="*/ 1379 h 3426"/>
              <a:gd name="T28" fmla="*/ 4225 w 8825"/>
              <a:gd name="T29" fmla="*/ 1359 h 3426"/>
              <a:gd name="T30" fmla="*/ 4405 w 8825"/>
              <a:gd name="T31" fmla="*/ 1504 h 3426"/>
              <a:gd name="T32" fmla="*/ 4570 w 8825"/>
              <a:gd name="T33" fmla="*/ 1549 h 3426"/>
              <a:gd name="T34" fmla="*/ 4600 w 8825"/>
              <a:gd name="T35" fmla="*/ 1429 h 3426"/>
              <a:gd name="T36" fmla="*/ 4735 w 8825"/>
              <a:gd name="T37" fmla="*/ 1349 h 3426"/>
              <a:gd name="T38" fmla="*/ 5015 w 8825"/>
              <a:gd name="T39" fmla="*/ 1514 h 3426"/>
              <a:gd name="T40" fmla="*/ 5135 w 8825"/>
              <a:gd name="T41" fmla="*/ 1754 h 3426"/>
              <a:gd name="T42" fmla="*/ 5380 w 8825"/>
              <a:gd name="T43" fmla="*/ 1912 h 3426"/>
              <a:gd name="T44" fmla="*/ 5790 w 8825"/>
              <a:gd name="T45" fmla="*/ 1982 h 3426"/>
              <a:gd name="T46" fmla="*/ 6035 w 8825"/>
              <a:gd name="T47" fmla="*/ 2307 h 3426"/>
              <a:gd name="T48" fmla="*/ 6005 w 8825"/>
              <a:gd name="T49" fmla="*/ 2562 h 3426"/>
              <a:gd name="T50" fmla="*/ 6075 w 8825"/>
              <a:gd name="T51" fmla="*/ 2827 h 3426"/>
              <a:gd name="T52" fmla="*/ 6195 w 8825"/>
              <a:gd name="T53" fmla="*/ 2972 h 3426"/>
              <a:gd name="T54" fmla="*/ 6345 w 8825"/>
              <a:gd name="T55" fmla="*/ 3012 h 3426"/>
              <a:gd name="T56" fmla="*/ 6595 w 8825"/>
              <a:gd name="T57" fmla="*/ 3167 h 3426"/>
              <a:gd name="T58" fmla="*/ 6860 w 8825"/>
              <a:gd name="T59" fmla="*/ 3182 h 3426"/>
              <a:gd name="T60" fmla="*/ 7055 w 8825"/>
              <a:gd name="T61" fmla="*/ 3397 h 3426"/>
              <a:gd name="T62" fmla="*/ 7480 w 8825"/>
              <a:gd name="T63" fmla="*/ 3372 h 3426"/>
              <a:gd name="T64" fmla="*/ 7805 w 8825"/>
              <a:gd name="T65" fmla="*/ 3252 h 3426"/>
              <a:gd name="T66" fmla="*/ 8210 w 8825"/>
              <a:gd name="T67" fmla="*/ 3237 h 3426"/>
              <a:gd name="T68" fmla="*/ 8530 w 8825"/>
              <a:gd name="T69" fmla="*/ 2977 h 3426"/>
              <a:gd name="T70" fmla="*/ 8825 w 8825"/>
              <a:gd name="T71" fmla="*/ 2827 h 34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8825" h="3426">
                <a:moveTo>
                  <a:pt x="0" y="129"/>
                </a:moveTo>
                <a:cubicBezTo>
                  <a:pt x="50" y="119"/>
                  <a:pt x="101" y="109"/>
                  <a:pt x="140" y="109"/>
                </a:cubicBezTo>
                <a:cubicBezTo>
                  <a:pt x="179" y="109"/>
                  <a:pt x="187" y="120"/>
                  <a:pt x="235" y="129"/>
                </a:cubicBezTo>
                <a:cubicBezTo>
                  <a:pt x="283" y="138"/>
                  <a:pt x="363" y="166"/>
                  <a:pt x="430" y="164"/>
                </a:cubicBezTo>
                <a:cubicBezTo>
                  <a:pt x="497" y="162"/>
                  <a:pt x="585" y="126"/>
                  <a:pt x="640" y="119"/>
                </a:cubicBezTo>
                <a:cubicBezTo>
                  <a:pt x="695" y="112"/>
                  <a:pt x="716" y="112"/>
                  <a:pt x="760" y="124"/>
                </a:cubicBezTo>
                <a:cubicBezTo>
                  <a:pt x="804" y="136"/>
                  <a:pt x="855" y="180"/>
                  <a:pt x="905" y="194"/>
                </a:cubicBezTo>
                <a:cubicBezTo>
                  <a:pt x="955" y="208"/>
                  <a:pt x="999" y="212"/>
                  <a:pt x="1060" y="209"/>
                </a:cubicBezTo>
                <a:cubicBezTo>
                  <a:pt x="1121" y="206"/>
                  <a:pt x="1215" y="195"/>
                  <a:pt x="1270" y="174"/>
                </a:cubicBezTo>
                <a:cubicBezTo>
                  <a:pt x="1325" y="153"/>
                  <a:pt x="1355" y="111"/>
                  <a:pt x="1390" y="84"/>
                </a:cubicBezTo>
                <a:cubicBezTo>
                  <a:pt x="1425" y="57"/>
                  <a:pt x="1444" y="26"/>
                  <a:pt x="1480" y="14"/>
                </a:cubicBezTo>
                <a:cubicBezTo>
                  <a:pt x="1516" y="2"/>
                  <a:pt x="1568" y="0"/>
                  <a:pt x="1605" y="14"/>
                </a:cubicBezTo>
                <a:cubicBezTo>
                  <a:pt x="1642" y="28"/>
                  <a:pt x="1673" y="72"/>
                  <a:pt x="1700" y="99"/>
                </a:cubicBezTo>
                <a:cubicBezTo>
                  <a:pt x="1727" y="126"/>
                  <a:pt x="1736" y="151"/>
                  <a:pt x="1765" y="179"/>
                </a:cubicBezTo>
                <a:cubicBezTo>
                  <a:pt x="1794" y="207"/>
                  <a:pt x="1844" y="232"/>
                  <a:pt x="1875" y="269"/>
                </a:cubicBezTo>
                <a:cubicBezTo>
                  <a:pt x="1906" y="306"/>
                  <a:pt x="1928" y="358"/>
                  <a:pt x="1950" y="399"/>
                </a:cubicBezTo>
                <a:cubicBezTo>
                  <a:pt x="1972" y="440"/>
                  <a:pt x="1966" y="483"/>
                  <a:pt x="2005" y="514"/>
                </a:cubicBezTo>
                <a:cubicBezTo>
                  <a:pt x="2044" y="545"/>
                  <a:pt x="2132" y="561"/>
                  <a:pt x="2185" y="584"/>
                </a:cubicBezTo>
                <a:cubicBezTo>
                  <a:pt x="2238" y="607"/>
                  <a:pt x="2270" y="615"/>
                  <a:pt x="2325" y="649"/>
                </a:cubicBezTo>
                <a:cubicBezTo>
                  <a:pt x="2380" y="683"/>
                  <a:pt x="2445" y="735"/>
                  <a:pt x="2515" y="789"/>
                </a:cubicBezTo>
                <a:cubicBezTo>
                  <a:pt x="2585" y="843"/>
                  <a:pt x="2677" y="929"/>
                  <a:pt x="2745" y="974"/>
                </a:cubicBezTo>
                <a:cubicBezTo>
                  <a:pt x="2813" y="1019"/>
                  <a:pt x="2866" y="1045"/>
                  <a:pt x="2920" y="1059"/>
                </a:cubicBezTo>
                <a:cubicBezTo>
                  <a:pt x="2974" y="1073"/>
                  <a:pt x="3017" y="1067"/>
                  <a:pt x="3070" y="1059"/>
                </a:cubicBezTo>
                <a:cubicBezTo>
                  <a:pt x="3123" y="1051"/>
                  <a:pt x="3189" y="1005"/>
                  <a:pt x="3240" y="1009"/>
                </a:cubicBezTo>
                <a:cubicBezTo>
                  <a:pt x="3291" y="1013"/>
                  <a:pt x="3331" y="1037"/>
                  <a:pt x="3375" y="1084"/>
                </a:cubicBezTo>
                <a:cubicBezTo>
                  <a:pt x="3419" y="1131"/>
                  <a:pt x="3458" y="1245"/>
                  <a:pt x="3505" y="1294"/>
                </a:cubicBezTo>
                <a:cubicBezTo>
                  <a:pt x="3552" y="1343"/>
                  <a:pt x="3603" y="1365"/>
                  <a:pt x="3660" y="1379"/>
                </a:cubicBezTo>
                <a:cubicBezTo>
                  <a:pt x="3717" y="1393"/>
                  <a:pt x="3787" y="1386"/>
                  <a:pt x="3850" y="1379"/>
                </a:cubicBezTo>
                <a:cubicBezTo>
                  <a:pt x="3913" y="1372"/>
                  <a:pt x="3978" y="1342"/>
                  <a:pt x="4040" y="1339"/>
                </a:cubicBezTo>
                <a:cubicBezTo>
                  <a:pt x="4102" y="1336"/>
                  <a:pt x="4177" y="1349"/>
                  <a:pt x="4225" y="1359"/>
                </a:cubicBezTo>
                <a:cubicBezTo>
                  <a:pt x="4273" y="1369"/>
                  <a:pt x="4300" y="1375"/>
                  <a:pt x="4330" y="1399"/>
                </a:cubicBezTo>
                <a:cubicBezTo>
                  <a:pt x="4360" y="1423"/>
                  <a:pt x="4376" y="1486"/>
                  <a:pt x="4405" y="1504"/>
                </a:cubicBezTo>
                <a:cubicBezTo>
                  <a:pt x="4434" y="1522"/>
                  <a:pt x="4478" y="1502"/>
                  <a:pt x="4505" y="1509"/>
                </a:cubicBezTo>
                <a:cubicBezTo>
                  <a:pt x="4532" y="1516"/>
                  <a:pt x="4552" y="1545"/>
                  <a:pt x="4570" y="1549"/>
                </a:cubicBezTo>
                <a:cubicBezTo>
                  <a:pt x="4588" y="1553"/>
                  <a:pt x="4610" y="1554"/>
                  <a:pt x="4615" y="1534"/>
                </a:cubicBezTo>
                <a:cubicBezTo>
                  <a:pt x="4620" y="1514"/>
                  <a:pt x="4598" y="1458"/>
                  <a:pt x="4600" y="1429"/>
                </a:cubicBezTo>
                <a:cubicBezTo>
                  <a:pt x="4602" y="1400"/>
                  <a:pt x="4608" y="1372"/>
                  <a:pt x="4630" y="1359"/>
                </a:cubicBezTo>
                <a:cubicBezTo>
                  <a:pt x="4652" y="1346"/>
                  <a:pt x="4686" y="1342"/>
                  <a:pt x="4735" y="1349"/>
                </a:cubicBezTo>
                <a:cubicBezTo>
                  <a:pt x="4784" y="1356"/>
                  <a:pt x="4878" y="1377"/>
                  <a:pt x="4925" y="1404"/>
                </a:cubicBezTo>
                <a:cubicBezTo>
                  <a:pt x="4972" y="1431"/>
                  <a:pt x="4994" y="1477"/>
                  <a:pt x="5015" y="1514"/>
                </a:cubicBezTo>
                <a:cubicBezTo>
                  <a:pt x="5036" y="1551"/>
                  <a:pt x="5030" y="1584"/>
                  <a:pt x="5050" y="1624"/>
                </a:cubicBezTo>
                <a:cubicBezTo>
                  <a:pt x="5070" y="1664"/>
                  <a:pt x="5104" y="1717"/>
                  <a:pt x="5135" y="1754"/>
                </a:cubicBezTo>
                <a:cubicBezTo>
                  <a:pt x="5166" y="1791"/>
                  <a:pt x="5194" y="1818"/>
                  <a:pt x="5235" y="1844"/>
                </a:cubicBezTo>
                <a:cubicBezTo>
                  <a:pt x="5276" y="1870"/>
                  <a:pt x="5316" y="1898"/>
                  <a:pt x="5380" y="1912"/>
                </a:cubicBezTo>
                <a:cubicBezTo>
                  <a:pt x="5444" y="1926"/>
                  <a:pt x="5552" y="1915"/>
                  <a:pt x="5620" y="1927"/>
                </a:cubicBezTo>
                <a:cubicBezTo>
                  <a:pt x="5688" y="1939"/>
                  <a:pt x="5737" y="1945"/>
                  <a:pt x="5790" y="1982"/>
                </a:cubicBezTo>
                <a:cubicBezTo>
                  <a:pt x="5843" y="2019"/>
                  <a:pt x="5899" y="2098"/>
                  <a:pt x="5940" y="2152"/>
                </a:cubicBezTo>
                <a:cubicBezTo>
                  <a:pt x="5981" y="2206"/>
                  <a:pt x="6020" y="2261"/>
                  <a:pt x="6035" y="2307"/>
                </a:cubicBezTo>
                <a:cubicBezTo>
                  <a:pt x="6050" y="2353"/>
                  <a:pt x="6035" y="2384"/>
                  <a:pt x="6030" y="2427"/>
                </a:cubicBezTo>
                <a:cubicBezTo>
                  <a:pt x="6025" y="2470"/>
                  <a:pt x="6006" y="2514"/>
                  <a:pt x="6005" y="2562"/>
                </a:cubicBezTo>
                <a:cubicBezTo>
                  <a:pt x="6004" y="2610"/>
                  <a:pt x="6013" y="2673"/>
                  <a:pt x="6025" y="2717"/>
                </a:cubicBezTo>
                <a:cubicBezTo>
                  <a:pt x="6037" y="2761"/>
                  <a:pt x="6058" y="2799"/>
                  <a:pt x="6075" y="2827"/>
                </a:cubicBezTo>
                <a:cubicBezTo>
                  <a:pt x="6092" y="2855"/>
                  <a:pt x="6105" y="2858"/>
                  <a:pt x="6125" y="2882"/>
                </a:cubicBezTo>
                <a:cubicBezTo>
                  <a:pt x="6145" y="2906"/>
                  <a:pt x="6168" y="2954"/>
                  <a:pt x="6195" y="2972"/>
                </a:cubicBezTo>
                <a:cubicBezTo>
                  <a:pt x="6222" y="2990"/>
                  <a:pt x="6265" y="2980"/>
                  <a:pt x="6290" y="2987"/>
                </a:cubicBezTo>
                <a:cubicBezTo>
                  <a:pt x="6315" y="2994"/>
                  <a:pt x="6322" y="3005"/>
                  <a:pt x="6345" y="3012"/>
                </a:cubicBezTo>
                <a:cubicBezTo>
                  <a:pt x="6368" y="3019"/>
                  <a:pt x="6388" y="3006"/>
                  <a:pt x="6430" y="3032"/>
                </a:cubicBezTo>
                <a:cubicBezTo>
                  <a:pt x="6472" y="3058"/>
                  <a:pt x="6539" y="3150"/>
                  <a:pt x="6595" y="3167"/>
                </a:cubicBezTo>
                <a:cubicBezTo>
                  <a:pt x="6651" y="3184"/>
                  <a:pt x="6721" y="3130"/>
                  <a:pt x="6765" y="3132"/>
                </a:cubicBezTo>
                <a:cubicBezTo>
                  <a:pt x="6809" y="3134"/>
                  <a:pt x="6828" y="3154"/>
                  <a:pt x="6860" y="3182"/>
                </a:cubicBezTo>
                <a:cubicBezTo>
                  <a:pt x="6892" y="3210"/>
                  <a:pt x="6922" y="3266"/>
                  <a:pt x="6955" y="3302"/>
                </a:cubicBezTo>
                <a:cubicBezTo>
                  <a:pt x="6988" y="3338"/>
                  <a:pt x="7004" y="3377"/>
                  <a:pt x="7055" y="3397"/>
                </a:cubicBezTo>
                <a:cubicBezTo>
                  <a:pt x="7106" y="3417"/>
                  <a:pt x="7189" y="3426"/>
                  <a:pt x="7260" y="3422"/>
                </a:cubicBezTo>
                <a:cubicBezTo>
                  <a:pt x="7331" y="3418"/>
                  <a:pt x="7412" y="3400"/>
                  <a:pt x="7480" y="3372"/>
                </a:cubicBezTo>
                <a:cubicBezTo>
                  <a:pt x="7548" y="3344"/>
                  <a:pt x="7616" y="3272"/>
                  <a:pt x="7670" y="3252"/>
                </a:cubicBezTo>
                <a:cubicBezTo>
                  <a:pt x="7724" y="3232"/>
                  <a:pt x="7743" y="3244"/>
                  <a:pt x="7805" y="3252"/>
                </a:cubicBezTo>
                <a:cubicBezTo>
                  <a:pt x="7867" y="3260"/>
                  <a:pt x="7973" y="3304"/>
                  <a:pt x="8040" y="3302"/>
                </a:cubicBezTo>
                <a:cubicBezTo>
                  <a:pt x="8107" y="3300"/>
                  <a:pt x="8154" y="3274"/>
                  <a:pt x="8210" y="3237"/>
                </a:cubicBezTo>
                <a:cubicBezTo>
                  <a:pt x="8266" y="3200"/>
                  <a:pt x="8322" y="3120"/>
                  <a:pt x="8375" y="3077"/>
                </a:cubicBezTo>
                <a:cubicBezTo>
                  <a:pt x="8428" y="3034"/>
                  <a:pt x="8478" y="3010"/>
                  <a:pt x="8530" y="2977"/>
                </a:cubicBezTo>
                <a:cubicBezTo>
                  <a:pt x="8582" y="2944"/>
                  <a:pt x="8636" y="2902"/>
                  <a:pt x="8685" y="2877"/>
                </a:cubicBezTo>
                <a:cubicBezTo>
                  <a:pt x="8734" y="2852"/>
                  <a:pt x="8796" y="2837"/>
                  <a:pt x="8825" y="2827"/>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0" name="Freeform 596">
            <a:extLst>
              <a:ext uri="{FF2B5EF4-FFF2-40B4-BE49-F238E27FC236}">
                <a16:creationId xmlns:a16="http://schemas.microsoft.com/office/drawing/2014/main" id="{CC8DA957-6E14-CC56-E935-0B3946FDA54B}"/>
              </a:ext>
            </a:extLst>
          </xdr:cNvPr>
          <xdr:cNvSpPr>
            <a:spLocks noChangeAspect="1"/>
          </xdr:cNvSpPr>
        </xdr:nvSpPr>
        <xdr:spPr bwMode="auto">
          <a:xfrm rot="16200000">
            <a:off x="5952" y="909"/>
            <a:ext cx="738" cy="2290"/>
          </a:xfrm>
          <a:custGeom>
            <a:avLst/>
            <a:gdLst>
              <a:gd name="T0" fmla="*/ 80 w 1044"/>
              <a:gd name="T1" fmla="*/ 0 h 3238"/>
              <a:gd name="T2" fmla="*/ 65 w 1044"/>
              <a:gd name="T3" fmla="*/ 140 h 3238"/>
              <a:gd name="T4" fmla="*/ 140 w 1044"/>
              <a:gd name="T5" fmla="*/ 285 h 3238"/>
              <a:gd name="T6" fmla="*/ 235 w 1044"/>
              <a:gd name="T7" fmla="*/ 345 h 3238"/>
              <a:gd name="T8" fmla="*/ 335 w 1044"/>
              <a:gd name="T9" fmla="*/ 455 h 3238"/>
              <a:gd name="T10" fmla="*/ 420 w 1044"/>
              <a:gd name="T11" fmla="*/ 520 h 3238"/>
              <a:gd name="T12" fmla="*/ 485 w 1044"/>
              <a:gd name="T13" fmla="*/ 620 h 3238"/>
              <a:gd name="T14" fmla="*/ 555 w 1044"/>
              <a:gd name="T15" fmla="*/ 705 h 3238"/>
              <a:gd name="T16" fmla="*/ 560 w 1044"/>
              <a:gd name="T17" fmla="*/ 830 h 3238"/>
              <a:gd name="T18" fmla="*/ 535 w 1044"/>
              <a:gd name="T19" fmla="*/ 945 h 3238"/>
              <a:gd name="T20" fmla="*/ 575 w 1044"/>
              <a:gd name="T21" fmla="*/ 1080 h 3238"/>
              <a:gd name="T22" fmla="*/ 630 w 1044"/>
              <a:gd name="T23" fmla="*/ 1130 h 3238"/>
              <a:gd name="T24" fmla="*/ 695 w 1044"/>
              <a:gd name="T25" fmla="*/ 1185 h 3238"/>
              <a:gd name="T26" fmla="*/ 755 w 1044"/>
              <a:gd name="T27" fmla="*/ 1310 h 3238"/>
              <a:gd name="T28" fmla="*/ 815 w 1044"/>
              <a:gd name="T29" fmla="*/ 1365 h 3238"/>
              <a:gd name="T30" fmla="*/ 940 w 1044"/>
              <a:gd name="T31" fmla="*/ 1405 h 3238"/>
              <a:gd name="T32" fmla="*/ 1010 w 1044"/>
              <a:gd name="T33" fmla="*/ 1465 h 3238"/>
              <a:gd name="T34" fmla="*/ 1040 w 1044"/>
              <a:gd name="T35" fmla="*/ 1620 h 3238"/>
              <a:gd name="T36" fmla="*/ 985 w 1044"/>
              <a:gd name="T37" fmla="*/ 1730 h 3238"/>
              <a:gd name="T38" fmla="*/ 880 w 1044"/>
              <a:gd name="T39" fmla="*/ 1920 h 3238"/>
              <a:gd name="T40" fmla="*/ 755 w 1044"/>
              <a:gd name="T41" fmla="*/ 2085 h 3238"/>
              <a:gd name="T42" fmla="*/ 670 w 1044"/>
              <a:gd name="T43" fmla="*/ 2215 h 3238"/>
              <a:gd name="T44" fmla="*/ 710 w 1044"/>
              <a:gd name="T45" fmla="*/ 2355 h 3238"/>
              <a:gd name="T46" fmla="*/ 775 w 1044"/>
              <a:gd name="T47" fmla="*/ 2435 h 3238"/>
              <a:gd name="T48" fmla="*/ 860 w 1044"/>
              <a:gd name="T49" fmla="*/ 2520 h 3238"/>
              <a:gd name="T50" fmla="*/ 875 w 1044"/>
              <a:gd name="T51" fmla="*/ 2610 h 3238"/>
              <a:gd name="T52" fmla="*/ 860 w 1044"/>
              <a:gd name="T53" fmla="*/ 2675 h 3238"/>
              <a:gd name="T54" fmla="*/ 810 w 1044"/>
              <a:gd name="T55" fmla="*/ 2755 h 3238"/>
              <a:gd name="T56" fmla="*/ 730 w 1044"/>
              <a:gd name="T57" fmla="*/ 2920 h 3238"/>
              <a:gd name="T58" fmla="*/ 600 w 1044"/>
              <a:gd name="T59" fmla="*/ 3165 h 3238"/>
              <a:gd name="T60" fmla="*/ 340 w 1044"/>
              <a:gd name="T61" fmla="*/ 3235 h 3238"/>
              <a:gd name="T62" fmla="*/ 215 w 1044"/>
              <a:gd name="T63" fmla="*/ 3185 h 3238"/>
              <a:gd name="T64" fmla="*/ 85 w 1044"/>
              <a:gd name="T65" fmla="*/ 3160 h 3238"/>
              <a:gd name="T66" fmla="*/ 0 w 1044"/>
              <a:gd name="T67" fmla="*/ 3210 h 32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044" h="3238">
                <a:moveTo>
                  <a:pt x="80" y="0"/>
                </a:moveTo>
                <a:cubicBezTo>
                  <a:pt x="67" y="46"/>
                  <a:pt x="55" y="93"/>
                  <a:pt x="65" y="140"/>
                </a:cubicBezTo>
                <a:cubicBezTo>
                  <a:pt x="75" y="187"/>
                  <a:pt x="112" y="251"/>
                  <a:pt x="140" y="285"/>
                </a:cubicBezTo>
                <a:cubicBezTo>
                  <a:pt x="168" y="319"/>
                  <a:pt x="202" y="317"/>
                  <a:pt x="235" y="345"/>
                </a:cubicBezTo>
                <a:cubicBezTo>
                  <a:pt x="268" y="373"/>
                  <a:pt x="304" y="426"/>
                  <a:pt x="335" y="455"/>
                </a:cubicBezTo>
                <a:cubicBezTo>
                  <a:pt x="366" y="484"/>
                  <a:pt x="395" y="493"/>
                  <a:pt x="420" y="520"/>
                </a:cubicBezTo>
                <a:cubicBezTo>
                  <a:pt x="445" y="547"/>
                  <a:pt x="463" y="589"/>
                  <a:pt x="485" y="620"/>
                </a:cubicBezTo>
                <a:cubicBezTo>
                  <a:pt x="507" y="651"/>
                  <a:pt x="543" y="670"/>
                  <a:pt x="555" y="705"/>
                </a:cubicBezTo>
                <a:cubicBezTo>
                  <a:pt x="567" y="740"/>
                  <a:pt x="563" y="790"/>
                  <a:pt x="560" y="830"/>
                </a:cubicBezTo>
                <a:cubicBezTo>
                  <a:pt x="557" y="870"/>
                  <a:pt x="532" y="903"/>
                  <a:pt x="535" y="945"/>
                </a:cubicBezTo>
                <a:cubicBezTo>
                  <a:pt x="538" y="987"/>
                  <a:pt x="559" y="1049"/>
                  <a:pt x="575" y="1080"/>
                </a:cubicBezTo>
                <a:cubicBezTo>
                  <a:pt x="591" y="1111"/>
                  <a:pt x="610" y="1113"/>
                  <a:pt x="630" y="1130"/>
                </a:cubicBezTo>
                <a:cubicBezTo>
                  <a:pt x="650" y="1147"/>
                  <a:pt x="674" y="1155"/>
                  <a:pt x="695" y="1185"/>
                </a:cubicBezTo>
                <a:cubicBezTo>
                  <a:pt x="716" y="1215"/>
                  <a:pt x="735" y="1280"/>
                  <a:pt x="755" y="1310"/>
                </a:cubicBezTo>
                <a:cubicBezTo>
                  <a:pt x="775" y="1340"/>
                  <a:pt x="784" y="1349"/>
                  <a:pt x="815" y="1365"/>
                </a:cubicBezTo>
                <a:cubicBezTo>
                  <a:pt x="846" y="1381"/>
                  <a:pt x="907" y="1388"/>
                  <a:pt x="940" y="1405"/>
                </a:cubicBezTo>
                <a:cubicBezTo>
                  <a:pt x="973" y="1422"/>
                  <a:pt x="993" y="1429"/>
                  <a:pt x="1010" y="1465"/>
                </a:cubicBezTo>
                <a:cubicBezTo>
                  <a:pt x="1027" y="1501"/>
                  <a:pt x="1044" y="1576"/>
                  <a:pt x="1040" y="1620"/>
                </a:cubicBezTo>
                <a:cubicBezTo>
                  <a:pt x="1036" y="1664"/>
                  <a:pt x="1012" y="1680"/>
                  <a:pt x="985" y="1730"/>
                </a:cubicBezTo>
                <a:cubicBezTo>
                  <a:pt x="958" y="1780"/>
                  <a:pt x="918" y="1861"/>
                  <a:pt x="880" y="1920"/>
                </a:cubicBezTo>
                <a:cubicBezTo>
                  <a:pt x="842" y="1979"/>
                  <a:pt x="790" y="2036"/>
                  <a:pt x="755" y="2085"/>
                </a:cubicBezTo>
                <a:cubicBezTo>
                  <a:pt x="720" y="2134"/>
                  <a:pt x="678" y="2170"/>
                  <a:pt x="670" y="2215"/>
                </a:cubicBezTo>
                <a:cubicBezTo>
                  <a:pt x="662" y="2260"/>
                  <a:pt x="693" y="2318"/>
                  <a:pt x="710" y="2355"/>
                </a:cubicBezTo>
                <a:cubicBezTo>
                  <a:pt x="727" y="2392"/>
                  <a:pt x="750" y="2408"/>
                  <a:pt x="775" y="2435"/>
                </a:cubicBezTo>
                <a:cubicBezTo>
                  <a:pt x="800" y="2462"/>
                  <a:pt x="843" y="2491"/>
                  <a:pt x="860" y="2520"/>
                </a:cubicBezTo>
                <a:cubicBezTo>
                  <a:pt x="877" y="2549"/>
                  <a:pt x="875" y="2584"/>
                  <a:pt x="875" y="2610"/>
                </a:cubicBezTo>
                <a:cubicBezTo>
                  <a:pt x="875" y="2636"/>
                  <a:pt x="871" y="2651"/>
                  <a:pt x="860" y="2675"/>
                </a:cubicBezTo>
                <a:cubicBezTo>
                  <a:pt x="849" y="2699"/>
                  <a:pt x="832" y="2714"/>
                  <a:pt x="810" y="2755"/>
                </a:cubicBezTo>
                <a:cubicBezTo>
                  <a:pt x="788" y="2796"/>
                  <a:pt x="765" y="2852"/>
                  <a:pt x="730" y="2920"/>
                </a:cubicBezTo>
                <a:cubicBezTo>
                  <a:pt x="695" y="2988"/>
                  <a:pt x="665" y="3113"/>
                  <a:pt x="600" y="3165"/>
                </a:cubicBezTo>
                <a:cubicBezTo>
                  <a:pt x="535" y="3217"/>
                  <a:pt x="404" y="3232"/>
                  <a:pt x="340" y="3235"/>
                </a:cubicBezTo>
                <a:cubicBezTo>
                  <a:pt x="276" y="3238"/>
                  <a:pt x="257" y="3197"/>
                  <a:pt x="215" y="3185"/>
                </a:cubicBezTo>
                <a:cubicBezTo>
                  <a:pt x="173" y="3173"/>
                  <a:pt x="121" y="3156"/>
                  <a:pt x="85" y="3160"/>
                </a:cubicBezTo>
                <a:cubicBezTo>
                  <a:pt x="49" y="3164"/>
                  <a:pt x="18" y="3200"/>
                  <a:pt x="0" y="321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1" name="Freeform 597">
            <a:extLst>
              <a:ext uri="{FF2B5EF4-FFF2-40B4-BE49-F238E27FC236}">
                <a16:creationId xmlns:a16="http://schemas.microsoft.com/office/drawing/2014/main" id="{F2287BD7-749F-E6F2-6DDC-D8A7E60F687C}"/>
              </a:ext>
            </a:extLst>
          </xdr:cNvPr>
          <xdr:cNvSpPr>
            <a:spLocks noChangeAspect="1"/>
          </xdr:cNvSpPr>
        </xdr:nvSpPr>
        <xdr:spPr bwMode="auto">
          <a:xfrm rot="16200000">
            <a:off x="10286" y="-725"/>
            <a:ext cx="2940" cy="8222"/>
          </a:xfrm>
          <a:custGeom>
            <a:avLst/>
            <a:gdLst>
              <a:gd name="T0" fmla="*/ 3440 w 4158"/>
              <a:gd name="T1" fmla="*/ 70 h 11625"/>
              <a:gd name="T2" fmla="*/ 3640 w 4158"/>
              <a:gd name="T3" fmla="*/ 280 h 11625"/>
              <a:gd name="T4" fmla="*/ 3695 w 4158"/>
              <a:gd name="T5" fmla="*/ 525 h 11625"/>
              <a:gd name="T6" fmla="*/ 3680 w 4158"/>
              <a:gd name="T7" fmla="*/ 785 h 11625"/>
              <a:gd name="T8" fmla="*/ 3590 w 4158"/>
              <a:gd name="T9" fmla="*/ 995 h 11625"/>
              <a:gd name="T10" fmla="*/ 3620 w 4158"/>
              <a:gd name="T11" fmla="*/ 1325 h 11625"/>
              <a:gd name="T12" fmla="*/ 3740 w 4158"/>
              <a:gd name="T13" fmla="*/ 1525 h 11625"/>
              <a:gd name="T14" fmla="*/ 3925 w 4158"/>
              <a:gd name="T15" fmla="*/ 1720 h 11625"/>
              <a:gd name="T16" fmla="*/ 4120 w 4158"/>
              <a:gd name="T17" fmla="*/ 1955 h 11625"/>
              <a:gd name="T18" fmla="*/ 4155 w 4158"/>
              <a:gd name="T19" fmla="*/ 2165 h 11625"/>
              <a:gd name="T20" fmla="*/ 4040 w 4158"/>
              <a:gd name="T21" fmla="*/ 2330 h 11625"/>
              <a:gd name="T22" fmla="*/ 3835 w 4158"/>
              <a:gd name="T23" fmla="*/ 2510 h 11625"/>
              <a:gd name="T24" fmla="*/ 3815 w 4158"/>
              <a:gd name="T25" fmla="*/ 2755 h 11625"/>
              <a:gd name="T26" fmla="*/ 3595 w 4158"/>
              <a:gd name="T27" fmla="*/ 3165 h 11625"/>
              <a:gd name="T28" fmla="*/ 3370 w 4158"/>
              <a:gd name="T29" fmla="*/ 3445 h 11625"/>
              <a:gd name="T30" fmla="*/ 3160 w 4158"/>
              <a:gd name="T31" fmla="*/ 3735 h 11625"/>
              <a:gd name="T32" fmla="*/ 2975 w 4158"/>
              <a:gd name="T33" fmla="*/ 4155 h 11625"/>
              <a:gd name="T34" fmla="*/ 2840 w 4158"/>
              <a:gd name="T35" fmla="*/ 4325 h 11625"/>
              <a:gd name="T36" fmla="*/ 2695 w 4158"/>
              <a:gd name="T37" fmla="*/ 4590 h 11625"/>
              <a:gd name="T38" fmla="*/ 2550 w 4158"/>
              <a:gd name="T39" fmla="*/ 5165 h 11625"/>
              <a:gd name="T40" fmla="*/ 2725 w 4158"/>
              <a:gd name="T41" fmla="*/ 5585 h 11625"/>
              <a:gd name="T42" fmla="*/ 2585 w 4158"/>
              <a:gd name="T43" fmla="*/ 5965 h 11625"/>
              <a:gd name="T44" fmla="*/ 2210 w 4158"/>
              <a:gd name="T45" fmla="*/ 6505 h 11625"/>
              <a:gd name="T46" fmla="*/ 2080 w 4158"/>
              <a:gd name="T47" fmla="*/ 6980 h 11625"/>
              <a:gd name="T48" fmla="*/ 1835 w 4158"/>
              <a:gd name="T49" fmla="*/ 7325 h 11625"/>
              <a:gd name="T50" fmla="*/ 1445 w 4158"/>
              <a:gd name="T51" fmla="*/ 7420 h 11625"/>
              <a:gd name="T52" fmla="*/ 1140 w 4158"/>
              <a:gd name="T53" fmla="*/ 7520 h 11625"/>
              <a:gd name="T54" fmla="*/ 850 w 4158"/>
              <a:gd name="T55" fmla="*/ 7430 h 11625"/>
              <a:gd name="T56" fmla="*/ 585 w 4158"/>
              <a:gd name="T57" fmla="*/ 7735 h 11625"/>
              <a:gd name="T58" fmla="*/ 675 w 4158"/>
              <a:gd name="T59" fmla="*/ 8125 h 11625"/>
              <a:gd name="T60" fmla="*/ 585 w 4158"/>
              <a:gd name="T61" fmla="*/ 8425 h 11625"/>
              <a:gd name="T62" fmla="*/ 605 w 4158"/>
              <a:gd name="T63" fmla="*/ 8975 h 11625"/>
              <a:gd name="T64" fmla="*/ 570 w 4158"/>
              <a:gd name="T65" fmla="*/ 9385 h 11625"/>
              <a:gd name="T66" fmla="*/ 520 w 4158"/>
              <a:gd name="T67" fmla="*/ 9855 h 11625"/>
              <a:gd name="T68" fmla="*/ 475 w 4158"/>
              <a:gd name="T69" fmla="*/ 10120 h 11625"/>
              <a:gd name="T70" fmla="*/ 525 w 4158"/>
              <a:gd name="T71" fmla="*/ 10425 h 11625"/>
              <a:gd name="T72" fmla="*/ 565 w 4158"/>
              <a:gd name="T73" fmla="*/ 10715 h 11625"/>
              <a:gd name="T74" fmla="*/ 495 w 4158"/>
              <a:gd name="T75" fmla="*/ 11145 h 11625"/>
              <a:gd name="T76" fmla="*/ 285 w 4158"/>
              <a:gd name="T77" fmla="*/ 11405 h 11625"/>
              <a:gd name="T78" fmla="*/ 0 w 4158"/>
              <a:gd name="T79" fmla="*/ 11625 h 116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4158" h="11625">
                <a:moveTo>
                  <a:pt x="3375" y="0"/>
                </a:moveTo>
                <a:cubicBezTo>
                  <a:pt x="3393" y="26"/>
                  <a:pt x="3411" y="53"/>
                  <a:pt x="3440" y="70"/>
                </a:cubicBezTo>
                <a:cubicBezTo>
                  <a:pt x="3469" y="87"/>
                  <a:pt x="3517" y="70"/>
                  <a:pt x="3550" y="105"/>
                </a:cubicBezTo>
                <a:cubicBezTo>
                  <a:pt x="3583" y="140"/>
                  <a:pt x="3616" y="230"/>
                  <a:pt x="3640" y="280"/>
                </a:cubicBezTo>
                <a:cubicBezTo>
                  <a:pt x="3664" y="330"/>
                  <a:pt x="3686" y="364"/>
                  <a:pt x="3695" y="405"/>
                </a:cubicBezTo>
                <a:cubicBezTo>
                  <a:pt x="3704" y="446"/>
                  <a:pt x="3691" y="485"/>
                  <a:pt x="3695" y="525"/>
                </a:cubicBezTo>
                <a:cubicBezTo>
                  <a:pt x="3699" y="565"/>
                  <a:pt x="3722" y="602"/>
                  <a:pt x="3720" y="645"/>
                </a:cubicBezTo>
                <a:cubicBezTo>
                  <a:pt x="3718" y="688"/>
                  <a:pt x="3698" y="745"/>
                  <a:pt x="3680" y="785"/>
                </a:cubicBezTo>
                <a:cubicBezTo>
                  <a:pt x="3662" y="825"/>
                  <a:pt x="3625" y="850"/>
                  <a:pt x="3610" y="885"/>
                </a:cubicBezTo>
                <a:cubicBezTo>
                  <a:pt x="3595" y="920"/>
                  <a:pt x="3598" y="953"/>
                  <a:pt x="3590" y="995"/>
                </a:cubicBezTo>
                <a:cubicBezTo>
                  <a:pt x="3582" y="1037"/>
                  <a:pt x="3555" y="1080"/>
                  <a:pt x="3560" y="1135"/>
                </a:cubicBezTo>
                <a:cubicBezTo>
                  <a:pt x="3565" y="1190"/>
                  <a:pt x="3601" y="1281"/>
                  <a:pt x="3620" y="1325"/>
                </a:cubicBezTo>
                <a:cubicBezTo>
                  <a:pt x="3639" y="1369"/>
                  <a:pt x="3655" y="1367"/>
                  <a:pt x="3675" y="1400"/>
                </a:cubicBezTo>
                <a:cubicBezTo>
                  <a:pt x="3695" y="1433"/>
                  <a:pt x="3714" y="1489"/>
                  <a:pt x="3740" y="1525"/>
                </a:cubicBezTo>
                <a:cubicBezTo>
                  <a:pt x="3766" y="1561"/>
                  <a:pt x="3799" y="1583"/>
                  <a:pt x="3830" y="1615"/>
                </a:cubicBezTo>
                <a:cubicBezTo>
                  <a:pt x="3861" y="1647"/>
                  <a:pt x="3884" y="1687"/>
                  <a:pt x="3925" y="1720"/>
                </a:cubicBezTo>
                <a:cubicBezTo>
                  <a:pt x="3966" y="1753"/>
                  <a:pt x="4043" y="1776"/>
                  <a:pt x="4075" y="1815"/>
                </a:cubicBezTo>
                <a:cubicBezTo>
                  <a:pt x="4107" y="1854"/>
                  <a:pt x="4110" y="1913"/>
                  <a:pt x="4120" y="1955"/>
                </a:cubicBezTo>
                <a:cubicBezTo>
                  <a:pt x="4130" y="1997"/>
                  <a:pt x="4129" y="2030"/>
                  <a:pt x="4135" y="2065"/>
                </a:cubicBezTo>
                <a:cubicBezTo>
                  <a:pt x="4141" y="2100"/>
                  <a:pt x="4158" y="2132"/>
                  <a:pt x="4155" y="2165"/>
                </a:cubicBezTo>
                <a:cubicBezTo>
                  <a:pt x="4152" y="2198"/>
                  <a:pt x="4134" y="2238"/>
                  <a:pt x="4115" y="2265"/>
                </a:cubicBezTo>
                <a:cubicBezTo>
                  <a:pt x="4096" y="2292"/>
                  <a:pt x="4072" y="2307"/>
                  <a:pt x="4040" y="2330"/>
                </a:cubicBezTo>
                <a:cubicBezTo>
                  <a:pt x="4008" y="2353"/>
                  <a:pt x="3959" y="2375"/>
                  <a:pt x="3925" y="2405"/>
                </a:cubicBezTo>
                <a:cubicBezTo>
                  <a:pt x="3891" y="2435"/>
                  <a:pt x="3855" y="2477"/>
                  <a:pt x="3835" y="2510"/>
                </a:cubicBezTo>
                <a:cubicBezTo>
                  <a:pt x="3815" y="2543"/>
                  <a:pt x="3808" y="2564"/>
                  <a:pt x="3805" y="2605"/>
                </a:cubicBezTo>
                <a:cubicBezTo>
                  <a:pt x="3802" y="2646"/>
                  <a:pt x="3826" y="2694"/>
                  <a:pt x="3815" y="2755"/>
                </a:cubicBezTo>
                <a:cubicBezTo>
                  <a:pt x="3804" y="2816"/>
                  <a:pt x="3777" y="2902"/>
                  <a:pt x="3740" y="2970"/>
                </a:cubicBezTo>
                <a:cubicBezTo>
                  <a:pt x="3703" y="3038"/>
                  <a:pt x="3637" y="3111"/>
                  <a:pt x="3595" y="3165"/>
                </a:cubicBezTo>
                <a:cubicBezTo>
                  <a:pt x="3553" y="3219"/>
                  <a:pt x="3528" y="3248"/>
                  <a:pt x="3490" y="3295"/>
                </a:cubicBezTo>
                <a:cubicBezTo>
                  <a:pt x="3452" y="3342"/>
                  <a:pt x="3399" y="3405"/>
                  <a:pt x="3370" y="3445"/>
                </a:cubicBezTo>
                <a:cubicBezTo>
                  <a:pt x="3341" y="3485"/>
                  <a:pt x="3350" y="3487"/>
                  <a:pt x="3315" y="3535"/>
                </a:cubicBezTo>
                <a:cubicBezTo>
                  <a:pt x="3280" y="3583"/>
                  <a:pt x="3195" y="3670"/>
                  <a:pt x="3160" y="3735"/>
                </a:cubicBezTo>
                <a:cubicBezTo>
                  <a:pt x="3125" y="3800"/>
                  <a:pt x="3136" y="3855"/>
                  <a:pt x="3105" y="3925"/>
                </a:cubicBezTo>
                <a:cubicBezTo>
                  <a:pt x="3074" y="3995"/>
                  <a:pt x="3006" y="4102"/>
                  <a:pt x="2975" y="4155"/>
                </a:cubicBezTo>
                <a:cubicBezTo>
                  <a:pt x="2944" y="4208"/>
                  <a:pt x="2943" y="4217"/>
                  <a:pt x="2920" y="4245"/>
                </a:cubicBezTo>
                <a:cubicBezTo>
                  <a:pt x="2897" y="4273"/>
                  <a:pt x="2857" y="4289"/>
                  <a:pt x="2840" y="4325"/>
                </a:cubicBezTo>
                <a:cubicBezTo>
                  <a:pt x="2823" y="4361"/>
                  <a:pt x="2839" y="4416"/>
                  <a:pt x="2815" y="4460"/>
                </a:cubicBezTo>
                <a:cubicBezTo>
                  <a:pt x="2791" y="4504"/>
                  <a:pt x="2725" y="4532"/>
                  <a:pt x="2695" y="4590"/>
                </a:cubicBezTo>
                <a:cubicBezTo>
                  <a:pt x="2665" y="4648"/>
                  <a:pt x="2659" y="4714"/>
                  <a:pt x="2635" y="4810"/>
                </a:cubicBezTo>
                <a:cubicBezTo>
                  <a:pt x="2611" y="4906"/>
                  <a:pt x="2552" y="5073"/>
                  <a:pt x="2550" y="5165"/>
                </a:cubicBezTo>
                <a:cubicBezTo>
                  <a:pt x="2548" y="5257"/>
                  <a:pt x="2596" y="5295"/>
                  <a:pt x="2625" y="5365"/>
                </a:cubicBezTo>
                <a:cubicBezTo>
                  <a:pt x="2654" y="5435"/>
                  <a:pt x="2713" y="5523"/>
                  <a:pt x="2725" y="5585"/>
                </a:cubicBezTo>
                <a:cubicBezTo>
                  <a:pt x="2737" y="5647"/>
                  <a:pt x="2718" y="5672"/>
                  <a:pt x="2695" y="5735"/>
                </a:cubicBezTo>
                <a:cubicBezTo>
                  <a:pt x="2672" y="5798"/>
                  <a:pt x="2635" y="5876"/>
                  <a:pt x="2585" y="5965"/>
                </a:cubicBezTo>
                <a:cubicBezTo>
                  <a:pt x="2535" y="6054"/>
                  <a:pt x="2457" y="6180"/>
                  <a:pt x="2395" y="6270"/>
                </a:cubicBezTo>
                <a:cubicBezTo>
                  <a:pt x="2333" y="6360"/>
                  <a:pt x="2254" y="6438"/>
                  <a:pt x="2210" y="6505"/>
                </a:cubicBezTo>
                <a:cubicBezTo>
                  <a:pt x="2166" y="6572"/>
                  <a:pt x="2152" y="6591"/>
                  <a:pt x="2130" y="6670"/>
                </a:cubicBezTo>
                <a:cubicBezTo>
                  <a:pt x="2108" y="6749"/>
                  <a:pt x="2108" y="6901"/>
                  <a:pt x="2080" y="6980"/>
                </a:cubicBezTo>
                <a:cubicBezTo>
                  <a:pt x="2052" y="7059"/>
                  <a:pt x="2001" y="7088"/>
                  <a:pt x="1960" y="7145"/>
                </a:cubicBezTo>
                <a:cubicBezTo>
                  <a:pt x="1919" y="7202"/>
                  <a:pt x="1892" y="7277"/>
                  <a:pt x="1835" y="7325"/>
                </a:cubicBezTo>
                <a:cubicBezTo>
                  <a:pt x="1778" y="7373"/>
                  <a:pt x="1685" y="7419"/>
                  <a:pt x="1620" y="7435"/>
                </a:cubicBezTo>
                <a:cubicBezTo>
                  <a:pt x="1555" y="7451"/>
                  <a:pt x="1497" y="7413"/>
                  <a:pt x="1445" y="7420"/>
                </a:cubicBezTo>
                <a:cubicBezTo>
                  <a:pt x="1393" y="7427"/>
                  <a:pt x="1356" y="7458"/>
                  <a:pt x="1305" y="7475"/>
                </a:cubicBezTo>
                <a:cubicBezTo>
                  <a:pt x="1254" y="7492"/>
                  <a:pt x="1187" y="7526"/>
                  <a:pt x="1140" y="7520"/>
                </a:cubicBezTo>
                <a:cubicBezTo>
                  <a:pt x="1093" y="7514"/>
                  <a:pt x="1068" y="7455"/>
                  <a:pt x="1020" y="7440"/>
                </a:cubicBezTo>
                <a:cubicBezTo>
                  <a:pt x="972" y="7425"/>
                  <a:pt x="902" y="7422"/>
                  <a:pt x="850" y="7430"/>
                </a:cubicBezTo>
                <a:cubicBezTo>
                  <a:pt x="798" y="7438"/>
                  <a:pt x="749" y="7439"/>
                  <a:pt x="705" y="7490"/>
                </a:cubicBezTo>
                <a:cubicBezTo>
                  <a:pt x="661" y="7541"/>
                  <a:pt x="593" y="7662"/>
                  <a:pt x="585" y="7735"/>
                </a:cubicBezTo>
                <a:cubicBezTo>
                  <a:pt x="577" y="7808"/>
                  <a:pt x="640" y="7865"/>
                  <a:pt x="655" y="7930"/>
                </a:cubicBezTo>
                <a:cubicBezTo>
                  <a:pt x="670" y="7995"/>
                  <a:pt x="674" y="8071"/>
                  <a:pt x="675" y="8125"/>
                </a:cubicBezTo>
                <a:cubicBezTo>
                  <a:pt x="676" y="8179"/>
                  <a:pt x="675" y="8205"/>
                  <a:pt x="660" y="8255"/>
                </a:cubicBezTo>
                <a:cubicBezTo>
                  <a:pt x="645" y="8305"/>
                  <a:pt x="592" y="8363"/>
                  <a:pt x="585" y="8425"/>
                </a:cubicBezTo>
                <a:cubicBezTo>
                  <a:pt x="578" y="8487"/>
                  <a:pt x="612" y="8538"/>
                  <a:pt x="615" y="8630"/>
                </a:cubicBezTo>
                <a:cubicBezTo>
                  <a:pt x="618" y="8722"/>
                  <a:pt x="612" y="8892"/>
                  <a:pt x="605" y="8975"/>
                </a:cubicBezTo>
                <a:cubicBezTo>
                  <a:pt x="598" y="9058"/>
                  <a:pt x="576" y="9062"/>
                  <a:pt x="570" y="9130"/>
                </a:cubicBezTo>
                <a:cubicBezTo>
                  <a:pt x="564" y="9198"/>
                  <a:pt x="576" y="9308"/>
                  <a:pt x="570" y="9385"/>
                </a:cubicBezTo>
                <a:cubicBezTo>
                  <a:pt x="564" y="9462"/>
                  <a:pt x="543" y="9517"/>
                  <a:pt x="535" y="9595"/>
                </a:cubicBezTo>
                <a:cubicBezTo>
                  <a:pt x="527" y="9673"/>
                  <a:pt x="531" y="9788"/>
                  <a:pt x="520" y="9855"/>
                </a:cubicBezTo>
                <a:cubicBezTo>
                  <a:pt x="509" y="9922"/>
                  <a:pt x="478" y="9956"/>
                  <a:pt x="470" y="10000"/>
                </a:cubicBezTo>
                <a:cubicBezTo>
                  <a:pt x="462" y="10044"/>
                  <a:pt x="475" y="10079"/>
                  <a:pt x="475" y="10120"/>
                </a:cubicBezTo>
                <a:cubicBezTo>
                  <a:pt x="475" y="10161"/>
                  <a:pt x="462" y="10194"/>
                  <a:pt x="470" y="10245"/>
                </a:cubicBezTo>
                <a:cubicBezTo>
                  <a:pt x="478" y="10296"/>
                  <a:pt x="512" y="10365"/>
                  <a:pt x="525" y="10425"/>
                </a:cubicBezTo>
                <a:cubicBezTo>
                  <a:pt x="538" y="10485"/>
                  <a:pt x="538" y="10557"/>
                  <a:pt x="545" y="10605"/>
                </a:cubicBezTo>
                <a:cubicBezTo>
                  <a:pt x="552" y="10653"/>
                  <a:pt x="563" y="10656"/>
                  <a:pt x="565" y="10715"/>
                </a:cubicBezTo>
                <a:cubicBezTo>
                  <a:pt x="567" y="10774"/>
                  <a:pt x="567" y="10888"/>
                  <a:pt x="555" y="10960"/>
                </a:cubicBezTo>
                <a:cubicBezTo>
                  <a:pt x="543" y="11032"/>
                  <a:pt x="532" y="11092"/>
                  <a:pt x="495" y="11145"/>
                </a:cubicBezTo>
                <a:cubicBezTo>
                  <a:pt x="458" y="11198"/>
                  <a:pt x="370" y="11232"/>
                  <a:pt x="335" y="11275"/>
                </a:cubicBezTo>
                <a:cubicBezTo>
                  <a:pt x="300" y="11318"/>
                  <a:pt x="312" y="11361"/>
                  <a:pt x="285" y="11405"/>
                </a:cubicBezTo>
                <a:cubicBezTo>
                  <a:pt x="258" y="11449"/>
                  <a:pt x="217" y="11503"/>
                  <a:pt x="170" y="11540"/>
                </a:cubicBezTo>
                <a:cubicBezTo>
                  <a:pt x="123" y="11577"/>
                  <a:pt x="35" y="11607"/>
                  <a:pt x="0" y="11625"/>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2" name="Freeform 598">
            <a:extLst>
              <a:ext uri="{FF2B5EF4-FFF2-40B4-BE49-F238E27FC236}">
                <a16:creationId xmlns:a16="http://schemas.microsoft.com/office/drawing/2014/main" id="{2C034564-F683-34C5-1B61-41CEA1CC3543}"/>
              </a:ext>
            </a:extLst>
          </xdr:cNvPr>
          <xdr:cNvSpPr>
            <a:spLocks noChangeAspect="1"/>
          </xdr:cNvSpPr>
        </xdr:nvSpPr>
        <xdr:spPr bwMode="auto">
          <a:xfrm rot="16200000">
            <a:off x="13192" y="3552"/>
            <a:ext cx="1429" cy="300"/>
          </a:xfrm>
          <a:custGeom>
            <a:avLst/>
            <a:gdLst>
              <a:gd name="T0" fmla="*/ 0 w 2020"/>
              <a:gd name="T1" fmla="*/ 4 h 425"/>
              <a:gd name="T2" fmla="*/ 100 w 2020"/>
              <a:gd name="T3" fmla="*/ 14 h 425"/>
              <a:gd name="T4" fmla="*/ 225 w 2020"/>
              <a:gd name="T5" fmla="*/ 89 h 425"/>
              <a:gd name="T6" fmla="*/ 370 w 2020"/>
              <a:gd name="T7" fmla="*/ 184 h 425"/>
              <a:gd name="T8" fmla="*/ 485 w 2020"/>
              <a:gd name="T9" fmla="*/ 239 h 425"/>
              <a:gd name="T10" fmla="*/ 590 w 2020"/>
              <a:gd name="T11" fmla="*/ 329 h 425"/>
              <a:gd name="T12" fmla="*/ 695 w 2020"/>
              <a:gd name="T13" fmla="*/ 319 h 425"/>
              <a:gd name="T14" fmla="*/ 750 w 2020"/>
              <a:gd name="T15" fmla="*/ 229 h 425"/>
              <a:gd name="T16" fmla="*/ 865 w 2020"/>
              <a:gd name="T17" fmla="*/ 224 h 425"/>
              <a:gd name="T18" fmla="*/ 915 w 2020"/>
              <a:gd name="T19" fmla="*/ 264 h 425"/>
              <a:gd name="T20" fmla="*/ 980 w 2020"/>
              <a:gd name="T21" fmla="*/ 314 h 425"/>
              <a:gd name="T22" fmla="*/ 1050 w 2020"/>
              <a:gd name="T23" fmla="*/ 289 h 425"/>
              <a:gd name="T24" fmla="*/ 1055 w 2020"/>
              <a:gd name="T25" fmla="*/ 164 h 425"/>
              <a:gd name="T26" fmla="*/ 1100 w 2020"/>
              <a:gd name="T27" fmla="*/ 99 h 425"/>
              <a:gd name="T28" fmla="*/ 1180 w 2020"/>
              <a:gd name="T29" fmla="*/ 109 h 425"/>
              <a:gd name="T30" fmla="*/ 1250 w 2020"/>
              <a:gd name="T31" fmla="*/ 179 h 425"/>
              <a:gd name="T32" fmla="*/ 1310 w 2020"/>
              <a:gd name="T33" fmla="*/ 219 h 425"/>
              <a:gd name="T34" fmla="*/ 1375 w 2020"/>
              <a:gd name="T35" fmla="*/ 264 h 425"/>
              <a:gd name="T36" fmla="*/ 1470 w 2020"/>
              <a:gd name="T37" fmla="*/ 284 h 425"/>
              <a:gd name="T38" fmla="*/ 1565 w 2020"/>
              <a:gd name="T39" fmla="*/ 294 h 425"/>
              <a:gd name="T40" fmla="*/ 1755 w 2020"/>
              <a:gd name="T41" fmla="*/ 319 h 425"/>
              <a:gd name="T42" fmla="*/ 1825 w 2020"/>
              <a:gd name="T43" fmla="*/ 354 h 425"/>
              <a:gd name="T44" fmla="*/ 1910 w 2020"/>
              <a:gd name="T45" fmla="*/ 414 h 425"/>
              <a:gd name="T46" fmla="*/ 2020 w 2020"/>
              <a:gd name="T47" fmla="*/ 419 h 4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020" h="425">
                <a:moveTo>
                  <a:pt x="0" y="4"/>
                </a:moveTo>
                <a:cubicBezTo>
                  <a:pt x="31" y="2"/>
                  <a:pt x="63" y="0"/>
                  <a:pt x="100" y="14"/>
                </a:cubicBezTo>
                <a:cubicBezTo>
                  <a:pt x="137" y="28"/>
                  <a:pt x="180" y="61"/>
                  <a:pt x="225" y="89"/>
                </a:cubicBezTo>
                <a:cubicBezTo>
                  <a:pt x="270" y="117"/>
                  <a:pt x="327" y="159"/>
                  <a:pt x="370" y="184"/>
                </a:cubicBezTo>
                <a:cubicBezTo>
                  <a:pt x="413" y="209"/>
                  <a:pt x="448" y="215"/>
                  <a:pt x="485" y="239"/>
                </a:cubicBezTo>
                <a:cubicBezTo>
                  <a:pt x="522" y="263"/>
                  <a:pt x="555" y="316"/>
                  <a:pt x="590" y="329"/>
                </a:cubicBezTo>
                <a:cubicBezTo>
                  <a:pt x="625" y="342"/>
                  <a:pt x="668" y="336"/>
                  <a:pt x="695" y="319"/>
                </a:cubicBezTo>
                <a:cubicBezTo>
                  <a:pt x="722" y="302"/>
                  <a:pt x="722" y="245"/>
                  <a:pt x="750" y="229"/>
                </a:cubicBezTo>
                <a:cubicBezTo>
                  <a:pt x="778" y="213"/>
                  <a:pt x="838" y="218"/>
                  <a:pt x="865" y="224"/>
                </a:cubicBezTo>
                <a:cubicBezTo>
                  <a:pt x="892" y="230"/>
                  <a:pt x="896" y="249"/>
                  <a:pt x="915" y="264"/>
                </a:cubicBezTo>
                <a:cubicBezTo>
                  <a:pt x="934" y="279"/>
                  <a:pt x="958" y="310"/>
                  <a:pt x="980" y="314"/>
                </a:cubicBezTo>
                <a:cubicBezTo>
                  <a:pt x="1002" y="318"/>
                  <a:pt x="1038" y="314"/>
                  <a:pt x="1050" y="289"/>
                </a:cubicBezTo>
                <a:cubicBezTo>
                  <a:pt x="1062" y="264"/>
                  <a:pt x="1047" y="196"/>
                  <a:pt x="1055" y="164"/>
                </a:cubicBezTo>
                <a:cubicBezTo>
                  <a:pt x="1063" y="132"/>
                  <a:pt x="1079" y="108"/>
                  <a:pt x="1100" y="99"/>
                </a:cubicBezTo>
                <a:cubicBezTo>
                  <a:pt x="1121" y="90"/>
                  <a:pt x="1155" y="96"/>
                  <a:pt x="1180" y="109"/>
                </a:cubicBezTo>
                <a:cubicBezTo>
                  <a:pt x="1205" y="122"/>
                  <a:pt x="1228" y="161"/>
                  <a:pt x="1250" y="179"/>
                </a:cubicBezTo>
                <a:cubicBezTo>
                  <a:pt x="1272" y="197"/>
                  <a:pt x="1289" y="205"/>
                  <a:pt x="1310" y="219"/>
                </a:cubicBezTo>
                <a:cubicBezTo>
                  <a:pt x="1331" y="233"/>
                  <a:pt x="1348" y="253"/>
                  <a:pt x="1375" y="264"/>
                </a:cubicBezTo>
                <a:cubicBezTo>
                  <a:pt x="1402" y="275"/>
                  <a:pt x="1438" y="279"/>
                  <a:pt x="1470" y="284"/>
                </a:cubicBezTo>
                <a:cubicBezTo>
                  <a:pt x="1502" y="289"/>
                  <a:pt x="1518" y="288"/>
                  <a:pt x="1565" y="294"/>
                </a:cubicBezTo>
                <a:cubicBezTo>
                  <a:pt x="1612" y="300"/>
                  <a:pt x="1712" y="309"/>
                  <a:pt x="1755" y="319"/>
                </a:cubicBezTo>
                <a:cubicBezTo>
                  <a:pt x="1798" y="329"/>
                  <a:pt x="1799" y="338"/>
                  <a:pt x="1825" y="354"/>
                </a:cubicBezTo>
                <a:cubicBezTo>
                  <a:pt x="1851" y="370"/>
                  <a:pt x="1878" y="403"/>
                  <a:pt x="1910" y="414"/>
                </a:cubicBezTo>
                <a:cubicBezTo>
                  <a:pt x="1942" y="425"/>
                  <a:pt x="1981" y="422"/>
                  <a:pt x="2020" y="419"/>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3" name="Freeform 599">
            <a:extLst>
              <a:ext uri="{FF2B5EF4-FFF2-40B4-BE49-F238E27FC236}">
                <a16:creationId xmlns:a16="http://schemas.microsoft.com/office/drawing/2014/main" id="{76B621B7-AA8C-931B-77A5-9E94E7400E07}"/>
              </a:ext>
            </a:extLst>
          </xdr:cNvPr>
          <xdr:cNvSpPr>
            <a:spLocks noChangeAspect="1"/>
          </xdr:cNvSpPr>
        </xdr:nvSpPr>
        <xdr:spPr bwMode="auto">
          <a:xfrm rot="16200000">
            <a:off x="8082" y="9200"/>
            <a:ext cx="690" cy="347"/>
          </a:xfrm>
          <a:custGeom>
            <a:avLst/>
            <a:gdLst>
              <a:gd name="T0" fmla="*/ 0 w 975"/>
              <a:gd name="T1" fmla="*/ 0 h 490"/>
              <a:gd name="T2" fmla="*/ 155 w 975"/>
              <a:gd name="T3" fmla="*/ 85 h 490"/>
              <a:gd name="T4" fmla="*/ 370 w 975"/>
              <a:gd name="T5" fmla="*/ 205 h 490"/>
              <a:gd name="T6" fmla="*/ 505 w 975"/>
              <a:gd name="T7" fmla="*/ 290 h 490"/>
              <a:gd name="T8" fmla="*/ 665 w 975"/>
              <a:gd name="T9" fmla="*/ 340 h 490"/>
              <a:gd name="T10" fmla="*/ 835 w 975"/>
              <a:gd name="T11" fmla="*/ 455 h 490"/>
              <a:gd name="T12" fmla="*/ 975 w 975"/>
              <a:gd name="T13" fmla="*/ 490 h 490"/>
            </a:gdLst>
            <a:ahLst/>
            <a:cxnLst>
              <a:cxn ang="0">
                <a:pos x="T0" y="T1"/>
              </a:cxn>
              <a:cxn ang="0">
                <a:pos x="T2" y="T3"/>
              </a:cxn>
              <a:cxn ang="0">
                <a:pos x="T4" y="T5"/>
              </a:cxn>
              <a:cxn ang="0">
                <a:pos x="T6" y="T7"/>
              </a:cxn>
              <a:cxn ang="0">
                <a:pos x="T8" y="T9"/>
              </a:cxn>
              <a:cxn ang="0">
                <a:pos x="T10" y="T11"/>
              </a:cxn>
              <a:cxn ang="0">
                <a:pos x="T12" y="T13"/>
              </a:cxn>
            </a:cxnLst>
            <a:rect l="0" t="0" r="r" b="b"/>
            <a:pathLst>
              <a:path w="975" h="490">
                <a:moveTo>
                  <a:pt x="0" y="0"/>
                </a:moveTo>
                <a:cubicBezTo>
                  <a:pt x="46" y="25"/>
                  <a:pt x="93" y="51"/>
                  <a:pt x="155" y="85"/>
                </a:cubicBezTo>
                <a:cubicBezTo>
                  <a:pt x="217" y="119"/>
                  <a:pt x="312" y="171"/>
                  <a:pt x="370" y="205"/>
                </a:cubicBezTo>
                <a:cubicBezTo>
                  <a:pt x="428" y="239"/>
                  <a:pt x="456" y="268"/>
                  <a:pt x="505" y="290"/>
                </a:cubicBezTo>
                <a:cubicBezTo>
                  <a:pt x="554" y="312"/>
                  <a:pt x="610" y="313"/>
                  <a:pt x="665" y="340"/>
                </a:cubicBezTo>
                <a:cubicBezTo>
                  <a:pt x="720" y="367"/>
                  <a:pt x="783" y="430"/>
                  <a:pt x="835" y="455"/>
                </a:cubicBezTo>
                <a:cubicBezTo>
                  <a:pt x="887" y="480"/>
                  <a:pt x="931" y="485"/>
                  <a:pt x="975" y="49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4" name="Freeform 600">
            <a:extLst>
              <a:ext uri="{FF2B5EF4-FFF2-40B4-BE49-F238E27FC236}">
                <a16:creationId xmlns:a16="http://schemas.microsoft.com/office/drawing/2014/main" id="{360069A5-B3B3-734F-D68E-DA110813554E}"/>
              </a:ext>
            </a:extLst>
          </xdr:cNvPr>
          <xdr:cNvSpPr>
            <a:spLocks noChangeAspect="1"/>
          </xdr:cNvSpPr>
        </xdr:nvSpPr>
        <xdr:spPr bwMode="auto">
          <a:xfrm rot="16200000">
            <a:off x="10703" y="4043"/>
            <a:ext cx="3233" cy="7044"/>
          </a:xfrm>
          <a:custGeom>
            <a:avLst/>
            <a:gdLst>
              <a:gd name="T0" fmla="*/ 981 w 4571"/>
              <a:gd name="T1" fmla="*/ 40 h 9960"/>
              <a:gd name="T2" fmla="*/ 1001 w 4571"/>
              <a:gd name="T3" fmla="*/ 215 h 9960"/>
              <a:gd name="T4" fmla="*/ 956 w 4571"/>
              <a:gd name="T5" fmla="*/ 485 h 9960"/>
              <a:gd name="T6" fmla="*/ 916 w 4571"/>
              <a:gd name="T7" fmla="*/ 765 h 9960"/>
              <a:gd name="T8" fmla="*/ 836 w 4571"/>
              <a:gd name="T9" fmla="*/ 1130 h 9960"/>
              <a:gd name="T10" fmla="*/ 926 w 4571"/>
              <a:gd name="T11" fmla="*/ 1345 h 9960"/>
              <a:gd name="T12" fmla="*/ 1076 w 4571"/>
              <a:gd name="T13" fmla="*/ 1300 h 9960"/>
              <a:gd name="T14" fmla="*/ 1166 w 4571"/>
              <a:gd name="T15" fmla="*/ 1645 h 9960"/>
              <a:gd name="T16" fmla="*/ 1356 w 4571"/>
              <a:gd name="T17" fmla="*/ 1695 h 9960"/>
              <a:gd name="T18" fmla="*/ 1556 w 4571"/>
              <a:gd name="T19" fmla="*/ 1770 h 9960"/>
              <a:gd name="T20" fmla="*/ 1771 w 4571"/>
              <a:gd name="T21" fmla="*/ 1755 h 9960"/>
              <a:gd name="T22" fmla="*/ 1986 w 4571"/>
              <a:gd name="T23" fmla="*/ 1845 h 9960"/>
              <a:gd name="T24" fmla="*/ 2231 w 4571"/>
              <a:gd name="T25" fmla="*/ 1995 h 9960"/>
              <a:gd name="T26" fmla="*/ 2496 w 4571"/>
              <a:gd name="T27" fmla="*/ 2290 h 9960"/>
              <a:gd name="T28" fmla="*/ 2586 w 4571"/>
              <a:gd name="T29" fmla="*/ 2570 h 9960"/>
              <a:gd name="T30" fmla="*/ 2521 w 4571"/>
              <a:gd name="T31" fmla="*/ 2920 h 9960"/>
              <a:gd name="T32" fmla="*/ 2461 w 4571"/>
              <a:gd name="T33" fmla="*/ 3145 h 9960"/>
              <a:gd name="T34" fmla="*/ 2291 w 4571"/>
              <a:gd name="T35" fmla="*/ 3360 h 9960"/>
              <a:gd name="T36" fmla="*/ 1936 w 4571"/>
              <a:gd name="T37" fmla="*/ 3550 h 9960"/>
              <a:gd name="T38" fmla="*/ 1666 w 4571"/>
              <a:gd name="T39" fmla="*/ 3710 h 9960"/>
              <a:gd name="T40" fmla="*/ 1441 w 4571"/>
              <a:gd name="T41" fmla="*/ 3955 h 9960"/>
              <a:gd name="T42" fmla="*/ 1201 w 4571"/>
              <a:gd name="T43" fmla="*/ 3865 h 9960"/>
              <a:gd name="T44" fmla="*/ 1036 w 4571"/>
              <a:gd name="T45" fmla="*/ 3745 h 9960"/>
              <a:gd name="T46" fmla="*/ 806 w 4571"/>
              <a:gd name="T47" fmla="*/ 3840 h 9960"/>
              <a:gd name="T48" fmla="*/ 701 w 4571"/>
              <a:gd name="T49" fmla="*/ 4040 h 9960"/>
              <a:gd name="T50" fmla="*/ 596 w 4571"/>
              <a:gd name="T51" fmla="*/ 4455 h 9960"/>
              <a:gd name="T52" fmla="*/ 656 w 4571"/>
              <a:gd name="T53" fmla="*/ 4675 h 9960"/>
              <a:gd name="T54" fmla="*/ 556 w 4571"/>
              <a:gd name="T55" fmla="*/ 5130 h 9960"/>
              <a:gd name="T56" fmla="*/ 391 w 4571"/>
              <a:gd name="T57" fmla="*/ 5645 h 9960"/>
              <a:gd name="T58" fmla="*/ 286 w 4571"/>
              <a:gd name="T59" fmla="*/ 6120 h 9960"/>
              <a:gd name="T60" fmla="*/ 251 w 4571"/>
              <a:gd name="T61" fmla="*/ 6435 h 9960"/>
              <a:gd name="T62" fmla="*/ 191 w 4571"/>
              <a:gd name="T63" fmla="*/ 6695 h 9960"/>
              <a:gd name="T64" fmla="*/ 131 w 4571"/>
              <a:gd name="T65" fmla="*/ 6955 h 9960"/>
              <a:gd name="T66" fmla="*/ 111 w 4571"/>
              <a:gd name="T67" fmla="*/ 7370 h 9960"/>
              <a:gd name="T68" fmla="*/ 81 w 4571"/>
              <a:gd name="T69" fmla="*/ 7470 h 9960"/>
              <a:gd name="T70" fmla="*/ 6 w 4571"/>
              <a:gd name="T71" fmla="*/ 7750 h 9960"/>
              <a:gd name="T72" fmla="*/ 116 w 4571"/>
              <a:gd name="T73" fmla="*/ 8060 h 9960"/>
              <a:gd name="T74" fmla="*/ 321 w 4571"/>
              <a:gd name="T75" fmla="*/ 8420 h 9960"/>
              <a:gd name="T76" fmla="*/ 536 w 4571"/>
              <a:gd name="T77" fmla="*/ 8560 h 9960"/>
              <a:gd name="T78" fmla="*/ 771 w 4571"/>
              <a:gd name="T79" fmla="*/ 8715 h 9960"/>
              <a:gd name="T80" fmla="*/ 1056 w 4571"/>
              <a:gd name="T81" fmla="*/ 8980 h 9960"/>
              <a:gd name="T82" fmla="*/ 1476 w 4571"/>
              <a:gd name="T83" fmla="*/ 8850 h 9960"/>
              <a:gd name="T84" fmla="*/ 1826 w 4571"/>
              <a:gd name="T85" fmla="*/ 9200 h 9960"/>
              <a:gd name="T86" fmla="*/ 1991 w 4571"/>
              <a:gd name="T87" fmla="*/ 9115 h 9960"/>
              <a:gd name="T88" fmla="*/ 2351 w 4571"/>
              <a:gd name="T89" fmla="*/ 8985 h 9960"/>
              <a:gd name="T90" fmla="*/ 2751 w 4571"/>
              <a:gd name="T91" fmla="*/ 9145 h 9960"/>
              <a:gd name="T92" fmla="*/ 3316 w 4571"/>
              <a:gd name="T93" fmla="*/ 9240 h 9960"/>
              <a:gd name="T94" fmla="*/ 3591 w 4571"/>
              <a:gd name="T95" fmla="*/ 9735 h 9960"/>
              <a:gd name="T96" fmla="*/ 3966 w 4571"/>
              <a:gd name="T97" fmla="*/ 9775 h 9960"/>
              <a:gd name="T98" fmla="*/ 4216 w 4571"/>
              <a:gd name="T99" fmla="*/ 9675 h 9960"/>
              <a:gd name="T100" fmla="*/ 4571 w 4571"/>
              <a:gd name="T101" fmla="*/ 9960 h 99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4571" h="9960">
                <a:moveTo>
                  <a:pt x="946" y="0"/>
                </a:moveTo>
                <a:cubicBezTo>
                  <a:pt x="959" y="11"/>
                  <a:pt x="972" y="22"/>
                  <a:pt x="981" y="40"/>
                </a:cubicBezTo>
                <a:cubicBezTo>
                  <a:pt x="990" y="58"/>
                  <a:pt x="998" y="81"/>
                  <a:pt x="1001" y="110"/>
                </a:cubicBezTo>
                <a:cubicBezTo>
                  <a:pt x="1004" y="139"/>
                  <a:pt x="1003" y="179"/>
                  <a:pt x="1001" y="215"/>
                </a:cubicBezTo>
                <a:cubicBezTo>
                  <a:pt x="999" y="251"/>
                  <a:pt x="994" y="280"/>
                  <a:pt x="986" y="325"/>
                </a:cubicBezTo>
                <a:cubicBezTo>
                  <a:pt x="978" y="370"/>
                  <a:pt x="956" y="434"/>
                  <a:pt x="956" y="485"/>
                </a:cubicBezTo>
                <a:cubicBezTo>
                  <a:pt x="956" y="536"/>
                  <a:pt x="993" y="583"/>
                  <a:pt x="986" y="630"/>
                </a:cubicBezTo>
                <a:cubicBezTo>
                  <a:pt x="979" y="677"/>
                  <a:pt x="936" y="714"/>
                  <a:pt x="916" y="765"/>
                </a:cubicBezTo>
                <a:cubicBezTo>
                  <a:pt x="896" y="816"/>
                  <a:pt x="879" y="874"/>
                  <a:pt x="866" y="935"/>
                </a:cubicBezTo>
                <a:cubicBezTo>
                  <a:pt x="853" y="996"/>
                  <a:pt x="837" y="1072"/>
                  <a:pt x="836" y="1130"/>
                </a:cubicBezTo>
                <a:cubicBezTo>
                  <a:pt x="835" y="1188"/>
                  <a:pt x="846" y="1249"/>
                  <a:pt x="861" y="1285"/>
                </a:cubicBezTo>
                <a:cubicBezTo>
                  <a:pt x="876" y="1321"/>
                  <a:pt x="899" y="1349"/>
                  <a:pt x="926" y="1345"/>
                </a:cubicBezTo>
                <a:cubicBezTo>
                  <a:pt x="953" y="1341"/>
                  <a:pt x="1001" y="1267"/>
                  <a:pt x="1026" y="1260"/>
                </a:cubicBezTo>
                <a:cubicBezTo>
                  <a:pt x="1051" y="1253"/>
                  <a:pt x="1060" y="1256"/>
                  <a:pt x="1076" y="1300"/>
                </a:cubicBezTo>
                <a:cubicBezTo>
                  <a:pt x="1092" y="1344"/>
                  <a:pt x="1106" y="1468"/>
                  <a:pt x="1121" y="1525"/>
                </a:cubicBezTo>
                <a:cubicBezTo>
                  <a:pt x="1136" y="1582"/>
                  <a:pt x="1147" y="1612"/>
                  <a:pt x="1166" y="1645"/>
                </a:cubicBezTo>
                <a:cubicBezTo>
                  <a:pt x="1185" y="1678"/>
                  <a:pt x="1204" y="1717"/>
                  <a:pt x="1236" y="1725"/>
                </a:cubicBezTo>
                <a:cubicBezTo>
                  <a:pt x="1268" y="1733"/>
                  <a:pt x="1324" y="1700"/>
                  <a:pt x="1356" y="1695"/>
                </a:cubicBezTo>
                <a:cubicBezTo>
                  <a:pt x="1388" y="1690"/>
                  <a:pt x="1398" y="1683"/>
                  <a:pt x="1431" y="1695"/>
                </a:cubicBezTo>
                <a:cubicBezTo>
                  <a:pt x="1464" y="1707"/>
                  <a:pt x="1517" y="1759"/>
                  <a:pt x="1556" y="1770"/>
                </a:cubicBezTo>
                <a:cubicBezTo>
                  <a:pt x="1595" y="1781"/>
                  <a:pt x="1630" y="1762"/>
                  <a:pt x="1666" y="1760"/>
                </a:cubicBezTo>
                <a:cubicBezTo>
                  <a:pt x="1702" y="1758"/>
                  <a:pt x="1734" y="1751"/>
                  <a:pt x="1771" y="1755"/>
                </a:cubicBezTo>
                <a:cubicBezTo>
                  <a:pt x="1808" y="1759"/>
                  <a:pt x="1855" y="1770"/>
                  <a:pt x="1891" y="1785"/>
                </a:cubicBezTo>
                <a:cubicBezTo>
                  <a:pt x="1927" y="1800"/>
                  <a:pt x="1953" y="1828"/>
                  <a:pt x="1986" y="1845"/>
                </a:cubicBezTo>
                <a:cubicBezTo>
                  <a:pt x="2019" y="1862"/>
                  <a:pt x="2050" y="1860"/>
                  <a:pt x="2091" y="1885"/>
                </a:cubicBezTo>
                <a:cubicBezTo>
                  <a:pt x="2132" y="1910"/>
                  <a:pt x="2184" y="1953"/>
                  <a:pt x="2231" y="1995"/>
                </a:cubicBezTo>
                <a:cubicBezTo>
                  <a:pt x="2278" y="2037"/>
                  <a:pt x="2327" y="2091"/>
                  <a:pt x="2371" y="2140"/>
                </a:cubicBezTo>
                <a:cubicBezTo>
                  <a:pt x="2415" y="2189"/>
                  <a:pt x="2466" y="2249"/>
                  <a:pt x="2496" y="2290"/>
                </a:cubicBezTo>
                <a:cubicBezTo>
                  <a:pt x="2526" y="2331"/>
                  <a:pt x="2536" y="2338"/>
                  <a:pt x="2551" y="2385"/>
                </a:cubicBezTo>
                <a:cubicBezTo>
                  <a:pt x="2566" y="2432"/>
                  <a:pt x="2581" y="2508"/>
                  <a:pt x="2586" y="2570"/>
                </a:cubicBezTo>
                <a:cubicBezTo>
                  <a:pt x="2591" y="2632"/>
                  <a:pt x="2592" y="2702"/>
                  <a:pt x="2581" y="2760"/>
                </a:cubicBezTo>
                <a:cubicBezTo>
                  <a:pt x="2570" y="2818"/>
                  <a:pt x="2531" y="2874"/>
                  <a:pt x="2521" y="2920"/>
                </a:cubicBezTo>
                <a:cubicBezTo>
                  <a:pt x="2511" y="2966"/>
                  <a:pt x="2531" y="2998"/>
                  <a:pt x="2521" y="3035"/>
                </a:cubicBezTo>
                <a:cubicBezTo>
                  <a:pt x="2511" y="3072"/>
                  <a:pt x="2478" y="3113"/>
                  <a:pt x="2461" y="3145"/>
                </a:cubicBezTo>
                <a:cubicBezTo>
                  <a:pt x="2444" y="3177"/>
                  <a:pt x="2449" y="3189"/>
                  <a:pt x="2421" y="3225"/>
                </a:cubicBezTo>
                <a:cubicBezTo>
                  <a:pt x="2393" y="3261"/>
                  <a:pt x="2343" y="3319"/>
                  <a:pt x="2291" y="3360"/>
                </a:cubicBezTo>
                <a:cubicBezTo>
                  <a:pt x="2239" y="3401"/>
                  <a:pt x="2165" y="3438"/>
                  <a:pt x="2106" y="3470"/>
                </a:cubicBezTo>
                <a:cubicBezTo>
                  <a:pt x="2047" y="3502"/>
                  <a:pt x="1994" y="3527"/>
                  <a:pt x="1936" y="3550"/>
                </a:cubicBezTo>
                <a:cubicBezTo>
                  <a:pt x="1878" y="3573"/>
                  <a:pt x="1806" y="3583"/>
                  <a:pt x="1761" y="3610"/>
                </a:cubicBezTo>
                <a:cubicBezTo>
                  <a:pt x="1716" y="3637"/>
                  <a:pt x="1699" y="3659"/>
                  <a:pt x="1666" y="3710"/>
                </a:cubicBezTo>
                <a:cubicBezTo>
                  <a:pt x="1633" y="3761"/>
                  <a:pt x="1603" y="3874"/>
                  <a:pt x="1566" y="3915"/>
                </a:cubicBezTo>
                <a:cubicBezTo>
                  <a:pt x="1529" y="3956"/>
                  <a:pt x="1476" y="3958"/>
                  <a:pt x="1441" y="3955"/>
                </a:cubicBezTo>
                <a:cubicBezTo>
                  <a:pt x="1406" y="3952"/>
                  <a:pt x="1396" y="3910"/>
                  <a:pt x="1356" y="3895"/>
                </a:cubicBezTo>
                <a:cubicBezTo>
                  <a:pt x="1316" y="3880"/>
                  <a:pt x="1243" y="3882"/>
                  <a:pt x="1201" y="3865"/>
                </a:cubicBezTo>
                <a:cubicBezTo>
                  <a:pt x="1159" y="3848"/>
                  <a:pt x="1129" y="3815"/>
                  <a:pt x="1101" y="3795"/>
                </a:cubicBezTo>
                <a:cubicBezTo>
                  <a:pt x="1073" y="3775"/>
                  <a:pt x="1077" y="3755"/>
                  <a:pt x="1036" y="3745"/>
                </a:cubicBezTo>
                <a:cubicBezTo>
                  <a:pt x="995" y="3735"/>
                  <a:pt x="894" y="3719"/>
                  <a:pt x="856" y="3735"/>
                </a:cubicBezTo>
                <a:cubicBezTo>
                  <a:pt x="818" y="3751"/>
                  <a:pt x="827" y="3808"/>
                  <a:pt x="806" y="3840"/>
                </a:cubicBezTo>
                <a:cubicBezTo>
                  <a:pt x="785" y="3872"/>
                  <a:pt x="748" y="3897"/>
                  <a:pt x="731" y="3930"/>
                </a:cubicBezTo>
                <a:cubicBezTo>
                  <a:pt x="714" y="3963"/>
                  <a:pt x="719" y="3997"/>
                  <a:pt x="701" y="4040"/>
                </a:cubicBezTo>
                <a:cubicBezTo>
                  <a:pt x="683" y="4083"/>
                  <a:pt x="638" y="4116"/>
                  <a:pt x="621" y="4185"/>
                </a:cubicBezTo>
                <a:cubicBezTo>
                  <a:pt x="604" y="4254"/>
                  <a:pt x="597" y="4390"/>
                  <a:pt x="596" y="4455"/>
                </a:cubicBezTo>
                <a:cubicBezTo>
                  <a:pt x="595" y="4520"/>
                  <a:pt x="606" y="4538"/>
                  <a:pt x="616" y="4575"/>
                </a:cubicBezTo>
                <a:cubicBezTo>
                  <a:pt x="626" y="4612"/>
                  <a:pt x="654" y="4628"/>
                  <a:pt x="656" y="4675"/>
                </a:cubicBezTo>
                <a:cubicBezTo>
                  <a:pt x="658" y="4722"/>
                  <a:pt x="648" y="4779"/>
                  <a:pt x="631" y="4855"/>
                </a:cubicBezTo>
                <a:cubicBezTo>
                  <a:pt x="614" y="4931"/>
                  <a:pt x="584" y="5039"/>
                  <a:pt x="556" y="5130"/>
                </a:cubicBezTo>
                <a:cubicBezTo>
                  <a:pt x="528" y="5221"/>
                  <a:pt x="488" y="5314"/>
                  <a:pt x="461" y="5400"/>
                </a:cubicBezTo>
                <a:cubicBezTo>
                  <a:pt x="434" y="5486"/>
                  <a:pt x="411" y="5556"/>
                  <a:pt x="391" y="5645"/>
                </a:cubicBezTo>
                <a:cubicBezTo>
                  <a:pt x="371" y="5734"/>
                  <a:pt x="358" y="5856"/>
                  <a:pt x="341" y="5935"/>
                </a:cubicBezTo>
                <a:cubicBezTo>
                  <a:pt x="324" y="6014"/>
                  <a:pt x="298" y="6058"/>
                  <a:pt x="286" y="6120"/>
                </a:cubicBezTo>
                <a:cubicBezTo>
                  <a:pt x="274" y="6182"/>
                  <a:pt x="277" y="6253"/>
                  <a:pt x="271" y="6305"/>
                </a:cubicBezTo>
                <a:cubicBezTo>
                  <a:pt x="265" y="6357"/>
                  <a:pt x="258" y="6386"/>
                  <a:pt x="251" y="6435"/>
                </a:cubicBezTo>
                <a:cubicBezTo>
                  <a:pt x="244" y="6484"/>
                  <a:pt x="236" y="6557"/>
                  <a:pt x="226" y="6600"/>
                </a:cubicBezTo>
                <a:cubicBezTo>
                  <a:pt x="216" y="6643"/>
                  <a:pt x="203" y="6655"/>
                  <a:pt x="191" y="6695"/>
                </a:cubicBezTo>
                <a:cubicBezTo>
                  <a:pt x="179" y="6735"/>
                  <a:pt x="166" y="6797"/>
                  <a:pt x="156" y="6840"/>
                </a:cubicBezTo>
                <a:cubicBezTo>
                  <a:pt x="146" y="6883"/>
                  <a:pt x="137" y="6905"/>
                  <a:pt x="131" y="6955"/>
                </a:cubicBezTo>
                <a:cubicBezTo>
                  <a:pt x="125" y="7005"/>
                  <a:pt x="124" y="7071"/>
                  <a:pt x="121" y="7140"/>
                </a:cubicBezTo>
                <a:cubicBezTo>
                  <a:pt x="118" y="7209"/>
                  <a:pt x="114" y="7331"/>
                  <a:pt x="111" y="7370"/>
                </a:cubicBezTo>
                <a:cubicBezTo>
                  <a:pt x="108" y="7409"/>
                  <a:pt x="106" y="7358"/>
                  <a:pt x="101" y="7375"/>
                </a:cubicBezTo>
                <a:cubicBezTo>
                  <a:pt x="96" y="7392"/>
                  <a:pt x="90" y="7440"/>
                  <a:pt x="81" y="7470"/>
                </a:cubicBezTo>
                <a:cubicBezTo>
                  <a:pt x="72" y="7500"/>
                  <a:pt x="58" y="7508"/>
                  <a:pt x="46" y="7555"/>
                </a:cubicBezTo>
                <a:cubicBezTo>
                  <a:pt x="34" y="7602"/>
                  <a:pt x="0" y="7684"/>
                  <a:pt x="6" y="7750"/>
                </a:cubicBezTo>
                <a:cubicBezTo>
                  <a:pt x="12" y="7816"/>
                  <a:pt x="63" y="7898"/>
                  <a:pt x="81" y="7950"/>
                </a:cubicBezTo>
                <a:cubicBezTo>
                  <a:pt x="99" y="8002"/>
                  <a:pt x="84" y="8005"/>
                  <a:pt x="116" y="8060"/>
                </a:cubicBezTo>
                <a:cubicBezTo>
                  <a:pt x="148" y="8115"/>
                  <a:pt x="237" y="8220"/>
                  <a:pt x="271" y="8280"/>
                </a:cubicBezTo>
                <a:cubicBezTo>
                  <a:pt x="305" y="8340"/>
                  <a:pt x="289" y="8379"/>
                  <a:pt x="321" y="8420"/>
                </a:cubicBezTo>
                <a:cubicBezTo>
                  <a:pt x="353" y="8461"/>
                  <a:pt x="425" y="8502"/>
                  <a:pt x="461" y="8525"/>
                </a:cubicBezTo>
                <a:cubicBezTo>
                  <a:pt x="497" y="8548"/>
                  <a:pt x="504" y="8547"/>
                  <a:pt x="536" y="8560"/>
                </a:cubicBezTo>
                <a:cubicBezTo>
                  <a:pt x="568" y="8573"/>
                  <a:pt x="617" y="8579"/>
                  <a:pt x="656" y="8605"/>
                </a:cubicBezTo>
                <a:cubicBezTo>
                  <a:pt x="695" y="8631"/>
                  <a:pt x="737" y="8675"/>
                  <a:pt x="771" y="8715"/>
                </a:cubicBezTo>
                <a:cubicBezTo>
                  <a:pt x="805" y="8755"/>
                  <a:pt x="814" y="8801"/>
                  <a:pt x="861" y="8845"/>
                </a:cubicBezTo>
                <a:cubicBezTo>
                  <a:pt x="908" y="8889"/>
                  <a:pt x="989" y="8973"/>
                  <a:pt x="1056" y="8980"/>
                </a:cubicBezTo>
                <a:cubicBezTo>
                  <a:pt x="1123" y="8987"/>
                  <a:pt x="1196" y="8907"/>
                  <a:pt x="1266" y="8885"/>
                </a:cubicBezTo>
                <a:cubicBezTo>
                  <a:pt x="1336" y="8863"/>
                  <a:pt x="1415" y="8819"/>
                  <a:pt x="1476" y="8850"/>
                </a:cubicBezTo>
                <a:cubicBezTo>
                  <a:pt x="1537" y="8881"/>
                  <a:pt x="1573" y="9012"/>
                  <a:pt x="1631" y="9070"/>
                </a:cubicBezTo>
                <a:cubicBezTo>
                  <a:pt x="1689" y="9128"/>
                  <a:pt x="1776" y="9182"/>
                  <a:pt x="1826" y="9200"/>
                </a:cubicBezTo>
                <a:cubicBezTo>
                  <a:pt x="1876" y="9218"/>
                  <a:pt x="1904" y="9194"/>
                  <a:pt x="1931" y="9180"/>
                </a:cubicBezTo>
                <a:cubicBezTo>
                  <a:pt x="1958" y="9166"/>
                  <a:pt x="1951" y="9140"/>
                  <a:pt x="1991" y="9115"/>
                </a:cubicBezTo>
                <a:cubicBezTo>
                  <a:pt x="2031" y="9090"/>
                  <a:pt x="2111" y="9052"/>
                  <a:pt x="2171" y="9030"/>
                </a:cubicBezTo>
                <a:cubicBezTo>
                  <a:pt x="2231" y="9008"/>
                  <a:pt x="2289" y="8978"/>
                  <a:pt x="2351" y="8985"/>
                </a:cubicBezTo>
                <a:cubicBezTo>
                  <a:pt x="2413" y="8992"/>
                  <a:pt x="2479" y="9043"/>
                  <a:pt x="2546" y="9070"/>
                </a:cubicBezTo>
                <a:cubicBezTo>
                  <a:pt x="2613" y="9097"/>
                  <a:pt x="2666" y="9148"/>
                  <a:pt x="2751" y="9145"/>
                </a:cubicBezTo>
                <a:cubicBezTo>
                  <a:pt x="2836" y="9142"/>
                  <a:pt x="2962" y="9034"/>
                  <a:pt x="3056" y="9050"/>
                </a:cubicBezTo>
                <a:cubicBezTo>
                  <a:pt x="3150" y="9066"/>
                  <a:pt x="3253" y="9157"/>
                  <a:pt x="3316" y="9240"/>
                </a:cubicBezTo>
                <a:cubicBezTo>
                  <a:pt x="3379" y="9323"/>
                  <a:pt x="3385" y="9467"/>
                  <a:pt x="3431" y="9550"/>
                </a:cubicBezTo>
                <a:cubicBezTo>
                  <a:pt x="3477" y="9633"/>
                  <a:pt x="3535" y="9695"/>
                  <a:pt x="3591" y="9735"/>
                </a:cubicBezTo>
                <a:cubicBezTo>
                  <a:pt x="3647" y="9775"/>
                  <a:pt x="3704" y="9783"/>
                  <a:pt x="3766" y="9790"/>
                </a:cubicBezTo>
                <a:cubicBezTo>
                  <a:pt x="3828" y="9797"/>
                  <a:pt x="3914" y="9791"/>
                  <a:pt x="3966" y="9775"/>
                </a:cubicBezTo>
                <a:cubicBezTo>
                  <a:pt x="4018" y="9759"/>
                  <a:pt x="4039" y="9712"/>
                  <a:pt x="4081" y="9695"/>
                </a:cubicBezTo>
                <a:cubicBezTo>
                  <a:pt x="4123" y="9678"/>
                  <a:pt x="4159" y="9655"/>
                  <a:pt x="4216" y="9675"/>
                </a:cubicBezTo>
                <a:cubicBezTo>
                  <a:pt x="4273" y="9695"/>
                  <a:pt x="4367" y="9767"/>
                  <a:pt x="4426" y="9815"/>
                </a:cubicBezTo>
                <a:cubicBezTo>
                  <a:pt x="4485" y="9863"/>
                  <a:pt x="4541" y="9930"/>
                  <a:pt x="4571" y="996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5" name="Freeform 601">
            <a:extLst>
              <a:ext uri="{FF2B5EF4-FFF2-40B4-BE49-F238E27FC236}">
                <a16:creationId xmlns:a16="http://schemas.microsoft.com/office/drawing/2014/main" id="{0CD94FBF-FCCA-28F5-FD13-5FADCE8C500D}"/>
              </a:ext>
            </a:extLst>
          </xdr:cNvPr>
          <xdr:cNvSpPr>
            <a:spLocks noChangeAspect="1"/>
          </xdr:cNvSpPr>
        </xdr:nvSpPr>
        <xdr:spPr bwMode="auto">
          <a:xfrm rot="16200000">
            <a:off x="15203" y="8421"/>
            <a:ext cx="484" cy="661"/>
          </a:xfrm>
          <a:custGeom>
            <a:avLst/>
            <a:gdLst>
              <a:gd name="T0" fmla="*/ 685 w 685"/>
              <a:gd name="T1" fmla="*/ 0 h 935"/>
              <a:gd name="T2" fmla="*/ 595 w 685"/>
              <a:gd name="T3" fmla="*/ 90 h 935"/>
              <a:gd name="T4" fmla="*/ 535 w 685"/>
              <a:gd name="T5" fmla="*/ 160 h 935"/>
              <a:gd name="T6" fmla="*/ 495 w 685"/>
              <a:gd name="T7" fmla="*/ 255 h 935"/>
              <a:gd name="T8" fmla="*/ 430 w 685"/>
              <a:gd name="T9" fmla="*/ 320 h 935"/>
              <a:gd name="T10" fmla="*/ 360 w 685"/>
              <a:gd name="T11" fmla="*/ 405 h 935"/>
              <a:gd name="T12" fmla="*/ 275 w 685"/>
              <a:gd name="T13" fmla="*/ 545 h 935"/>
              <a:gd name="T14" fmla="*/ 215 w 685"/>
              <a:gd name="T15" fmla="*/ 635 h 935"/>
              <a:gd name="T16" fmla="*/ 120 w 685"/>
              <a:gd name="T17" fmla="*/ 735 h 935"/>
              <a:gd name="T18" fmla="*/ 80 w 685"/>
              <a:gd name="T19" fmla="*/ 830 h 935"/>
              <a:gd name="T20" fmla="*/ 0 w 685"/>
              <a:gd name="T21" fmla="*/ 935 h 9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85" h="935">
                <a:moveTo>
                  <a:pt x="685" y="0"/>
                </a:moveTo>
                <a:cubicBezTo>
                  <a:pt x="652" y="31"/>
                  <a:pt x="620" y="63"/>
                  <a:pt x="595" y="90"/>
                </a:cubicBezTo>
                <a:cubicBezTo>
                  <a:pt x="570" y="117"/>
                  <a:pt x="552" y="132"/>
                  <a:pt x="535" y="160"/>
                </a:cubicBezTo>
                <a:cubicBezTo>
                  <a:pt x="518" y="188"/>
                  <a:pt x="513" y="228"/>
                  <a:pt x="495" y="255"/>
                </a:cubicBezTo>
                <a:cubicBezTo>
                  <a:pt x="477" y="282"/>
                  <a:pt x="452" y="295"/>
                  <a:pt x="430" y="320"/>
                </a:cubicBezTo>
                <a:cubicBezTo>
                  <a:pt x="408" y="345"/>
                  <a:pt x="386" y="368"/>
                  <a:pt x="360" y="405"/>
                </a:cubicBezTo>
                <a:cubicBezTo>
                  <a:pt x="334" y="442"/>
                  <a:pt x="299" y="507"/>
                  <a:pt x="275" y="545"/>
                </a:cubicBezTo>
                <a:cubicBezTo>
                  <a:pt x="251" y="583"/>
                  <a:pt x="241" y="603"/>
                  <a:pt x="215" y="635"/>
                </a:cubicBezTo>
                <a:cubicBezTo>
                  <a:pt x="189" y="667"/>
                  <a:pt x="143" y="702"/>
                  <a:pt x="120" y="735"/>
                </a:cubicBezTo>
                <a:cubicBezTo>
                  <a:pt x="97" y="768"/>
                  <a:pt x="100" y="797"/>
                  <a:pt x="80" y="830"/>
                </a:cubicBezTo>
                <a:cubicBezTo>
                  <a:pt x="60" y="863"/>
                  <a:pt x="30" y="899"/>
                  <a:pt x="0" y="935"/>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6" name="Freeform 602">
            <a:extLst>
              <a:ext uri="{FF2B5EF4-FFF2-40B4-BE49-F238E27FC236}">
                <a16:creationId xmlns:a16="http://schemas.microsoft.com/office/drawing/2014/main" id="{3E2DFA8B-3876-F11D-4BF6-CF2AC44D1456}"/>
              </a:ext>
            </a:extLst>
          </xdr:cNvPr>
          <xdr:cNvSpPr>
            <a:spLocks noChangeAspect="1"/>
          </xdr:cNvSpPr>
        </xdr:nvSpPr>
        <xdr:spPr bwMode="auto">
          <a:xfrm rot="16200000">
            <a:off x="11957" y="7715"/>
            <a:ext cx="1959" cy="888"/>
          </a:xfrm>
          <a:custGeom>
            <a:avLst/>
            <a:gdLst>
              <a:gd name="T0" fmla="*/ 0 w 2770"/>
              <a:gd name="T1" fmla="*/ 0 h 1255"/>
              <a:gd name="T2" fmla="*/ 115 w 2770"/>
              <a:gd name="T3" fmla="*/ 60 h 1255"/>
              <a:gd name="T4" fmla="*/ 265 w 2770"/>
              <a:gd name="T5" fmla="*/ 90 h 1255"/>
              <a:gd name="T6" fmla="*/ 390 w 2770"/>
              <a:gd name="T7" fmla="*/ 170 h 1255"/>
              <a:gd name="T8" fmla="*/ 490 w 2770"/>
              <a:gd name="T9" fmla="*/ 240 h 1255"/>
              <a:gd name="T10" fmla="*/ 645 w 2770"/>
              <a:gd name="T11" fmla="*/ 195 h 1255"/>
              <a:gd name="T12" fmla="*/ 785 w 2770"/>
              <a:gd name="T13" fmla="*/ 120 h 1255"/>
              <a:gd name="T14" fmla="*/ 865 w 2770"/>
              <a:gd name="T15" fmla="*/ 130 h 1255"/>
              <a:gd name="T16" fmla="*/ 950 w 2770"/>
              <a:gd name="T17" fmla="*/ 240 h 1255"/>
              <a:gd name="T18" fmla="*/ 975 w 2770"/>
              <a:gd name="T19" fmla="*/ 415 h 1255"/>
              <a:gd name="T20" fmla="*/ 1040 w 2770"/>
              <a:gd name="T21" fmla="*/ 540 h 1255"/>
              <a:gd name="T22" fmla="*/ 1130 w 2770"/>
              <a:gd name="T23" fmla="*/ 615 h 1255"/>
              <a:gd name="T24" fmla="*/ 1215 w 2770"/>
              <a:gd name="T25" fmla="*/ 755 h 1255"/>
              <a:gd name="T26" fmla="*/ 1330 w 2770"/>
              <a:gd name="T27" fmla="*/ 815 h 1255"/>
              <a:gd name="T28" fmla="*/ 1410 w 2770"/>
              <a:gd name="T29" fmla="*/ 870 h 1255"/>
              <a:gd name="T30" fmla="*/ 1520 w 2770"/>
              <a:gd name="T31" fmla="*/ 845 h 1255"/>
              <a:gd name="T32" fmla="*/ 1595 w 2770"/>
              <a:gd name="T33" fmla="*/ 815 h 1255"/>
              <a:gd name="T34" fmla="*/ 1695 w 2770"/>
              <a:gd name="T35" fmla="*/ 830 h 1255"/>
              <a:gd name="T36" fmla="*/ 1795 w 2770"/>
              <a:gd name="T37" fmla="*/ 875 h 1255"/>
              <a:gd name="T38" fmla="*/ 1955 w 2770"/>
              <a:gd name="T39" fmla="*/ 845 h 1255"/>
              <a:gd name="T40" fmla="*/ 2095 w 2770"/>
              <a:gd name="T41" fmla="*/ 895 h 1255"/>
              <a:gd name="T42" fmla="*/ 2185 w 2770"/>
              <a:gd name="T43" fmla="*/ 970 h 1255"/>
              <a:gd name="T44" fmla="*/ 2310 w 2770"/>
              <a:gd name="T45" fmla="*/ 1075 h 1255"/>
              <a:gd name="T46" fmla="*/ 2440 w 2770"/>
              <a:gd name="T47" fmla="*/ 1130 h 1255"/>
              <a:gd name="T48" fmla="*/ 2570 w 2770"/>
              <a:gd name="T49" fmla="*/ 1205 h 1255"/>
              <a:gd name="T50" fmla="*/ 2770 w 2770"/>
              <a:gd name="T51" fmla="*/ 1255 h 12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2770" h="1255">
                <a:moveTo>
                  <a:pt x="0" y="0"/>
                </a:moveTo>
                <a:cubicBezTo>
                  <a:pt x="35" y="22"/>
                  <a:pt x="71" y="45"/>
                  <a:pt x="115" y="60"/>
                </a:cubicBezTo>
                <a:cubicBezTo>
                  <a:pt x="159" y="75"/>
                  <a:pt x="219" y="72"/>
                  <a:pt x="265" y="90"/>
                </a:cubicBezTo>
                <a:cubicBezTo>
                  <a:pt x="311" y="108"/>
                  <a:pt x="353" y="145"/>
                  <a:pt x="390" y="170"/>
                </a:cubicBezTo>
                <a:cubicBezTo>
                  <a:pt x="427" y="195"/>
                  <a:pt x="448" y="236"/>
                  <a:pt x="490" y="240"/>
                </a:cubicBezTo>
                <a:cubicBezTo>
                  <a:pt x="532" y="244"/>
                  <a:pt x="596" y="215"/>
                  <a:pt x="645" y="195"/>
                </a:cubicBezTo>
                <a:cubicBezTo>
                  <a:pt x="694" y="175"/>
                  <a:pt x="748" y="131"/>
                  <a:pt x="785" y="120"/>
                </a:cubicBezTo>
                <a:cubicBezTo>
                  <a:pt x="822" y="109"/>
                  <a:pt x="837" y="110"/>
                  <a:pt x="865" y="130"/>
                </a:cubicBezTo>
                <a:cubicBezTo>
                  <a:pt x="893" y="150"/>
                  <a:pt x="932" y="192"/>
                  <a:pt x="950" y="240"/>
                </a:cubicBezTo>
                <a:cubicBezTo>
                  <a:pt x="968" y="288"/>
                  <a:pt x="960" y="365"/>
                  <a:pt x="975" y="415"/>
                </a:cubicBezTo>
                <a:cubicBezTo>
                  <a:pt x="990" y="465"/>
                  <a:pt x="1014" y="507"/>
                  <a:pt x="1040" y="540"/>
                </a:cubicBezTo>
                <a:cubicBezTo>
                  <a:pt x="1066" y="573"/>
                  <a:pt x="1101" y="579"/>
                  <a:pt x="1130" y="615"/>
                </a:cubicBezTo>
                <a:cubicBezTo>
                  <a:pt x="1159" y="651"/>
                  <a:pt x="1182" y="722"/>
                  <a:pt x="1215" y="755"/>
                </a:cubicBezTo>
                <a:cubicBezTo>
                  <a:pt x="1248" y="788"/>
                  <a:pt x="1298" y="796"/>
                  <a:pt x="1330" y="815"/>
                </a:cubicBezTo>
                <a:cubicBezTo>
                  <a:pt x="1362" y="834"/>
                  <a:pt x="1378" y="865"/>
                  <a:pt x="1410" y="870"/>
                </a:cubicBezTo>
                <a:cubicBezTo>
                  <a:pt x="1442" y="875"/>
                  <a:pt x="1489" y="854"/>
                  <a:pt x="1520" y="845"/>
                </a:cubicBezTo>
                <a:cubicBezTo>
                  <a:pt x="1551" y="836"/>
                  <a:pt x="1566" y="817"/>
                  <a:pt x="1595" y="815"/>
                </a:cubicBezTo>
                <a:cubicBezTo>
                  <a:pt x="1624" y="813"/>
                  <a:pt x="1662" y="820"/>
                  <a:pt x="1695" y="830"/>
                </a:cubicBezTo>
                <a:cubicBezTo>
                  <a:pt x="1728" y="840"/>
                  <a:pt x="1752" y="872"/>
                  <a:pt x="1795" y="875"/>
                </a:cubicBezTo>
                <a:cubicBezTo>
                  <a:pt x="1838" y="878"/>
                  <a:pt x="1905" y="842"/>
                  <a:pt x="1955" y="845"/>
                </a:cubicBezTo>
                <a:cubicBezTo>
                  <a:pt x="2005" y="848"/>
                  <a:pt x="2057" y="874"/>
                  <a:pt x="2095" y="895"/>
                </a:cubicBezTo>
                <a:cubicBezTo>
                  <a:pt x="2133" y="916"/>
                  <a:pt x="2149" y="940"/>
                  <a:pt x="2185" y="970"/>
                </a:cubicBezTo>
                <a:cubicBezTo>
                  <a:pt x="2221" y="1000"/>
                  <a:pt x="2267" y="1048"/>
                  <a:pt x="2310" y="1075"/>
                </a:cubicBezTo>
                <a:cubicBezTo>
                  <a:pt x="2353" y="1102"/>
                  <a:pt x="2397" y="1108"/>
                  <a:pt x="2440" y="1130"/>
                </a:cubicBezTo>
                <a:cubicBezTo>
                  <a:pt x="2483" y="1152"/>
                  <a:pt x="2515" y="1184"/>
                  <a:pt x="2570" y="1205"/>
                </a:cubicBezTo>
                <a:cubicBezTo>
                  <a:pt x="2625" y="1226"/>
                  <a:pt x="2697" y="1240"/>
                  <a:pt x="2770" y="125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7" name="Freeform 603">
            <a:extLst>
              <a:ext uri="{FF2B5EF4-FFF2-40B4-BE49-F238E27FC236}">
                <a16:creationId xmlns:a16="http://schemas.microsoft.com/office/drawing/2014/main" id="{D64E986A-0AE0-6DD2-3754-CB6D5448C72A}"/>
              </a:ext>
            </a:extLst>
          </xdr:cNvPr>
          <xdr:cNvSpPr>
            <a:spLocks noChangeAspect="1"/>
          </xdr:cNvSpPr>
        </xdr:nvSpPr>
        <xdr:spPr bwMode="auto">
          <a:xfrm rot="16200000">
            <a:off x="13473" y="7943"/>
            <a:ext cx="205" cy="1825"/>
          </a:xfrm>
          <a:custGeom>
            <a:avLst/>
            <a:gdLst>
              <a:gd name="T0" fmla="*/ 120 w 290"/>
              <a:gd name="T1" fmla="*/ 2580 h 2580"/>
              <a:gd name="T2" fmla="*/ 105 w 290"/>
              <a:gd name="T3" fmla="*/ 2405 h 2580"/>
              <a:gd name="T4" fmla="*/ 30 w 290"/>
              <a:gd name="T5" fmla="*/ 2275 h 2580"/>
              <a:gd name="T6" fmla="*/ 0 w 290"/>
              <a:gd name="T7" fmla="*/ 2155 h 2580"/>
              <a:gd name="T8" fmla="*/ 30 w 290"/>
              <a:gd name="T9" fmla="*/ 2025 h 2580"/>
              <a:gd name="T10" fmla="*/ 45 w 290"/>
              <a:gd name="T11" fmla="*/ 1890 h 2580"/>
              <a:gd name="T12" fmla="*/ 110 w 290"/>
              <a:gd name="T13" fmla="*/ 1760 h 2580"/>
              <a:gd name="T14" fmla="*/ 170 w 290"/>
              <a:gd name="T15" fmla="*/ 1660 h 2580"/>
              <a:gd name="T16" fmla="*/ 205 w 290"/>
              <a:gd name="T17" fmla="*/ 1580 h 2580"/>
              <a:gd name="T18" fmla="*/ 185 w 290"/>
              <a:gd name="T19" fmla="*/ 1460 h 2580"/>
              <a:gd name="T20" fmla="*/ 185 w 290"/>
              <a:gd name="T21" fmla="*/ 1370 h 2580"/>
              <a:gd name="T22" fmla="*/ 135 w 290"/>
              <a:gd name="T23" fmla="*/ 1235 h 2580"/>
              <a:gd name="T24" fmla="*/ 145 w 290"/>
              <a:gd name="T25" fmla="*/ 1110 h 2580"/>
              <a:gd name="T26" fmla="*/ 215 w 290"/>
              <a:gd name="T27" fmla="*/ 930 h 2580"/>
              <a:gd name="T28" fmla="*/ 220 w 290"/>
              <a:gd name="T29" fmla="*/ 830 h 2580"/>
              <a:gd name="T30" fmla="*/ 215 w 290"/>
              <a:gd name="T31" fmla="*/ 705 h 2580"/>
              <a:gd name="T32" fmla="*/ 265 w 290"/>
              <a:gd name="T33" fmla="*/ 580 h 2580"/>
              <a:gd name="T34" fmla="*/ 260 w 290"/>
              <a:gd name="T35" fmla="*/ 455 h 2580"/>
              <a:gd name="T36" fmla="*/ 255 w 290"/>
              <a:gd name="T37" fmla="*/ 325 h 2580"/>
              <a:gd name="T38" fmla="*/ 285 w 290"/>
              <a:gd name="T39" fmla="*/ 220 h 2580"/>
              <a:gd name="T40" fmla="*/ 280 w 290"/>
              <a:gd name="T41" fmla="*/ 130 h 2580"/>
              <a:gd name="T42" fmla="*/ 225 w 290"/>
              <a:gd name="T43" fmla="*/ 0 h 25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290" h="2580">
                <a:moveTo>
                  <a:pt x="120" y="2580"/>
                </a:moveTo>
                <a:cubicBezTo>
                  <a:pt x="120" y="2518"/>
                  <a:pt x="120" y="2456"/>
                  <a:pt x="105" y="2405"/>
                </a:cubicBezTo>
                <a:cubicBezTo>
                  <a:pt x="90" y="2354"/>
                  <a:pt x="48" y="2317"/>
                  <a:pt x="30" y="2275"/>
                </a:cubicBezTo>
                <a:cubicBezTo>
                  <a:pt x="12" y="2233"/>
                  <a:pt x="0" y="2197"/>
                  <a:pt x="0" y="2155"/>
                </a:cubicBezTo>
                <a:cubicBezTo>
                  <a:pt x="0" y="2113"/>
                  <a:pt x="22" y="2069"/>
                  <a:pt x="30" y="2025"/>
                </a:cubicBezTo>
                <a:cubicBezTo>
                  <a:pt x="38" y="1981"/>
                  <a:pt x="32" y="1934"/>
                  <a:pt x="45" y="1890"/>
                </a:cubicBezTo>
                <a:cubicBezTo>
                  <a:pt x="58" y="1846"/>
                  <a:pt x="89" y="1798"/>
                  <a:pt x="110" y="1760"/>
                </a:cubicBezTo>
                <a:cubicBezTo>
                  <a:pt x="131" y="1722"/>
                  <a:pt x="154" y="1690"/>
                  <a:pt x="170" y="1660"/>
                </a:cubicBezTo>
                <a:cubicBezTo>
                  <a:pt x="186" y="1630"/>
                  <a:pt x="202" y="1613"/>
                  <a:pt x="205" y="1580"/>
                </a:cubicBezTo>
                <a:cubicBezTo>
                  <a:pt x="208" y="1547"/>
                  <a:pt x="188" y="1495"/>
                  <a:pt x="185" y="1460"/>
                </a:cubicBezTo>
                <a:cubicBezTo>
                  <a:pt x="182" y="1425"/>
                  <a:pt x="193" y="1407"/>
                  <a:pt x="185" y="1370"/>
                </a:cubicBezTo>
                <a:cubicBezTo>
                  <a:pt x="177" y="1333"/>
                  <a:pt x="142" y="1278"/>
                  <a:pt x="135" y="1235"/>
                </a:cubicBezTo>
                <a:cubicBezTo>
                  <a:pt x="128" y="1192"/>
                  <a:pt x="132" y="1161"/>
                  <a:pt x="145" y="1110"/>
                </a:cubicBezTo>
                <a:cubicBezTo>
                  <a:pt x="158" y="1059"/>
                  <a:pt x="203" y="977"/>
                  <a:pt x="215" y="930"/>
                </a:cubicBezTo>
                <a:cubicBezTo>
                  <a:pt x="227" y="883"/>
                  <a:pt x="220" y="867"/>
                  <a:pt x="220" y="830"/>
                </a:cubicBezTo>
                <a:cubicBezTo>
                  <a:pt x="220" y="793"/>
                  <a:pt x="208" y="747"/>
                  <a:pt x="215" y="705"/>
                </a:cubicBezTo>
                <a:cubicBezTo>
                  <a:pt x="222" y="663"/>
                  <a:pt x="258" y="622"/>
                  <a:pt x="265" y="580"/>
                </a:cubicBezTo>
                <a:cubicBezTo>
                  <a:pt x="272" y="538"/>
                  <a:pt x="262" y="497"/>
                  <a:pt x="260" y="455"/>
                </a:cubicBezTo>
                <a:cubicBezTo>
                  <a:pt x="258" y="413"/>
                  <a:pt x="251" y="364"/>
                  <a:pt x="255" y="325"/>
                </a:cubicBezTo>
                <a:cubicBezTo>
                  <a:pt x="259" y="286"/>
                  <a:pt x="281" y="252"/>
                  <a:pt x="285" y="220"/>
                </a:cubicBezTo>
                <a:cubicBezTo>
                  <a:pt x="289" y="188"/>
                  <a:pt x="290" y="167"/>
                  <a:pt x="280" y="130"/>
                </a:cubicBezTo>
                <a:cubicBezTo>
                  <a:pt x="270" y="93"/>
                  <a:pt x="236" y="27"/>
                  <a:pt x="22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8" name="Freeform 604">
            <a:extLst>
              <a:ext uri="{FF2B5EF4-FFF2-40B4-BE49-F238E27FC236}">
                <a16:creationId xmlns:a16="http://schemas.microsoft.com/office/drawing/2014/main" id="{BB7DC475-D89B-1B41-D48E-B6CA981CFCDB}"/>
              </a:ext>
            </a:extLst>
          </xdr:cNvPr>
          <xdr:cNvSpPr>
            <a:spLocks noChangeAspect="1"/>
          </xdr:cNvSpPr>
        </xdr:nvSpPr>
        <xdr:spPr bwMode="auto">
          <a:xfrm rot="16200000">
            <a:off x="13928" y="8214"/>
            <a:ext cx="446" cy="753"/>
          </a:xfrm>
          <a:custGeom>
            <a:avLst/>
            <a:gdLst>
              <a:gd name="T0" fmla="*/ 0 w 630"/>
              <a:gd name="T1" fmla="*/ 0 h 1065"/>
              <a:gd name="T2" fmla="*/ 115 w 630"/>
              <a:gd name="T3" fmla="*/ 70 h 1065"/>
              <a:gd name="T4" fmla="*/ 220 w 630"/>
              <a:gd name="T5" fmla="*/ 185 h 1065"/>
              <a:gd name="T6" fmla="*/ 300 w 630"/>
              <a:gd name="T7" fmla="*/ 285 h 1065"/>
              <a:gd name="T8" fmla="*/ 360 w 630"/>
              <a:gd name="T9" fmla="*/ 420 h 1065"/>
              <a:gd name="T10" fmla="*/ 425 w 630"/>
              <a:gd name="T11" fmla="*/ 490 h 1065"/>
              <a:gd name="T12" fmla="*/ 480 w 630"/>
              <a:gd name="T13" fmla="*/ 595 h 1065"/>
              <a:gd name="T14" fmla="*/ 495 w 630"/>
              <a:gd name="T15" fmla="*/ 735 h 1065"/>
              <a:gd name="T16" fmla="*/ 520 w 630"/>
              <a:gd name="T17" fmla="*/ 835 h 1065"/>
              <a:gd name="T18" fmla="*/ 575 w 630"/>
              <a:gd name="T19" fmla="*/ 940 h 1065"/>
              <a:gd name="T20" fmla="*/ 630 w 630"/>
              <a:gd name="T21" fmla="*/ 1065 h 10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30" h="1065">
                <a:moveTo>
                  <a:pt x="0" y="0"/>
                </a:moveTo>
                <a:cubicBezTo>
                  <a:pt x="39" y="19"/>
                  <a:pt x="78" y="39"/>
                  <a:pt x="115" y="70"/>
                </a:cubicBezTo>
                <a:cubicBezTo>
                  <a:pt x="152" y="101"/>
                  <a:pt x="189" y="149"/>
                  <a:pt x="220" y="185"/>
                </a:cubicBezTo>
                <a:cubicBezTo>
                  <a:pt x="251" y="221"/>
                  <a:pt x="277" y="246"/>
                  <a:pt x="300" y="285"/>
                </a:cubicBezTo>
                <a:cubicBezTo>
                  <a:pt x="323" y="324"/>
                  <a:pt x="339" y="386"/>
                  <a:pt x="360" y="420"/>
                </a:cubicBezTo>
                <a:cubicBezTo>
                  <a:pt x="381" y="454"/>
                  <a:pt x="405" y="461"/>
                  <a:pt x="425" y="490"/>
                </a:cubicBezTo>
                <a:cubicBezTo>
                  <a:pt x="445" y="519"/>
                  <a:pt x="468" y="554"/>
                  <a:pt x="480" y="595"/>
                </a:cubicBezTo>
                <a:cubicBezTo>
                  <a:pt x="492" y="636"/>
                  <a:pt x="488" y="695"/>
                  <a:pt x="495" y="735"/>
                </a:cubicBezTo>
                <a:cubicBezTo>
                  <a:pt x="502" y="775"/>
                  <a:pt x="507" y="801"/>
                  <a:pt x="520" y="835"/>
                </a:cubicBezTo>
                <a:cubicBezTo>
                  <a:pt x="533" y="869"/>
                  <a:pt x="557" y="902"/>
                  <a:pt x="575" y="940"/>
                </a:cubicBezTo>
                <a:cubicBezTo>
                  <a:pt x="593" y="978"/>
                  <a:pt x="619" y="1039"/>
                  <a:pt x="630" y="106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9" name="Freeform 605">
            <a:extLst>
              <a:ext uri="{FF2B5EF4-FFF2-40B4-BE49-F238E27FC236}">
                <a16:creationId xmlns:a16="http://schemas.microsoft.com/office/drawing/2014/main" id="{3F4CFB1B-5251-0536-2F5C-BE628EE2551B}"/>
              </a:ext>
            </a:extLst>
          </xdr:cNvPr>
          <xdr:cNvSpPr>
            <a:spLocks noChangeAspect="1"/>
          </xdr:cNvSpPr>
        </xdr:nvSpPr>
        <xdr:spPr bwMode="auto">
          <a:xfrm rot="16200000">
            <a:off x="11422" y="7374"/>
            <a:ext cx="1100" cy="1213"/>
          </a:xfrm>
          <a:custGeom>
            <a:avLst/>
            <a:gdLst>
              <a:gd name="T0" fmla="*/ 0 w 1555"/>
              <a:gd name="T1" fmla="*/ 1715 h 1715"/>
              <a:gd name="T2" fmla="*/ 90 w 1555"/>
              <a:gd name="T3" fmla="*/ 1565 h 1715"/>
              <a:gd name="T4" fmla="*/ 215 w 1555"/>
              <a:gd name="T5" fmla="*/ 1350 h 1715"/>
              <a:gd name="T6" fmla="*/ 255 w 1555"/>
              <a:gd name="T7" fmla="*/ 1140 h 1715"/>
              <a:gd name="T8" fmla="*/ 235 w 1555"/>
              <a:gd name="T9" fmla="*/ 1010 h 1715"/>
              <a:gd name="T10" fmla="*/ 230 w 1555"/>
              <a:gd name="T11" fmla="*/ 830 h 1715"/>
              <a:gd name="T12" fmla="*/ 335 w 1555"/>
              <a:gd name="T13" fmla="*/ 715 h 1715"/>
              <a:gd name="T14" fmla="*/ 455 w 1555"/>
              <a:gd name="T15" fmla="*/ 615 h 1715"/>
              <a:gd name="T16" fmla="*/ 590 w 1555"/>
              <a:gd name="T17" fmla="*/ 580 h 1715"/>
              <a:gd name="T18" fmla="*/ 740 w 1555"/>
              <a:gd name="T19" fmla="*/ 550 h 1715"/>
              <a:gd name="T20" fmla="*/ 835 w 1555"/>
              <a:gd name="T21" fmla="*/ 500 h 1715"/>
              <a:gd name="T22" fmla="*/ 940 w 1555"/>
              <a:gd name="T23" fmla="*/ 370 h 1715"/>
              <a:gd name="T24" fmla="*/ 1125 w 1555"/>
              <a:gd name="T25" fmla="*/ 290 h 1715"/>
              <a:gd name="T26" fmla="*/ 1235 w 1555"/>
              <a:gd name="T27" fmla="*/ 210 h 1715"/>
              <a:gd name="T28" fmla="*/ 1345 w 1555"/>
              <a:gd name="T29" fmla="*/ 175 h 1715"/>
              <a:gd name="T30" fmla="*/ 1435 w 1555"/>
              <a:gd name="T31" fmla="*/ 105 h 1715"/>
              <a:gd name="T32" fmla="*/ 1555 w 1555"/>
              <a:gd name="T33" fmla="*/ 0 h 17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55" h="1715">
                <a:moveTo>
                  <a:pt x="0" y="1715"/>
                </a:moveTo>
                <a:cubicBezTo>
                  <a:pt x="27" y="1670"/>
                  <a:pt x="54" y="1626"/>
                  <a:pt x="90" y="1565"/>
                </a:cubicBezTo>
                <a:cubicBezTo>
                  <a:pt x="126" y="1504"/>
                  <a:pt x="187" y="1421"/>
                  <a:pt x="215" y="1350"/>
                </a:cubicBezTo>
                <a:cubicBezTo>
                  <a:pt x="243" y="1279"/>
                  <a:pt x="252" y="1197"/>
                  <a:pt x="255" y="1140"/>
                </a:cubicBezTo>
                <a:cubicBezTo>
                  <a:pt x="258" y="1083"/>
                  <a:pt x="239" y="1062"/>
                  <a:pt x="235" y="1010"/>
                </a:cubicBezTo>
                <a:cubicBezTo>
                  <a:pt x="231" y="958"/>
                  <a:pt x="213" y="879"/>
                  <a:pt x="230" y="830"/>
                </a:cubicBezTo>
                <a:cubicBezTo>
                  <a:pt x="247" y="781"/>
                  <a:pt x="297" y="751"/>
                  <a:pt x="335" y="715"/>
                </a:cubicBezTo>
                <a:cubicBezTo>
                  <a:pt x="373" y="679"/>
                  <a:pt x="413" y="637"/>
                  <a:pt x="455" y="615"/>
                </a:cubicBezTo>
                <a:cubicBezTo>
                  <a:pt x="497" y="593"/>
                  <a:pt x="543" y="591"/>
                  <a:pt x="590" y="580"/>
                </a:cubicBezTo>
                <a:cubicBezTo>
                  <a:pt x="637" y="569"/>
                  <a:pt x="699" y="563"/>
                  <a:pt x="740" y="550"/>
                </a:cubicBezTo>
                <a:cubicBezTo>
                  <a:pt x="781" y="537"/>
                  <a:pt x="802" y="530"/>
                  <a:pt x="835" y="500"/>
                </a:cubicBezTo>
                <a:cubicBezTo>
                  <a:pt x="868" y="470"/>
                  <a:pt x="892" y="405"/>
                  <a:pt x="940" y="370"/>
                </a:cubicBezTo>
                <a:cubicBezTo>
                  <a:pt x="988" y="335"/>
                  <a:pt x="1076" y="317"/>
                  <a:pt x="1125" y="290"/>
                </a:cubicBezTo>
                <a:cubicBezTo>
                  <a:pt x="1174" y="263"/>
                  <a:pt x="1198" y="229"/>
                  <a:pt x="1235" y="210"/>
                </a:cubicBezTo>
                <a:cubicBezTo>
                  <a:pt x="1272" y="191"/>
                  <a:pt x="1312" y="192"/>
                  <a:pt x="1345" y="175"/>
                </a:cubicBezTo>
                <a:cubicBezTo>
                  <a:pt x="1378" y="158"/>
                  <a:pt x="1400" y="134"/>
                  <a:pt x="1435" y="105"/>
                </a:cubicBezTo>
                <a:cubicBezTo>
                  <a:pt x="1470" y="76"/>
                  <a:pt x="1512" y="38"/>
                  <a:pt x="155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0" name="Freeform 606">
            <a:extLst>
              <a:ext uri="{FF2B5EF4-FFF2-40B4-BE49-F238E27FC236}">
                <a16:creationId xmlns:a16="http://schemas.microsoft.com/office/drawing/2014/main" id="{DBB33913-B921-5A36-A300-CF029E11E6BA}"/>
              </a:ext>
            </a:extLst>
          </xdr:cNvPr>
          <xdr:cNvSpPr>
            <a:spLocks noChangeAspect="1"/>
          </xdr:cNvSpPr>
        </xdr:nvSpPr>
        <xdr:spPr bwMode="auto">
          <a:xfrm rot="16200000">
            <a:off x="8879" y="7063"/>
            <a:ext cx="289" cy="1640"/>
          </a:xfrm>
          <a:custGeom>
            <a:avLst/>
            <a:gdLst>
              <a:gd name="T0" fmla="*/ 309 w 399"/>
              <a:gd name="T1" fmla="*/ 2315 h 2315"/>
              <a:gd name="T2" fmla="*/ 289 w 399"/>
              <a:gd name="T3" fmla="*/ 2180 h 2315"/>
              <a:gd name="T4" fmla="*/ 244 w 399"/>
              <a:gd name="T5" fmla="*/ 2030 h 2315"/>
              <a:gd name="T6" fmla="*/ 184 w 399"/>
              <a:gd name="T7" fmla="*/ 1800 h 2315"/>
              <a:gd name="T8" fmla="*/ 184 w 399"/>
              <a:gd name="T9" fmla="*/ 1555 h 2315"/>
              <a:gd name="T10" fmla="*/ 129 w 399"/>
              <a:gd name="T11" fmla="*/ 1435 h 2315"/>
              <a:gd name="T12" fmla="*/ 44 w 399"/>
              <a:gd name="T13" fmla="*/ 1325 h 2315"/>
              <a:gd name="T14" fmla="*/ 4 w 399"/>
              <a:gd name="T15" fmla="*/ 1125 h 2315"/>
              <a:gd name="T16" fmla="*/ 19 w 399"/>
              <a:gd name="T17" fmla="*/ 835 h 2315"/>
              <a:gd name="T18" fmla="*/ 64 w 399"/>
              <a:gd name="T19" fmla="*/ 575 h 2315"/>
              <a:gd name="T20" fmla="*/ 234 w 399"/>
              <a:gd name="T21" fmla="*/ 310 h 2315"/>
              <a:gd name="T22" fmla="*/ 399 w 399"/>
              <a:gd name="T23" fmla="*/ 0 h 2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99" h="2315">
                <a:moveTo>
                  <a:pt x="309" y="2315"/>
                </a:moveTo>
                <a:cubicBezTo>
                  <a:pt x="304" y="2271"/>
                  <a:pt x="300" y="2227"/>
                  <a:pt x="289" y="2180"/>
                </a:cubicBezTo>
                <a:cubicBezTo>
                  <a:pt x="278" y="2133"/>
                  <a:pt x="262" y="2093"/>
                  <a:pt x="244" y="2030"/>
                </a:cubicBezTo>
                <a:cubicBezTo>
                  <a:pt x="226" y="1967"/>
                  <a:pt x="194" y="1879"/>
                  <a:pt x="184" y="1800"/>
                </a:cubicBezTo>
                <a:cubicBezTo>
                  <a:pt x="174" y="1721"/>
                  <a:pt x="193" y="1616"/>
                  <a:pt x="184" y="1555"/>
                </a:cubicBezTo>
                <a:cubicBezTo>
                  <a:pt x="175" y="1494"/>
                  <a:pt x="152" y="1473"/>
                  <a:pt x="129" y="1435"/>
                </a:cubicBezTo>
                <a:cubicBezTo>
                  <a:pt x="106" y="1397"/>
                  <a:pt x="65" y="1377"/>
                  <a:pt x="44" y="1325"/>
                </a:cubicBezTo>
                <a:cubicBezTo>
                  <a:pt x="23" y="1273"/>
                  <a:pt x="8" y="1207"/>
                  <a:pt x="4" y="1125"/>
                </a:cubicBezTo>
                <a:cubicBezTo>
                  <a:pt x="0" y="1043"/>
                  <a:pt x="9" y="927"/>
                  <a:pt x="19" y="835"/>
                </a:cubicBezTo>
                <a:cubicBezTo>
                  <a:pt x="29" y="743"/>
                  <a:pt x="28" y="662"/>
                  <a:pt x="64" y="575"/>
                </a:cubicBezTo>
                <a:cubicBezTo>
                  <a:pt x="100" y="488"/>
                  <a:pt x="178" y="406"/>
                  <a:pt x="234" y="310"/>
                </a:cubicBezTo>
                <a:cubicBezTo>
                  <a:pt x="290" y="214"/>
                  <a:pt x="344" y="107"/>
                  <a:pt x="399"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1" name="Freeform 607">
            <a:extLst>
              <a:ext uri="{FF2B5EF4-FFF2-40B4-BE49-F238E27FC236}">
                <a16:creationId xmlns:a16="http://schemas.microsoft.com/office/drawing/2014/main" id="{4C75D3AF-DA01-6573-F44A-12F50AE32BC6}"/>
              </a:ext>
            </a:extLst>
          </xdr:cNvPr>
          <xdr:cNvSpPr>
            <a:spLocks noChangeAspect="1"/>
          </xdr:cNvSpPr>
        </xdr:nvSpPr>
        <xdr:spPr bwMode="auto">
          <a:xfrm rot="16200000">
            <a:off x="8778" y="6615"/>
            <a:ext cx="463" cy="1627"/>
          </a:xfrm>
          <a:custGeom>
            <a:avLst/>
            <a:gdLst>
              <a:gd name="T0" fmla="*/ 655 w 655"/>
              <a:gd name="T1" fmla="*/ 2300 h 2300"/>
              <a:gd name="T2" fmla="*/ 505 w 655"/>
              <a:gd name="T3" fmla="*/ 2015 h 2300"/>
              <a:gd name="T4" fmla="*/ 395 w 655"/>
              <a:gd name="T5" fmla="*/ 1755 h 2300"/>
              <a:gd name="T6" fmla="*/ 360 w 655"/>
              <a:gd name="T7" fmla="*/ 1500 h 2300"/>
              <a:gd name="T8" fmla="*/ 355 w 655"/>
              <a:gd name="T9" fmla="*/ 1300 h 2300"/>
              <a:gd name="T10" fmla="*/ 280 w 655"/>
              <a:gd name="T11" fmla="*/ 1095 h 2300"/>
              <a:gd name="T12" fmla="*/ 245 w 655"/>
              <a:gd name="T13" fmla="*/ 915 h 2300"/>
              <a:gd name="T14" fmla="*/ 225 w 655"/>
              <a:gd name="T15" fmla="*/ 830 h 2300"/>
              <a:gd name="T16" fmla="*/ 165 w 655"/>
              <a:gd name="T17" fmla="*/ 710 h 2300"/>
              <a:gd name="T18" fmla="*/ 155 w 655"/>
              <a:gd name="T19" fmla="*/ 475 h 2300"/>
              <a:gd name="T20" fmla="*/ 115 w 655"/>
              <a:gd name="T21" fmla="*/ 235 h 2300"/>
              <a:gd name="T22" fmla="*/ 0 w 655"/>
              <a:gd name="T23" fmla="*/ 0 h 23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55" h="2300">
                <a:moveTo>
                  <a:pt x="655" y="2300"/>
                </a:moveTo>
                <a:cubicBezTo>
                  <a:pt x="601" y="2203"/>
                  <a:pt x="548" y="2106"/>
                  <a:pt x="505" y="2015"/>
                </a:cubicBezTo>
                <a:cubicBezTo>
                  <a:pt x="462" y="1924"/>
                  <a:pt x="419" y="1841"/>
                  <a:pt x="395" y="1755"/>
                </a:cubicBezTo>
                <a:cubicBezTo>
                  <a:pt x="371" y="1669"/>
                  <a:pt x="367" y="1576"/>
                  <a:pt x="360" y="1500"/>
                </a:cubicBezTo>
                <a:cubicBezTo>
                  <a:pt x="353" y="1424"/>
                  <a:pt x="368" y="1367"/>
                  <a:pt x="355" y="1300"/>
                </a:cubicBezTo>
                <a:cubicBezTo>
                  <a:pt x="342" y="1233"/>
                  <a:pt x="298" y="1159"/>
                  <a:pt x="280" y="1095"/>
                </a:cubicBezTo>
                <a:cubicBezTo>
                  <a:pt x="262" y="1031"/>
                  <a:pt x="254" y="959"/>
                  <a:pt x="245" y="915"/>
                </a:cubicBezTo>
                <a:cubicBezTo>
                  <a:pt x="236" y="871"/>
                  <a:pt x="238" y="864"/>
                  <a:pt x="225" y="830"/>
                </a:cubicBezTo>
                <a:cubicBezTo>
                  <a:pt x="212" y="796"/>
                  <a:pt x="177" y="769"/>
                  <a:pt x="165" y="710"/>
                </a:cubicBezTo>
                <a:cubicBezTo>
                  <a:pt x="153" y="651"/>
                  <a:pt x="163" y="554"/>
                  <a:pt x="155" y="475"/>
                </a:cubicBezTo>
                <a:cubicBezTo>
                  <a:pt x="147" y="396"/>
                  <a:pt x="141" y="314"/>
                  <a:pt x="115" y="235"/>
                </a:cubicBezTo>
                <a:cubicBezTo>
                  <a:pt x="89" y="156"/>
                  <a:pt x="19" y="39"/>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2" name="Freeform 608">
            <a:extLst>
              <a:ext uri="{FF2B5EF4-FFF2-40B4-BE49-F238E27FC236}">
                <a16:creationId xmlns:a16="http://schemas.microsoft.com/office/drawing/2014/main" id="{8632E00A-26DB-F030-42F6-F5D3939A10D6}"/>
              </a:ext>
            </a:extLst>
          </xdr:cNvPr>
          <xdr:cNvSpPr>
            <a:spLocks noChangeAspect="1"/>
          </xdr:cNvSpPr>
        </xdr:nvSpPr>
        <xdr:spPr bwMode="auto">
          <a:xfrm rot="16200000">
            <a:off x="7736" y="8675"/>
            <a:ext cx="1415" cy="630"/>
          </a:xfrm>
          <a:custGeom>
            <a:avLst/>
            <a:gdLst>
              <a:gd name="T0" fmla="*/ 0 w 2000"/>
              <a:gd name="T1" fmla="*/ 0 h 890"/>
              <a:gd name="T2" fmla="*/ 60 w 2000"/>
              <a:gd name="T3" fmla="*/ 30 h 890"/>
              <a:gd name="T4" fmla="*/ 130 w 2000"/>
              <a:gd name="T5" fmla="*/ 65 h 890"/>
              <a:gd name="T6" fmla="*/ 275 w 2000"/>
              <a:gd name="T7" fmla="*/ 195 h 890"/>
              <a:gd name="T8" fmla="*/ 475 w 2000"/>
              <a:gd name="T9" fmla="*/ 240 h 890"/>
              <a:gd name="T10" fmla="*/ 660 w 2000"/>
              <a:gd name="T11" fmla="*/ 300 h 890"/>
              <a:gd name="T12" fmla="*/ 800 w 2000"/>
              <a:gd name="T13" fmla="*/ 350 h 890"/>
              <a:gd name="T14" fmla="*/ 920 w 2000"/>
              <a:gd name="T15" fmla="*/ 405 h 890"/>
              <a:gd name="T16" fmla="*/ 1075 w 2000"/>
              <a:gd name="T17" fmla="*/ 485 h 890"/>
              <a:gd name="T18" fmla="*/ 1255 w 2000"/>
              <a:gd name="T19" fmla="*/ 515 h 890"/>
              <a:gd name="T20" fmla="*/ 1415 w 2000"/>
              <a:gd name="T21" fmla="*/ 580 h 890"/>
              <a:gd name="T22" fmla="*/ 1610 w 2000"/>
              <a:gd name="T23" fmla="*/ 585 h 890"/>
              <a:gd name="T24" fmla="*/ 1790 w 2000"/>
              <a:gd name="T25" fmla="*/ 710 h 890"/>
              <a:gd name="T26" fmla="*/ 1910 w 2000"/>
              <a:gd name="T27" fmla="*/ 820 h 890"/>
              <a:gd name="T28" fmla="*/ 2000 w 2000"/>
              <a:gd name="T29" fmla="*/ 890 h 8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000" h="890">
                <a:moveTo>
                  <a:pt x="0" y="0"/>
                </a:moveTo>
                <a:cubicBezTo>
                  <a:pt x="10" y="6"/>
                  <a:pt x="38" y="19"/>
                  <a:pt x="60" y="30"/>
                </a:cubicBezTo>
                <a:cubicBezTo>
                  <a:pt x="82" y="41"/>
                  <a:pt x="94" y="38"/>
                  <a:pt x="130" y="65"/>
                </a:cubicBezTo>
                <a:cubicBezTo>
                  <a:pt x="166" y="92"/>
                  <a:pt x="217" y="166"/>
                  <a:pt x="275" y="195"/>
                </a:cubicBezTo>
                <a:cubicBezTo>
                  <a:pt x="333" y="224"/>
                  <a:pt x="411" y="223"/>
                  <a:pt x="475" y="240"/>
                </a:cubicBezTo>
                <a:cubicBezTo>
                  <a:pt x="539" y="257"/>
                  <a:pt x="606" y="282"/>
                  <a:pt x="660" y="300"/>
                </a:cubicBezTo>
                <a:cubicBezTo>
                  <a:pt x="714" y="318"/>
                  <a:pt x="757" y="333"/>
                  <a:pt x="800" y="350"/>
                </a:cubicBezTo>
                <a:cubicBezTo>
                  <a:pt x="843" y="367"/>
                  <a:pt x="874" y="383"/>
                  <a:pt x="920" y="405"/>
                </a:cubicBezTo>
                <a:cubicBezTo>
                  <a:pt x="966" y="427"/>
                  <a:pt x="1019" y="467"/>
                  <a:pt x="1075" y="485"/>
                </a:cubicBezTo>
                <a:cubicBezTo>
                  <a:pt x="1131" y="503"/>
                  <a:pt x="1198" y="499"/>
                  <a:pt x="1255" y="515"/>
                </a:cubicBezTo>
                <a:cubicBezTo>
                  <a:pt x="1312" y="531"/>
                  <a:pt x="1356" y="568"/>
                  <a:pt x="1415" y="580"/>
                </a:cubicBezTo>
                <a:cubicBezTo>
                  <a:pt x="1474" y="592"/>
                  <a:pt x="1548" y="563"/>
                  <a:pt x="1610" y="585"/>
                </a:cubicBezTo>
                <a:cubicBezTo>
                  <a:pt x="1672" y="607"/>
                  <a:pt x="1740" y="671"/>
                  <a:pt x="1790" y="710"/>
                </a:cubicBezTo>
                <a:cubicBezTo>
                  <a:pt x="1840" y="749"/>
                  <a:pt x="1875" y="790"/>
                  <a:pt x="1910" y="820"/>
                </a:cubicBezTo>
                <a:cubicBezTo>
                  <a:pt x="1945" y="850"/>
                  <a:pt x="1972" y="870"/>
                  <a:pt x="2000" y="89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3" name="Freeform 609">
            <a:extLst>
              <a:ext uri="{FF2B5EF4-FFF2-40B4-BE49-F238E27FC236}">
                <a16:creationId xmlns:a16="http://schemas.microsoft.com/office/drawing/2014/main" id="{97B553B5-3152-577D-D5E4-610CC6A7E236}"/>
              </a:ext>
            </a:extLst>
          </xdr:cNvPr>
          <xdr:cNvSpPr>
            <a:spLocks noChangeAspect="1"/>
          </xdr:cNvSpPr>
        </xdr:nvSpPr>
        <xdr:spPr bwMode="auto">
          <a:xfrm rot="16200000">
            <a:off x="7498" y="8942"/>
            <a:ext cx="753" cy="403"/>
          </a:xfrm>
          <a:custGeom>
            <a:avLst/>
            <a:gdLst>
              <a:gd name="T0" fmla="*/ 1065 w 1065"/>
              <a:gd name="T1" fmla="*/ 570 h 570"/>
              <a:gd name="T2" fmla="*/ 750 w 1065"/>
              <a:gd name="T3" fmla="*/ 475 h 570"/>
              <a:gd name="T4" fmla="*/ 510 w 1065"/>
              <a:gd name="T5" fmla="*/ 365 h 570"/>
              <a:gd name="T6" fmla="*/ 350 w 1065"/>
              <a:gd name="T7" fmla="*/ 280 h 570"/>
              <a:gd name="T8" fmla="*/ 235 w 1065"/>
              <a:gd name="T9" fmla="*/ 140 h 570"/>
              <a:gd name="T10" fmla="*/ 135 w 1065"/>
              <a:gd name="T11" fmla="*/ 70 h 570"/>
              <a:gd name="T12" fmla="*/ 0 w 1065"/>
              <a:gd name="T13" fmla="*/ 0 h 570"/>
            </a:gdLst>
            <a:ahLst/>
            <a:cxnLst>
              <a:cxn ang="0">
                <a:pos x="T0" y="T1"/>
              </a:cxn>
              <a:cxn ang="0">
                <a:pos x="T2" y="T3"/>
              </a:cxn>
              <a:cxn ang="0">
                <a:pos x="T4" y="T5"/>
              </a:cxn>
              <a:cxn ang="0">
                <a:pos x="T6" y="T7"/>
              </a:cxn>
              <a:cxn ang="0">
                <a:pos x="T8" y="T9"/>
              </a:cxn>
              <a:cxn ang="0">
                <a:pos x="T10" y="T11"/>
              </a:cxn>
              <a:cxn ang="0">
                <a:pos x="T12" y="T13"/>
              </a:cxn>
            </a:cxnLst>
            <a:rect l="0" t="0" r="r" b="b"/>
            <a:pathLst>
              <a:path w="1065" h="570">
                <a:moveTo>
                  <a:pt x="1065" y="570"/>
                </a:moveTo>
                <a:cubicBezTo>
                  <a:pt x="953" y="539"/>
                  <a:pt x="842" y="509"/>
                  <a:pt x="750" y="475"/>
                </a:cubicBezTo>
                <a:cubicBezTo>
                  <a:pt x="658" y="441"/>
                  <a:pt x="577" y="397"/>
                  <a:pt x="510" y="365"/>
                </a:cubicBezTo>
                <a:cubicBezTo>
                  <a:pt x="443" y="333"/>
                  <a:pt x="396" y="317"/>
                  <a:pt x="350" y="280"/>
                </a:cubicBezTo>
                <a:cubicBezTo>
                  <a:pt x="304" y="243"/>
                  <a:pt x="271" y="175"/>
                  <a:pt x="235" y="140"/>
                </a:cubicBezTo>
                <a:cubicBezTo>
                  <a:pt x="199" y="105"/>
                  <a:pt x="174" y="93"/>
                  <a:pt x="135" y="70"/>
                </a:cubicBezTo>
                <a:cubicBezTo>
                  <a:pt x="96" y="47"/>
                  <a:pt x="48" y="23"/>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4" name="Freeform 610">
            <a:extLst>
              <a:ext uri="{FF2B5EF4-FFF2-40B4-BE49-F238E27FC236}">
                <a16:creationId xmlns:a16="http://schemas.microsoft.com/office/drawing/2014/main" id="{7D927B32-A342-2991-903A-7A59FDFB85B7}"/>
              </a:ext>
            </a:extLst>
          </xdr:cNvPr>
          <xdr:cNvSpPr>
            <a:spLocks noChangeAspect="1"/>
          </xdr:cNvSpPr>
        </xdr:nvSpPr>
        <xdr:spPr bwMode="auto">
          <a:xfrm rot="16200000">
            <a:off x="8203" y="8339"/>
            <a:ext cx="301" cy="357"/>
          </a:xfrm>
          <a:custGeom>
            <a:avLst/>
            <a:gdLst>
              <a:gd name="T0" fmla="*/ 0 w 425"/>
              <a:gd name="T1" fmla="*/ 0 h 505"/>
              <a:gd name="T2" fmla="*/ 115 w 425"/>
              <a:gd name="T3" fmla="*/ 160 h 505"/>
              <a:gd name="T4" fmla="*/ 265 w 425"/>
              <a:gd name="T5" fmla="*/ 345 h 505"/>
              <a:gd name="T6" fmla="*/ 370 w 425"/>
              <a:gd name="T7" fmla="*/ 445 h 505"/>
              <a:gd name="T8" fmla="*/ 425 w 425"/>
              <a:gd name="T9" fmla="*/ 505 h 505"/>
            </a:gdLst>
            <a:ahLst/>
            <a:cxnLst>
              <a:cxn ang="0">
                <a:pos x="T0" y="T1"/>
              </a:cxn>
              <a:cxn ang="0">
                <a:pos x="T2" y="T3"/>
              </a:cxn>
              <a:cxn ang="0">
                <a:pos x="T4" y="T5"/>
              </a:cxn>
              <a:cxn ang="0">
                <a:pos x="T6" y="T7"/>
              </a:cxn>
              <a:cxn ang="0">
                <a:pos x="T8" y="T9"/>
              </a:cxn>
            </a:cxnLst>
            <a:rect l="0" t="0" r="r" b="b"/>
            <a:pathLst>
              <a:path w="425" h="505">
                <a:moveTo>
                  <a:pt x="0" y="0"/>
                </a:moveTo>
                <a:cubicBezTo>
                  <a:pt x="35" y="51"/>
                  <a:pt x="71" y="103"/>
                  <a:pt x="115" y="160"/>
                </a:cubicBezTo>
                <a:cubicBezTo>
                  <a:pt x="159" y="217"/>
                  <a:pt x="223" y="298"/>
                  <a:pt x="265" y="345"/>
                </a:cubicBezTo>
                <a:cubicBezTo>
                  <a:pt x="307" y="392"/>
                  <a:pt x="343" y="418"/>
                  <a:pt x="370" y="445"/>
                </a:cubicBezTo>
                <a:cubicBezTo>
                  <a:pt x="397" y="472"/>
                  <a:pt x="411" y="488"/>
                  <a:pt x="425" y="5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5" name="Freeform 611">
            <a:extLst>
              <a:ext uri="{FF2B5EF4-FFF2-40B4-BE49-F238E27FC236}">
                <a16:creationId xmlns:a16="http://schemas.microsoft.com/office/drawing/2014/main" id="{7DAF04FE-BA9E-7CAE-A96D-086E25FD5EF2}"/>
              </a:ext>
            </a:extLst>
          </xdr:cNvPr>
          <xdr:cNvSpPr>
            <a:spLocks noChangeAspect="1"/>
          </xdr:cNvSpPr>
        </xdr:nvSpPr>
        <xdr:spPr bwMode="auto">
          <a:xfrm rot="16200000">
            <a:off x="7511" y="9404"/>
            <a:ext cx="134" cy="21"/>
          </a:xfrm>
          <a:custGeom>
            <a:avLst/>
            <a:gdLst>
              <a:gd name="T0" fmla="*/ 0 w 190"/>
              <a:gd name="T1" fmla="*/ 0 h 30"/>
              <a:gd name="T2" fmla="*/ 80 w 190"/>
              <a:gd name="T3" fmla="*/ 25 h 30"/>
              <a:gd name="T4" fmla="*/ 190 w 190"/>
              <a:gd name="T5" fmla="*/ 30 h 30"/>
            </a:gdLst>
            <a:ahLst/>
            <a:cxnLst>
              <a:cxn ang="0">
                <a:pos x="T0" y="T1"/>
              </a:cxn>
              <a:cxn ang="0">
                <a:pos x="T2" y="T3"/>
              </a:cxn>
              <a:cxn ang="0">
                <a:pos x="T4" y="T5"/>
              </a:cxn>
            </a:cxnLst>
            <a:rect l="0" t="0" r="r" b="b"/>
            <a:pathLst>
              <a:path w="190" h="30">
                <a:moveTo>
                  <a:pt x="0" y="0"/>
                </a:moveTo>
                <a:cubicBezTo>
                  <a:pt x="24" y="10"/>
                  <a:pt x="48" y="20"/>
                  <a:pt x="80" y="25"/>
                </a:cubicBezTo>
                <a:cubicBezTo>
                  <a:pt x="112" y="30"/>
                  <a:pt x="151" y="30"/>
                  <a:pt x="190" y="3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6" name="Freeform 612">
            <a:extLst>
              <a:ext uri="{FF2B5EF4-FFF2-40B4-BE49-F238E27FC236}">
                <a16:creationId xmlns:a16="http://schemas.microsoft.com/office/drawing/2014/main" id="{BE412E82-9217-5655-A426-3462E0119BD7}"/>
              </a:ext>
            </a:extLst>
          </xdr:cNvPr>
          <xdr:cNvSpPr>
            <a:spLocks noChangeAspect="1"/>
          </xdr:cNvSpPr>
        </xdr:nvSpPr>
        <xdr:spPr bwMode="auto">
          <a:xfrm rot="16200000">
            <a:off x="7383" y="8605"/>
            <a:ext cx="824" cy="364"/>
          </a:xfrm>
          <a:custGeom>
            <a:avLst/>
            <a:gdLst>
              <a:gd name="T0" fmla="*/ 0 w 1165"/>
              <a:gd name="T1" fmla="*/ 0 h 515"/>
              <a:gd name="T2" fmla="*/ 145 w 1165"/>
              <a:gd name="T3" fmla="*/ 80 h 515"/>
              <a:gd name="T4" fmla="*/ 370 w 1165"/>
              <a:gd name="T5" fmla="*/ 215 h 515"/>
              <a:gd name="T6" fmla="*/ 570 w 1165"/>
              <a:gd name="T7" fmla="*/ 315 h 515"/>
              <a:gd name="T8" fmla="*/ 785 w 1165"/>
              <a:gd name="T9" fmla="*/ 325 h 515"/>
              <a:gd name="T10" fmla="*/ 1000 w 1165"/>
              <a:gd name="T11" fmla="*/ 385 h 515"/>
              <a:gd name="T12" fmla="*/ 1165 w 1165"/>
              <a:gd name="T13" fmla="*/ 515 h 515"/>
            </a:gdLst>
            <a:ahLst/>
            <a:cxnLst>
              <a:cxn ang="0">
                <a:pos x="T0" y="T1"/>
              </a:cxn>
              <a:cxn ang="0">
                <a:pos x="T2" y="T3"/>
              </a:cxn>
              <a:cxn ang="0">
                <a:pos x="T4" y="T5"/>
              </a:cxn>
              <a:cxn ang="0">
                <a:pos x="T6" y="T7"/>
              </a:cxn>
              <a:cxn ang="0">
                <a:pos x="T8" y="T9"/>
              </a:cxn>
              <a:cxn ang="0">
                <a:pos x="T10" y="T11"/>
              </a:cxn>
              <a:cxn ang="0">
                <a:pos x="T12" y="T13"/>
              </a:cxn>
            </a:cxnLst>
            <a:rect l="0" t="0" r="r" b="b"/>
            <a:pathLst>
              <a:path w="1165" h="515">
                <a:moveTo>
                  <a:pt x="0" y="0"/>
                </a:moveTo>
                <a:cubicBezTo>
                  <a:pt x="41" y="22"/>
                  <a:pt x="83" y="44"/>
                  <a:pt x="145" y="80"/>
                </a:cubicBezTo>
                <a:cubicBezTo>
                  <a:pt x="207" y="116"/>
                  <a:pt x="299" y="176"/>
                  <a:pt x="370" y="215"/>
                </a:cubicBezTo>
                <a:cubicBezTo>
                  <a:pt x="441" y="254"/>
                  <a:pt x="501" y="297"/>
                  <a:pt x="570" y="315"/>
                </a:cubicBezTo>
                <a:cubicBezTo>
                  <a:pt x="639" y="333"/>
                  <a:pt x="713" y="313"/>
                  <a:pt x="785" y="325"/>
                </a:cubicBezTo>
                <a:cubicBezTo>
                  <a:pt x="857" y="337"/>
                  <a:pt x="937" y="353"/>
                  <a:pt x="1000" y="385"/>
                </a:cubicBezTo>
                <a:cubicBezTo>
                  <a:pt x="1063" y="417"/>
                  <a:pt x="1114" y="466"/>
                  <a:pt x="1165" y="51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7" name="Freeform 613">
            <a:extLst>
              <a:ext uri="{FF2B5EF4-FFF2-40B4-BE49-F238E27FC236}">
                <a16:creationId xmlns:a16="http://schemas.microsoft.com/office/drawing/2014/main" id="{6E112BA0-89FE-CE1A-A28C-042BB99F5FAF}"/>
              </a:ext>
            </a:extLst>
          </xdr:cNvPr>
          <xdr:cNvSpPr>
            <a:spLocks noChangeAspect="1"/>
          </xdr:cNvSpPr>
        </xdr:nvSpPr>
        <xdr:spPr bwMode="auto">
          <a:xfrm rot="16200000">
            <a:off x="6821" y="8148"/>
            <a:ext cx="1351" cy="863"/>
          </a:xfrm>
          <a:custGeom>
            <a:avLst/>
            <a:gdLst>
              <a:gd name="T0" fmla="*/ 0 w 1910"/>
              <a:gd name="T1" fmla="*/ 0 h 1220"/>
              <a:gd name="T2" fmla="*/ 60 w 1910"/>
              <a:gd name="T3" fmla="*/ 35 h 1220"/>
              <a:gd name="T4" fmla="*/ 160 w 1910"/>
              <a:gd name="T5" fmla="*/ 115 h 1220"/>
              <a:gd name="T6" fmla="*/ 310 w 1910"/>
              <a:gd name="T7" fmla="*/ 185 h 1220"/>
              <a:gd name="T8" fmla="*/ 425 w 1910"/>
              <a:gd name="T9" fmla="*/ 225 h 1220"/>
              <a:gd name="T10" fmla="*/ 550 w 1910"/>
              <a:gd name="T11" fmla="*/ 350 h 1220"/>
              <a:gd name="T12" fmla="*/ 660 w 1910"/>
              <a:gd name="T13" fmla="*/ 445 h 1220"/>
              <a:gd name="T14" fmla="*/ 815 w 1910"/>
              <a:gd name="T15" fmla="*/ 490 h 1220"/>
              <a:gd name="T16" fmla="*/ 950 w 1910"/>
              <a:gd name="T17" fmla="*/ 550 h 1220"/>
              <a:gd name="T18" fmla="*/ 1020 w 1910"/>
              <a:gd name="T19" fmla="*/ 615 h 1220"/>
              <a:gd name="T20" fmla="*/ 1080 w 1910"/>
              <a:gd name="T21" fmla="*/ 715 h 1220"/>
              <a:gd name="T22" fmla="*/ 1215 w 1910"/>
              <a:gd name="T23" fmla="*/ 785 h 1220"/>
              <a:gd name="T24" fmla="*/ 1405 w 1910"/>
              <a:gd name="T25" fmla="*/ 780 h 1220"/>
              <a:gd name="T26" fmla="*/ 1560 w 1910"/>
              <a:gd name="T27" fmla="*/ 820 h 1220"/>
              <a:gd name="T28" fmla="*/ 1695 w 1910"/>
              <a:gd name="T29" fmla="*/ 975 h 1220"/>
              <a:gd name="T30" fmla="*/ 1795 w 1910"/>
              <a:gd name="T31" fmla="*/ 1125 h 1220"/>
              <a:gd name="T32" fmla="*/ 1910 w 1910"/>
              <a:gd name="T33" fmla="*/ 1220 h 12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910" h="1220">
                <a:moveTo>
                  <a:pt x="0" y="0"/>
                </a:moveTo>
                <a:cubicBezTo>
                  <a:pt x="16" y="8"/>
                  <a:pt x="33" y="16"/>
                  <a:pt x="60" y="35"/>
                </a:cubicBezTo>
                <a:cubicBezTo>
                  <a:pt x="87" y="54"/>
                  <a:pt x="118" y="90"/>
                  <a:pt x="160" y="115"/>
                </a:cubicBezTo>
                <a:cubicBezTo>
                  <a:pt x="202" y="140"/>
                  <a:pt x="266" y="167"/>
                  <a:pt x="310" y="185"/>
                </a:cubicBezTo>
                <a:cubicBezTo>
                  <a:pt x="354" y="203"/>
                  <a:pt x="385" y="197"/>
                  <a:pt x="425" y="225"/>
                </a:cubicBezTo>
                <a:cubicBezTo>
                  <a:pt x="465" y="253"/>
                  <a:pt x="511" y="313"/>
                  <a:pt x="550" y="350"/>
                </a:cubicBezTo>
                <a:cubicBezTo>
                  <a:pt x="589" y="387"/>
                  <a:pt x="616" y="422"/>
                  <a:pt x="660" y="445"/>
                </a:cubicBezTo>
                <a:cubicBezTo>
                  <a:pt x="704" y="468"/>
                  <a:pt x="767" y="473"/>
                  <a:pt x="815" y="490"/>
                </a:cubicBezTo>
                <a:cubicBezTo>
                  <a:pt x="863" y="507"/>
                  <a:pt x="916" y="529"/>
                  <a:pt x="950" y="550"/>
                </a:cubicBezTo>
                <a:cubicBezTo>
                  <a:pt x="984" y="571"/>
                  <a:pt x="998" y="588"/>
                  <a:pt x="1020" y="615"/>
                </a:cubicBezTo>
                <a:cubicBezTo>
                  <a:pt x="1042" y="642"/>
                  <a:pt x="1047" y="687"/>
                  <a:pt x="1080" y="715"/>
                </a:cubicBezTo>
                <a:cubicBezTo>
                  <a:pt x="1113" y="743"/>
                  <a:pt x="1161" y="774"/>
                  <a:pt x="1215" y="785"/>
                </a:cubicBezTo>
                <a:cubicBezTo>
                  <a:pt x="1269" y="796"/>
                  <a:pt x="1348" y="774"/>
                  <a:pt x="1405" y="780"/>
                </a:cubicBezTo>
                <a:cubicBezTo>
                  <a:pt x="1462" y="786"/>
                  <a:pt x="1512" y="788"/>
                  <a:pt x="1560" y="820"/>
                </a:cubicBezTo>
                <a:cubicBezTo>
                  <a:pt x="1608" y="852"/>
                  <a:pt x="1656" y="924"/>
                  <a:pt x="1695" y="975"/>
                </a:cubicBezTo>
                <a:cubicBezTo>
                  <a:pt x="1734" y="1026"/>
                  <a:pt x="1759" y="1084"/>
                  <a:pt x="1795" y="1125"/>
                </a:cubicBezTo>
                <a:cubicBezTo>
                  <a:pt x="1831" y="1166"/>
                  <a:pt x="1870" y="1193"/>
                  <a:pt x="1910" y="122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8" name="Freeform 614">
            <a:extLst>
              <a:ext uri="{FF2B5EF4-FFF2-40B4-BE49-F238E27FC236}">
                <a16:creationId xmlns:a16="http://schemas.microsoft.com/office/drawing/2014/main" id="{DE11A53C-4F1E-8359-B968-12657274E83E}"/>
              </a:ext>
            </a:extLst>
          </xdr:cNvPr>
          <xdr:cNvSpPr>
            <a:spLocks noChangeAspect="1"/>
          </xdr:cNvSpPr>
        </xdr:nvSpPr>
        <xdr:spPr bwMode="auto">
          <a:xfrm rot="16200000">
            <a:off x="6776" y="8267"/>
            <a:ext cx="643" cy="654"/>
          </a:xfrm>
          <a:custGeom>
            <a:avLst/>
            <a:gdLst>
              <a:gd name="T0" fmla="*/ 0 w 910"/>
              <a:gd name="T1" fmla="*/ 0 h 925"/>
              <a:gd name="T2" fmla="*/ 125 w 910"/>
              <a:gd name="T3" fmla="*/ 95 h 925"/>
              <a:gd name="T4" fmla="*/ 420 w 910"/>
              <a:gd name="T5" fmla="*/ 220 h 925"/>
              <a:gd name="T6" fmla="*/ 585 w 910"/>
              <a:gd name="T7" fmla="*/ 345 h 925"/>
              <a:gd name="T8" fmla="*/ 715 w 910"/>
              <a:gd name="T9" fmla="*/ 600 h 925"/>
              <a:gd name="T10" fmla="*/ 790 w 910"/>
              <a:gd name="T11" fmla="*/ 755 h 925"/>
              <a:gd name="T12" fmla="*/ 910 w 910"/>
              <a:gd name="T13" fmla="*/ 925 h 925"/>
            </a:gdLst>
            <a:ahLst/>
            <a:cxnLst>
              <a:cxn ang="0">
                <a:pos x="T0" y="T1"/>
              </a:cxn>
              <a:cxn ang="0">
                <a:pos x="T2" y="T3"/>
              </a:cxn>
              <a:cxn ang="0">
                <a:pos x="T4" y="T5"/>
              </a:cxn>
              <a:cxn ang="0">
                <a:pos x="T6" y="T7"/>
              </a:cxn>
              <a:cxn ang="0">
                <a:pos x="T8" y="T9"/>
              </a:cxn>
              <a:cxn ang="0">
                <a:pos x="T10" y="T11"/>
              </a:cxn>
              <a:cxn ang="0">
                <a:pos x="T12" y="T13"/>
              </a:cxn>
            </a:cxnLst>
            <a:rect l="0" t="0" r="r" b="b"/>
            <a:pathLst>
              <a:path w="910" h="925">
                <a:moveTo>
                  <a:pt x="0" y="0"/>
                </a:moveTo>
                <a:cubicBezTo>
                  <a:pt x="27" y="29"/>
                  <a:pt x="55" y="58"/>
                  <a:pt x="125" y="95"/>
                </a:cubicBezTo>
                <a:cubicBezTo>
                  <a:pt x="195" y="132"/>
                  <a:pt x="343" y="178"/>
                  <a:pt x="420" y="220"/>
                </a:cubicBezTo>
                <a:cubicBezTo>
                  <a:pt x="497" y="262"/>
                  <a:pt x="536" y="282"/>
                  <a:pt x="585" y="345"/>
                </a:cubicBezTo>
                <a:cubicBezTo>
                  <a:pt x="634" y="408"/>
                  <a:pt x="681" y="532"/>
                  <a:pt x="715" y="600"/>
                </a:cubicBezTo>
                <a:cubicBezTo>
                  <a:pt x="749" y="668"/>
                  <a:pt x="757" y="701"/>
                  <a:pt x="790" y="755"/>
                </a:cubicBezTo>
                <a:cubicBezTo>
                  <a:pt x="823" y="809"/>
                  <a:pt x="890" y="897"/>
                  <a:pt x="910" y="92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9" name="Freeform 615">
            <a:extLst>
              <a:ext uri="{FF2B5EF4-FFF2-40B4-BE49-F238E27FC236}">
                <a16:creationId xmlns:a16="http://schemas.microsoft.com/office/drawing/2014/main" id="{308F0E11-E8CB-F101-77AD-6E6721FBB151}"/>
              </a:ext>
            </a:extLst>
          </xdr:cNvPr>
          <xdr:cNvSpPr>
            <a:spLocks noChangeAspect="1"/>
          </xdr:cNvSpPr>
        </xdr:nvSpPr>
        <xdr:spPr bwMode="auto">
          <a:xfrm rot="16200000">
            <a:off x="6369" y="6343"/>
            <a:ext cx="527" cy="2674"/>
          </a:xfrm>
          <a:custGeom>
            <a:avLst/>
            <a:gdLst>
              <a:gd name="T0" fmla="*/ 355 w 744"/>
              <a:gd name="T1" fmla="*/ 3780 h 3780"/>
              <a:gd name="T2" fmla="*/ 390 w 744"/>
              <a:gd name="T3" fmla="*/ 3595 h 3780"/>
              <a:gd name="T4" fmla="*/ 515 w 744"/>
              <a:gd name="T5" fmla="*/ 3330 h 3780"/>
              <a:gd name="T6" fmla="*/ 655 w 744"/>
              <a:gd name="T7" fmla="*/ 3145 h 3780"/>
              <a:gd name="T8" fmla="*/ 725 w 744"/>
              <a:gd name="T9" fmla="*/ 2880 h 3780"/>
              <a:gd name="T10" fmla="*/ 740 w 744"/>
              <a:gd name="T11" fmla="*/ 2505 h 3780"/>
              <a:gd name="T12" fmla="*/ 700 w 744"/>
              <a:gd name="T13" fmla="*/ 2000 h 3780"/>
              <a:gd name="T14" fmla="*/ 640 w 744"/>
              <a:gd name="T15" fmla="*/ 1440 h 3780"/>
              <a:gd name="T16" fmla="*/ 620 w 744"/>
              <a:gd name="T17" fmla="*/ 1185 h 3780"/>
              <a:gd name="T18" fmla="*/ 600 w 744"/>
              <a:gd name="T19" fmla="*/ 730 h 3780"/>
              <a:gd name="T20" fmla="*/ 525 w 744"/>
              <a:gd name="T21" fmla="*/ 565 h 3780"/>
              <a:gd name="T22" fmla="*/ 430 w 744"/>
              <a:gd name="T23" fmla="*/ 470 h 3780"/>
              <a:gd name="T24" fmla="*/ 295 w 744"/>
              <a:gd name="T25" fmla="*/ 280 h 3780"/>
              <a:gd name="T26" fmla="*/ 205 w 744"/>
              <a:gd name="T27" fmla="*/ 175 h 3780"/>
              <a:gd name="T28" fmla="*/ 0 w 744"/>
              <a:gd name="T29" fmla="*/ 0 h 37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744" h="3780">
                <a:moveTo>
                  <a:pt x="355" y="3780"/>
                </a:moveTo>
                <a:cubicBezTo>
                  <a:pt x="359" y="3725"/>
                  <a:pt x="363" y="3670"/>
                  <a:pt x="390" y="3595"/>
                </a:cubicBezTo>
                <a:cubicBezTo>
                  <a:pt x="417" y="3520"/>
                  <a:pt x="471" y="3405"/>
                  <a:pt x="515" y="3330"/>
                </a:cubicBezTo>
                <a:cubicBezTo>
                  <a:pt x="559" y="3255"/>
                  <a:pt x="620" y="3220"/>
                  <a:pt x="655" y="3145"/>
                </a:cubicBezTo>
                <a:cubicBezTo>
                  <a:pt x="690" y="3070"/>
                  <a:pt x="711" y="2987"/>
                  <a:pt x="725" y="2880"/>
                </a:cubicBezTo>
                <a:cubicBezTo>
                  <a:pt x="739" y="2773"/>
                  <a:pt x="744" y="2652"/>
                  <a:pt x="740" y="2505"/>
                </a:cubicBezTo>
                <a:cubicBezTo>
                  <a:pt x="736" y="2358"/>
                  <a:pt x="717" y="2177"/>
                  <a:pt x="700" y="2000"/>
                </a:cubicBezTo>
                <a:cubicBezTo>
                  <a:pt x="683" y="1823"/>
                  <a:pt x="653" y="1576"/>
                  <a:pt x="640" y="1440"/>
                </a:cubicBezTo>
                <a:cubicBezTo>
                  <a:pt x="627" y="1304"/>
                  <a:pt x="627" y="1303"/>
                  <a:pt x="620" y="1185"/>
                </a:cubicBezTo>
                <a:cubicBezTo>
                  <a:pt x="613" y="1067"/>
                  <a:pt x="616" y="833"/>
                  <a:pt x="600" y="730"/>
                </a:cubicBezTo>
                <a:cubicBezTo>
                  <a:pt x="584" y="627"/>
                  <a:pt x="553" y="608"/>
                  <a:pt x="525" y="565"/>
                </a:cubicBezTo>
                <a:cubicBezTo>
                  <a:pt x="497" y="522"/>
                  <a:pt x="468" y="517"/>
                  <a:pt x="430" y="470"/>
                </a:cubicBezTo>
                <a:cubicBezTo>
                  <a:pt x="392" y="423"/>
                  <a:pt x="332" y="329"/>
                  <a:pt x="295" y="280"/>
                </a:cubicBezTo>
                <a:cubicBezTo>
                  <a:pt x="258" y="231"/>
                  <a:pt x="254" y="222"/>
                  <a:pt x="205" y="175"/>
                </a:cubicBezTo>
                <a:cubicBezTo>
                  <a:pt x="156" y="128"/>
                  <a:pt x="43" y="36"/>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0" name="Freeform 616">
            <a:extLst>
              <a:ext uri="{FF2B5EF4-FFF2-40B4-BE49-F238E27FC236}">
                <a16:creationId xmlns:a16="http://schemas.microsoft.com/office/drawing/2014/main" id="{41CB5542-62E6-49FD-7EA8-101ABB4DAFE7}"/>
              </a:ext>
            </a:extLst>
          </xdr:cNvPr>
          <xdr:cNvSpPr>
            <a:spLocks noChangeAspect="1"/>
          </xdr:cNvSpPr>
        </xdr:nvSpPr>
        <xdr:spPr bwMode="auto">
          <a:xfrm rot="16200000">
            <a:off x="6336" y="6602"/>
            <a:ext cx="380" cy="2351"/>
          </a:xfrm>
          <a:custGeom>
            <a:avLst/>
            <a:gdLst>
              <a:gd name="T0" fmla="*/ 15 w 538"/>
              <a:gd name="T1" fmla="*/ 0 h 3325"/>
              <a:gd name="T2" fmla="*/ 145 w 538"/>
              <a:gd name="T3" fmla="*/ 50 h 3325"/>
              <a:gd name="T4" fmla="*/ 260 w 538"/>
              <a:gd name="T5" fmla="*/ 150 h 3325"/>
              <a:gd name="T6" fmla="*/ 390 w 538"/>
              <a:gd name="T7" fmla="*/ 330 h 3325"/>
              <a:gd name="T8" fmla="*/ 470 w 538"/>
              <a:gd name="T9" fmla="*/ 435 h 3325"/>
              <a:gd name="T10" fmla="*/ 515 w 538"/>
              <a:gd name="T11" fmla="*/ 485 h 3325"/>
              <a:gd name="T12" fmla="*/ 525 w 538"/>
              <a:gd name="T13" fmla="*/ 575 h 3325"/>
              <a:gd name="T14" fmla="*/ 435 w 538"/>
              <a:gd name="T15" fmla="*/ 830 h 3325"/>
              <a:gd name="T16" fmla="*/ 335 w 538"/>
              <a:gd name="T17" fmla="*/ 1130 h 3325"/>
              <a:gd name="T18" fmla="*/ 305 w 538"/>
              <a:gd name="T19" fmla="*/ 1290 h 3325"/>
              <a:gd name="T20" fmla="*/ 280 w 538"/>
              <a:gd name="T21" fmla="*/ 1410 h 3325"/>
              <a:gd name="T22" fmla="*/ 245 w 538"/>
              <a:gd name="T23" fmla="*/ 1630 h 3325"/>
              <a:gd name="T24" fmla="*/ 190 w 538"/>
              <a:gd name="T25" fmla="*/ 1880 h 3325"/>
              <a:gd name="T26" fmla="*/ 155 w 538"/>
              <a:gd name="T27" fmla="*/ 2095 h 3325"/>
              <a:gd name="T28" fmla="*/ 110 w 538"/>
              <a:gd name="T29" fmla="*/ 2345 h 3325"/>
              <a:gd name="T30" fmla="*/ 95 w 538"/>
              <a:gd name="T31" fmla="*/ 2585 h 3325"/>
              <a:gd name="T32" fmla="*/ 15 w 538"/>
              <a:gd name="T33" fmla="*/ 2820 h 3325"/>
              <a:gd name="T34" fmla="*/ 5 w 538"/>
              <a:gd name="T35" fmla="*/ 3170 h 3325"/>
              <a:gd name="T36" fmla="*/ 25 w 538"/>
              <a:gd name="T37" fmla="*/ 3325 h 33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538" h="3325">
                <a:moveTo>
                  <a:pt x="15" y="0"/>
                </a:moveTo>
                <a:cubicBezTo>
                  <a:pt x="59" y="12"/>
                  <a:pt x="104" y="25"/>
                  <a:pt x="145" y="50"/>
                </a:cubicBezTo>
                <a:cubicBezTo>
                  <a:pt x="186" y="75"/>
                  <a:pt x="219" y="103"/>
                  <a:pt x="260" y="150"/>
                </a:cubicBezTo>
                <a:cubicBezTo>
                  <a:pt x="301" y="197"/>
                  <a:pt x="355" y="283"/>
                  <a:pt x="390" y="330"/>
                </a:cubicBezTo>
                <a:cubicBezTo>
                  <a:pt x="425" y="377"/>
                  <a:pt x="449" y="409"/>
                  <a:pt x="470" y="435"/>
                </a:cubicBezTo>
                <a:cubicBezTo>
                  <a:pt x="491" y="461"/>
                  <a:pt x="506" y="462"/>
                  <a:pt x="515" y="485"/>
                </a:cubicBezTo>
                <a:cubicBezTo>
                  <a:pt x="524" y="508"/>
                  <a:pt x="538" y="518"/>
                  <a:pt x="525" y="575"/>
                </a:cubicBezTo>
                <a:cubicBezTo>
                  <a:pt x="512" y="632"/>
                  <a:pt x="467" y="738"/>
                  <a:pt x="435" y="830"/>
                </a:cubicBezTo>
                <a:cubicBezTo>
                  <a:pt x="403" y="922"/>
                  <a:pt x="357" y="1053"/>
                  <a:pt x="335" y="1130"/>
                </a:cubicBezTo>
                <a:cubicBezTo>
                  <a:pt x="313" y="1207"/>
                  <a:pt x="314" y="1243"/>
                  <a:pt x="305" y="1290"/>
                </a:cubicBezTo>
                <a:cubicBezTo>
                  <a:pt x="296" y="1337"/>
                  <a:pt x="290" y="1353"/>
                  <a:pt x="280" y="1410"/>
                </a:cubicBezTo>
                <a:cubicBezTo>
                  <a:pt x="270" y="1467"/>
                  <a:pt x="260" y="1552"/>
                  <a:pt x="245" y="1630"/>
                </a:cubicBezTo>
                <a:cubicBezTo>
                  <a:pt x="230" y="1708"/>
                  <a:pt x="205" y="1803"/>
                  <a:pt x="190" y="1880"/>
                </a:cubicBezTo>
                <a:cubicBezTo>
                  <a:pt x="175" y="1957"/>
                  <a:pt x="168" y="2018"/>
                  <a:pt x="155" y="2095"/>
                </a:cubicBezTo>
                <a:cubicBezTo>
                  <a:pt x="142" y="2172"/>
                  <a:pt x="120" y="2263"/>
                  <a:pt x="110" y="2345"/>
                </a:cubicBezTo>
                <a:cubicBezTo>
                  <a:pt x="100" y="2427"/>
                  <a:pt x="111" y="2506"/>
                  <a:pt x="95" y="2585"/>
                </a:cubicBezTo>
                <a:cubicBezTo>
                  <a:pt x="79" y="2664"/>
                  <a:pt x="30" y="2723"/>
                  <a:pt x="15" y="2820"/>
                </a:cubicBezTo>
                <a:cubicBezTo>
                  <a:pt x="0" y="2917"/>
                  <a:pt x="3" y="3086"/>
                  <a:pt x="5" y="3170"/>
                </a:cubicBezTo>
                <a:cubicBezTo>
                  <a:pt x="7" y="3254"/>
                  <a:pt x="21" y="3293"/>
                  <a:pt x="25" y="332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1" name="Freeform 617">
            <a:extLst>
              <a:ext uri="{FF2B5EF4-FFF2-40B4-BE49-F238E27FC236}">
                <a16:creationId xmlns:a16="http://schemas.microsoft.com/office/drawing/2014/main" id="{8C6381D4-4389-30B6-5408-FD7755757D8F}"/>
              </a:ext>
            </a:extLst>
          </xdr:cNvPr>
          <xdr:cNvSpPr>
            <a:spLocks noChangeAspect="1"/>
          </xdr:cNvSpPr>
        </xdr:nvSpPr>
        <xdr:spPr bwMode="auto">
          <a:xfrm rot="16200000">
            <a:off x="5762" y="7472"/>
            <a:ext cx="159" cy="238"/>
          </a:xfrm>
          <a:custGeom>
            <a:avLst/>
            <a:gdLst>
              <a:gd name="T0" fmla="*/ 0 w 225"/>
              <a:gd name="T1" fmla="*/ 337 h 337"/>
              <a:gd name="T2" fmla="*/ 60 w 225"/>
              <a:gd name="T3" fmla="*/ 187 h 337"/>
              <a:gd name="T4" fmla="*/ 115 w 225"/>
              <a:gd name="T5" fmla="*/ 42 h 337"/>
              <a:gd name="T6" fmla="*/ 140 w 225"/>
              <a:gd name="T7" fmla="*/ 7 h 337"/>
              <a:gd name="T8" fmla="*/ 190 w 225"/>
              <a:gd name="T9" fmla="*/ 82 h 337"/>
              <a:gd name="T10" fmla="*/ 225 w 225"/>
              <a:gd name="T11" fmla="*/ 297 h 337"/>
            </a:gdLst>
            <a:ahLst/>
            <a:cxnLst>
              <a:cxn ang="0">
                <a:pos x="T0" y="T1"/>
              </a:cxn>
              <a:cxn ang="0">
                <a:pos x="T2" y="T3"/>
              </a:cxn>
              <a:cxn ang="0">
                <a:pos x="T4" y="T5"/>
              </a:cxn>
              <a:cxn ang="0">
                <a:pos x="T6" y="T7"/>
              </a:cxn>
              <a:cxn ang="0">
                <a:pos x="T8" y="T9"/>
              </a:cxn>
              <a:cxn ang="0">
                <a:pos x="T10" y="T11"/>
              </a:cxn>
            </a:cxnLst>
            <a:rect l="0" t="0" r="r" b="b"/>
            <a:pathLst>
              <a:path w="225" h="337">
                <a:moveTo>
                  <a:pt x="0" y="337"/>
                </a:moveTo>
                <a:cubicBezTo>
                  <a:pt x="20" y="286"/>
                  <a:pt x="41" y="236"/>
                  <a:pt x="60" y="187"/>
                </a:cubicBezTo>
                <a:cubicBezTo>
                  <a:pt x="79" y="138"/>
                  <a:pt x="102" y="72"/>
                  <a:pt x="115" y="42"/>
                </a:cubicBezTo>
                <a:cubicBezTo>
                  <a:pt x="128" y="12"/>
                  <a:pt x="128" y="0"/>
                  <a:pt x="140" y="7"/>
                </a:cubicBezTo>
                <a:cubicBezTo>
                  <a:pt x="152" y="14"/>
                  <a:pt x="176" y="34"/>
                  <a:pt x="190" y="82"/>
                </a:cubicBezTo>
                <a:cubicBezTo>
                  <a:pt x="204" y="130"/>
                  <a:pt x="214" y="213"/>
                  <a:pt x="225" y="29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2" name="Freeform 618">
            <a:extLst>
              <a:ext uri="{FF2B5EF4-FFF2-40B4-BE49-F238E27FC236}">
                <a16:creationId xmlns:a16="http://schemas.microsoft.com/office/drawing/2014/main" id="{CDA0A42D-871A-0DE3-D101-7587D9F0376A}"/>
              </a:ext>
            </a:extLst>
          </xdr:cNvPr>
          <xdr:cNvSpPr>
            <a:spLocks noChangeAspect="1"/>
          </xdr:cNvSpPr>
        </xdr:nvSpPr>
        <xdr:spPr bwMode="auto">
          <a:xfrm rot="16200000">
            <a:off x="6195" y="2119"/>
            <a:ext cx="4119" cy="7218"/>
          </a:xfrm>
          <a:custGeom>
            <a:avLst/>
            <a:gdLst>
              <a:gd name="T0" fmla="*/ 50 w 5824"/>
              <a:gd name="T1" fmla="*/ 115 h 10205"/>
              <a:gd name="T2" fmla="*/ 330 w 5824"/>
              <a:gd name="T3" fmla="*/ 510 h 10205"/>
              <a:gd name="T4" fmla="*/ 715 w 5824"/>
              <a:gd name="T5" fmla="*/ 610 h 10205"/>
              <a:gd name="T6" fmla="*/ 1255 w 5824"/>
              <a:gd name="T7" fmla="*/ 675 h 10205"/>
              <a:gd name="T8" fmla="*/ 1355 w 5824"/>
              <a:gd name="T9" fmla="*/ 975 h 10205"/>
              <a:gd name="T10" fmla="*/ 1525 w 5824"/>
              <a:gd name="T11" fmla="*/ 1325 h 10205"/>
              <a:gd name="T12" fmla="*/ 2015 w 5824"/>
              <a:gd name="T13" fmla="*/ 1955 h 10205"/>
              <a:gd name="T14" fmla="*/ 2325 w 5824"/>
              <a:gd name="T15" fmla="*/ 2110 h 10205"/>
              <a:gd name="T16" fmla="*/ 2685 w 5824"/>
              <a:gd name="T17" fmla="*/ 2390 h 10205"/>
              <a:gd name="T18" fmla="*/ 2990 w 5824"/>
              <a:gd name="T19" fmla="*/ 2525 h 10205"/>
              <a:gd name="T20" fmla="*/ 3330 w 5824"/>
              <a:gd name="T21" fmla="*/ 2630 h 10205"/>
              <a:gd name="T22" fmla="*/ 3760 w 5824"/>
              <a:gd name="T23" fmla="*/ 2825 h 10205"/>
              <a:gd name="T24" fmla="*/ 4145 w 5824"/>
              <a:gd name="T25" fmla="*/ 2920 h 10205"/>
              <a:gd name="T26" fmla="*/ 4240 w 5824"/>
              <a:gd name="T27" fmla="*/ 3075 h 10205"/>
              <a:gd name="T28" fmla="*/ 4315 w 5824"/>
              <a:gd name="T29" fmla="*/ 3300 h 10205"/>
              <a:gd name="T30" fmla="*/ 4580 w 5824"/>
              <a:gd name="T31" fmla="*/ 3500 h 10205"/>
              <a:gd name="T32" fmla="*/ 4780 w 5824"/>
              <a:gd name="T33" fmla="*/ 3670 h 10205"/>
              <a:gd name="T34" fmla="*/ 5060 w 5824"/>
              <a:gd name="T35" fmla="*/ 3805 h 10205"/>
              <a:gd name="T36" fmla="*/ 5230 w 5824"/>
              <a:gd name="T37" fmla="*/ 3655 h 10205"/>
              <a:gd name="T38" fmla="*/ 5365 w 5824"/>
              <a:gd name="T39" fmla="*/ 3685 h 10205"/>
              <a:gd name="T40" fmla="*/ 5440 w 5824"/>
              <a:gd name="T41" fmla="*/ 3935 h 10205"/>
              <a:gd name="T42" fmla="*/ 5420 w 5824"/>
              <a:gd name="T43" fmla="*/ 4080 h 10205"/>
              <a:gd name="T44" fmla="*/ 5490 w 5824"/>
              <a:gd name="T45" fmla="*/ 4255 h 10205"/>
              <a:gd name="T46" fmla="*/ 5585 w 5824"/>
              <a:gd name="T47" fmla="*/ 4590 h 10205"/>
              <a:gd name="T48" fmla="*/ 5805 w 5824"/>
              <a:gd name="T49" fmla="*/ 4960 h 10205"/>
              <a:gd name="T50" fmla="*/ 5705 w 5824"/>
              <a:gd name="T51" fmla="*/ 5425 h 10205"/>
              <a:gd name="T52" fmla="*/ 5350 w 5824"/>
              <a:gd name="T53" fmla="*/ 5490 h 10205"/>
              <a:gd name="T54" fmla="*/ 5305 w 5824"/>
              <a:gd name="T55" fmla="*/ 5625 h 10205"/>
              <a:gd name="T56" fmla="*/ 5515 w 5824"/>
              <a:gd name="T57" fmla="*/ 5745 h 10205"/>
              <a:gd name="T58" fmla="*/ 5530 w 5824"/>
              <a:gd name="T59" fmla="*/ 5945 h 10205"/>
              <a:gd name="T60" fmla="*/ 5405 w 5824"/>
              <a:gd name="T61" fmla="*/ 6330 h 10205"/>
              <a:gd name="T62" fmla="*/ 5305 w 5824"/>
              <a:gd name="T63" fmla="*/ 6550 h 10205"/>
              <a:gd name="T64" fmla="*/ 5315 w 5824"/>
              <a:gd name="T65" fmla="*/ 6925 h 10205"/>
              <a:gd name="T66" fmla="*/ 5275 w 5824"/>
              <a:gd name="T67" fmla="*/ 7055 h 10205"/>
              <a:gd name="T68" fmla="*/ 5240 w 5824"/>
              <a:gd name="T69" fmla="*/ 7335 h 10205"/>
              <a:gd name="T70" fmla="*/ 5065 w 5824"/>
              <a:gd name="T71" fmla="*/ 7805 h 10205"/>
              <a:gd name="T72" fmla="*/ 5050 w 5824"/>
              <a:gd name="T73" fmla="*/ 8140 h 10205"/>
              <a:gd name="T74" fmla="*/ 4870 w 5824"/>
              <a:gd name="T75" fmla="*/ 8500 h 10205"/>
              <a:gd name="T76" fmla="*/ 4755 w 5824"/>
              <a:gd name="T77" fmla="*/ 8795 h 10205"/>
              <a:gd name="T78" fmla="*/ 4885 w 5824"/>
              <a:gd name="T79" fmla="*/ 9185 h 10205"/>
              <a:gd name="T80" fmla="*/ 5010 w 5824"/>
              <a:gd name="T81" fmla="*/ 9440 h 10205"/>
              <a:gd name="T82" fmla="*/ 5120 w 5824"/>
              <a:gd name="T83" fmla="*/ 9815 h 10205"/>
              <a:gd name="T84" fmla="*/ 4985 w 5824"/>
              <a:gd name="T85" fmla="*/ 10205 h 102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5824" h="10205">
                <a:moveTo>
                  <a:pt x="0" y="0"/>
                </a:moveTo>
                <a:cubicBezTo>
                  <a:pt x="10" y="27"/>
                  <a:pt x="21" y="55"/>
                  <a:pt x="50" y="115"/>
                </a:cubicBezTo>
                <a:cubicBezTo>
                  <a:pt x="79" y="175"/>
                  <a:pt x="128" y="294"/>
                  <a:pt x="175" y="360"/>
                </a:cubicBezTo>
                <a:cubicBezTo>
                  <a:pt x="222" y="426"/>
                  <a:pt x="280" y="477"/>
                  <a:pt x="330" y="510"/>
                </a:cubicBezTo>
                <a:cubicBezTo>
                  <a:pt x="380" y="543"/>
                  <a:pt x="411" y="538"/>
                  <a:pt x="475" y="555"/>
                </a:cubicBezTo>
                <a:cubicBezTo>
                  <a:pt x="539" y="572"/>
                  <a:pt x="617" y="603"/>
                  <a:pt x="715" y="610"/>
                </a:cubicBezTo>
                <a:cubicBezTo>
                  <a:pt x="813" y="617"/>
                  <a:pt x="975" y="589"/>
                  <a:pt x="1065" y="600"/>
                </a:cubicBezTo>
                <a:cubicBezTo>
                  <a:pt x="1155" y="611"/>
                  <a:pt x="1213" y="644"/>
                  <a:pt x="1255" y="675"/>
                </a:cubicBezTo>
                <a:cubicBezTo>
                  <a:pt x="1297" y="706"/>
                  <a:pt x="1298" y="735"/>
                  <a:pt x="1315" y="785"/>
                </a:cubicBezTo>
                <a:cubicBezTo>
                  <a:pt x="1332" y="835"/>
                  <a:pt x="1346" y="924"/>
                  <a:pt x="1355" y="975"/>
                </a:cubicBezTo>
                <a:cubicBezTo>
                  <a:pt x="1364" y="1026"/>
                  <a:pt x="1342" y="1032"/>
                  <a:pt x="1370" y="1090"/>
                </a:cubicBezTo>
                <a:cubicBezTo>
                  <a:pt x="1398" y="1148"/>
                  <a:pt x="1451" y="1224"/>
                  <a:pt x="1525" y="1325"/>
                </a:cubicBezTo>
                <a:cubicBezTo>
                  <a:pt x="1599" y="1426"/>
                  <a:pt x="1733" y="1590"/>
                  <a:pt x="1815" y="1695"/>
                </a:cubicBezTo>
                <a:cubicBezTo>
                  <a:pt x="1897" y="1800"/>
                  <a:pt x="1955" y="1898"/>
                  <a:pt x="2015" y="1955"/>
                </a:cubicBezTo>
                <a:cubicBezTo>
                  <a:pt x="2075" y="2012"/>
                  <a:pt x="2124" y="2014"/>
                  <a:pt x="2175" y="2040"/>
                </a:cubicBezTo>
                <a:cubicBezTo>
                  <a:pt x="2226" y="2066"/>
                  <a:pt x="2271" y="2072"/>
                  <a:pt x="2325" y="2110"/>
                </a:cubicBezTo>
                <a:cubicBezTo>
                  <a:pt x="2379" y="2148"/>
                  <a:pt x="2440" y="2223"/>
                  <a:pt x="2500" y="2270"/>
                </a:cubicBezTo>
                <a:cubicBezTo>
                  <a:pt x="2560" y="2317"/>
                  <a:pt x="2634" y="2362"/>
                  <a:pt x="2685" y="2390"/>
                </a:cubicBezTo>
                <a:cubicBezTo>
                  <a:pt x="2736" y="2418"/>
                  <a:pt x="2754" y="2417"/>
                  <a:pt x="2805" y="2440"/>
                </a:cubicBezTo>
                <a:cubicBezTo>
                  <a:pt x="2856" y="2463"/>
                  <a:pt x="2934" y="2503"/>
                  <a:pt x="2990" y="2525"/>
                </a:cubicBezTo>
                <a:cubicBezTo>
                  <a:pt x="3046" y="2547"/>
                  <a:pt x="3083" y="2553"/>
                  <a:pt x="3140" y="2570"/>
                </a:cubicBezTo>
                <a:cubicBezTo>
                  <a:pt x="3197" y="2587"/>
                  <a:pt x="3264" y="2600"/>
                  <a:pt x="3330" y="2630"/>
                </a:cubicBezTo>
                <a:cubicBezTo>
                  <a:pt x="3396" y="2660"/>
                  <a:pt x="3463" y="2717"/>
                  <a:pt x="3535" y="2750"/>
                </a:cubicBezTo>
                <a:cubicBezTo>
                  <a:pt x="3607" y="2783"/>
                  <a:pt x="3678" y="2806"/>
                  <a:pt x="3760" y="2825"/>
                </a:cubicBezTo>
                <a:cubicBezTo>
                  <a:pt x="3842" y="2844"/>
                  <a:pt x="3961" y="2849"/>
                  <a:pt x="4025" y="2865"/>
                </a:cubicBezTo>
                <a:cubicBezTo>
                  <a:pt x="4089" y="2881"/>
                  <a:pt x="4114" y="2898"/>
                  <a:pt x="4145" y="2920"/>
                </a:cubicBezTo>
                <a:cubicBezTo>
                  <a:pt x="4176" y="2942"/>
                  <a:pt x="4194" y="2969"/>
                  <a:pt x="4210" y="2995"/>
                </a:cubicBezTo>
                <a:cubicBezTo>
                  <a:pt x="4226" y="3021"/>
                  <a:pt x="4228" y="3045"/>
                  <a:pt x="4240" y="3075"/>
                </a:cubicBezTo>
                <a:cubicBezTo>
                  <a:pt x="4252" y="3105"/>
                  <a:pt x="4272" y="3137"/>
                  <a:pt x="4285" y="3175"/>
                </a:cubicBezTo>
                <a:cubicBezTo>
                  <a:pt x="4298" y="3213"/>
                  <a:pt x="4302" y="3253"/>
                  <a:pt x="4315" y="3300"/>
                </a:cubicBezTo>
                <a:cubicBezTo>
                  <a:pt x="4328" y="3347"/>
                  <a:pt x="4321" y="3427"/>
                  <a:pt x="4365" y="3460"/>
                </a:cubicBezTo>
                <a:cubicBezTo>
                  <a:pt x="4409" y="3493"/>
                  <a:pt x="4527" y="3483"/>
                  <a:pt x="4580" y="3500"/>
                </a:cubicBezTo>
                <a:cubicBezTo>
                  <a:pt x="4633" y="3517"/>
                  <a:pt x="4647" y="3532"/>
                  <a:pt x="4680" y="3560"/>
                </a:cubicBezTo>
                <a:cubicBezTo>
                  <a:pt x="4713" y="3588"/>
                  <a:pt x="4736" y="3635"/>
                  <a:pt x="4780" y="3670"/>
                </a:cubicBezTo>
                <a:cubicBezTo>
                  <a:pt x="4824" y="3705"/>
                  <a:pt x="4898" y="3748"/>
                  <a:pt x="4945" y="3770"/>
                </a:cubicBezTo>
                <a:cubicBezTo>
                  <a:pt x="4992" y="3792"/>
                  <a:pt x="5028" y="3802"/>
                  <a:pt x="5060" y="3805"/>
                </a:cubicBezTo>
                <a:cubicBezTo>
                  <a:pt x="5092" y="3808"/>
                  <a:pt x="5107" y="3815"/>
                  <a:pt x="5135" y="3790"/>
                </a:cubicBezTo>
                <a:cubicBezTo>
                  <a:pt x="5163" y="3765"/>
                  <a:pt x="5203" y="3687"/>
                  <a:pt x="5230" y="3655"/>
                </a:cubicBezTo>
                <a:cubicBezTo>
                  <a:pt x="5257" y="3623"/>
                  <a:pt x="5278" y="3590"/>
                  <a:pt x="5300" y="3595"/>
                </a:cubicBezTo>
                <a:cubicBezTo>
                  <a:pt x="5322" y="3600"/>
                  <a:pt x="5360" y="3648"/>
                  <a:pt x="5365" y="3685"/>
                </a:cubicBezTo>
                <a:cubicBezTo>
                  <a:pt x="5370" y="3722"/>
                  <a:pt x="5318" y="3773"/>
                  <a:pt x="5330" y="3815"/>
                </a:cubicBezTo>
                <a:cubicBezTo>
                  <a:pt x="5342" y="3857"/>
                  <a:pt x="5419" y="3906"/>
                  <a:pt x="5440" y="3935"/>
                </a:cubicBezTo>
                <a:cubicBezTo>
                  <a:pt x="5461" y="3964"/>
                  <a:pt x="5458" y="3966"/>
                  <a:pt x="5455" y="3990"/>
                </a:cubicBezTo>
                <a:cubicBezTo>
                  <a:pt x="5452" y="4014"/>
                  <a:pt x="5427" y="4049"/>
                  <a:pt x="5420" y="4080"/>
                </a:cubicBezTo>
                <a:cubicBezTo>
                  <a:pt x="5413" y="4111"/>
                  <a:pt x="5403" y="4146"/>
                  <a:pt x="5415" y="4175"/>
                </a:cubicBezTo>
                <a:cubicBezTo>
                  <a:pt x="5427" y="4204"/>
                  <a:pt x="5477" y="4216"/>
                  <a:pt x="5490" y="4255"/>
                </a:cubicBezTo>
                <a:cubicBezTo>
                  <a:pt x="5503" y="4294"/>
                  <a:pt x="5479" y="4354"/>
                  <a:pt x="5495" y="4410"/>
                </a:cubicBezTo>
                <a:cubicBezTo>
                  <a:pt x="5511" y="4466"/>
                  <a:pt x="5555" y="4546"/>
                  <a:pt x="5585" y="4590"/>
                </a:cubicBezTo>
                <a:cubicBezTo>
                  <a:pt x="5615" y="4634"/>
                  <a:pt x="5638" y="4613"/>
                  <a:pt x="5675" y="4675"/>
                </a:cubicBezTo>
                <a:cubicBezTo>
                  <a:pt x="5712" y="4737"/>
                  <a:pt x="5786" y="4875"/>
                  <a:pt x="5805" y="4960"/>
                </a:cubicBezTo>
                <a:cubicBezTo>
                  <a:pt x="5824" y="5045"/>
                  <a:pt x="5807" y="5108"/>
                  <a:pt x="5790" y="5185"/>
                </a:cubicBezTo>
                <a:cubicBezTo>
                  <a:pt x="5773" y="5262"/>
                  <a:pt x="5746" y="5374"/>
                  <a:pt x="5705" y="5425"/>
                </a:cubicBezTo>
                <a:cubicBezTo>
                  <a:pt x="5664" y="5476"/>
                  <a:pt x="5604" y="5479"/>
                  <a:pt x="5545" y="5490"/>
                </a:cubicBezTo>
                <a:cubicBezTo>
                  <a:pt x="5486" y="5501"/>
                  <a:pt x="5393" y="5481"/>
                  <a:pt x="5350" y="5490"/>
                </a:cubicBezTo>
                <a:cubicBezTo>
                  <a:pt x="5307" y="5499"/>
                  <a:pt x="5292" y="5523"/>
                  <a:pt x="5285" y="5545"/>
                </a:cubicBezTo>
                <a:cubicBezTo>
                  <a:pt x="5278" y="5567"/>
                  <a:pt x="5275" y="5603"/>
                  <a:pt x="5305" y="5625"/>
                </a:cubicBezTo>
                <a:cubicBezTo>
                  <a:pt x="5335" y="5647"/>
                  <a:pt x="5430" y="5655"/>
                  <a:pt x="5465" y="5675"/>
                </a:cubicBezTo>
                <a:cubicBezTo>
                  <a:pt x="5500" y="5695"/>
                  <a:pt x="5500" y="5720"/>
                  <a:pt x="5515" y="5745"/>
                </a:cubicBezTo>
                <a:cubicBezTo>
                  <a:pt x="5530" y="5770"/>
                  <a:pt x="5553" y="5792"/>
                  <a:pt x="5555" y="5825"/>
                </a:cubicBezTo>
                <a:cubicBezTo>
                  <a:pt x="5557" y="5858"/>
                  <a:pt x="5539" y="5893"/>
                  <a:pt x="5530" y="5945"/>
                </a:cubicBezTo>
                <a:cubicBezTo>
                  <a:pt x="5521" y="5997"/>
                  <a:pt x="5521" y="6076"/>
                  <a:pt x="5500" y="6140"/>
                </a:cubicBezTo>
                <a:cubicBezTo>
                  <a:pt x="5479" y="6204"/>
                  <a:pt x="5427" y="6282"/>
                  <a:pt x="5405" y="6330"/>
                </a:cubicBezTo>
                <a:cubicBezTo>
                  <a:pt x="5383" y="6378"/>
                  <a:pt x="5387" y="6388"/>
                  <a:pt x="5370" y="6425"/>
                </a:cubicBezTo>
                <a:cubicBezTo>
                  <a:pt x="5353" y="6462"/>
                  <a:pt x="5308" y="6486"/>
                  <a:pt x="5305" y="6550"/>
                </a:cubicBezTo>
                <a:cubicBezTo>
                  <a:pt x="5302" y="6614"/>
                  <a:pt x="5348" y="6748"/>
                  <a:pt x="5350" y="6810"/>
                </a:cubicBezTo>
                <a:cubicBezTo>
                  <a:pt x="5352" y="6872"/>
                  <a:pt x="5327" y="6897"/>
                  <a:pt x="5315" y="6925"/>
                </a:cubicBezTo>
                <a:cubicBezTo>
                  <a:pt x="5303" y="6953"/>
                  <a:pt x="5287" y="6958"/>
                  <a:pt x="5280" y="6980"/>
                </a:cubicBezTo>
                <a:cubicBezTo>
                  <a:pt x="5273" y="7002"/>
                  <a:pt x="5277" y="7029"/>
                  <a:pt x="5275" y="7055"/>
                </a:cubicBezTo>
                <a:cubicBezTo>
                  <a:pt x="5273" y="7081"/>
                  <a:pt x="5276" y="7088"/>
                  <a:pt x="5270" y="7135"/>
                </a:cubicBezTo>
                <a:cubicBezTo>
                  <a:pt x="5264" y="7182"/>
                  <a:pt x="5253" y="7274"/>
                  <a:pt x="5240" y="7335"/>
                </a:cubicBezTo>
                <a:cubicBezTo>
                  <a:pt x="5227" y="7396"/>
                  <a:pt x="5219" y="7422"/>
                  <a:pt x="5190" y="7500"/>
                </a:cubicBezTo>
                <a:cubicBezTo>
                  <a:pt x="5161" y="7578"/>
                  <a:pt x="5079" y="7726"/>
                  <a:pt x="5065" y="7805"/>
                </a:cubicBezTo>
                <a:cubicBezTo>
                  <a:pt x="5051" y="7884"/>
                  <a:pt x="5107" y="7919"/>
                  <a:pt x="5105" y="7975"/>
                </a:cubicBezTo>
                <a:cubicBezTo>
                  <a:pt x="5103" y="8031"/>
                  <a:pt x="5083" y="8080"/>
                  <a:pt x="5050" y="8140"/>
                </a:cubicBezTo>
                <a:cubicBezTo>
                  <a:pt x="5017" y="8200"/>
                  <a:pt x="4935" y="8275"/>
                  <a:pt x="4905" y="8335"/>
                </a:cubicBezTo>
                <a:cubicBezTo>
                  <a:pt x="4875" y="8395"/>
                  <a:pt x="4886" y="8453"/>
                  <a:pt x="4870" y="8500"/>
                </a:cubicBezTo>
                <a:cubicBezTo>
                  <a:pt x="4854" y="8547"/>
                  <a:pt x="4829" y="8566"/>
                  <a:pt x="4810" y="8615"/>
                </a:cubicBezTo>
                <a:cubicBezTo>
                  <a:pt x="4791" y="8664"/>
                  <a:pt x="4759" y="8733"/>
                  <a:pt x="4755" y="8795"/>
                </a:cubicBezTo>
                <a:cubicBezTo>
                  <a:pt x="4751" y="8857"/>
                  <a:pt x="4763" y="8925"/>
                  <a:pt x="4785" y="8990"/>
                </a:cubicBezTo>
                <a:cubicBezTo>
                  <a:pt x="4807" y="9055"/>
                  <a:pt x="4864" y="9138"/>
                  <a:pt x="4885" y="9185"/>
                </a:cubicBezTo>
                <a:cubicBezTo>
                  <a:pt x="4906" y="9232"/>
                  <a:pt x="4889" y="9233"/>
                  <a:pt x="4910" y="9275"/>
                </a:cubicBezTo>
                <a:cubicBezTo>
                  <a:pt x="4931" y="9317"/>
                  <a:pt x="4978" y="9383"/>
                  <a:pt x="5010" y="9440"/>
                </a:cubicBezTo>
                <a:cubicBezTo>
                  <a:pt x="5042" y="9497"/>
                  <a:pt x="5087" y="9558"/>
                  <a:pt x="5105" y="9620"/>
                </a:cubicBezTo>
                <a:cubicBezTo>
                  <a:pt x="5123" y="9682"/>
                  <a:pt x="5137" y="9749"/>
                  <a:pt x="5120" y="9815"/>
                </a:cubicBezTo>
                <a:cubicBezTo>
                  <a:pt x="5103" y="9881"/>
                  <a:pt x="5022" y="9950"/>
                  <a:pt x="5000" y="10015"/>
                </a:cubicBezTo>
                <a:cubicBezTo>
                  <a:pt x="4978" y="10080"/>
                  <a:pt x="4988" y="10165"/>
                  <a:pt x="4985" y="102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3" name="Freeform 619">
            <a:extLst>
              <a:ext uri="{FF2B5EF4-FFF2-40B4-BE49-F238E27FC236}">
                <a16:creationId xmlns:a16="http://schemas.microsoft.com/office/drawing/2014/main" id="{68BA5E50-BC51-1DEF-0A35-9113AF7D4586}"/>
              </a:ext>
            </a:extLst>
          </xdr:cNvPr>
          <xdr:cNvSpPr>
            <a:spLocks noChangeAspect="1"/>
          </xdr:cNvSpPr>
        </xdr:nvSpPr>
        <xdr:spPr bwMode="auto">
          <a:xfrm rot="16200000">
            <a:off x="5661" y="5542"/>
            <a:ext cx="1329" cy="3232"/>
          </a:xfrm>
          <a:custGeom>
            <a:avLst/>
            <a:gdLst>
              <a:gd name="T0" fmla="*/ 0 w 1880"/>
              <a:gd name="T1" fmla="*/ 34 h 4569"/>
              <a:gd name="T2" fmla="*/ 45 w 1880"/>
              <a:gd name="T3" fmla="*/ 4 h 4569"/>
              <a:gd name="T4" fmla="*/ 90 w 1880"/>
              <a:gd name="T5" fmla="*/ 59 h 4569"/>
              <a:gd name="T6" fmla="*/ 180 w 1880"/>
              <a:gd name="T7" fmla="*/ 239 h 4569"/>
              <a:gd name="T8" fmla="*/ 235 w 1880"/>
              <a:gd name="T9" fmla="*/ 339 h 4569"/>
              <a:gd name="T10" fmla="*/ 285 w 1880"/>
              <a:gd name="T11" fmla="*/ 404 h 4569"/>
              <a:gd name="T12" fmla="*/ 260 w 1880"/>
              <a:gd name="T13" fmla="*/ 509 h 4569"/>
              <a:gd name="T14" fmla="*/ 275 w 1880"/>
              <a:gd name="T15" fmla="*/ 674 h 4569"/>
              <a:gd name="T16" fmla="*/ 370 w 1880"/>
              <a:gd name="T17" fmla="*/ 909 h 4569"/>
              <a:gd name="T18" fmla="*/ 560 w 1880"/>
              <a:gd name="T19" fmla="*/ 1134 h 4569"/>
              <a:gd name="T20" fmla="*/ 770 w 1880"/>
              <a:gd name="T21" fmla="*/ 1314 h 4569"/>
              <a:gd name="T22" fmla="*/ 920 w 1880"/>
              <a:gd name="T23" fmla="*/ 1474 h 4569"/>
              <a:gd name="T24" fmla="*/ 1005 w 1880"/>
              <a:gd name="T25" fmla="*/ 1584 h 4569"/>
              <a:gd name="T26" fmla="*/ 1105 w 1880"/>
              <a:gd name="T27" fmla="*/ 1654 h 4569"/>
              <a:gd name="T28" fmla="*/ 1190 w 1880"/>
              <a:gd name="T29" fmla="*/ 1769 h 4569"/>
              <a:gd name="T30" fmla="*/ 1320 w 1880"/>
              <a:gd name="T31" fmla="*/ 2019 h 4569"/>
              <a:gd name="T32" fmla="*/ 1470 w 1880"/>
              <a:gd name="T33" fmla="*/ 2389 h 4569"/>
              <a:gd name="T34" fmla="*/ 1570 w 1880"/>
              <a:gd name="T35" fmla="*/ 2749 h 4569"/>
              <a:gd name="T36" fmla="*/ 1640 w 1880"/>
              <a:gd name="T37" fmla="*/ 2879 h 4569"/>
              <a:gd name="T38" fmla="*/ 1680 w 1880"/>
              <a:gd name="T39" fmla="*/ 3014 h 4569"/>
              <a:gd name="T40" fmla="*/ 1740 w 1880"/>
              <a:gd name="T41" fmla="*/ 3244 h 4569"/>
              <a:gd name="T42" fmla="*/ 1755 w 1880"/>
              <a:gd name="T43" fmla="*/ 3419 h 4569"/>
              <a:gd name="T44" fmla="*/ 1820 w 1880"/>
              <a:gd name="T45" fmla="*/ 3584 h 4569"/>
              <a:gd name="T46" fmla="*/ 1840 w 1880"/>
              <a:gd name="T47" fmla="*/ 3729 h 4569"/>
              <a:gd name="T48" fmla="*/ 1810 w 1880"/>
              <a:gd name="T49" fmla="*/ 3889 h 4569"/>
              <a:gd name="T50" fmla="*/ 1835 w 1880"/>
              <a:gd name="T51" fmla="*/ 4004 h 4569"/>
              <a:gd name="T52" fmla="*/ 1845 w 1880"/>
              <a:gd name="T53" fmla="*/ 4119 h 4569"/>
              <a:gd name="T54" fmla="*/ 1875 w 1880"/>
              <a:gd name="T55" fmla="*/ 4294 h 4569"/>
              <a:gd name="T56" fmla="*/ 1865 w 1880"/>
              <a:gd name="T57" fmla="*/ 4429 h 4569"/>
              <a:gd name="T58" fmla="*/ 1870 w 1880"/>
              <a:gd name="T59" fmla="*/ 4499 h 4569"/>
              <a:gd name="T60" fmla="*/ 1880 w 1880"/>
              <a:gd name="T61" fmla="*/ 4569 h 45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880" h="4569">
                <a:moveTo>
                  <a:pt x="0" y="34"/>
                </a:moveTo>
                <a:cubicBezTo>
                  <a:pt x="15" y="17"/>
                  <a:pt x="30" y="0"/>
                  <a:pt x="45" y="4"/>
                </a:cubicBezTo>
                <a:cubicBezTo>
                  <a:pt x="60" y="8"/>
                  <a:pt x="68" y="20"/>
                  <a:pt x="90" y="59"/>
                </a:cubicBezTo>
                <a:cubicBezTo>
                  <a:pt x="112" y="98"/>
                  <a:pt x="156" y="192"/>
                  <a:pt x="180" y="239"/>
                </a:cubicBezTo>
                <a:cubicBezTo>
                  <a:pt x="204" y="286"/>
                  <a:pt x="217" y="312"/>
                  <a:pt x="235" y="339"/>
                </a:cubicBezTo>
                <a:cubicBezTo>
                  <a:pt x="253" y="366"/>
                  <a:pt x="281" y="376"/>
                  <a:pt x="285" y="404"/>
                </a:cubicBezTo>
                <a:cubicBezTo>
                  <a:pt x="289" y="432"/>
                  <a:pt x="262" y="464"/>
                  <a:pt x="260" y="509"/>
                </a:cubicBezTo>
                <a:cubicBezTo>
                  <a:pt x="258" y="554"/>
                  <a:pt x="257" y="607"/>
                  <a:pt x="275" y="674"/>
                </a:cubicBezTo>
                <a:cubicBezTo>
                  <a:pt x="293" y="741"/>
                  <a:pt x="323" y="832"/>
                  <a:pt x="370" y="909"/>
                </a:cubicBezTo>
                <a:cubicBezTo>
                  <a:pt x="417" y="986"/>
                  <a:pt x="493" y="1067"/>
                  <a:pt x="560" y="1134"/>
                </a:cubicBezTo>
                <a:cubicBezTo>
                  <a:pt x="627" y="1201"/>
                  <a:pt x="710" y="1257"/>
                  <a:pt x="770" y="1314"/>
                </a:cubicBezTo>
                <a:cubicBezTo>
                  <a:pt x="830" y="1371"/>
                  <a:pt x="881" y="1429"/>
                  <a:pt x="920" y="1474"/>
                </a:cubicBezTo>
                <a:cubicBezTo>
                  <a:pt x="959" y="1519"/>
                  <a:pt x="974" y="1554"/>
                  <a:pt x="1005" y="1584"/>
                </a:cubicBezTo>
                <a:cubicBezTo>
                  <a:pt x="1036" y="1614"/>
                  <a:pt x="1074" y="1623"/>
                  <a:pt x="1105" y="1654"/>
                </a:cubicBezTo>
                <a:cubicBezTo>
                  <a:pt x="1136" y="1685"/>
                  <a:pt x="1154" y="1708"/>
                  <a:pt x="1190" y="1769"/>
                </a:cubicBezTo>
                <a:cubicBezTo>
                  <a:pt x="1226" y="1830"/>
                  <a:pt x="1273" y="1916"/>
                  <a:pt x="1320" y="2019"/>
                </a:cubicBezTo>
                <a:cubicBezTo>
                  <a:pt x="1367" y="2122"/>
                  <a:pt x="1428" y="2268"/>
                  <a:pt x="1470" y="2389"/>
                </a:cubicBezTo>
                <a:cubicBezTo>
                  <a:pt x="1512" y="2510"/>
                  <a:pt x="1542" y="2667"/>
                  <a:pt x="1570" y="2749"/>
                </a:cubicBezTo>
                <a:cubicBezTo>
                  <a:pt x="1598" y="2831"/>
                  <a:pt x="1622" y="2835"/>
                  <a:pt x="1640" y="2879"/>
                </a:cubicBezTo>
                <a:cubicBezTo>
                  <a:pt x="1658" y="2923"/>
                  <a:pt x="1663" y="2953"/>
                  <a:pt x="1680" y="3014"/>
                </a:cubicBezTo>
                <a:cubicBezTo>
                  <a:pt x="1697" y="3075"/>
                  <a:pt x="1728" y="3177"/>
                  <a:pt x="1740" y="3244"/>
                </a:cubicBezTo>
                <a:cubicBezTo>
                  <a:pt x="1752" y="3311"/>
                  <a:pt x="1742" y="3362"/>
                  <a:pt x="1755" y="3419"/>
                </a:cubicBezTo>
                <a:cubicBezTo>
                  <a:pt x="1768" y="3476"/>
                  <a:pt x="1806" y="3532"/>
                  <a:pt x="1820" y="3584"/>
                </a:cubicBezTo>
                <a:cubicBezTo>
                  <a:pt x="1834" y="3636"/>
                  <a:pt x="1842" y="3678"/>
                  <a:pt x="1840" y="3729"/>
                </a:cubicBezTo>
                <a:cubicBezTo>
                  <a:pt x="1838" y="3780"/>
                  <a:pt x="1811" y="3843"/>
                  <a:pt x="1810" y="3889"/>
                </a:cubicBezTo>
                <a:cubicBezTo>
                  <a:pt x="1809" y="3935"/>
                  <a:pt x="1829" y="3966"/>
                  <a:pt x="1835" y="4004"/>
                </a:cubicBezTo>
                <a:cubicBezTo>
                  <a:pt x="1841" y="4042"/>
                  <a:pt x="1838" y="4071"/>
                  <a:pt x="1845" y="4119"/>
                </a:cubicBezTo>
                <a:cubicBezTo>
                  <a:pt x="1852" y="4167"/>
                  <a:pt x="1872" y="4242"/>
                  <a:pt x="1875" y="4294"/>
                </a:cubicBezTo>
                <a:cubicBezTo>
                  <a:pt x="1878" y="4346"/>
                  <a:pt x="1866" y="4395"/>
                  <a:pt x="1865" y="4429"/>
                </a:cubicBezTo>
                <a:cubicBezTo>
                  <a:pt x="1864" y="4463"/>
                  <a:pt x="1867" y="4476"/>
                  <a:pt x="1870" y="4499"/>
                </a:cubicBezTo>
                <a:cubicBezTo>
                  <a:pt x="1873" y="4522"/>
                  <a:pt x="1878" y="4554"/>
                  <a:pt x="1880" y="4569"/>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4" name="Freeform 620">
            <a:extLst>
              <a:ext uri="{FF2B5EF4-FFF2-40B4-BE49-F238E27FC236}">
                <a16:creationId xmlns:a16="http://schemas.microsoft.com/office/drawing/2014/main" id="{33C2E960-AFC9-9D46-7207-4A617F5398A6}"/>
              </a:ext>
            </a:extLst>
          </xdr:cNvPr>
          <xdr:cNvSpPr>
            <a:spLocks noChangeAspect="1"/>
          </xdr:cNvSpPr>
        </xdr:nvSpPr>
        <xdr:spPr bwMode="auto">
          <a:xfrm rot="16200000">
            <a:off x="4811" y="7044"/>
            <a:ext cx="770" cy="406"/>
          </a:xfrm>
          <a:custGeom>
            <a:avLst/>
            <a:gdLst>
              <a:gd name="T0" fmla="*/ 144 w 1089"/>
              <a:gd name="T1" fmla="*/ 574 h 574"/>
              <a:gd name="T2" fmla="*/ 59 w 1089"/>
              <a:gd name="T3" fmla="*/ 404 h 574"/>
              <a:gd name="T4" fmla="*/ 9 w 1089"/>
              <a:gd name="T5" fmla="*/ 259 h 574"/>
              <a:gd name="T6" fmla="*/ 4 w 1089"/>
              <a:gd name="T7" fmla="*/ 109 h 574"/>
              <a:gd name="T8" fmla="*/ 29 w 1089"/>
              <a:gd name="T9" fmla="*/ 14 h 574"/>
              <a:gd name="T10" fmla="*/ 74 w 1089"/>
              <a:gd name="T11" fmla="*/ 24 h 574"/>
              <a:gd name="T12" fmla="*/ 164 w 1089"/>
              <a:gd name="T13" fmla="*/ 69 h 574"/>
              <a:gd name="T14" fmla="*/ 354 w 1089"/>
              <a:gd name="T15" fmla="*/ 119 h 574"/>
              <a:gd name="T16" fmla="*/ 504 w 1089"/>
              <a:gd name="T17" fmla="*/ 139 h 574"/>
              <a:gd name="T18" fmla="*/ 769 w 1089"/>
              <a:gd name="T19" fmla="*/ 119 h 574"/>
              <a:gd name="T20" fmla="*/ 924 w 1089"/>
              <a:gd name="T21" fmla="*/ 134 h 574"/>
              <a:gd name="T22" fmla="*/ 1039 w 1089"/>
              <a:gd name="T23" fmla="*/ 194 h 574"/>
              <a:gd name="T24" fmla="*/ 1089 w 1089"/>
              <a:gd name="T25" fmla="*/ 284 h 5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089" h="574">
                <a:moveTo>
                  <a:pt x="144" y="574"/>
                </a:moveTo>
                <a:cubicBezTo>
                  <a:pt x="112" y="515"/>
                  <a:pt x="81" y="456"/>
                  <a:pt x="59" y="404"/>
                </a:cubicBezTo>
                <a:cubicBezTo>
                  <a:pt x="37" y="352"/>
                  <a:pt x="18" y="308"/>
                  <a:pt x="9" y="259"/>
                </a:cubicBezTo>
                <a:cubicBezTo>
                  <a:pt x="0" y="210"/>
                  <a:pt x="1" y="150"/>
                  <a:pt x="4" y="109"/>
                </a:cubicBezTo>
                <a:cubicBezTo>
                  <a:pt x="7" y="68"/>
                  <a:pt x="17" y="28"/>
                  <a:pt x="29" y="14"/>
                </a:cubicBezTo>
                <a:cubicBezTo>
                  <a:pt x="41" y="0"/>
                  <a:pt x="52" y="15"/>
                  <a:pt x="74" y="24"/>
                </a:cubicBezTo>
                <a:cubicBezTo>
                  <a:pt x="96" y="33"/>
                  <a:pt x="117" y="53"/>
                  <a:pt x="164" y="69"/>
                </a:cubicBezTo>
                <a:cubicBezTo>
                  <a:pt x="211" y="85"/>
                  <a:pt x="297" y="107"/>
                  <a:pt x="354" y="119"/>
                </a:cubicBezTo>
                <a:cubicBezTo>
                  <a:pt x="411" y="131"/>
                  <a:pt x="435" y="139"/>
                  <a:pt x="504" y="139"/>
                </a:cubicBezTo>
                <a:cubicBezTo>
                  <a:pt x="573" y="139"/>
                  <a:pt x="699" y="120"/>
                  <a:pt x="769" y="119"/>
                </a:cubicBezTo>
                <a:cubicBezTo>
                  <a:pt x="839" y="118"/>
                  <a:pt x="879" y="122"/>
                  <a:pt x="924" y="134"/>
                </a:cubicBezTo>
                <a:cubicBezTo>
                  <a:pt x="969" y="146"/>
                  <a:pt x="1012" y="169"/>
                  <a:pt x="1039" y="194"/>
                </a:cubicBezTo>
                <a:cubicBezTo>
                  <a:pt x="1066" y="219"/>
                  <a:pt x="1077" y="251"/>
                  <a:pt x="1089" y="284"/>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5" name="Freeform 621">
            <a:extLst>
              <a:ext uri="{FF2B5EF4-FFF2-40B4-BE49-F238E27FC236}">
                <a16:creationId xmlns:a16="http://schemas.microsoft.com/office/drawing/2014/main" id="{70498083-0018-9B5B-D3A7-A64A94A42522}"/>
              </a:ext>
            </a:extLst>
          </xdr:cNvPr>
          <xdr:cNvSpPr>
            <a:spLocks noChangeAspect="1"/>
          </xdr:cNvSpPr>
        </xdr:nvSpPr>
        <xdr:spPr bwMode="auto">
          <a:xfrm rot="16200000">
            <a:off x="4207" y="5977"/>
            <a:ext cx="1408" cy="432"/>
          </a:xfrm>
          <a:custGeom>
            <a:avLst/>
            <a:gdLst>
              <a:gd name="T0" fmla="*/ 0 w 1990"/>
              <a:gd name="T1" fmla="*/ 610 h 610"/>
              <a:gd name="T2" fmla="*/ 90 w 1990"/>
              <a:gd name="T3" fmla="*/ 560 h 610"/>
              <a:gd name="T4" fmla="*/ 130 w 1990"/>
              <a:gd name="T5" fmla="*/ 535 h 610"/>
              <a:gd name="T6" fmla="*/ 200 w 1990"/>
              <a:gd name="T7" fmla="*/ 505 h 610"/>
              <a:gd name="T8" fmla="*/ 315 w 1990"/>
              <a:gd name="T9" fmla="*/ 485 h 610"/>
              <a:gd name="T10" fmla="*/ 405 w 1990"/>
              <a:gd name="T11" fmla="*/ 465 h 610"/>
              <a:gd name="T12" fmla="*/ 575 w 1990"/>
              <a:gd name="T13" fmla="*/ 460 h 610"/>
              <a:gd name="T14" fmla="*/ 650 w 1990"/>
              <a:gd name="T15" fmla="*/ 400 h 610"/>
              <a:gd name="T16" fmla="*/ 705 w 1990"/>
              <a:gd name="T17" fmla="*/ 265 h 610"/>
              <a:gd name="T18" fmla="*/ 795 w 1990"/>
              <a:gd name="T19" fmla="*/ 150 h 610"/>
              <a:gd name="T20" fmla="*/ 950 w 1990"/>
              <a:gd name="T21" fmla="*/ 115 h 610"/>
              <a:gd name="T22" fmla="*/ 1135 w 1990"/>
              <a:gd name="T23" fmla="*/ 165 h 610"/>
              <a:gd name="T24" fmla="*/ 1315 w 1990"/>
              <a:gd name="T25" fmla="*/ 225 h 610"/>
              <a:gd name="T26" fmla="*/ 1445 w 1990"/>
              <a:gd name="T27" fmla="*/ 225 h 610"/>
              <a:gd name="T28" fmla="*/ 1590 w 1990"/>
              <a:gd name="T29" fmla="*/ 255 h 610"/>
              <a:gd name="T30" fmla="*/ 1710 w 1990"/>
              <a:gd name="T31" fmla="*/ 215 h 610"/>
              <a:gd name="T32" fmla="*/ 1830 w 1990"/>
              <a:gd name="T33" fmla="*/ 135 h 610"/>
              <a:gd name="T34" fmla="*/ 1925 w 1990"/>
              <a:gd name="T35" fmla="*/ 55 h 610"/>
              <a:gd name="T36" fmla="*/ 1990 w 1990"/>
              <a:gd name="T37" fmla="*/ 0 h 6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990" h="610">
                <a:moveTo>
                  <a:pt x="0" y="610"/>
                </a:moveTo>
                <a:cubicBezTo>
                  <a:pt x="34" y="591"/>
                  <a:pt x="68" y="572"/>
                  <a:pt x="90" y="560"/>
                </a:cubicBezTo>
                <a:cubicBezTo>
                  <a:pt x="112" y="548"/>
                  <a:pt x="112" y="544"/>
                  <a:pt x="130" y="535"/>
                </a:cubicBezTo>
                <a:cubicBezTo>
                  <a:pt x="148" y="526"/>
                  <a:pt x="169" y="513"/>
                  <a:pt x="200" y="505"/>
                </a:cubicBezTo>
                <a:cubicBezTo>
                  <a:pt x="231" y="497"/>
                  <a:pt x="281" y="492"/>
                  <a:pt x="315" y="485"/>
                </a:cubicBezTo>
                <a:cubicBezTo>
                  <a:pt x="349" y="478"/>
                  <a:pt x="362" y="469"/>
                  <a:pt x="405" y="465"/>
                </a:cubicBezTo>
                <a:cubicBezTo>
                  <a:pt x="448" y="461"/>
                  <a:pt x="534" y="471"/>
                  <a:pt x="575" y="460"/>
                </a:cubicBezTo>
                <a:cubicBezTo>
                  <a:pt x="616" y="449"/>
                  <a:pt x="628" y="432"/>
                  <a:pt x="650" y="400"/>
                </a:cubicBezTo>
                <a:cubicBezTo>
                  <a:pt x="672" y="368"/>
                  <a:pt x="681" y="307"/>
                  <a:pt x="705" y="265"/>
                </a:cubicBezTo>
                <a:cubicBezTo>
                  <a:pt x="729" y="223"/>
                  <a:pt x="754" y="175"/>
                  <a:pt x="795" y="150"/>
                </a:cubicBezTo>
                <a:cubicBezTo>
                  <a:pt x="836" y="125"/>
                  <a:pt x="893" y="113"/>
                  <a:pt x="950" y="115"/>
                </a:cubicBezTo>
                <a:cubicBezTo>
                  <a:pt x="1007" y="117"/>
                  <a:pt x="1074" y="147"/>
                  <a:pt x="1135" y="165"/>
                </a:cubicBezTo>
                <a:cubicBezTo>
                  <a:pt x="1196" y="183"/>
                  <a:pt x="1263" y="215"/>
                  <a:pt x="1315" y="225"/>
                </a:cubicBezTo>
                <a:cubicBezTo>
                  <a:pt x="1367" y="235"/>
                  <a:pt x="1399" y="220"/>
                  <a:pt x="1445" y="225"/>
                </a:cubicBezTo>
                <a:cubicBezTo>
                  <a:pt x="1491" y="230"/>
                  <a:pt x="1546" y="257"/>
                  <a:pt x="1590" y="255"/>
                </a:cubicBezTo>
                <a:cubicBezTo>
                  <a:pt x="1634" y="253"/>
                  <a:pt x="1670" y="235"/>
                  <a:pt x="1710" y="215"/>
                </a:cubicBezTo>
                <a:cubicBezTo>
                  <a:pt x="1750" y="195"/>
                  <a:pt x="1794" y="162"/>
                  <a:pt x="1830" y="135"/>
                </a:cubicBezTo>
                <a:cubicBezTo>
                  <a:pt x="1866" y="108"/>
                  <a:pt x="1898" y="77"/>
                  <a:pt x="1925" y="55"/>
                </a:cubicBezTo>
                <a:cubicBezTo>
                  <a:pt x="1952" y="33"/>
                  <a:pt x="1971" y="16"/>
                  <a:pt x="199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6" name="Freeform 622">
            <a:extLst>
              <a:ext uri="{FF2B5EF4-FFF2-40B4-BE49-F238E27FC236}">
                <a16:creationId xmlns:a16="http://schemas.microsoft.com/office/drawing/2014/main" id="{035D402C-75A9-BA3C-41AF-A013FAFD94AE}"/>
              </a:ext>
            </a:extLst>
          </xdr:cNvPr>
          <xdr:cNvSpPr>
            <a:spLocks noChangeAspect="1"/>
          </xdr:cNvSpPr>
        </xdr:nvSpPr>
        <xdr:spPr bwMode="auto">
          <a:xfrm rot="16200000">
            <a:off x="4549" y="6085"/>
            <a:ext cx="212" cy="357"/>
          </a:xfrm>
          <a:custGeom>
            <a:avLst/>
            <a:gdLst>
              <a:gd name="T0" fmla="*/ 0 w 300"/>
              <a:gd name="T1" fmla="*/ 505 h 505"/>
              <a:gd name="T2" fmla="*/ 120 w 300"/>
              <a:gd name="T3" fmla="*/ 345 h 505"/>
              <a:gd name="T4" fmla="*/ 185 w 300"/>
              <a:gd name="T5" fmla="*/ 210 h 505"/>
              <a:gd name="T6" fmla="*/ 220 w 300"/>
              <a:gd name="T7" fmla="*/ 70 h 505"/>
              <a:gd name="T8" fmla="*/ 300 w 300"/>
              <a:gd name="T9" fmla="*/ 0 h 505"/>
            </a:gdLst>
            <a:ahLst/>
            <a:cxnLst>
              <a:cxn ang="0">
                <a:pos x="T0" y="T1"/>
              </a:cxn>
              <a:cxn ang="0">
                <a:pos x="T2" y="T3"/>
              </a:cxn>
              <a:cxn ang="0">
                <a:pos x="T4" y="T5"/>
              </a:cxn>
              <a:cxn ang="0">
                <a:pos x="T6" y="T7"/>
              </a:cxn>
              <a:cxn ang="0">
                <a:pos x="T8" y="T9"/>
              </a:cxn>
            </a:cxnLst>
            <a:rect l="0" t="0" r="r" b="b"/>
            <a:pathLst>
              <a:path w="300" h="505">
                <a:moveTo>
                  <a:pt x="0" y="505"/>
                </a:moveTo>
                <a:cubicBezTo>
                  <a:pt x="44" y="449"/>
                  <a:pt x="89" y="394"/>
                  <a:pt x="120" y="345"/>
                </a:cubicBezTo>
                <a:cubicBezTo>
                  <a:pt x="151" y="296"/>
                  <a:pt x="168" y="256"/>
                  <a:pt x="185" y="210"/>
                </a:cubicBezTo>
                <a:cubicBezTo>
                  <a:pt x="202" y="164"/>
                  <a:pt x="201" y="105"/>
                  <a:pt x="220" y="70"/>
                </a:cubicBezTo>
                <a:cubicBezTo>
                  <a:pt x="239" y="35"/>
                  <a:pt x="269" y="17"/>
                  <a:pt x="30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7" name="Freeform 623">
            <a:extLst>
              <a:ext uri="{FF2B5EF4-FFF2-40B4-BE49-F238E27FC236}">
                <a16:creationId xmlns:a16="http://schemas.microsoft.com/office/drawing/2014/main" id="{BE42A946-866C-AC4B-B1B0-C60A27771347}"/>
              </a:ext>
            </a:extLst>
          </xdr:cNvPr>
          <xdr:cNvSpPr>
            <a:spLocks noChangeAspect="1"/>
          </xdr:cNvSpPr>
        </xdr:nvSpPr>
        <xdr:spPr bwMode="auto">
          <a:xfrm rot="16200000">
            <a:off x="4748" y="5561"/>
            <a:ext cx="470" cy="249"/>
          </a:xfrm>
          <a:custGeom>
            <a:avLst/>
            <a:gdLst>
              <a:gd name="T0" fmla="*/ 0 w 665"/>
              <a:gd name="T1" fmla="*/ 0 h 352"/>
              <a:gd name="T2" fmla="*/ 30 w 665"/>
              <a:gd name="T3" fmla="*/ 115 h 352"/>
              <a:gd name="T4" fmla="*/ 75 w 665"/>
              <a:gd name="T5" fmla="*/ 200 h 352"/>
              <a:gd name="T6" fmla="*/ 95 w 665"/>
              <a:gd name="T7" fmla="*/ 260 h 352"/>
              <a:gd name="T8" fmla="*/ 150 w 665"/>
              <a:gd name="T9" fmla="*/ 320 h 352"/>
              <a:gd name="T10" fmla="*/ 245 w 665"/>
              <a:gd name="T11" fmla="*/ 335 h 352"/>
              <a:gd name="T12" fmla="*/ 360 w 665"/>
              <a:gd name="T13" fmla="*/ 350 h 352"/>
              <a:gd name="T14" fmla="*/ 480 w 665"/>
              <a:gd name="T15" fmla="*/ 325 h 352"/>
              <a:gd name="T16" fmla="*/ 555 w 665"/>
              <a:gd name="T17" fmla="*/ 325 h 352"/>
              <a:gd name="T18" fmla="*/ 615 w 665"/>
              <a:gd name="T19" fmla="*/ 305 h 352"/>
              <a:gd name="T20" fmla="*/ 665 w 665"/>
              <a:gd name="T21" fmla="*/ 305 h 3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65" h="352">
                <a:moveTo>
                  <a:pt x="0" y="0"/>
                </a:moveTo>
                <a:cubicBezTo>
                  <a:pt x="9" y="41"/>
                  <a:pt x="18" y="82"/>
                  <a:pt x="30" y="115"/>
                </a:cubicBezTo>
                <a:cubicBezTo>
                  <a:pt x="42" y="148"/>
                  <a:pt x="64" y="176"/>
                  <a:pt x="75" y="200"/>
                </a:cubicBezTo>
                <a:cubicBezTo>
                  <a:pt x="86" y="224"/>
                  <a:pt x="83" y="240"/>
                  <a:pt x="95" y="260"/>
                </a:cubicBezTo>
                <a:cubicBezTo>
                  <a:pt x="107" y="280"/>
                  <a:pt x="125" y="308"/>
                  <a:pt x="150" y="320"/>
                </a:cubicBezTo>
                <a:cubicBezTo>
                  <a:pt x="175" y="332"/>
                  <a:pt x="210" y="330"/>
                  <a:pt x="245" y="335"/>
                </a:cubicBezTo>
                <a:cubicBezTo>
                  <a:pt x="280" y="340"/>
                  <a:pt x="321" y="352"/>
                  <a:pt x="360" y="350"/>
                </a:cubicBezTo>
                <a:cubicBezTo>
                  <a:pt x="399" y="348"/>
                  <a:pt x="448" y="329"/>
                  <a:pt x="480" y="325"/>
                </a:cubicBezTo>
                <a:cubicBezTo>
                  <a:pt x="512" y="321"/>
                  <a:pt x="533" y="328"/>
                  <a:pt x="555" y="325"/>
                </a:cubicBezTo>
                <a:cubicBezTo>
                  <a:pt x="577" y="322"/>
                  <a:pt x="597" y="308"/>
                  <a:pt x="615" y="305"/>
                </a:cubicBezTo>
                <a:cubicBezTo>
                  <a:pt x="633" y="302"/>
                  <a:pt x="649" y="303"/>
                  <a:pt x="665" y="3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8" name="Freeform 624">
            <a:extLst>
              <a:ext uri="{FF2B5EF4-FFF2-40B4-BE49-F238E27FC236}">
                <a16:creationId xmlns:a16="http://schemas.microsoft.com/office/drawing/2014/main" id="{3F4CA7CC-2C84-754A-39AA-3CE9D0AA6CBC}"/>
              </a:ext>
            </a:extLst>
          </xdr:cNvPr>
          <xdr:cNvSpPr>
            <a:spLocks noChangeAspect="1"/>
          </xdr:cNvSpPr>
        </xdr:nvSpPr>
        <xdr:spPr bwMode="auto">
          <a:xfrm rot="16200000">
            <a:off x="7018" y="4843"/>
            <a:ext cx="508" cy="2387"/>
          </a:xfrm>
          <a:custGeom>
            <a:avLst/>
            <a:gdLst>
              <a:gd name="T0" fmla="*/ 3 w 718"/>
              <a:gd name="T1" fmla="*/ 0 h 3375"/>
              <a:gd name="T2" fmla="*/ 28 w 718"/>
              <a:gd name="T3" fmla="*/ 190 h 3375"/>
              <a:gd name="T4" fmla="*/ 8 w 718"/>
              <a:gd name="T5" fmla="*/ 385 h 3375"/>
              <a:gd name="T6" fmla="*/ 78 w 718"/>
              <a:gd name="T7" fmla="*/ 720 h 3375"/>
              <a:gd name="T8" fmla="*/ 143 w 718"/>
              <a:gd name="T9" fmla="*/ 1070 h 3375"/>
              <a:gd name="T10" fmla="*/ 158 w 718"/>
              <a:gd name="T11" fmla="*/ 1175 h 3375"/>
              <a:gd name="T12" fmla="*/ 148 w 718"/>
              <a:gd name="T13" fmla="*/ 1315 h 3375"/>
              <a:gd name="T14" fmla="*/ 163 w 718"/>
              <a:gd name="T15" fmla="*/ 1445 h 3375"/>
              <a:gd name="T16" fmla="*/ 163 w 718"/>
              <a:gd name="T17" fmla="*/ 1845 h 3375"/>
              <a:gd name="T18" fmla="*/ 193 w 718"/>
              <a:gd name="T19" fmla="*/ 2080 h 3375"/>
              <a:gd name="T20" fmla="*/ 188 w 718"/>
              <a:gd name="T21" fmla="*/ 2230 h 3375"/>
              <a:gd name="T22" fmla="*/ 158 w 718"/>
              <a:gd name="T23" fmla="*/ 2485 h 3375"/>
              <a:gd name="T24" fmla="*/ 193 w 718"/>
              <a:gd name="T25" fmla="*/ 2555 h 3375"/>
              <a:gd name="T26" fmla="*/ 233 w 718"/>
              <a:gd name="T27" fmla="*/ 2640 h 3375"/>
              <a:gd name="T28" fmla="*/ 328 w 718"/>
              <a:gd name="T29" fmla="*/ 2675 h 3375"/>
              <a:gd name="T30" fmla="*/ 423 w 718"/>
              <a:gd name="T31" fmla="*/ 2775 h 3375"/>
              <a:gd name="T32" fmla="*/ 483 w 718"/>
              <a:gd name="T33" fmla="*/ 2800 h 3375"/>
              <a:gd name="T34" fmla="*/ 523 w 718"/>
              <a:gd name="T35" fmla="*/ 2895 h 3375"/>
              <a:gd name="T36" fmla="*/ 608 w 718"/>
              <a:gd name="T37" fmla="*/ 3060 h 3375"/>
              <a:gd name="T38" fmla="*/ 658 w 718"/>
              <a:gd name="T39" fmla="*/ 3245 h 3375"/>
              <a:gd name="T40" fmla="*/ 718 w 718"/>
              <a:gd name="T41" fmla="*/ 3375 h 33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718" h="3375">
                <a:moveTo>
                  <a:pt x="3" y="0"/>
                </a:moveTo>
                <a:cubicBezTo>
                  <a:pt x="15" y="63"/>
                  <a:pt x="27" y="126"/>
                  <a:pt x="28" y="190"/>
                </a:cubicBezTo>
                <a:cubicBezTo>
                  <a:pt x="29" y="254"/>
                  <a:pt x="0" y="297"/>
                  <a:pt x="8" y="385"/>
                </a:cubicBezTo>
                <a:cubicBezTo>
                  <a:pt x="16" y="473"/>
                  <a:pt x="56" y="606"/>
                  <a:pt x="78" y="720"/>
                </a:cubicBezTo>
                <a:cubicBezTo>
                  <a:pt x="100" y="834"/>
                  <a:pt x="130" y="994"/>
                  <a:pt x="143" y="1070"/>
                </a:cubicBezTo>
                <a:cubicBezTo>
                  <a:pt x="156" y="1146"/>
                  <a:pt x="157" y="1134"/>
                  <a:pt x="158" y="1175"/>
                </a:cubicBezTo>
                <a:cubicBezTo>
                  <a:pt x="159" y="1216"/>
                  <a:pt x="147" y="1270"/>
                  <a:pt x="148" y="1315"/>
                </a:cubicBezTo>
                <a:cubicBezTo>
                  <a:pt x="149" y="1360"/>
                  <a:pt x="160" y="1357"/>
                  <a:pt x="163" y="1445"/>
                </a:cubicBezTo>
                <a:cubicBezTo>
                  <a:pt x="166" y="1533"/>
                  <a:pt x="158" y="1739"/>
                  <a:pt x="163" y="1845"/>
                </a:cubicBezTo>
                <a:cubicBezTo>
                  <a:pt x="168" y="1951"/>
                  <a:pt x="189" y="2016"/>
                  <a:pt x="193" y="2080"/>
                </a:cubicBezTo>
                <a:cubicBezTo>
                  <a:pt x="197" y="2144"/>
                  <a:pt x="194" y="2163"/>
                  <a:pt x="188" y="2230"/>
                </a:cubicBezTo>
                <a:cubicBezTo>
                  <a:pt x="182" y="2297"/>
                  <a:pt x="157" y="2431"/>
                  <a:pt x="158" y="2485"/>
                </a:cubicBezTo>
                <a:cubicBezTo>
                  <a:pt x="159" y="2539"/>
                  <a:pt x="180" y="2529"/>
                  <a:pt x="193" y="2555"/>
                </a:cubicBezTo>
                <a:cubicBezTo>
                  <a:pt x="206" y="2581"/>
                  <a:pt x="211" y="2620"/>
                  <a:pt x="233" y="2640"/>
                </a:cubicBezTo>
                <a:cubicBezTo>
                  <a:pt x="255" y="2660"/>
                  <a:pt x="296" y="2652"/>
                  <a:pt x="328" y="2675"/>
                </a:cubicBezTo>
                <a:cubicBezTo>
                  <a:pt x="360" y="2698"/>
                  <a:pt x="397" y="2754"/>
                  <a:pt x="423" y="2775"/>
                </a:cubicBezTo>
                <a:cubicBezTo>
                  <a:pt x="449" y="2796"/>
                  <a:pt x="466" y="2780"/>
                  <a:pt x="483" y="2800"/>
                </a:cubicBezTo>
                <a:cubicBezTo>
                  <a:pt x="500" y="2820"/>
                  <a:pt x="502" y="2852"/>
                  <a:pt x="523" y="2895"/>
                </a:cubicBezTo>
                <a:cubicBezTo>
                  <a:pt x="544" y="2938"/>
                  <a:pt x="586" y="3002"/>
                  <a:pt x="608" y="3060"/>
                </a:cubicBezTo>
                <a:cubicBezTo>
                  <a:pt x="630" y="3118"/>
                  <a:pt x="640" y="3193"/>
                  <a:pt x="658" y="3245"/>
                </a:cubicBezTo>
                <a:cubicBezTo>
                  <a:pt x="676" y="3297"/>
                  <a:pt x="706" y="3348"/>
                  <a:pt x="718" y="33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9" name="Freeform 625">
            <a:extLst>
              <a:ext uri="{FF2B5EF4-FFF2-40B4-BE49-F238E27FC236}">
                <a16:creationId xmlns:a16="http://schemas.microsoft.com/office/drawing/2014/main" id="{2421A2B8-8AF3-F003-BAE8-53DB2C6FD912}"/>
              </a:ext>
            </a:extLst>
          </xdr:cNvPr>
          <xdr:cNvSpPr>
            <a:spLocks noChangeAspect="1"/>
          </xdr:cNvSpPr>
        </xdr:nvSpPr>
        <xdr:spPr bwMode="auto">
          <a:xfrm rot="16200000">
            <a:off x="7939" y="6094"/>
            <a:ext cx="38" cy="216"/>
          </a:xfrm>
          <a:custGeom>
            <a:avLst/>
            <a:gdLst>
              <a:gd name="T0" fmla="*/ 55 w 55"/>
              <a:gd name="T1" fmla="*/ 0 h 305"/>
              <a:gd name="T2" fmla="*/ 25 w 55"/>
              <a:gd name="T3" fmla="*/ 75 h 305"/>
              <a:gd name="T4" fmla="*/ 15 w 55"/>
              <a:gd name="T5" fmla="*/ 175 h 305"/>
              <a:gd name="T6" fmla="*/ 0 w 55"/>
              <a:gd name="T7" fmla="*/ 305 h 305"/>
            </a:gdLst>
            <a:ahLst/>
            <a:cxnLst>
              <a:cxn ang="0">
                <a:pos x="T0" y="T1"/>
              </a:cxn>
              <a:cxn ang="0">
                <a:pos x="T2" y="T3"/>
              </a:cxn>
              <a:cxn ang="0">
                <a:pos x="T4" y="T5"/>
              </a:cxn>
              <a:cxn ang="0">
                <a:pos x="T6" y="T7"/>
              </a:cxn>
            </a:cxnLst>
            <a:rect l="0" t="0" r="r" b="b"/>
            <a:pathLst>
              <a:path w="55" h="305">
                <a:moveTo>
                  <a:pt x="55" y="0"/>
                </a:moveTo>
                <a:cubicBezTo>
                  <a:pt x="43" y="23"/>
                  <a:pt x="32" y="46"/>
                  <a:pt x="25" y="75"/>
                </a:cubicBezTo>
                <a:cubicBezTo>
                  <a:pt x="18" y="104"/>
                  <a:pt x="19" y="137"/>
                  <a:pt x="15" y="175"/>
                </a:cubicBezTo>
                <a:cubicBezTo>
                  <a:pt x="11" y="213"/>
                  <a:pt x="5" y="259"/>
                  <a:pt x="0" y="3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0" name="Freeform 626">
            <a:extLst>
              <a:ext uri="{FF2B5EF4-FFF2-40B4-BE49-F238E27FC236}">
                <a16:creationId xmlns:a16="http://schemas.microsoft.com/office/drawing/2014/main" id="{45740FFD-2001-22A5-9E8D-5305D65B0206}"/>
              </a:ext>
            </a:extLst>
          </xdr:cNvPr>
          <xdr:cNvSpPr>
            <a:spLocks noChangeAspect="1"/>
          </xdr:cNvSpPr>
        </xdr:nvSpPr>
        <xdr:spPr bwMode="auto">
          <a:xfrm rot="16200000">
            <a:off x="7269" y="4619"/>
            <a:ext cx="192" cy="1740"/>
          </a:xfrm>
          <a:custGeom>
            <a:avLst/>
            <a:gdLst>
              <a:gd name="T0" fmla="*/ 165 w 271"/>
              <a:gd name="T1" fmla="*/ 0 h 2460"/>
              <a:gd name="T2" fmla="*/ 145 w 271"/>
              <a:gd name="T3" fmla="*/ 100 h 2460"/>
              <a:gd name="T4" fmla="*/ 165 w 271"/>
              <a:gd name="T5" fmla="*/ 335 h 2460"/>
              <a:gd name="T6" fmla="*/ 205 w 271"/>
              <a:gd name="T7" fmla="*/ 575 h 2460"/>
              <a:gd name="T8" fmla="*/ 260 w 271"/>
              <a:gd name="T9" fmla="*/ 740 h 2460"/>
              <a:gd name="T10" fmla="*/ 265 w 271"/>
              <a:gd name="T11" fmla="*/ 880 h 2460"/>
              <a:gd name="T12" fmla="*/ 225 w 271"/>
              <a:gd name="T13" fmla="*/ 980 h 2460"/>
              <a:gd name="T14" fmla="*/ 195 w 271"/>
              <a:gd name="T15" fmla="*/ 1085 h 2460"/>
              <a:gd name="T16" fmla="*/ 200 w 271"/>
              <a:gd name="T17" fmla="*/ 1225 h 2460"/>
              <a:gd name="T18" fmla="*/ 215 w 271"/>
              <a:gd name="T19" fmla="*/ 1340 h 2460"/>
              <a:gd name="T20" fmla="*/ 190 w 271"/>
              <a:gd name="T21" fmla="*/ 1485 h 2460"/>
              <a:gd name="T22" fmla="*/ 165 w 271"/>
              <a:gd name="T23" fmla="*/ 1610 h 2460"/>
              <a:gd name="T24" fmla="*/ 180 w 271"/>
              <a:gd name="T25" fmla="*/ 1805 h 2460"/>
              <a:gd name="T26" fmla="*/ 155 w 271"/>
              <a:gd name="T27" fmla="*/ 1965 h 2460"/>
              <a:gd name="T28" fmla="*/ 130 w 271"/>
              <a:gd name="T29" fmla="*/ 2090 h 2460"/>
              <a:gd name="T30" fmla="*/ 85 w 271"/>
              <a:gd name="T31" fmla="*/ 2160 h 2460"/>
              <a:gd name="T32" fmla="*/ 65 w 271"/>
              <a:gd name="T33" fmla="*/ 2240 h 2460"/>
              <a:gd name="T34" fmla="*/ 10 w 271"/>
              <a:gd name="T35" fmla="*/ 2340 h 2460"/>
              <a:gd name="T36" fmla="*/ 5 w 271"/>
              <a:gd name="T37" fmla="*/ 2460 h 24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71" h="2460">
                <a:moveTo>
                  <a:pt x="165" y="0"/>
                </a:moveTo>
                <a:cubicBezTo>
                  <a:pt x="155" y="22"/>
                  <a:pt x="145" y="44"/>
                  <a:pt x="145" y="100"/>
                </a:cubicBezTo>
                <a:cubicBezTo>
                  <a:pt x="145" y="156"/>
                  <a:pt x="155" y="256"/>
                  <a:pt x="165" y="335"/>
                </a:cubicBezTo>
                <a:cubicBezTo>
                  <a:pt x="175" y="414"/>
                  <a:pt x="189" y="508"/>
                  <a:pt x="205" y="575"/>
                </a:cubicBezTo>
                <a:cubicBezTo>
                  <a:pt x="221" y="642"/>
                  <a:pt x="250" y="689"/>
                  <a:pt x="260" y="740"/>
                </a:cubicBezTo>
                <a:cubicBezTo>
                  <a:pt x="270" y="791"/>
                  <a:pt x="271" y="840"/>
                  <a:pt x="265" y="880"/>
                </a:cubicBezTo>
                <a:cubicBezTo>
                  <a:pt x="259" y="920"/>
                  <a:pt x="237" y="946"/>
                  <a:pt x="225" y="980"/>
                </a:cubicBezTo>
                <a:cubicBezTo>
                  <a:pt x="213" y="1014"/>
                  <a:pt x="199" y="1044"/>
                  <a:pt x="195" y="1085"/>
                </a:cubicBezTo>
                <a:cubicBezTo>
                  <a:pt x="191" y="1126"/>
                  <a:pt x="197" y="1182"/>
                  <a:pt x="200" y="1225"/>
                </a:cubicBezTo>
                <a:cubicBezTo>
                  <a:pt x="203" y="1268"/>
                  <a:pt x="217" y="1297"/>
                  <a:pt x="215" y="1340"/>
                </a:cubicBezTo>
                <a:cubicBezTo>
                  <a:pt x="213" y="1383"/>
                  <a:pt x="198" y="1440"/>
                  <a:pt x="190" y="1485"/>
                </a:cubicBezTo>
                <a:cubicBezTo>
                  <a:pt x="182" y="1530"/>
                  <a:pt x="167" y="1557"/>
                  <a:pt x="165" y="1610"/>
                </a:cubicBezTo>
                <a:cubicBezTo>
                  <a:pt x="163" y="1663"/>
                  <a:pt x="182" y="1746"/>
                  <a:pt x="180" y="1805"/>
                </a:cubicBezTo>
                <a:cubicBezTo>
                  <a:pt x="178" y="1864"/>
                  <a:pt x="163" y="1918"/>
                  <a:pt x="155" y="1965"/>
                </a:cubicBezTo>
                <a:cubicBezTo>
                  <a:pt x="147" y="2012"/>
                  <a:pt x="142" y="2057"/>
                  <a:pt x="130" y="2090"/>
                </a:cubicBezTo>
                <a:cubicBezTo>
                  <a:pt x="118" y="2123"/>
                  <a:pt x="96" y="2135"/>
                  <a:pt x="85" y="2160"/>
                </a:cubicBezTo>
                <a:cubicBezTo>
                  <a:pt x="74" y="2185"/>
                  <a:pt x="77" y="2210"/>
                  <a:pt x="65" y="2240"/>
                </a:cubicBezTo>
                <a:cubicBezTo>
                  <a:pt x="53" y="2270"/>
                  <a:pt x="20" y="2303"/>
                  <a:pt x="10" y="2340"/>
                </a:cubicBezTo>
                <a:cubicBezTo>
                  <a:pt x="0" y="2377"/>
                  <a:pt x="2" y="2418"/>
                  <a:pt x="5" y="246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1" name="Freeform 627">
            <a:extLst>
              <a:ext uri="{FF2B5EF4-FFF2-40B4-BE49-F238E27FC236}">
                <a16:creationId xmlns:a16="http://schemas.microsoft.com/office/drawing/2014/main" id="{E84E5803-38D4-8FF9-A29E-FE76088BECF5}"/>
              </a:ext>
            </a:extLst>
          </xdr:cNvPr>
          <xdr:cNvSpPr>
            <a:spLocks noChangeAspect="1"/>
          </xdr:cNvSpPr>
        </xdr:nvSpPr>
        <xdr:spPr bwMode="auto">
          <a:xfrm rot="16200000">
            <a:off x="4909" y="3270"/>
            <a:ext cx="1160" cy="2338"/>
          </a:xfrm>
          <a:custGeom>
            <a:avLst/>
            <a:gdLst>
              <a:gd name="T0" fmla="*/ 0 w 1640"/>
              <a:gd name="T1" fmla="*/ 3305 h 3305"/>
              <a:gd name="T2" fmla="*/ 40 w 1640"/>
              <a:gd name="T3" fmla="*/ 3160 h 3305"/>
              <a:gd name="T4" fmla="*/ 75 w 1640"/>
              <a:gd name="T5" fmla="*/ 2870 h 3305"/>
              <a:gd name="T6" fmla="*/ 140 w 1640"/>
              <a:gd name="T7" fmla="*/ 2700 h 3305"/>
              <a:gd name="T8" fmla="*/ 225 w 1640"/>
              <a:gd name="T9" fmla="*/ 2585 h 3305"/>
              <a:gd name="T10" fmla="*/ 250 w 1640"/>
              <a:gd name="T11" fmla="*/ 2435 h 3305"/>
              <a:gd name="T12" fmla="*/ 280 w 1640"/>
              <a:gd name="T13" fmla="*/ 2155 h 3305"/>
              <a:gd name="T14" fmla="*/ 360 w 1640"/>
              <a:gd name="T15" fmla="*/ 1985 h 3305"/>
              <a:gd name="T16" fmla="*/ 375 w 1640"/>
              <a:gd name="T17" fmla="*/ 1800 h 3305"/>
              <a:gd name="T18" fmla="*/ 405 w 1640"/>
              <a:gd name="T19" fmla="*/ 1640 h 3305"/>
              <a:gd name="T20" fmla="*/ 515 w 1640"/>
              <a:gd name="T21" fmla="*/ 1520 h 3305"/>
              <a:gd name="T22" fmla="*/ 565 w 1640"/>
              <a:gd name="T23" fmla="*/ 1430 h 3305"/>
              <a:gd name="T24" fmla="*/ 650 w 1640"/>
              <a:gd name="T25" fmla="*/ 1345 h 3305"/>
              <a:gd name="T26" fmla="*/ 700 w 1640"/>
              <a:gd name="T27" fmla="*/ 1180 h 3305"/>
              <a:gd name="T28" fmla="*/ 715 w 1640"/>
              <a:gd name="T29" fmla="*/ 1070 h 3305"/>
              <a:gd name="T30" fmla="*/ 760 w 1640"/>
              <a:gd name="T31" fmla="*/ 950 h 3305"/>
              <a:gd name="T32" fmla="*/ 760 w 1640"/>
              <a:gd name="T33" fmla="*/ 825 h 3305"/>
              <a:gd name="T34" fmla="*/ 815 w 1640"/>
              <a:gd name="T35" fmla="*/ 690 h 3305"/>
              <a:gd name="T36" fmla="*/ 840 w 1640"/>
              <a:gd name="T37" fmla="*/ 585 h 3305"/>
              <a:gd name="T38" fmla="*/ 850 w 1640"/>
              <a:gd name="T39" fmla="*/ 415 h 3305"/>
              <a:gd name="T40" fmla="*/ 915 w 1640"/>
              <a:gd name="T41" fmla="*/ 265 h 3305"/>
              <a:gd name="T42" fmla="*/ 955 w 1640"/>
              <a:gd name="T43" fmla="*/ 155 h 3305"/>
              <a:gd name="T44" fmla="*/ 1090 w 1640"/>
              <a:gd name="T45" fmla="*/ 55 h 3305"/>
              <a:gd name="T46" fmla="*/ 1295 w 1640"/>
              <a:gd name="T47" fmla="*/ 70 h 3305"/>
              <a:gd name="T48" fmla="*/ 1375 w 1640"/>
              <a:gd name="T49" fmla="*/ 70 h 3305"/>
              <a:gd name="T50" fmla="*/ 1465 w 1640"/>
              <a:gd name="T51" fmla="*/ 45 h 3305"/>
              <a:gd name="T52" fmla="*/ 1545 w 1640"/>
              <a:gd name="T53" fmla="*/ 55 h 3305"/>
              <a:gd name="T54" fmla="*/ 1610 w 1640"/>
              <a:gd name="T55" fmla="*/ 35 h 3305"/>
              <a:gd name="T56" fmla="*/ 1640 w 1640"/>
              <a:gd name="T57" fmla="*/ 0 h 33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640" h="3305">
                <a:moveTo>
                  <a:pt x="0" y="3305"/>
                </a:moveTo>
                <a:cubicBezTo>
                  <a:pt x="14" y="3268"/>
                  <a:pt x="28" y="3232"/>
                  <a:pt x="40" y="3160"/>
                </a:cubicBezTo>
                <a:cubicBezTo>
                  <a:pt x="52" y="3088"/>
                  <a:pt x="58" y="2947"/>
                  <a:pt x="75" y="2870"/>
                </a:cubicBezTo>
                <a:cubicBezTo>
                  <a:pt x="92" y="2793"/>
                  <a:pt x="115" y="2747"/>
                  <a:pt x="140" y="2700"/>
                </a:cubicBezTo>
                <a:cubicBezTo>
                  <a:pt x="165" y="2653"/>
                  <a:pt x="207" y="2629"/>
                  <a:pt x="225" y="2585"/>
                </a:cubicBezTo>
                <a:cubicBezTo>
                  <a:pt x="243" y="2541"/>
                  <a:pt x="241" y="2507"/>
                  <a:pt x="250" y="2435"/>
                </a:cubicBezTo>
                <a:cubicBezTo>
                  <a:pt x="259" y="2363"/>
                  <a:pt x="262" y="2230"/>
                  <a:pt x="280" y="2155"/>
                </a:cubicBezTo>
                <a:cubicBezTo>
                  <a:pt x="298" y="2080"/>
                  <a:pt x="344" y="2044"/>
                  <a:pt x="360" y="1985"/>
                </a:cubicBezTo>
                <a:cubicBezTo>
                  <a:pt x="376" y="1926"/>
                  <a:pt x="368" y="1857"/>
                  <a:pt x="375" y="1800"/>
                </a:cubicBezTo>
                <a:cubicBezTo>
                  <a:pt x="382" y="1743"/>
                  <a:pt x="382" y="1687"/>
                  <a:pt x="405" y="1640"/>
                </a:cubicBezTo>
                <a:cubicBezTo>
                  <a:pt x="428" y="1593"/>
                  <a:pt x="488" y="1555"/>
                  <a:pt x="515" y="1520"/>
                </a:cubicBezTo>
                <a:cubicBezTo>
                  <a:pt x="542" y="1485"/>
                  <a:pt x="542" y="1459"/>
                  <a:pt x="565" y="1430"/>
                </a:cubicBezTo>
                <a:cubicBezTo>
                  <a:pt x="588" y="1401"/>
                  <a:pt x="627" y="1387"/>
                  <a:pt x="650" y="1345"/>
                </a:cubicBezTo>
                <a:cubicBezTo>
                  <a:pt x="673" y="1303"/>
                  <a:pt x="689" y="1226"/>
                  <a:pt x="700" y="1180"/>
                </a:cubicBezTo>
                <a:cubicBezTo>
                  <a:pt x="711" y="1134"/>
                  <a:pt x="705" y="1108"/>
                  <a:pt x="715" y="1070"/>
                </a:cubicBezTo>
                <a:cubicBezTo>
                  <a:pt x="725" y="1032"/>
                  <a:pt x="753" y="991"/>
                  <a:pt x="760" y="950"/>
                </a:cubicBezTo>
                <a:cubicBezTo>
                  <a:pt x="767" y="909"/>
                  <a:pt x="751" y="868"/>
                  <a:pt x="760" y="825"/>
                </a:cubicBezTo>
                <a:cubicBezTo>
                  <a:pt x="769" y="782"/>
                  <a:pt x="802" y="730"/>
                  <a:pt x="815" y="690"/>
                </a:cubicBezTo>
                <a:cubicBezTo>
                  <a:pt x="828" y="650"/>
                  <a:pt x="834" y="631"/>
                  <a:pt x="840" y="585"/>
                </a:cubicBezTo>
                <a:cubicBezTo>
                  <a:pt x="846" y="539"/>
                  <a:pt x="838" y="468"/>
                  <a:pt x="850" y="415"/>
                </a:cubicBezTo>
                <a:cubicBezTo>
                  <a:pt x="862" y="362"/>
                  <a:pt x="898" y="308"/>
                  <a:pt x="915" y="265"/>
                </a:cubicBezTo>
                <a:cubicBezTo>
                  <a:pt x="932" y="222"/>
                  <a:pt x="926" y="190"/>
                  <a:pt x="955" y="155"/>
                </a:cubicBezTo>
                <a:cubicBezTo>
                  <a:pt x="984" y="120"/>
                  <a:pt x="1033" y="69"/>
                  <a:pt x="1090" y="55"/>
                </a:cubicBezTo>
                <a:cubicBezTo>
                  <a:pt x="1147" y="41"/>
                  <a:pt x="1248" y="68"/>
                  <a:pt x="1295" y="70"/>
                </a:cubicBezTo>
                <a:cubicBezTo>
                  <a:pt x="1342" y="72"/>
                  <a:pt x="1347" y="74"/>
                  <a:pt x="1375" y="70"/>
                </a:cubicBezTo>
                <a:cubicBezTo>
                  <a:pt x="1403" y="66"/>
                  <a:pt x="1437" y="47"/>
                  <a:pt x="1465" y="45"/>
                </a:cubicBezTo>
                <a:cubicBezTo>
                  <a:pt x="1493" y="43"/>
                  <a:pt x="1521" y="57"/>
                  <a:pt x="1545" y="55"/>
                </a:cubicBezTo>
                <a:cubicBezTo>
                  <a:pt x="1569" y="53"/>
                  <a:pt x="1594" y="44"/>
                  <a:pt x="1610" y="35"/>
                </a:cubicBezTo>
                <a:cubicBezTo>
                  <a:pt x="1626" y="26"/>
                  <a:pt x="1634" y="7"/>
                  <a:pt x="164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2" name="Freeform 628">
            <a:extLst>
              <a:ext uri="{FF2B5EF4-FFF2-40B4-BE49-F238E27FC236}">
                <a16:creationId xmlns:a16="http://schemas.microsoft.com/office/drawing/2014/main" id="{68C4DE49-454C-C70A-654E-7C7482229682}"/>
              </a:ext>
            </a:extLst>
          </xdr:cNvPr>
          <xdr:cNvSpPr>
            <a:spLocks noChangeAspect="1"/>
          </xdr:cNvSpPr>
        </xdr:nvSpPr>
        <xdr:spPr bwMode="auto">
          <a:xfrm rot="16200000">
            <a:off x="4477" y="4262"/>
            <a:ext cx="526" cy="1453"/>
          </a:xfrm>
          <a:custGeom>
            <a:avLst/>
            <a:gdLst>
              <a:gd name="T0" fmla="*/ 745 w 745"/>
              <a:gd name="T1" fmla="*/ 2055 h 2055"/>
              <a:gd name="T2" fmla="*/ 690 w 745"/>
              <a:gd name="T3" fmla="*/ 1905 h 2055"/>
              <a:gd name="T4" fmla="*/ 645 w 745"/>
              <a:gd name="T5" fmla="*/ 1785 h 2055"/>
              <a:gd name="T6" fmla="*/ 610 w 745"/>
              <a:gd name="T7" fmla="*/ 1640 h 2055"/>
              <a:gd name="T8" fmla="*/ 535 w 745"/>
              <a:gd name="T9" fmla="*/ 1490 h 2055"/>
              <a:gd name="T10" fmla="*/ 490 w 745"/>
              <a:gd name="T11" fmla="*/ 1355 h 2055"/>
              <a:gd name="T12" fmla="*/ 405 w 745"/>
              <a:gd name="T13" fmla="*/ 1220 h 2055"/>
              <a:gd name="T14" fmla="*/ 345 w 745"/>
              <a:gd name="T15" fmla="*/ 1060 h 2055"/>
              <a:gd name="T16" fmla="*/ 280 w 745"/>
              <a:gd name="T17" fmla="*/ 985 h 2055"/>
              <a:gd name="T18" fmla="*/ 250 w 745"/>
              <a:gd name="T19" fmla="*/ 860 h 2055"/>
              <a:gd name="T20" fmla="*/ 220 w 745"/>
              <a:gd name="T21" fmla="*/ 785 h 2055"/>
              <a:gd name="T22" fmla="*/ 195 w 745"/>
              <a:gd name="T23" fmla="*/ 700 h 2055"/>
              <a:gd name="T24" fmla="*/ 115 w 745"/>
              <a:gd name="T25" fmla="*/ 605 h 2055"/>
              <a:gd name="T26" fmla="*/ 90 w 745"/>
              <a:gd name="T27" fmla="*/ 475 h 2055"/>
              <a:gd name="T28" fmla="*/ 70 w 745"/>
              <a:gd name="T29" fmla="*/ 320 h 2055"/>
              <a:gd name="T30" fmla="*/ 10 w 745"/>
              <a:gd name="T31" fmla="*/ 200 h 2055"/>
              <a:gd name="T32" fmla="*/ 15 w 745"/>
              <a:gd name="T33" fmla="*/ 80 h 2055"/>
              <a:gd name="T34" fmla="*/ 0 w 745"/>
              <a:gd name="T35" fmla="*/ 0 h 20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745" h="2055">
                <a:moveTo>
                  <a:pt x="745" y="2055"/>
                </a:moveTo>
                <a:cubicBezTo>
                  <a:pt x="726" y="2002"/>
                  <a:pt x="707" y="1950"/>
                  <a:pt x="690" y="1905"/>
                </a:cubicBezTo>
                <a:cubicBezTo>
                  <a:pt x="673" y="1860"/>
                  <a:pt x="658" y="1829"/>
                  <a:pt x="645" y="1785"/>
                </a:cubicBezTo>
                <a:cubicBezTo>
                  <a:pt x="632" y="1741"/>
                  <a:pt x="628" y="1689"/>
                  <a:pt x="610" y="1640"/>
                </a:cubicBezTo>
                <a:cubicBezTo>
                  <a:pt x="592" y="1591"/>
                  <a:pt x="555" y="1537"/>
                  <a:pt x="535" y="1490"/>
                </a:cubicBezTo>
                <a:cubicBezTo>
                  <a:pt x="515" y="1443"/>
                  <a:pt x="512" y="1400"/>
                  <a:pt x="490" y="1355"/>
                </a:cubicBezTo>
                <a:cubicBezTo>
                  <a:pt x="468" y="1310"/>
                  <a:pt x="429" y="1269"/>
                  <a:pt x="405" y="1220"/>
                </a:cubicBezTo>
                <a:cubicBezTo>
                  <a:pt x="381" y="1171"/>
                  <a:pt x="366" y="1099"/>
                  <a:pt x="345" y="1060"/>
                </a:cubicBezTo>
                <a:cubicBezTo>
                  <a:pt x="324" y="1021"/>
                  <a:pt x="296" y="1018"/>
                  <a:pt x="280" y="985"/>
                </a:cubicBezTo>
                <a:cubicBezTo>
                  <a:pt x="264" y="952"/>
                  <a:pt x="260" y="893"/>
                  <a:pt x="250" y="860"/>
                </a:cubicBezTo>
                <a:cubicBezTo>
                  <a:pt x="240" y="827"/>
                  <a:pt x="229" y="812"/>
                  <a:pt x="220" y="785"/>
                </a:cubicBezTo>
                <a:cubicBezTo>
                  <a:pt x="211" y="758"/>
                  <a:pt x="212" y="730"/>
                  <a:pt x="195" y="700"/>
                </a:cubicBezTo>
                <a:cubicBezTo>
                  <a:pt x="178" y="670"/>
                  <a:pt x="132" y="642"/>
                  <a:pt x="115" y="605"/>
                </a:cubicBezTo>
                <a:cubicBezTo>
                  <a:pt x="98" y="568"/>
                  <a:pt x="97" y="522"/>
                  <a:pt x="90" y="475"/>
                </a:cubicBezTo>
                <a:cubicBezTo>
                  <a:pt x="83" y="428"/>
                  <a:pt x="83" y="366"/>
                  <a:pt x="70" y="320"/>
                </a:cubicBezTo>
                <a:cubicBezTo>
                  <a:pt x="57" y="274"/>
                  <a:pt x="19" y="240"/>
                  <a:pt x="10" y="200"/>
                </a:cubicBezTo>
                <a:cubicBezTo>
                  <a:pt x="1" y="160"/>
                  <a:pt x="17" y="113"/>
                  <a:pt x="15" y="80"/>
                </a:cubicBezTo>
                <a:cubicBezTo>
                  <a:pt x="13" y="47"/>
                  <a:pt x="6" y="23"/>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3" name="Freeform 629">
            <a:extLst>
              <a:ext uri="{FF2B5EF4-FFF2-40B4-BE49-F238E27FC236}">
                <a16:creationId xmlns:a16="http://schemas.microsoft.com/office/drawing/2014/main" id="{B87D361F-EF9E-8C64-8A94-20DF2E5BA204}"/>
              </a:ext>
            </a:extLst>
          </xdr:cNvPr>
          <xdr:cNvSpPr>
            <a:spLocks noChangeAspect="1"/>
          </xdr:cNvSpPr>
        </xdr:nvSpPr>
        <xdr:spPr bwMode="auto">
          <a:xfrm rot="16200000">
            <a:off x="4379" y="3605"/>
            <a:ext cx="1503" cy="567"/>
          </a:xfrm>
          <a:custGeom>
            <a:avLst/>
            <a:gdLst>
              <a:gd name="T0" fmla="*/ 0 w 2125"/>
              <a:gd name="T1" fmla="*/ 745 h 801"/>
              <a:gd name="T2" fmla="*/ 80 w 2125"/>
              <a:gd name="T3" fmla="*/ 740 h 801"/>
              <a:gd name="T4" fmla="*/ 260 w 2125"/>
              <a:gd name="T5" fmla="*/ 720 h 801"/>
              <a:gd name="T6" fmla="*/ 420 w 2125"/>
              <a:gd name="T7" fmla="*/ 740 h 801"/>
              <a:gd name="T8" fmla="*/ 555 w 2125"/>
              <a:gd name="T9" fmla="*/ 795 h 801"/>
              <a:gd name="T10" fmla="*/ 715 w 2125"/>
              <a:gd name="T11" fmla="*/ 775 h 801"/>
              <a:gd name="T12" fmla="*/ 825 w 2125"/>
              <a:gd name="T13" fmla="*/ 690 h 801"/>
              <a:gd name="T14" fmla="*/ 935 w 2125"/>
              <a:gd name="T15" fmla="*/ 530 h 801"/>
              <a:gd name="T16" fmla="*/ 1020 w 2125"/>
              <a:gd name="T17" fmla="*/ 405 h 801"/>
              <a:gd name="T18" fmla="*/ 1205 w 2125"/>
              <a:gd name="T19" fmla="*/ 300 h 801"/>
              <a:gd name="T20" fmla="*/ 1355 w 2125"/>
              <a:gd name="T21" fmla="*/ 225 h 801"/>
              <a:gd name="T22" fmla="*/ 1455 w 2125"/>
              <a:gd name="T23" fmla="*/ 100 h 801"/>
              <a:gd name="T24" fmla="*/ 1600 w 2125"/>
              <a:gd name="T25" fmla="*/ 60 h 801"/>
              <a:gd name="T26" fmla="*/ 1760 w 2125"/>
              <a:gd name="T27" fmla="*/ 50 h 801"/>
              <a:gd name="T28" fmla="*/ 1870 w 2125"/>
              <a:gd name="T29" fmla="*/ 70 h 801"/>
              <a:gd name="T30" fmla="*/ 1985 w 2125"/>
              <a:gd name="T31" fmla="*/ 50 h 801"/>
              <a:gd name="T32" fmla="*/ 2125 w 2125"/>
              <a:gd name="T33" fmla="*/ 0 h 8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125" h="801">
                <a:moveTo>
                  <a:pt x="0" y="745"/>
                </a:moveTo>
                <a:cubicBezTo>
                  <a:pt x="18" y="744"/>
                  <a:pt x="37" y="744"/>
                  <a:pt x="80" y="740"/>
                </a:cubicBezTo>
                <a:cubicBezTo>
                  <a:pt x="123" y="736"/>
                  <a:pt x="203" y="720"/>
                  <a:pt x="260" y="720"/>
                </a:cubicBezTo>
                <a:cubicBezTo>
                  <a:pt x="317" y="720"/>
                  <a:pt x="371" y="728"/>
                  <a:pt x="420" y="740"/>
                </a:cubicBezTo>
                <a:cubicBezTo>
                  <a:pt x="469" y="752"/>
                  <a:pt x="506" y="789"/>
                  <a:pt x="555" y="795"/>
                </a:cubicBezTo>
                <a:cubicBezTo>
                  <a:pt x="604" y="801"/>
                  <a:pt x="670" y="792"/>
                  <a:pt x="715" y="775"/>
                </a:cubicBezTo>
                <a:cubicBezTo>
                  <a:pt x="760" y="758"/>
                  <a:pt x="788" y="731"/>
                  <a:pt x="825" y="690"/>
                </a:cubicBezTo>
                <a:cubicBezTo>
                  <a:pt x="862" y="649"/>
                  <a:pt x="903" y="578"/>
                  <a:pt x="935" y="530"/>
                </a:cubicBezTo>
                <a:cubicBezTo>
                  <a:pt x="967" y="482"/>
                  <a:pt x="975" y="443"/>
                  <a:pt x="1020" y="405"/>
                </a:cubicBezTo>
                <a:cubicBezTo>
                  <a:pt x="1065" y="367"/>
                  <a:pt x="1149" y="330"/>
                  <a:pt x="1205" y="300"/>
                </a:cubicBezTo>
                <a:cubicBezTo>
                  <a:pt x="1261" y="270"/>
                  <a:pt x="1313" y="258"/>
                  <a:pt x="1355" y="225"/>
                </a:cubicBezTo>
                <a:cubicBezTo>
                  <a:pt x="1397" y="192"/>
                  <a:pt x="1414" y="127"/>
                  <a:pt x="1455" y="100"/>
                </a:cubicBezTo>
                <a:cubicBezTo>
                  <a:pt x="1496" y="73"/>
                  <a:pt x="1549" y="68"/>
                  <a:pt x="1600" y="60"/>
                </a:cubicBezTo>
                <a:cubicBezTo>
                  <a:pt x="1651" y="52"/>
                  <a:pt x="1715" y="48"/>
                  <a:pt x="1760" y="50"/>
                </a:cubicBezTo>
                <a:cubicBezTo>
                  <a:pt x="1805" y="52"/>
                  <a:pt x="1833" y="70"/>
                  <a:pt x="1870" y="70"/>
                </a:cubicBezTo>
                <a:cubicBezTo>
                  <a:pt x="1907" y="70"/>
                  <a:pt x="1943" y="62"/>
                  <a:pt x="1985" y="50"/>
                </a:cubicBezTo>
                <a:cubicBezTo>
                  <a:pt x="2027" y="38"/>
                  <a:pt x="2076" y="19"/>
                  <a:pt x="212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4" name="Freeform 630">
            <a:extLst>
              <a:ext uri="{FF2B5EF4-FFF2-40B4-BE49-F238E27FC236}">
                <a16:creationId xmlns:a16="http://schemas.microsoft.com/office/drawing/2014/main" id="{E56150B9-7C68-B7A6-5B43-466443474B47}"/>
              </a:ext>
            </a:extLst>
          </xdr:cNvPr>
          <xdr:cNvSpPr>
            <a:spLocks noChangeAspect="1"/>
          </xdr:cNvSpPr>
        </xdr:nvSpPr>
        <xdr:spPr bwMode="auto">
          <a:xfrm rot="16200000">
            <a:off x="4876" y="3579"/>
            <a:ext cx="1743" cy="845"/>
          </a:xfrm>
          <a:custGeom>
            <a:avLst/>
            <a:gdLst>
              <a:gd name="T0" fmla="*/ 0 w 2465"/>
              <a:gd name="T1" fmla="*/ 1195 h 1195"/>
              <a:gd name="T2" fmla="*/ 180 w 2465"/>
              <a:gd name="T3" fmla="*/ 1180 h 1195"/>
              <a:gd name="T4" fmla="*/ 300 w 2465"/>
              <a:gd name="T5" fmla="*/ 1175 h 1195"/>
              <a:gd name="T6" fmla="*/ 410 w 2465"/>
              <a:gd name="T7" fmla="*/ 1155 h 1195"/>
              <a:gd name="T8" fmla="*/ 495 w 2465"/>
              <a:gd name="T9" fmla="*/ 1170 h 1195"/>
              <a:gd name="T10" fmla="*/ 575 w 2465"/>
              <a:gd name="T11" fmla="*/ 1160 h 1195"/>
              <a:gd name="T12" fmla="*/ 680 w 2465"/>
              <a:gd name="T13" fmla="*/ 1140 h 1195"/>
              <a:gd name="T14" fmla="*/ 810 w 2465"/>
              <a:gd name="T15" fmla="*/ 1055 h 1195"/>
              <a:gd name="T16" fmla="*/ 875 w 2465"/>
              <a:gd name="T17" fmla="*/ 1025 h 1195"/>
              <a:gd name="T18" fmla="*/ 925 w 2465"/>
              <a:gd name="T19" fmla="*/ 1000 h 1195"/>
              <a:gd name="T20" fmla="*/ 1035 w 2465"/>
              <a:gd name="T21" fmla="*/ 945 h 1195"/>
              <a:gd name="T22" fmla="*/ 1130 w 2465"/>
              <a:gd name="T23" fmla="*/ 835 h 1195"/>
              <a:gd name="T24" fmla="*/ 1240 w 2465"/>
              <a:gd name="T25" fmla="*/ 755 h 1195"/>
              <a:gd name="T26" fmla="*/ 1390 w 2465"/>
              <a:gd name="T27" fmla="*/ 660 h 1195"/>
              <a:gd name="T28" fmla="*/ 1470 w 2465"/>
              <a:gd name="T29" fmla="*/ 605 h 1195"/>
              <a:gd name="T30" fmla="*/ 1550 w 2465"/>
              <a:gd name="T31" fmla="*/ 505 h 1195"/>
              <a:gd name="T32" fmla="*/ 1720 w 2465"/>
              <a:gd name="T33" fmla="*/ 355 h 1195"/>
              <a:gd name="T34" fmla="*/ 1880 w 2465"/>
              <a:gd name="T35" fmla="*/ 235 h 1195"/>
              <a:gd name="T36" fmla="*/ 2045 w 2465"/>
              <a:gd name="T37" fmla="*/ 145 h 1195"/>
              <a:gd name="T38" fmla="*/ 2155 w 2465"/>
              <a:gd name="T39" fmla="*/ 110 h 1195"/>
              <a:gd name="T40" fmla="*/ 2240 w 2465"/>
              <a:gd name="T41" fmla="*/ 95 h 1195"/>
              <a:gd name="T42" fmla="*/ 2335 w 2465"/>
              <a:gd name="T43" fmla="*/ 55 h 1195"/>
              <a:gd name="T44" fmla="*/ 2400 w 2465"/>
              <a:gd name="T45" fmla="*/ 15 h 1195"/>
              <a:gd name="T46" fmla="*/ 2465 w 2465"/>
              <a:gd name="T47" fmla="*/ 0 h 1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465" h="1195">
                <a:moveTo>
                  <a:pt x="0" y="1195"/>
                </a:moveTo>
                <a:cubicBezTo>
                  <a:pt x="65" y="1189"/>
                  <a:pt x="130" y="1183"/>
                  <a:pt x="180" y="1180"/>
                </a:cubicBezTo>
                <a:cubicBezTo>
                  <a:pt x="230" y="1177"/>
                  <a:pt x="262" y="1179"/>
                  <a:pt x="300" y="1175"/>
                </a:cubicBezTo>
                <a:cubicBezTo>
                  <a:pt x="338" y="1171"/>
                  <a:pt x="378" y="1156"/>
                  <a:pt x="410" y="1155"/>
                </a:cubicBezTo>
                <a:cubicBezTo>
                  <a:pt x="442" y="1154"/>
                  <a:pt x="468" y="1169"/>
                  <a:pt x="495" y="1170"/>
                </a:cubicBezTo>
                <a:cubicBezTo>
                  <a:pt x="522" y="1171"/>
                  <a:pt x="544" y="1165"/>
                  <a:pt x="575" y="1160"/>
                </a:cubicBezTo>
                <a:cubicBezTo>
                  <a:pt x="606" y="1155"/>
                  <a:pt x="641" y="1157"/>
                  <a:pt x="680" y="1140"/>
                </a:cubicBezTo>
                <a:cubicBezTo>
                  <a:pt x="719" y="1123"/>
                  <a:pt x="778" y="1074"/>
                  <a:pt x="810" y="1055"/>
                </a:cubicBezTo>
                <a:cubicBezTo>
                  <a:pt x="842" y="1036"/>
                  <a:pt x="856" y="1034"/>
                  <a:pt x="875" y="1025"/>
                </a:cubicBezTo>
                <a:cubicBezTo>
                  <a:pt x="894" y="1016"/>
                  <a:pt x="898" y="1013"/>
                  <a:pt x="925" y="1000"/>
                </a:cubicBezTo>
                <a:cubicBezTo>
                  <a:pt x="952" y="987"/>
                  <a:pt x="1001" y="973"/>
                  <a:pt x="1035" y="945"/>
                </a:cubicBezTo>
                <a:cubicBezTo>
                  <a:pt x="1069" y="917"/>
                  <a:pt x="1096" y="867"/>
                  <a:pt x="1130" y="835"/>
                </a:cubicBezTo>
                <a:cubicBezTo>
                  <a:pt x="1164" y="803"/>
                  <a:pt x="1197" y="784"/>
                  <a:pt x="1240" y="755"/>
                </a:cubicBezTo>
                <a:cubicBezTo>
                  <a:pt x="1283" y="726"/>
                  <a:pt x="1352" y="685"/>
                  <a:pt x="1390" y="660"/>
                </a:cubicBezTo>
                <a:cubicBezTo>
                  <a:pt x="1428" y="635"/>
                  <a:pt x="1443" y="631"/>
                  <a:pt x="1470" y="605"/>
                </a:cubicBezTo>
                <a:cubicBezTo>
                  <a:pt x="1497" y="579"/>
                  <a:pt x="1508" y="547"/>
                  <a:pt x="1550" y="505"/>
                </a:cubicBezTo>
                <a:cubicBezTo>
                  <a:pt x="1592" y="463"/>
                  <a:pt x="1665" y="400"/>
                  <a:pt x="1720" y="355"/>
                </a:cubicBezTo>
                <a:cubicBezTo>
                  <a:pt x="1775" y="310"/>
                  <a:pt x="1826" y="270"/>
                  <a:pt x="1880" y="235"/>
                </a:cubicBezTo>
                <a:cubicBezTo>
                  <a:pt x="1934" y="200"/>
                  <a:pt x="1999" y="166"/>
                  <a:pt x="2045" y="145"/>
                </a:cubicBezTo>
                <a:cubicBezTo>
                  <a:pt x="2091" y="124"/>
                  <a:pt x="2123" y="118"/>
                  <a:pt x="2155" y="110"/>
                </a:cubicBezTo>
                <a:cubicBezTo>
                  <a:pt x="2187" y="102"/>
                  <a:pt x="2210" y="104"/>
                  <a:pt x="2240" y="95"/>
                </a:cubicBezTo>
                <a:cubicBezTo>
                  <a:pt x="2270" y="86"/>
                  <a:pt x="2308" y="68"/>
                  <a:pt x="2335" y="55"/>
                </a:cubicBezTo>
                <a:cubicBezTo>
                  <a:pt x="2362" y="42"/>
                  <a:pt x="2378" y="24"/>
                  <a:pt x="2400" y="15"/>
                </a:cubicBezTo>
                <a:cubicBezTo>
                  <a:pt x="2422" y="6"/>
                  <a:pt x="2443" y="3"/>
                  <a:pt x="246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5" name="Freeform 631">
            <a:extLst>
              <a:ext uri="{FF2B5EF4-FFF2-40B4-BE49-F238E27FC236}">
                <a16:creationId xmlns:a16="http://schemas.microsoft.com/office/drawing/2014/main" id="{9F22069A-43E7-C521-B54C-5C29400A376B}"/>
              </a:ext>
            </a:extLst>
          </xdr:cNvPr>
          <xdr:cNvSpPr>
            <a:spLocks noChangeAspect="1"/>
          </xdr:cNvSpPr>
        </xdr:nvSpPr>
        <xdr:spPr bwMode="auto">
          <a:xfrm rot="16200000">
            <a:off x="5698" y="4122"/>
            <a:ext cx="1118" cy="620"/>
          </a:xfrm>
          <a:custGeom>
            <a:avLst/>
            <a:gdLst>
              <a:gd name="T0" fmla="*/ 0 w 1580"/>
              <a:gd name="T1" fmla="*/ 875 h 877"/>
              <a:gd name="T2" fmla="*/ 140 w 1580"/>
              <a:gd name="T3" fmla="*/ 875 h 877"/>
              <a:gd name="T4" fmla="*/ 340 w 1580"/>
              <a:gd name="T5" fmla="*/ 870 h 877"/>
              <a:gd name="T6" fmla="*/ 475 w 1580"/>
              <a:gd name="T7" fmla="*/ 835 h 877"/>
              <a:gd name="T8" fmla="*/ 555 w 1580"/>
              <a:gd name="T9" fmla="*/ 765 h 877"/>
              <a:gd name="T10" fmla="*/ 625 w 1580"/>
              <a:gd name="T11" fmla="*/ 700 h 877"/>
              <a:gd name="T12" fmla="*/ 680 w 1580"/>
              <a:gd name="T13" fmla="*/ 615 h 877"/>
              <a:gd name="T14" fmla="*/ 795 w 1580"/>
              <a:gd name="T15" fmla="*/ 505 h 877"/>
              <a:gd name="T16" fmla="*/ 910 w 1580"/>
              <a:gd name="T17" fmla="*/ 370 h 877"/>
              <a:gd name="T18" fmla="*/ 945 w 1580"/>
              <a:gd name="T19" fmla="*/ 325 h 877"/>
              <a:gd name="T20" fmla="*/ 1020 w 1580"/>
              <a:gd name="T21" fmla="*/ 295 h 877"/>
              <a:gd name="T22" fmla="*/ 1065 w 1580"/>
              <a:gd name="T23" fmla="*/ 255 h 877"/>
              <a:gd name="T24" fmla="*/ 1150 w 1580"/>
              <a:gd name="T25" fmla="*/ 230 h 877"/>
              <a:gd name="T26" fmla="*/ 1225 w 1580"/>
              <a:gd name="T27" fmla="*/ 210 h 877"/>
              <a:gd name="T28" fmla="*/ 1340 w 1580"/>
              <a:gd name="T29" fmla="*/ 140 h 877"/>
              <a:gd name="T30" fmla="*/ 1455 w 1580"/>
              <a:gd name="T31" fmla="*/ 90 h 877"/>
              <a:gd name="T32" fmla="*/ 1580 w 1580"/>
              <a:gd name="T33" fmla="*/ 0 h 8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80" h="877">
                <a:moveTo>
                  <a:pt x="0" y="875"/>
                </a:moveTo>
                <a:cubicBezTo>
                  <a:pt x="41" y="875"/>
                  <a:pt x="83" y="876"/>
                  <a:pt x="140" y="875"/>
                </a:cubicBezTo>
                <a:cubicBezTo>
                  <a:pt x="197" y="874"/>
                  <a:pt x="284" y="877"/>
                  <a:pt x="340" y="870"/>
                </a:cubicBezTo>
                <a:cubicBezTo>
                  <a:pt x="396" y="863"/>
                  <a:pt x="439" y="852"/>
                  <a:pt x="475" y="835"/>
                </a:cubicBezTo>
                <a:cubicBezTo>
                  <a:pt x="511" y="818"/>
                  <a:pt x="530" y="787"/>
                  <a:pt x="555" y="765"/>
                </a:cubicBezTo>
                <a:cubicBezTo>
                  <a:pt x="580" y="743"/>
                  <a:pt x="604" y="725"/>
                  <a:pt x="625" y="700"/>
                </a:cubicBezTo>
                <a:cubicBezTo>
                  <a:pt x="646" y="675"/>
                  <a:pt x="652" y="648"/>
                  <a:pt x="680" y="615"/>
                </a:cubicBezTo>
                <a:cubicBezTo>
                  <a:pt x="708" y="582"/>
                  <a:pt x="757" y="546"/>
                  <a:pt x="795" y="505"/>
                </a:cubicBezTo>
                <a:cubicBezTo>
                  <a:pt x="833" y="464"/>
                  <a:pt x="885" y="400"/>
                  <a:pt x="910" y="370"/>
                </a:cubicBezTo>
                <a:cubicBezTo>
                  <a:pt x="935" y="340"/>
                  <a:pt x="927" y="338"/>
                  <a:pt x="945" y="325"/>
                </a:cubicBezTo>
                <a:cubicBezTo>
                  <a:pt x="963" y="312"/>
                  <a:pt x="1000" y="307"/>
                  <a:pt x="1020" y="295"/>
                </a:cubicBezTo>
                <a:cubicBezTo>
                  <a:pt x="1040" y="283"/>
                  <a:pt x="1043" y="266"/>
                  <a:pt x="1065" y="255"/>
                </a:cubicBezTo>
                <a:cubicBezTo>
                  <a:pt x="1087" y="244"/>
                  <a:pt x="1123" y="237"/>
                  <a:pt x="1150" y="230"/>
                </a:cubicBezTo>
                <a:cubicBezTo>
                  <a:pt x="1177" y="223"/>
                  <a:pt x="1193" y="225"/>
                  <a:pt x="1225" y="210"/>
                </a:cubicBezTo>
                <a:cubicBezTo>
                  <a:pt x="1257" y="195"/>
                  <a:pt x="1302" y="160"/>
                  <a:pt x="1340" y="140"/>
                </a:cubicBezTo>
                <a:cubicBezTo>
                  <a:pt x="1378" y="120"/>
                  <a:pt x="1415" y="113"/>
                  <a:pt x="1455" y="90"/>
                </a:cubicBezTo>
                <a:cubicBezTo>
                  <a:pt x="1495" y="67"/>
                  <a:pt x="1537" y="33"/>
                  <a:pt x="158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6" name="Freeform 632">
            <a:extLst>
              <a:ext uri="{FF2B5EF4-FFF2-40B4-BE49-F238E27FC236}">
                <a16:creationId xmlns:a16="http://schemas.microsoft.com/office/drawing/2014/main" id="{1669710C-F7E9-D49E-F84D-6CFE76EE2A29}"/>
              </a:ext>
            </a:extLst>
          </xdr:cNvPr>
          <xdr:cNvSpPr>
            <a:spLocks noChangeAspect="1"/>
          </xdr:cNvSpPr>
        </xdr:nvSpPr>
        <xdr:spPr bwMode="auto">
          <a:xfrm rot="16200000">
            <a:off x="6140" y="4111"/>
            <a:ext cx="919" cy="435"/>
          </a:xfrm>
          <a:custGeom>
            <a:avLst/>
            <a:gdLst>
              <a:gd name="T0" fmla="*/ 0 w 1300"/>
              <a:gd name="T1" fmla="*/ 615 h 615"/>
              <a:gd name="T2" fmla="*/ 260 w 1300"/>
              <a:gd name="T3" fmla="*/ 470 h 615"/>
              <a:gd name="T4" fmla="*/ 380 w 1300"/>
              <a:gd name="T5" fmla="*/ 415 h 615"/>
              <a:gd name="T6" fmla="*/ 535 w 1300"/>
              <a:gd name="T7" fmla="*/ 365 h 615"/>
              <a:gd name="T8" fmla="*/ 740 w 1300"/>
              <a:gd name="T9" fmla="*/ 250 h 615"/>
              <a:gd name="T10" fmla="*/ 855 w 1300"/>
              <a:gd name="T11" fmla="*/ 210 h 615"/>
              <a:gd name="T12" fmla="*/ 960 w 1300"/>
              <a:gd name="T13" fmla="*/ 160 h 615"/>
              <a:gd name="T14" fmla="*/ 1045 w 1300"/>
              <a:gd name="T15" fmla="*/ 130 h 615"/>
              <a:gd name="T16" fmla="*/ 1165 w 1300"/>
              <a:gd name="T17" fmla="*/ 85 h 615"/>
              <a:gd name="T18" fmla="*/ 1230 w 1300"/>
              <a:gd name="T19" fmla="*/ 35 h 615"/>
              <a:gd name="T20" fmla="*/ 1300 w 1300"/>
              <a:gd name="T21" fmla="*/ 0 h 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300" h="615">
                <a:moveTo>
                  <a:pt x="0" y="615"/>
                </a:moveTo>
                <a:cubicBezTo>
                  <a:pt x="98" y="559"/>
                  <a:pt x="197" y="503"/>
                  <a:pt x="260" y="470"/>
                </a:cubicBezTo>
                <a:cubicBezTo>
                  <a:pt x="323" y="437"/>
                  <a:pt x="334" y="432"/>
                  <a:pt x="380" y="415"/>
                </a:cubicBezTo>
                <a:cubicBezTo>
                  <a:pt x="426" y="398"/>
                  <a:pt x="475" y="393"/>
                  <a:pt x="535" y="365"/>
                </a:cubicBezTo>
                <a:cubicBezTo>
                  <a:pt x="595" y="337"/>
                  <a:pt x="687" y="276"/>
                  <a:pt x="740" y="250"/>
                </a:cubicBezTo>
                <a:cubicBezTo>
                  <a:pt x="793" y="224"/>
                  <a:pt x="818" y="225"/>
                  <a:pt x="855" y="210"/>
                </a:cubicBezTo>
                <a:cubicBezTo>
                  <a:pt x="892" y="195"/>
                  <a:pt x="928" y="173"/>
                  <a:pt x="960" y="160"/>
                </a:cubicBezTo>
                <a:cubicBezTo>
                  <a:pt x="992" y="147"/>
                  <a:pt x="1011" y="143"/>
                  <a:pt x="1045" y="130"/>
                </a:cubicBezTo>
                <a:cubicBezTo>
                  <a:pt x="1079" y="117"/>
                  <a:pt x="1134" y="101"/>
                  <a:pt x="1165" y="85"/>
                </a:cubicBezTo>
                <a:cubicBezTo>
                  <a:pt x="1196" y="69"/>
                  <a:pt x="1208" y="49"/>
                  <a:pt x="1230" y="35"/>
                </a:cubicBezTo>
                <a:cubicBezTo>
                  <a:pt x="1252" y="21"/>
                  <a:pt x="1276" y="10"/>
                  <a:pt x="130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7" name="Freeform 633">
            <a:extLst>
              <a:ext uri="{FF2B5EF4-FFF2-40B4-BE49-F238E27FC236}">
                <a16:creationId xmlns:a16="http://schemas.microsoft.com/office/drawing/2014/main" id="{2F16AABE-388F-5729-BDFF-5610E0E9D774}"/>
              </a:ext>
            </a:extLst>
          </xdr:cNvPr>
          <xdr:cNvSpPr>
            <a:spLocks noChangeAspect="1"/>
          </xdr:cNvSpPr>
        </xdr:nvSpPr>
        <xdr:spPr bwMode="auto">
          <a:xfrm rot="16200000">
            <a:off x="5642" y="3054"/>
            <a:ext cx="650" cy="605"/>
          </a:xfrm>
          <a:custGeom>
            <a:avLst/>
            <a:gdLst>
              <a:gd name="T0" fmla="*/ 0 w 920"/>
              <a:gd name="T1" fmla="*/ 855 h 855"/>
              <a:gd name="T2" fmla="*/ 90 w 920"/>
              <a:gd name="T3" fmla="*/ 770 h 855"/>
              <a:gd name="T4" fmla="*/ 185 w 920"/>
              <a:gd name="T5" fmla="*/ 655 h 855"/>
              <a:gd name="T6" fmla="*/ 365 w 920"/>
              <a:gd name="T7" fmla="*/ 500 h 855"/>
              <a:gd name="T8" fmla="*/ 510 w 920"/>
              <a:gd name="T9" fmla="*/ 335 h 855"/>
              <a:gd name="T10" fmla="*/ 645 w 920"/>
              <a:gd name="T11" fmla="*/ 230 h 855"/>
              <a:gd name="T12" fmla="*/ 760 w 920"/>
              <a:gd name="T13" fmla="*/ 120 h 855"/>
              <a:gd name="T14" fmla="*/ 920 w 920"/>
              <a:gd name="T15" fmla="*/ 0 h 85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20" h="855">
                <a:moveTo>
                  <a:pt x="0" y="855"/>
                </a:moveTo>
                <a:cubicBezTo>
                  <a:pt x="29" y="829"/>
                  <a:pt x="59" y="803"/>
                  <a:pt x="90" y="770"/>
                </a:cubicBezTo>
                <a:cubicBezTo>
                  <a:pt x="121" y="737"/>
                  <a:pt x="139" y="700"/>
                  <a:pt x="185" y="655"/>
                </a:cubicBezTo>
                <a:cubicBezTo>
                  <a:pt x="231" y="610"/>
                  <a:pt x="311" y="553"/>
                  <a:pt x="365" y="500"/>
                </a:cubicBezTo>
                <a:cubicBezTo>
                  <a:pt x="419" y="447"/>
                  <a:pt x="463" y="380"/>
                  <a:pt x="510" y="335"/>
                </a:cubicBezTo>
                <a:cubicBezTo>
                  <a:pt x="557" y="290"/>
                  <a:pt x="603" y="266"/>
                  <a:pt x="645" y="230"/>
                </a:cubicBezTo>
                <a:cubicBezTo>
                  <a:pt x="687" y="194"/>
                  <a:pt x="714" y="158"/>
                  <a:pt x="760" y="120"/>
                </a:cubicBezTo>
                <a:cubicBezTo>
                  <a:pt x="806" y="82"/>
                  <a:pt x="892" y="20"/>
                  <a:pt x="92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8" name="Freeform 634">
            <a:extLst>
              <a:ext uri="{FF2B5EF4-FFF2-40B4-BE49-F238E27FC236}">
                <a16:creationId xmlns:a16="http://schemas.microsoft.com/office/drawing/2014/main" id="{B79430D8-B1E8-B8CA-A654-623B22704FC7}"/>
              </a:ext>
            </a:extLst>
          </xdr:cNvPr>
          <xdr:cNvSpPr>
            <a:spLocks noChangeAspect="1"/>
          </xdr:cNvSpPr>
        </xdr:nvSpPr>
        <xdr:spPr bwMode="auto">
          <a:xfrm rot="16200000">
            <a:off x="5623" y="2951"/>
            <a:ext cx="2246" cy="822"/>
          </a:xfrm>
          <a:custGeom>
            <a:avLst/>
            <a:gdLst>
              <a:gd name="T0" fmla="*/ 0 w 3175"/>
              <a:gd name="T1" fmla="*/ 1162 h 1162"/>
              <a:gd name="T2" fmla="*/ 110 w 3175"/>
              <a:gd name="T3" fmla="*/ 1097 h 1162"/>
              <a:gd name="T4" fmla="*/ 255 w 3175"/>
              <a:gd name="T5" fmla="*/ 977 h 1162"/>
              <a:gd name="T6" fmla="*/ 355 w 3175"/>
              <a:gd name="T7" fmla="*/ 927 h 1162"/>
              <a:gd name="T8" fmla="*/ 500 w 3175"/>
              <a:gd name="T9" fmla="*/ 922 h 1162"/>
              <a:gd name="T10" fmla="*/ 595 w 3175"/>
              <a:gd name="T11" fmla="*/ 907 h 1162"/>
              <a:gd name="T12" fmla="*/ 710 w 3175"/>
              <a:gd name="T13" fmla="*/ 892 h 1162"/>
              <a:gd name="T14" fmla="*/ 870 w 3175"/>
              <a:gd name="T15" fmla="*/ 812 h 1162"/>
              <a:gd name="T16" fmla="*/ 1195 w 3175"/>
              <a:gd name="T17" fmla="*/ 577 h 1162"/>
              <a:gd name="T18" fmla="*/ 1325 w 3175"/>
              <a:gd name="T19" fmla="*/ 392 h 1162"/>
              <a:gd name="T20" fmla="*/ 1410 w 3175"/>
              <a:gd name="T21" fmla="*/ 242 h 1162"/>
              <a:gd name="T22" fmla="*/ 1555 w 3175"/>
              <a:gd name="T23" fmla="*/ 107 h 1162"/>
              <a:gd name="T24" fmla="*/ 1800 w 3175"/>
              <a:gd name="T25" fmla="*/ 17 h 1162"/>
              <a:gd name="T26" fmla="*/ 1970 w 3175"/>
              <a:gd name="T27" fmla="*/ 7 h 1162"/>
              <a:gd name="T28" fmla="*/ 2140 w 3175"/>
              <a:gd name="T29" fmla="*/ 32 h 1162"/>
              <a:gd name="T30" fmla="*/ 2315 w 3175"/>
              <a:gd name="T31" fmla="*/ 77 h 1162"/>
              <a:gd name="T32" fmla="*/ 2460 w 3175"/>
              <a:gd name="T33" fmla="*/ 202 h 1162"/>
              <a:gd name="T34" fmla="*/ 2580 w 3175"/>
              <a:gd name="T35" fmla="*/ 262 h 1162"/>
              <a:gd name="T36" fmla="*/ 2705 w 3175"/>
              <a:gd name="T37" fmla="*/ 287 h 1162"/>
              <a:gd name="T38" fmla="*/ 2800 w 3175"/>
              <a:gd name="T39" fmla="*/ 367 h 1162"/>
              <a:gd name="T40" fmla="*/ 2830 w 3175"/>
              <a:gd name="T41" fmla="*/ 427 h 1162"/>
              <a:gd name="T42" fmla="*/ 2970 w 3175"/>
              <a:gd name="T43" fmla="*/ 537 h 1162"/>
              <a:gd name="T44" fmla="*/ 3045 w 3175"/>
              <a:gd name="T45" fmla="*/ 587 h 1162"/>
              <a:gd name="T46" fmla="*/ 3120 w 3175"/>
              <a:gd name="T47" fmla="*/ 617 h 1162"/>
              <a:gd name="T48" fmla="*/ 3175 w 3175"/>
              <a:gd name="T49" fmla="*/ 662 h 11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3175" h="1162">
                <a:moveTo>
                  <a:pt x="0" y="1162"/>
                </a:moveTo>
                <a:cubicBezTo>
                  <a:pt x="34" y="1145"/>
                  <a:pt x="68" y="1128"/>
                  <a:pt x="110" y="1097"/>
                </a:cubicBezTo>
                <a:cubicBezTo>
                  <a:pt x="152" y="1066"/>
                  <a:pt x="214" y="1005"/>
                  <a:pt x="255" y="977"/>
                </a:cubicBezTo>
                <a:cubicBezTo>
                  <a:pt x="296" y="949"/>
                  <a:pt x="314" y="936"/>
                  <a:pt x="355" y="927"/>
                </a:cubicBezTo>
                <a:cubicBezTo>
                  <a:pt x="396" y="918"/>
                  <a:pt x="460" y="925"/>
                  <a:pt x="500" y="922"/>
                </a:cubicBezTo>
                <a:cubicBezTo>
                  <a:pt x="540" y="919"/>
                  <a:pt x="560" y="912"/>
                  <a:pt x="595" y="907"/>
                </a:cubicBezTo>
                <a:cubicBezTo>
                  <a:pt x="630" y="902"/>
                  <a:pt x="664" y="908"/>
                  <a:pt x="710" y="892"/>
                </a:cubicBezTo>
                <a:cubicBezTo>
                  <a:pt x="756" y="876"/>
                  <a:pt x="789" y="864"/>
                  <a:pt x="870" y="812"/>
                </a:cubicBezTo>
                <a:cubicBezTo>
                  <a:pt x="951" y="760"/>
                  <a:pt x="1119" y="647"/>
                  <a:pt x="1195" y="577"/>
                </a:cubicBezTo>
                <a:cubicBezTo>
                  <a:pt x="1271" y="507"/>
                  <a:pt x="1289" y="448"/>
                  <a:pt x="1325" y="392"/>
                </a:cubicBezTo>
                <a:cubicBezTo>
                  <a:pt x="1361" y="336"/>
                  <a:pt x="1372" y="289"/>
                  <a:pt x="1410" y="242"/>
                </a:cubicBezTo>
                <a:cubicBezTo>
                  <a:pt x="1448" y="195"/>
                  <a:pt x="1490" y="144"/>
                  <a:pt x="1555" y="107"/>
                </a:cubicBezTo>
                <a:cubicBezTo>
                  <a:pt x="1620" y="70"/>
                  <a:pt x="1731" y="34"/>
                  <a:pt x="1800" y="17"/>
                </a:cubicBezTo>
                <a:cubicBezTo>
                  <a:pt x="1869" y="0"/>
                  <a:pt x="1913" y="5"/>
                  <a:pt x="1970" y="7"/>
                </a:cubicBezTo>
                <a:cubicBezTo>
                  <a:pt x="2027" y="9"/>
                  <a:pt x="2083" y="20"/>
                  <a:pt x="2140" y="32"/>
                </a:cubicBezTo>
                <a:cubicBezTo>
                  <a:pt x="2197" y="44"/>
                  <a:pt x="2262" y="49"/>
                  <a:pt x="2315" y="77"/>
                </a:cubicBezTo>
                <a:cubicBezTo>
                  <a:pt x="2368" y="105"/>
                  <a:pt x="2416" y="171"/>
                  <a:pt x="2460" y="202"/>
                </a:cubicBezTo>
                <a:cubicBezTo>
                  <a:pt x="2504" y="233"/>
                  <a:pt x="2539" y="248"/>
                  <a:pt x="2580" y="262"/>
                </a:cubicBezTo>
                <a:cubicBezTo>
                  <a:pt x="2621" y="276"/>
                  <a:pt x="2668" y="270"/>
                  <a:pt x="2705" y="287"/>
                </a:cubicBezTo>
                <a:cubicBezTo>
                  <a:pt x="2742" y="304"/>
                  <a:pt x="2779" y="344"/>
                  <a:pt x="2800" y="367"/>
                </a:cubicBezTo>
                <a:cubicBezTo>
                  <a:pt x="2821" y="390"/>
                  <a:pt x="2802" y="399"/>
                  <a:pt x="2830" y="427"/>
                </a:cubicBezTo>
                <a:cubicBezTo>
                  <a:pt x="2858" y="455"/>
                  <a:pt x="2934" y="510"/>
                  <a:pt x="2970" y="537"/>
                </a:cubicBezTo>
                <a:cubicBezTo>
                  <a:pt x="3006" y="564"/>
                  <a:pt x="3020" y="574"/>
                  <a:pt x="3045" y="587"/>
                </a:cubicBezTo>
                <a:cubicBezTo>
                  <a:pt x="3070" y="600"/>
                  <a:pt x="3098" y="605"/>
                  <a:pt x="3120" y="617"/>
                </a:cubicBezTo>
                <a:cubicBezTo>
                  <a:pt x="3142" y="629"/>
                  <a:pt x="3158" y="645"/>
                  <a:pt x="3175" y="662"/>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9" name="Freeform 635">
            <a:extLst>
              <a:ext uri="{FF2B5EF4-FFF2-40B4-BE49-F238E27FC236}">
                <a16:creationId xmlns:a16="http://schemas.microsoft.com/office/drawing/2014/main" id="{53024268-2787-8F2E-E470-845467E778CB}"/>
              </a:ext>
            </a:extLst>
          </xdr:cNvPr>
          <xdr:cNvSpPr>
            <a:spLocks noChangeAspect="1"/>
          </xdr:cNvSpPr>
        </xdr:nvSpPr>
        <xdr:spPr bwMode="auto">
          <a:xfrm rot="16200000">
            <a:off x="5855" y="2277"/>
            <a:ext cx="697" cy="393"/>
          </a:xfrm>
          <a:custGeom>
            <a:avLst/>
            <a:gdLst>
              <a:gd name="T0" fmla="*/ 0 w 985"/>
              <a:gd name="T1" fmla="*/ 555 h 555"/>
              <a:gd name="T2" fmla="*/ 150 w 985"/>
              <a:gd name="T3" fmla="*/ 450 h 555"/>
              <a:gd name="T4" fmla="*/ 290 w 985"/>
              <a:gd name="T5" fmla="*/ 325 h 555"/>
              <a:gd name="T6" fmla="*/ 420 w 985"/>
              <a:gd name="T7" fmla="*/ 255 h 555"/>
              <a:gd name="T8" fmla="*/ 495 w 985"/>
              <a:gd name="T9" fmla="*/ 170 h 555"/>
              <a:gd name="T10" fmla="*/ 620 w 985"/>
              <a:gd name="T11" fmla="*/ 110 h 555"/>
              <a:gd name="T12" fmla="*/ 775 w 985"/>
              <a:gd name="T13" fmla="*/ 65 h 555"/>
              <a:gd name="T14" fmla="*/ 920 w 985"/>
              <a:gd name="T15" fmla="*/ 20 h 555"/>
              <a:gd name="T16" fmla="*/ 985 w 985"/>
              <a:gd name="T17" fmla="*/ 0 h 5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985" h="555">
                <a:moveTo>
                  <a:pt x="0" y="555"/>
                </a:moveTo>
                <a:cubicBezTo>
                  <a:pt x="51" y="521"/>
                  <a:pt x="102" y="488"/>
                  <a:pt x="150" y="450"/>
                </a:cubicBezTo>
                <a:cubicBezTo>
                  <a:pt x="198" y="412"/>
                  <a:pt x="245" y="358"/>
                  <a:pt x="290" y="325"/>
                </a:cubicBezTo>
                <a:cubicBezTo>
                  <a:pt x="335" y="292"/>
                  <a:pt x="386" y="281"/>
                  <a:pt x="420" y="255"/>
                </a:cubicBezTo>
                <a:cubicBezTo>
                  <a:pt x="454" y="229"/>
                  <a:pt x="462" y="194"/>
                  <a:pt x="495" y="170"/>
                </a:cubicBezTo>
                <a:cubicBezTo>
                  <a:pt x="528" y="146"/>
                  <a:pt x="573" y="127"/>
                  <a:pt x="620" y="110"/>
                </a:cubicBezTo>
                <a:cubicBezTo>
                  <a:pt x="667" y="93"/>
                  <a:pt x="725" y="80"/>
                  <a:pt x="775" y="65"/>
                </a:cubicBezTo>
                <a:cubicBezTo>
                  <a:pt x="825" y="50"/>
                  <a:pt x="885" y="31"/>
                  <a:pt x="920" y="20"/>
                </a:cubicBezTo>
                <a:cubicBezTo>
                  <a:pt x="955" y="9"/>
                  <a:pt x="970" y="4"/>
                  <a:pt x="98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0" name="Freeform 636">
            <a:extLst>
              <a:ext uri="{FF2B5EF4-FFF2-40B4-BE49-F238E27FC236}">
                <a16:creationId xmlns:a16="http://schemas.microsoft.com/office/drawing/2014/main" id="{876F7EC7-ECF5-7030-971C-66BC7552FED9}"/>
              </a:ext>
            </a:extLst>
          </xdr:cNvPr>
          <xdr:cNvSpPr>
            <a:spLocks noChangeAspect="1"/>
          </xdr:cNvSpPr>
        </xdr:nvSpPr>
        <xdr:spPr bwMode="auto">
          <a:xfrm rot="16200000">
            <a:off x="7280" y="3412"/>
            <a:ext cx="831" cy="154"/>
          </a:xfrm>
          <a:custGeom>
            <a:avLst/>
            <a:gdLst>
              <a:gd name="T0" fmla="*/ 0 w 1175"/>
              <a:gd name="T1" fmla="*/ 217 h 218"/>
              <a:gd name="T2" fmla="*/ 100 w 1175"/>
              <a:gd name="T3" fmla="*/ 207 h 218"/>
              <a:gd name="T4" fmla="*/ 220 w 1175"/>
              <a:gd name="T5" fmla="*/ 152 h 218"/>
              <a:gd name="T6" fmla="*/ 310 w 1175"/>
              <a:gd name="T7" fmla="*/ 142 h 218"/>
              <a:gd name="T8" fmla="*/ 390 w 1175"/>
              <a:gd name="T9" fmla="*/ 172 h 218"/>
              <a:gd name="T10" fmla="*/ 485 w 1175"/>
              <a:gd name="T11" fmla="*/ 167 h 218"/>
              <a:gd name="T12" fmla="*/ 570 w 1175"/>
              <a:gd name="T13" fmla="*/ 137 h 218"/>
              <a:gd name="T14" fmla="*/ 705 w 1175"/>
              <a:gd name="T15" fmla="*/ 57 h 218"/>
              <a:gd name="T16" fmla="*/ 815 w 1175"/>
              <a:gd name="T17" fmla="*/ 7 h 218"/>
              <a:gd name="T18" fmla="*/ 915 w 1175"/>
              <a:gd name="T19" fmla="*/ 17 h 218"/>
              <a:gd name="T20" fmla="*/ 990 w 1175"/>
              <a:gd name="T21" fmla="*/ 27 h 218"/>
              <a:gd name="T22" fmla="*/ 1090 w 1175"/>
              <a:gd name="T23" fmla="*/ 42 h 218"/>
              <a:gd name="T24" fmla="*/ 1175 w 1175"/>
              <a:gd name="T25" fmla="*/ 97 h 2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75" h="218">
                <a:moveTo>
                  <a:pt x="0" y="217"/>
                </a:moveTo>
                <a:cubicBezTo>
                  <a:pt x="31" y="217"/>
                  <a:pt x="63" y="218"/>
                  <a:pt x="100" y="207"/>
                </a:cubicBezTo>
                <a:cubicBezTo>
                  <a:pt x="137" y="196"/>
                  <a:pt x="185" y="163"/>
                  <a:pt x="220" y="152"/>
                </a:cubicBezTo>
                <a:cubicBezTo>
                  <a:pt x="255" y="141"/>
                  <a:pt x="282" y="139"/>
                  <a:pt x="310" y="142"/>
                </a:cubicBezTo>
                <a:cubicBezTo>
                  <a:pt x="338" y="145"/>
                  <a:pt x="361" y="168"/>
                  <a:pt x="390" y="172"/>
                </a:cubicBezTo>
                <a:cubicBezTo>
                  <a:pt x="419" y="176"/>
                  <a:pt x="455" y="173"/>
                  <a:pt x="485" y="167"/>
                </a:cubicBezTo>
                <a:cubicBezTo>
                  <a:pt x="515" y="161"/>
                  <a:pt x="533" y="155"/>
                  <a:pt x="570" y="137"/>
                </a:cubicBezTo>
                <a:cubicBezTo>
                  <a:pt x="607" y="119"/>
                  <a:pt x="664" y="79"/>
                  <a:pt x="705" y="57"/>
                </a:cubicBezTo>
                <a:cubicBezTo>
                  <a:pt x="746" y="35"/>
                  <a:pt x="780" y="14"/>
                  <a:pt x="815" y="7"/>
                </a:cubicBezTo>
                <a:cubicBezTo>
                  <a:pt x="850" y="0"/>
                  <a:pt x="886" y="14"/>
                  <a:pt x="915" y="17"/>
                </a:cubicBezTo>
                <a:cubicBezTo>
                  <a:pt x="944" y="20"/>
                  <a:pt x="961" y="23"/>
                  <a:pt x="990" y="27"/>
                </a:cubicBezTo>
                <a:cubicBezTo>
                  <a:pt x="1019" y="31"/>
                  <a:pt x="1059" y="30"/>
                  <a:pt x="1090" y="42"/>
                </a:cubicBezTo>
                <a:cubicBezTo>
                  <a:pt x="1121" y="54"/>
                  <a:pt x="1148" y="75"/>
                  <a:pt x="1175" y="9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1" name="Freeform 637">
            <a:extLst>
              <a:ext uri="{FF2B5EF4-FFF2-40B4-BE49-F238E27FC236}">
                <a16:creationId xmlns:a16="http://schemas.microsoft.com/office/drawing/2014/main" id="{5ADA94C1-035D-6CC6-76AC-122DB4DDD3BD}"/>
              </a:ext>
            </a:extLst>
          </xdr:cNvPr>
          <xdr:cNvSpPr>
            <a:spLocks noChangeAspect="1"/>
          </xdr:cNvSpPr>
        </xdr:nvSpPr>
        <xdr:spPr bwMode="auto">
          <a:xfrm rot="16200000">
            <a:off x="7830" y="4232"/>
            <a:ext cx="1058" cy="340"/>
          </a:xfrm>
          <a:custGeom>
            <a:avLst/>
            <a:gdLst>
              <a:gd name="T0" fmla="*/ 1495 w 1495"/>
              <a:gd name="T1" fmla="*/ 480 h 480"/>
              <a:gd name="T2" fmla="*/ 1480 w 1495"/>
              <a:gd name="T3" fmla="*/ 315 h 480"/>
              <a:gd name="T4" fmla="*/ 1415 w 1495"/>
              <a:gd name="T5" fmla="*/ 165 h 480"/>
              <a:gd name="T6" fmla="*/ 1270 w 1495"/>
              <a:gd name="T7" fmla="*/ 50 h 480"/>
              <a:gd name="T8" fmla="*/ 1060 w 1495"/>
              <a:gd name="T9" fmla="*/ 5 h 480"/>
              <a:gd name="T10" fmla="*/ 800 w 1495"/>
              <a:gd name="T11" fmla="*/ 20 h 480"/>
              <a:gd name="T12" fmla="*/ 570 w 1495"/>
              <a:gd name="T13" fmla="*/ 35 h 480"/>
              <a:gd name="T14" fmla="*/ 310 w 1495"/>
              <a:gd name="T15" fmla="*/ 85 h 480"/>
              <a:gd name="T16" fmla="*/ 100 w 1495"/>
              <a:gd name="T17" fmla="*/ 185 h 480"/>
              <a:gd name="T18" fmla="*/ 0 w 1495"/>
              <a:gd name="T19" fmla="*/ 275 h 4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495" h="480">
                <a:moveTo>
                  <a:pt x="1495" y="480"/>
                </a:moveTo>
                <a:cubicBezTo>
                  <a:pt x="1494" y="423"/>
                  <a:pt x="1493" y="367"/>
                  <a:pt x="1480" y="315"/>
                </a:cubicBezTo>
                <a:cubicBezTo>
                  <a:pt x="1467" y="263"/>
                  <a:pt x="1450" y="209"/>
                  <a:pt x="1415" y="165"/>
                </a:cubicBezTo>
                <a:cubicBezTo>
                  <a:pt x="1380" y="121"/>
                  <a:pt x="1329" y="77"/>
                  <a:pt x="1270" y="50"/>
                </a:cubicBezTo>
                <a:cubicBezTo>
                  <a:pt x="1211" y="23"/>
                  <a:pt x="1138" y="10"/>
                  <a:pt x="1060" y="5"/>
                </a:cubicBezTo>
                <a:cubicBezTo>
                  <a:pt x="982" y="0"/>
                  <a:pt x="882" y="15"/>
                  <a:pt x="800" y="20"/>
                </a:cubicBezTo>
                <a:cubicBezTo>
                  <a:pt x="718" y="25"/>
                  <a:pt x="652" y="24"/>
                  <a:pt x="570" y="35"/>
                </a:cubicBezTo>
                <a:cubicBezTo>
                  <a:pt x="488" y="46"/>
                  <a:pt x="388" y="60"/>
                  <a:pt x="310" y="85"/>
                </a:cubicBezTo>
                <a:cubicBezTo>
                  <a:pt x="232" y="110"/>
                  <a:pt x="152" y="153"/>
                  <a:pt x="100" y="185"/>
                </a:cubicBezTo>
                <a:cubicBezTo>
                  <a:pt x="48" y="217"/>
                  <a:pt x="24" y="246"/>
                  <a:pt x="0" y="2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2" name="Freeform 638">
            <a:extLst>
              <a:ext uri="{FF2B5EF4-FFF2-40B4-BE49-F238E27FC236}">
                <a16:creationId xmlns:a16="http://schemas.microsoft.com/office/drawing/2014/main" id="{F1A1E6A4-7E41-C3C9-734A-4B5A8216F36C}"/>
              </a:ext>
            </a:extLst>
          </xdr:cNvPr>
          <xdr:cNvSpPr>
            <a:spLocks noChangeAspect="1"/>
          </xdr:cNvSpPr>
        </xdr:nvSpPr>
        <xdr:spPr bwMode="auto">
          <a:xfrm rot="16200000">
            <a:off x="8175" y="2214"/>
            <a:ext cx="343" cy="782"/>
          </a:xfrm>
          <a:custGeom>
            <a:avLst/>
            <a:gdLst>
              <a:gd name="T0" fmla="*/ 0 w 485"/>
              <a:gd name="T1" fmla="*/ 0 h 1105"/>
              <a:gd name="T2" fmla="*/ 25 w 485"/>
              <a:gd name="T3" fmla="*/ 75 h 1105"/>
              <a:gd name="T4" fmla="*/ 55 w 485"/>
              <a:gd name="T5" fmla="*/ 180 h 1105"/>
              <a:gd name="T6" fmla="*/ 165 w 485"/>
              <a:gd name="T7" fmla="*/ 330 h 1105"/>
              <a:gd name="T8" fmla="*/ 310 w 485"/>
              <a:gd name="T9" fmla="*/ 485 h 1105"/>
              <a:gd name="T10" fmla="*/ 400 w 485"/>
              <a:gd name="T11" fmla="*/ 615 h 1105"/>
              <a:gd name="T12" fmla="*/ 400 w 485"/>
              <a:gd name="T13" fmla="*/ 775 h 1105"/>
              <a:gd name="T14" fmla="*/ 420 w 485"/>
              <a:gd name="T15" fmla="*/ 950 h 1105"/>
              <a:gd name="T16" fmla="*/ 430 w 485"/>
              <a:gd name="T17" fmla="*/ 1015 h 1105"/>
              <a:gd name="T18" fmla="*/ 485 w 485"/>
              <a:gd name="T19" fmla="*/ 1105 h 11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85" h="1105">
                <a:moveTo>
                  <a:pt x="0" y="0"/>
                </a:moveTo>
                <a:cubicBezTo>
                  <a:pt x="8" y="22"/>
                  <a:pt x="16" y="45"/>
                  <a:pt x="25" y="75"/>
                </a:cubicBezTo>
                <a:cubicBezTo>
                  <a:pt x="34" y="105"/>
                  <a:pt x="32" y="138"/>
                  <a:pt x="55" y="180"/>
                </a:cubicBezTo>
                <a:cubicBezTo>
                  <a:pt x="78" y="222"/>
                  <a:pt x="123" y="279"/>
                  <a:pt x="165" y="330"/>
                </a:cubicBezTo>
                <a:cubicBezTo>
                  <a:pt x="207" y="381"/>
                  <a:pt x="271" y="438"/>
                  <a:pt x="310" y="485"/>
                </a:cubicBezTo>
                <a:cubicBezTo>
                  <a:pt x="349" y="532"/>
                  <a:pt x="385" y="567"/>
                  <a:pt x="400" y="615"/>
                </a:cubicBezTo>
                <a:cubicBezTo>
                  <a:pt x="415" y="663"/>
                  <a:pt x="397" y="719"/>
                  <a:pt x="400" y="775"/>
                </a:cubicBezTo>
                <a:cubicBezTo>
                  <a:pt x="403" y="831"/>
                  <a:pt x="415" y="910"/>
                  <a:pt x="420" y="950"/>
                </a:cubicBezTo>
                <a:cubicBezTo>
                  <a:pt x="425" y="990"/>
                  <a:pt x="419" y="989"/>
                  <a:pt x="430" y="1015"/>
                </a:cubicBezTo>
                <a:cubicBezTo>
                  <a:pt x="441" y="1041"/>
                  <a:pt x="463" y="1073"/>
                  <a:pt x="485" y="11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3" name="Freeform 639">
            <a:extLst>
              <a:ext uri="{FF2B5EF4-FFF2-40B4-BE49-F238E27FC236}">
                <a16:creationId xmlns:a16="http://schemas.microsoft.com/office/drawing/2014/main" id="{9221CE1F-D627-7183-6D7E-8A0ADD57A504}"/>
              </a:ext>
            </a:extLst>
          </xdr:cNvPr>
          <xdr:cNvSpPr>
            <a:spLocks noChangeAspect="1"/>
          </xdr:cNvSpPr>
        </xdr:nvSpPr>
        <xdr:spPr bwMode="auto">
          <a:xfrm rot="16200000">
            <a:off x="8645" y="3235"/>
            <a:ext cx="1248" cy="239"/>
          </a:xfrm>
          <a:custGeom>
            <a:avLst/>
            <a:gdLst>
              <a:gd name="T0" fmla="*/ 0 w 1765"/>
              <a:gd name="T1" fmla="*/ 3 h 337"/>
              <a:gd name="T2" fmla="*/ 125 w 1765"/>
              <a:gd name="T3" fmla="*/ 18 h 337"/>
              <a:gd name="T4" fmla="*/ 330 w 1765"/>
              <a:gd name="T5" fmla="*/ 108 h 337"/>
              <a:gd name="T6" fmla="*/ 550 w 1765"/>
              <a:gd name="T7" fmla="*/ 233 h 337"/>
              <a:gd name="T8" fmla="*/ 665 w 1765"/>
              <a:gd name="T9" fmla="*/ 283 h 337"/>
              <a:gd name="T10" fmla="*/ 730 w 1765"/>
              <a:gd name="T11" fmla="*/ 293 h 337"/>
              <a:gd name="T12" fmla="*/ 820 w 1765"/>
              <a:gd name="T13" fmla="*/ 333 h 337"/>
              <a:gd name="T14" fmla="*/ 940 w 1765"/>
              <a:gd name="T15" fmla="*/ 318 h 337"/>
              <a:gd name="T16" fmla="*/ 1005 w 1765"/>
              <a:gd name="T17" fmla="*/ 308 h 337"/>
              <a:gd name="T18" fmla="*/ 1090 w 1765"/>
              <a:gd name="T19" fmla="*/ 278 h 337"/>
              <a:gd name="T20" fmla="*/ 1260 w 1765"/>
              <a:gd name="T21" fmla="*/ 253 h 337"/>
              <a:gd name="T22" fmla="*/ 1460 w 1765"/>
              <a:gd name="T23" fmla="*/ 183 h 337"/>
              <a:gd name="T24" fmla="*/ 1590 w 1765"/>
              <a:gd name="T25" fmla="*/ 148 h 337"/>
              <a:gd name="T26" fmla="*/ 1765 w 1765"/>
              <a:gd name="T27" fmla="*/ 113 h 3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765" h="337">
                <a:moveTo>
                  <a:pt x="0" y="3"/>
                </a:moveTo>
                <a:cubicBezTo>
                  <a:pt x="35" y="1"/>
                  <a:pt x="70" y="0"/>
                  <a:pt x="125" y="18"/>
                </a:cubicBezTo>
                <a:cubicBezTo>
                  <a:pt x="180" y="36"/>
                  <a:pt x="259" y="72"/>
                  <a:pt x="330" y="108"/>
                </a:cubicBezTo>
                <a:cubicBezTo>
                  <a:pt x="401" y="144"/>
                  <a:pt x="494" y="204"/>
                  <a:pt x="550" y="233"/>
                </a:cubicBezTo>
                <a:cubicBezTo>
                  <a:pt x="606" y="262"/>
                  <a:pt x="635" y="273"/>
                  <a:pt x="665" y="283"/>
                </a:cubicBezTo>
                <a:cubicBezTo>
                  <a:pt x="695" y="293"/>
                  <a:pt x="704" y="285"/>
                  <a:pt x="730" y="293"/>
                </a:cubicBezTo>
                <a:cubicBezTo>
                  <a:pt x="756" y="301"/>
                  <a:pt x="785" y="329"/>
                  <a:pt x="820" y="333"/>
                </a:cubicBezTo>
                <a:cubicBezTo>
                  <a:pt x="855" y="337"/>
                  <a:pt x="909" y="322"/>
                  <a:pt x="940" y="318"/>
                </a:cubicBezTo>
                <a:cubicBezTo>
                  <a:pt x="971" y="314"/>
                  <a:pt x="980" y="315"/>
                  <a:pt x="1005" y="308"/>
                </a:cubicBezTo>
                <a:cubicBezTo>
                  <a:pt x="1030" y="301"/>
                  <a:pt x="1048" y="287"/>
                  <a:pt x="1090" y="278"/>
                </a:cubicBezTo>
                <a:cubicBezTo>
                  <a:pt x="1132" y="269"/>
                  <a:pt x="1198" y="269"/>
                  <a:pt x="1260" y="253"/>
                </a:cubicBezTo>
                <a:cubicBezTo>
                  <a:pt x="1322" y="237"/>
                  <a:pt x="1405" y="200"/>
                  <a:pt x="1460" y="183"/>
                </a:cubicBezTo>
                <a:cubicBezTo>
                  <a:pt x="1515" y="166"/>
                  <a:pt x="1539" y="160"/>
                  <a:pt x="1590" y="148"/>
                </a:cubicBezTo>
                <a:cubicBezTo>
                  <a:pt x="1641" y="136"/>
                  <a:pt x="1703" y="124"/>
                  <a:pt x="1765" y="113"/>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4" name="Freeform 640">
            <a:extLst>
              <a:ext uri="{FF2B5EF4-FFF2-40B4-BE49-F238E27FC236}">
                <a16:creationId xmlns:a16="http://schemas.microsoft.com/office/drawing/2014/main" id="{0A97948F-D963-7F5F-D550-C019AC8F0D4A}"/>
              </a:ext>
            </a:extLst>
          </xdr:cNvPr>
          <xdr:cNvSpPr>
            <a:spLocks noChangeAspect="1"/>
          </xdr:cNvSpPr>
        </xdr:nvSpPr>
        <xdr:spPr bwMode="auto">
          <a:xfrm rot="16200000">
            <a:off x="9185" y="3629"/>
            <a:ext cx="648" cy="96"/>
          </a:xfrm>
          <a:custGeom>
            <a:avLst/>
            <a:gdLst>
              <a:gd name="T0" fmla="*/ 0 w 915"/>
              <a:gd name="T1" fmla="*/ 7 h 135"/>
              <a:gd name="T2" fmla="*/ 175 w 915"/>
              <a:gd name="T3" fmla="*/ 7 h 135"/>
              <a:gd name="T4" fmla="*/ 250 w 915"/>
              <a:gd name="T5" fmla="*/ 47 h 135"/>
              <a:gd name="T6" fmla="*/ 340 w 915"/>
              <a:gd name="T7" fmla="*/ 47 h 135"/>
              <a:gd name="T8" fmla="*/ 505 w 915"/>
              <a:gd name="T9" fmla="*/ 82 h 135"/>
              <a:gd name="T10" fmla="*/ 625 w 915"/>
              <a:gd name="T11" fmla="*/ 127 h 135"/>
              <a:gd name="T12" fmla="*/ 760 w 915"/>
              <a:gd name="T13" fmla="*/ 132 h 135"/>
              <a:gd name="T14" fmla="*/ 915 w 915"/>
              <a:gd name="T15" fmla="*/ 127 h 13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15" h="135">
                <a:moveTo>
                  <a:pt x="0" y="7"/>
                </a:moveTo>
                <a:cubicBezTo>
                  <a:pt x="66" y="3"/>
                  <a:pt x="133" y="0"/>
                  <a:pt x="175" y="7"/>
                </a:cubicBezTo>
                <a:cubicBezTo>
                  <a:pt x="217" y="14"/>
                  <a:pt x="223" y="40"/>
                  <a:pt x="250" y="47"/>
                </a:cubicBezTo>
                <a:cubicBezTo>
                  <a:pt x="277" y="54"/>
                  <a:pt x="298" y="41"/>
                  <a:pt x="340" y="47"/>
                </a:cubicBezTo>
                <a:cubicBezTo>
                  <a:pt x="382" y="53"/>
                  <a:pt x="458" y="69"/>
                  <a:pt x="505" y="82"/>
                </a:cubicBezTo>
                <a:cubicBezTo>
                  <a:pt x="552" y="95"/>
                  <a:pt x="583" y="119"/>
                  <a:pt x="625" y="127"/>
                </a:cubicBezTo>
                <a:cubicBezTo>
                  <a:pt x="667" y="135"/>
                  <a:pt x="712" y="132"/>
                  <a:pt x="760" y="132"/>
                </a:cubicBezTo>
                <a:cubicBezTo>
                  <a:pt x="808" y="132"/>
                  <a:pt x="861" y="129"/>
                  <a:pt x="915" y="12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5" name="Freeform 641">
            <a:extLst>
              <a:ext uri="{FF2B5EF4-FFF2-40B4-BE49-F238E27FC236}">
                <a16:creationId xmlns:a16="http://schemas.microsoft.com/office/drawing/2014/main" id="{BE20BCCE-75C9-586F-9B5C-70CFE0811DC1}"/>
              </a:ext>
            </a:extLst>
          </xdr:cNvPr>
          <xdr:cNvSpPr>
            <a:spLocks noChangeAspect="1"/>
          </xdr:cNvSpPr>
        </xdr:nvSpPr>
        <xdr:spPr bwMode="auto">
          <a:xfrm rot="16200000">
            <a:off x="8911" y="2585"/>
            <a:ext cx="941" cy="298"/>
          </a:xfrm>
          <a:custGeom>
            <a:avLst/>
            <a:gdLst>
              <a:gd name="T0" fmla="*/ 0 w 1330"/>
              <a:gd name="T1" fmla="*/ 415 h 422"/>
              <a:gd name="T2" fmla="*/ 145 w 1330"/>
              <a:gd name="T3" fmla="*/ 410 h 422"/>
              <a:gd name="T4" fmla="*/ 280 w 1330"/>
              <a:gd name="T5" fmla="*/ 345 h 422"/>
              <a:gd name="T6" fmla="*/ 465 w 1330"/>
              <a:gd name="T7" fmla="*/ 315 h 422"/>
              <a:gd name="T8" fmla="*/ 630 w 1330"/>
              <a:gd name="T9" fmla="*/ 300 h 422"/>
              <a:gd name="T10" fmla="*/ 770 w 1330"/>
              <a:gd name="T11" fmla="*/ 310 h 422"/>
              <a:gd name="T12" fmla="*/ 860 w 1330"/>
              <a:gd name="T13" fmla="*/ 265 h 422"/>
              <a:gd name="T14" fmla="*/ 925 w 1330"/>
              <a:gd name="T15" fmla="*/ 235 h 422"/>
              <a:gd name="T16" fmla="*/ 1010 w 1330"/>
              <a:gd name="T17" fmla="*/ 220 h 422"/>
              <a:gd name="T18" fmla="*/ 1110 w 1330"/>
              <a:gd name="T19" fmla="*/ 150 h 422"/>
              <a:gd name="T20" fmla="*/ 1205 w 1330"/>
              <a:gd name="T21" fmla="*/ 95 h 422"/>
              <a:gd name="T22" fmla="*/ 1250 w 1330"/>
              <a:gd name="T23" fmla="*/ 35 h 422"/>
              <a:gd name="T24" fmla="*/ 1330 w 1330"/>
              <a:gd name="T25" fmla="*/ 0 h 4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330" h="422">
                <a:moveTo>
                  <a:pt x="0" y="415"/>
                </a:moveTo>
                <a:cubicBezTo>
                  <a:pt x="49" y="418"/>
                  <a:pt x="99" y="422"/>
                  <a:pt x="145" y="410"/>
                </a:cubicBezTo>
                <a:cubicBezTo>
                  <a:pt x="191" y="398"/>
                  <a:pt x="227" y="361"/>
                  <a:pt x="280" y="345"/>
                </a:cubicBezTo>
                <a:cubicBezTo>
                  <a:pt x="333" y="329"/>
                  <a:pt x="407" y="322"/>
                  <a:pt x="465" y="315"/>
                </a:cubicBezTo>
                <a:cubicBezTo>
                  <a:pt x="523" y="308"/>
                  <a:pt x="579" y="301"/>
                  <a:pt x="630" y="300"/>
                </a:cubicBezTo>
                <a:cubicBezTo>
                  <a:pt x="681" y="299"/>
                  <a:pt x="732" y="316"/>
                  <a:pt x="770" y="310"/>
                </a:cubicBezTo>
                <a:cubicBezTo>
                  <a:pt x="808" y="304"/>
                  <a:pt x="834" y="278"/>
                  <a:pt x="860" y="265"/>
                </a:cubicBezTo>
                <a:cubicBezTo>
                  <a:pt x="886" y="252"/>
                  <a:pt x="900" y="242"/>
                  <a:pt x="925" y="235"/>
                </a:cubicBezTo>
                <a:cubicBezTo>
                  <a:pt x="950" y="228"/>
                  <a:pt x="979" y="234"/>
                  <a:pt x="1010" y="220"/>
                </a:cubicBezTo>
                <a:cubicBezTo>
                  <a:pt x="1041" y="206"/>
                  <a:pt x="1078" y="171"/>
                  <a:pt x="1110" y="150"/>
                </a:cubicBezTo>
                <a:cubicBezTo>
                  <a:pt x="1142" y="129"/>
                  <a:pt x="1182" y="114"/>
                  <a:pt x="1205" y="95"/>
                </a:cubicBezTo>
                <a:cubicBezTo>
                  <a:pt x="1228" y="76"/>
                  <a:pt x="1229" y="51"/>
                  <a:pt x="1250" y="35"/>
                </a:cubicBezTo>
                <a:cubicBezTo>
                  <a:pt x="1271" y="19"/>
                  <a:pt x="1300" y="9"/>
                  <a:pt x="133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6" name="Freeform 642">
            <a:extLst>
              <a:ext uri="{FF2B5EF4-FFF2-40B4-BE49-F238E27FC236}">
                <a16:creationId xmlns:a16="http://schemas.microsoft.com/office/drawing/2014/main" id="{EFA3C862-DF1B-EB25-ECF7-BAF917470CB4}"/>
              </a:ext>
            </a:extLst>
          </xdr:cNvPr>
          <xdr:cNvSpPr>
            <a:spLocks noChangeAspect="1"/>
          </xdr:cNvSpPr>
        </xdr:nvSpPr>
        <xdr:spPr bwMode="auto">
          <a:xfrm rot="16200000">
            <a:off x="8824" y="3101"/>
            <a:ext cx="1768" cy="143"/>
          </a:xfrm>
          <a:custGeom>
            <a:avLst/>
            <a:gdLst>
              <a:gd name="T0" fmla="*/ 0 w 2500"/>
              <a:gd name="T1" fmla="*/ 0 h 202"/>
              <a:gd name="T2" fmla="*/ 125 w 2500"/>
              <a:gd name="T3" fmla="*/ 35 h 202"/>
              <a:gd name="T4" fmla="*/ 295 w 2500"/>
              <a:gd name="T5" fmla="*/ 5 h 202"/>
              <a:gd name="T6" fmla="*/ 410 w 2500"/>
              <a:gd name="T7" fmla="*/ 15 h 202"/>
              <a:gd name="T8" fmla="*/ 485 w 2500"/>
              <a:gd name="T9" fmla="*/ 75 h 202"/>
              <a:gd name="T10" fmla="*/ 655 w 2500"/>
              <a:gd name="T11" fmla="*/ 130 h 202"/>
              <a:gd name="T12" fmla="*/ 795 w 2500"/>
              <a:gd name="T13" fmla="*/ 180 h 202"/>
              <a:gd name="T14" fmla="*/ 1010 w 2500"/>
              <a:gd name="T15" fmla="*/ 195 h 202"/>
              <a:gd name="T16" fmla="*/ 1195 w 2500"/>
              <a:gd name="T17" fmla="*/ 140 h 202"/>
              <a:gd name="T18" fmla="*/ 1260 w 2500"/>
              <a:gd name="T19" fmla="*/ 100 h 202"/>
              <a:gd name="T20" fmla="*/ 1320 w 2500"/>
              <a:gd name="T21" fmla="*/ 85 h 202"/>
              <a:gd name="T22" fmla="*/ 1410 w 2500"/>
              <a:gd name="T23" fmla="*/ 35 h 202"/>
              <a:gd name="T24" fmla="*/ 1580 w 2500"/>
              <a:gd name="T25" fmla="*/ 0 h 202"/>
              <a:gd name="T26" fmla="*/ 1720 w 2500"/>
              <a:gd name="T27" fmla="*/ 35 h 202"/>
              <a:gd name="T28" fmla="*/ 1845 w 2500"/>
              <a:gd name="T29" fmla="*/ 25 h 202"/>
              <a:gd name="T30" fmla="*/ 2015 w 2500"/>
              <a:gd name="T31" fmla="*/ 80 h 202"/>
              <a:gd name="T32" fmla="*/ 2160 w 2500"/>
              <a:gd name="T33" fmla="*/ 140 h 202"/>
              <a:gd name="T34" fmla="*/ 2270 w 2500"/>
              <a:gd name="T35" fmla="*/ 120 h 202"/>
              <a:gd name="T36" fmla="*/ 2365 w 2500"/>
              <a:gd name="T37" fmla="*/ 65 h 202"/>
              <a:gd name="T38" fmla="*/ 2500 w 2500"/>
              <a:gd name="T39" fmla="*/ 35 h 2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2500" h="202">
                <a:moveTo>
                  <a:pt x="0" y="0"/>
                </a:moveTo>
                <a:cubicBezTo>
                  <a:pt x="38" y="17"/>
                  <a:pt x="76" y="34"/>
                  <a:pt x="125" y="35"/>
                </a:cubicBezTo>
                <a:cubicBezTo>
                  <a:pt x="174" y="36"/>
                  <a:pt x="248" y="8"/>
                  <a:pt x="295" y="5"/>
                </a:cubicBezTo>
                <a:cubicBezTo>
                  <a:pt x="342" y="2"/>
                  <a:pt x="378" y="3"/>
                  <a:pt x="410" y="15"/>
                </a:cubicBezTo>
                <a:cubicBezTo>
                  <a:pt x="442" y="27"/>
                  <a:pt x="444" y="56"/>
                  <a:pt x="485" y="75"/>
                </a:cubicBezTo>
                <a:cubicBezTo>
                  <a:pt x="526" y="94"/>
                  <a:pt x="603" y="112"/>
                  <a:pt x="655" y="130"/>
                </a:cubicBezTo>
                <a:cubicBezTo>
                  <a:pt x="707" y="148"/>
                  <a:pt x="736" y="169"/>
                  <a:pt x="795" y="180"/>
                </a:cubicBezTo>
                <a:cubicBezTo>
                  <a:pt x="854" y="191"/>
                  <a:pt x="943" y="202"/>
                  <a:pt x="1010" y="195"/>
                </a:cubicBezTo>
                <a:cubicBezTo>
                  <a:pt x="1077" y="188"/>
                  <a:pt x="1153" y="156"/>
                  <a:pt x="1195" y="140"/>
                </a:cubicBezTo>
                <a:cubicBezTo>
                  <a:pt x="1237" y="124"/>
                  <a:pt x="1239" y="109"/>
                  <a:pt x="1260" y="100"/>
                </a:cubicBezTo>
                <a:cubicBezTo>
                  <a:pt x="1281" y="91"/>
                  <a:pt x="1295" y="96"/>
                  <a:pt x="1320" y="85"/>
                </a:cubicBezTo>
                <a:cubicBezTo>
                  <a:pt x="1345" y="74"/>
                  <a:pt x="1367" y="49"/>
                  <a:pt x="1410" y="35"/>
                </a:cubicBezTo>
                <a:cubicBezTo>
                  <a:pt x="1453" y="21"/>
                  <a:pt x="1528" y="0"/>
                  <a:pt x="1580" y="0"/>
                </a:cubicBezTo>
                <a:cubicBezTo>
                  <a:pt x="1632" y="0"/>
                  <a:pt x="1676" y="31"/>
                  <a:pt x="1720" y="35"/>
                </a:cubicBezTo>
                <a:cubicBezTo>
                  <a:pt x="1764" y="39"/>
                  <a:pt x="1796" y="18"/>
                  <a:pt x="1845" y="25"/>
                </a:cubicBezTo>
                <a:cubicBezTo>
                  <a:pt x="1894" y="32"/>
                  <a:pt x="1963" y="61"/>
                  <a:pt x="2015" y="80"/>
                </a:cubicBezTo>
                <a:cubicBezTo>
                  <a:pt x="2067" y="99"/>
                  <a:pt x="2118" y="133"/>
                  <a:pt x="2160" y="140"/>
                </a:cubicBezTo>
                <a:cubicBezTo>
                  <a:pt x="2202" y="147"/>
                  <a:pt x="2236" y="133"/>
                  <a:pt x="2270" y="120"/>
                </a:cubicBezTo>
                <a:cubicBezTo>
                  <a:pt x="2304" y="107"/>
                  <a:pt x="2327" y="79"/>
                  <a:pt x="2365" y="65"/>
                </a:cubicBezTo>
                <a:cubicBezTo>
                  <a:pt x="2403" y="51"/>
                  <a:pt x="2451" y="43"/>
                  <a:pt x="2500" y="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7" name="Freeform 643">
            <a:extLst>
              <a:ext uri="{FF2B5EF4-FFF2-40B4-BE49-F238E27FC236}">
                <a16:creationId xmlns:a16="http://schemas.microsoft.com/office/drawing/2014/main" id="{107ED8BC-694F-D498-67D7-F29DFB8A05F1}"/>
              </a:ext>
            </a:extLst>
          </xdr:cNvPr>
          <xdr:cNvSpPr>
            <a:spLocks noChangeAspect="1"/>
          </xdr:cNvSpPr>
        </xdr:nvSpPr>
        <xdr:spPr bwMode="auto">
          <a:xfrm rot="16200000">
            <a:off x="9292" y="3315"/>
            <a:ext cx="1227" cy="298"/>
          </a:xfrm>
          <a:custGeom>
            <a:avLst/>
            <a:gdLst>
              <a:gd name="T0" fmla="*/ 0 w 1735"/>
              <a:gd name="T1" fmla="*/ 98 h 420"/>
              <a:gd name="T2" fmla="*/ 60 w 1735"/>
              <a:gd name="T3" fmla="*/ 98 h 420"/>
              <a:gd name="T4" fmla="*/ 185 w 1735"/>
              <a:gd name="T5" fmla="*/ 33 h 420"/>
              <a:gd name="T6" fmla="*/ 305 w 1735"/>
              <a:gd name="T7" fmla="*/ 8 h 420"/>
              <a:gd name="T8" fmla="*/ 430 w 1735"/>
              <a:gd name="T9" fmla="*/ 83 h 420"/>
              <a:gd name="T10" fmla="*/ 500 w 1735"/>
              <a:gd name="T11" fmla="*/ 173 h 420"/>
              <a:gd name="T12" fmla="*/ 635 w 1735"/>
              <a:gd name="T13" fmla="*/ 238 h 420"/>
              <a:gd name="T14" fmla="*/ 820 w 1735"/>
              <a:gd name="T15" fmla="*/ 263 h 420"/>
              <a:gd name="T16" fmla="*/ 1060 w 1735"/>
              <a:gd name="T17" fmla="*/ 258 h 420"/>
              <a:gd name="T18" fmla="*/ 1310 w 1735"/>
              <a:gd name="T19" fmla="*/ 293 h 420"/>
              <a:gd name="T20" fmla="*/ 1485 w 1735"/>
              <a:gd name="T21" fmla="*/ 343 h 420"/>
              <a:gd name="T22" fmla="*/ 1630 w 1735"/>
              <a:gd name="T23" fmla="*/ 408 h 420"/>
              <a:gd name="T24" fmla="*/ 1735 w 1735"/>
              <a:gd name="T25" fmla="*/ 413 h 4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735" h="420">
                <a:moveTo>
                  <a:pt x="0" y="98"/>
                </a:moveTo>
                <a:cubicBezTo>
                  <a:pt x="14" y="103"/>
                  <a:pt x="29" y="109"/>
                  <a:pt x="60" y="98"/>
                </a:cubicBezTo>
                <a:cubicBezTo>
                  <a:pt x="91" y="87"/>
                  <a:pt x="144" y="48"/>
                  <a:pt x="185" y="33"/>
                </a:cubicBezTo>
                <a:cubicBezTo>
                  <a:pt x="226" y="18"/>
                  <a:pt x="264" y="0"/>
                  <a:pt x="305" y="8"/>
                </a:cubicBezTo>
                <a:cubicBezTo>
                  <a:pt x="346" y="16"/>
                  <a:pt x="398" y="56"/>
                  <a:pt x="430" y="83"/>
                </a:cubicBezTo>
                <a:cubicBezTo>
                  <a:pt x="462" y="110"/>
                  <a:pt x="466" y="147"/>
                  <a:pt x="500" y="173"/>
                </a:cubicBezTo>
                <a:cubicBezTo>
                  <a:pt x="534" y="199"/>
                  <a:pt x="582" y="223"/>
                  <a:pt x="635" y="238"/>
                </a:cubicBezTo>
                <a:cubicBezTo>
                  <a:pt x="688" y="253"/>
                  <a:pt x="749" y="260"/>
                  <a:pt x="820" y="263"/>
                </a:cubicBezTo>
                <a:cubicBezTo>
                  <a:pt x="891" y="266"/>
                  <a:pt x="978" y="253"/>
                  <a:pt x="1060" y="258"/>
                </a:cubicBezTo>
                <a:cubicBezTo>
                  <a:pt x="1142" y="263"/>
                  <a:pt x="1239" y="279"/>
                  <a:pt x="1310" y="293"/>
                </a:cubicBezTo>
                <a:cubicBezTo>
                  <a:pt x="1381" y="307"/>
                  <a:pt x="1432" y="324"/>
                  <a:pt x="1485" y="343"/>
                </a:cubicBezTo>
                <a:cubicBezTo>
                  <a:pt x="1538" y="362"/>
                  <a:pt x="1588" y="396"/>
                  <a:pt x="1630" y="408"/>
                </a:cubicBezTo>
                <a:cubicBezTo>
                  <a:pt x="1672" y="420"/>
                  <a:pt x="1713" y="412"/>
                  <a:pt x="1735" y="413"/>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8" name="Oval 644">
            <a:extLst>
              <a:ext uri="{FF2B5EF4-FFF2-40B4-BE49-F238E27FC236}">
                <a16:creationId xmlns:a16="http://schemas.microsoft.com/office/drawing/2014/main" id="{128FEE46-3BED-66A6-C95B-6948677AAF6C}"/>
              </a:ext>
            </a:extLst>
          </xdr:cNvPr>
          <xdr:cNvSpPr>
            <a:spLocks noChangeAspect="1" noChangeArrowheads="1"/>
          </xdr:cNvSpPr>
        </xdr:nvSpPr>
        <xdr:spPr bwMode="auto">
          <a:xfrm rot="16200000">
            <a:off x="9859" y="3669"/>
            <a:ext cx="133" cy="133"/>
          </a:xfrm>
          <a:prstGeom prst="ellipse">
            <a:avLst/>
          </a:prstGeom>
          <a:solidFill>
            <a:srgbClr val="FFFFFF"/>
          </a:solidFill>
          <a:ln w="6350">
            <a:solidFill>
              <a:srgbClr val="000000"/>
            </a:solidFill>
            <a:round/>
            <a:headEnd/>
            <a:tailEnd/>
          </a:ln>
        </xdr:spPr>
      </xdr:sp>
      <xdr:sp macro="" textlink="">
        <xdr:nvSpPr>
          <xdr:cNvPr id="219" name="Freeform 645">
            <a:extLst>
              <a:ext uri="{FF2B5EF4-FFF2-40B4-BE49-F238E27FC236}">
                <a16:creationId xmlns:a16="http://schemas.microsoft.com/office/drawing/2014/main" id="{3FA003EB-10A0-FCD1-2267-B5D535306B84}"/>
              </a:ext>
            </a:extLst>
          </xdr:cNvPr>
          <xdr:cNvSpPr>
            <a:spLocks noChangeAspect="1"/>
          </xdr:cNvSpPr>
        </xdr:nvSpPr>
        <xdr:spPr bwMode="auto">
          <a:xfrm rot="16200000">
            <a:off x="7906" y="5103"/>
            <a:ext cx="2946" cy="896"/>
          </a:xfrm>
          <a:custGeom>
            <a:avLst/>
            <a:gdLst>
              <a:gd name="T0" fmla="*/ 4165 w 4165"/>
              <a:gd name="T1" fmla="*/ 1266 h 1266"/>
              <a:gd name="T2" fmla="*/ 4120 w 4165"/>
              <a:gd name="T3" fmla="*/ 1251 h 1266"/>
              <a:gd name="T4" fmla="*/ 4020 w 4165"/>
              <a:gd name="T5" fmla="*/ 1186 h 1266"/>
              <a:gd name="T6" fmla="*/ 3915 w 4165"/>
              <a:gd name="T7" fmla="*/ 1106 h 1266"/>
              <a:gd name="T8" fmla="*/ 3770 w 4165"/>
              <a:gd name="T9" fmla="*/ 1061 h 1266"/>
              <a:gd name="T10" fmla="*/ 3645 w 4165"/>
              <a:gd name="T11" fmla="*/ 1036 h 1266"/>
              <a:gd name="T12" fmla="*/ 3450 w 4165"/>
              <a:gd name="T13" fmla="*/ 971 h 1266"/>
              <a:gd name="T14" fmla="*/ 3335 w 4165"/>
              <a:gd name="T15" fmla="*/ 931 h 1266"/>
              <a:gd name="T16" fmla="*/ 3190 w 4165"/>
              <a:gd name="T17" fmla="*/ 946 h 1266"/>
              <a:gd name="T18" fmla="*/ 3130 w 4165"/>
              <a:gd name="T19" fmla="*/ 981 h 1266"/>
              <a:gd name="T20" fmla="*/ 3060 w 4165"/>
              <a:gd name="T21" fmla="*/ 966 h 1266"/>
              <a:gd name="T22" fmla="*/ 2975 w 4165"/>
              <a:gd name="T23" fmla="*/ 946 h 1266"/>
              <a:gd name="T24" fmla="*/ 2890 w 4165"/>
              <a:gd name="T25" fmla="*/ 926 h 1266"/>
              <a:gd name="T26" fmla="*/ 2790 w 4165"/>
              <a:gd name="T27" fmla="*/ 906 h 1266"/>
              <a:gd name="T28" fmla="*/ 2710 w 4165"/>
              <a:gd name="T29" fmla="*/ 806 h 1266"/>
              <a:gd name="T30" fmla="*/ 2630 w 4165"/>
              <a:gd name="T31" fmla="*/ 741 h 1266"/>
              <a:gd name="T32" fmla="*/ 2500 w 4165"/>
              <a:gd name="T33" fmla="*/ 741 h 1266"/>
              <a:gd name="T34" fmla="*/ 2405 w 4165"/>
              <a:gd name="T35" fmla="*/ 716 h 1266"/>
              <a:gd name="T36" fmla="*/ 2265 w 4165"/>
              <a:gd name="T37" fmla="*/ 626 h 1266"/>
              <a:gd name="T38" fmla="*/ 2085 w 4165"/>
              <a:gd name="T39" fmla="*/ 591 h 1266"/>
              <a:gd name="T40" fmla="*/ 1885 w 4165"/>
              <a:gd name="T41" fmla="*/ 616 h 1266"/>
              <a:gd name="T42" fmla="*/ 1570 w 4165"/>
              <a:gd name="T43" fmla="*/ 601 h 1266"/>
              <a:gd name="T44" fmla="*/ 1430 w 4165"/>
              <a:gd name="T45" fmla="*/ 566 h 1266"/>
              <a:gd name="T46" fmla="*/ 1300 w 4165"/>
              <a:gd name="T47" fmla="*/ 566 h 1266"/>
              <a:gd name="T48" fmla="*/ 1210 w 4165"/>
              <a:gd name="T49" fmla="*/ 531 h 1266"/>
              <a:gd name="T50" fmla="*/ 1090 w 4165"/>
              <a:gd name="T51" fmla="*/ 501 h 1266"/>
              <a:gd name="T52" fmla="*/ 950 w 4165"/>
              <a:gd name="T53" fmla="*/ 401 h 1266"/>
              <a:gd name="T54" fmla="*/ 810 w 4165"/>
              <a:gd name="T55" fmla="*/ 266 h 1266"/>
              <a:gd name="T56" fmla="*/ 670 w 4165"/>
              <a:gd name="T57" fmla="*/ 86 h 1266"/>
              <a:gd name="T58" fmla="*/ 615 w 4165"/>
              <a:gd name="T59" fmla="*/ 21 h 1266"/>
              <a:gd name="T60" fmla="*/ 540 w 4165"/>
              <a:gd name="T61" fmla="*/ 6 h 1266"/>
              <a:gd name="T62" fmla="*/ 435 w 4165"/>
              <a:gd name="T63" fmla="*/ 56 h 1266"/>
              <a:gd name="T64" fmla="*/ 355 w 4165"/>
              <a:gd name="T65" fmla="*/ 161 h 1266"/>
              <a:gd name="T66" fmla="*/ 320 w 4165"/>
              <a:gd name="T67" fmla="*/ 251 h 1266"/>
              <a:gd name="T68" fmla="*/ 250 w 4165"/>
              <a:gd name="T69" fmla="*/ 411 h 1266"/>
              <a:gd name="T70" fmla="*/ 205 w 4165"/>
              <a:gd name="T71" fmla="*/ 676 h 1266"/>
              <a:gd name="T72" fmla="*/ 180 w 4165"/>
              <a:gd name="T73" fmla="*/ 871 h 1266"/>
              <a:gd name="T74" fmla="*/ 130 w 4165"/>
              <a:gd name="T75" fmla="*/ 986 h 1266"/>
              <a:gd name="T76" fmla="*/ 95 w 4165"/>
              <a:gd name="T77" fmla="*/ 1091 h 1266"/>
              <a:gd name="T78" fmla="*/ 40 w 4165"/>
              <a:gd name="T79" fmla="*/ 1166 h 1266"/>
              <a:gd name="T80" fmla="*/ 0 w 4165"/>
              <a:gd name="T81" fmla="*/ 1266 h 12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4165" h="1266">
                <a:moveTo>
                  <a:pt x="4165" y="1266"/>
                </a:moveTo>
                <a:cubicBezTo>
                  <a:pt x="4154" y="1265"/>
                  <a:pt x="4144" y="1264"/>
                  <a:pt x="4120" y="1251"/>
                </a:cubicBezTo>
                <a:cubicBezTo>
                  <a:pt x="4096" y="1238"/>
                  <a:pt x="4054" y="1210"/>
                  <a:pt x="4020" y="1186"/>
                </a:cubicBezTo>
                <a:cubicBezTo>
                  <a:pt x="3986" y="1162"/>
                  <a:pt x="3957" y="1127"/>
                  <a:pt x="3915" y="1106"/>
                </a:cubicBezTo>
                <a:cubicBezTo>
                  <a:pt x="3873" y="1085"/>
                  <a:pt x="3815" y="1073"/>
                  <a:pt x="3770" y="1061"/>
                </a:cubicBezTo>
                <a:cubicBezTo>
                  <a:pt x="3725" y="1049"/>
                  <a:pt x="3698" y="1051"/>
                  <a:pt x="3645" y="1036"/>
                </a:cubicBezTo>
                <a:cubicBezTo>
                  <a:pt x="3592" y="1021"/>
                  <a:pt x="3502" y="989"/>
                  <a:pt x="3450" y="971"/>
                </a:cubicBezTo>
                <a:cubicBezTo>
                  <a:pt x="3398" y="953"/>
                  <a:pt x="3378" y="935"/>
                  <a:pt x="3335" y="931"/>
                </a:cubicBezTo>
                <a:cubicBezTo>
                  <a:pt x="3292" y="927"/>
                  <a:pt x="3224" y="938"/>
                  <a:pt x="3190" y="946"/>
                </a:cubicBezTo>
                <a:cubicBezTo>
                  <a:pt x="3156" y="954"/>
                  <a:pt x="3152" y="978"/>
                  <a:pt x="3130" y="981"/>
                </a:cubicBezTo>
                <a:cubicBezTo>
                  <a:pt x="3108" y="984"/>
                  <a:pt x="3086" y="972"/>
                  <a:pt x="3060" y="966"/>
                </a:cubicBezTo>
                <a:cubicBezTo>
                  <a:pt x="3034" y="960"/>
                  <a:pt x="3003" y="953"/>
                  <a:pt x="2975" y="946"/>
                </a:cubicBezTo>
                <a:cubicBezTo>
                  <a:pt x="2947" y="939"/>
                  <a:pt x="2921" y="933"/>
                  <a:pt x="2890" y="926"/>
                </a:cubicBezTo>
                <a:cubicBezTo>
                  <a:pt x="2859" y="919"/>
                  <a:pt x="2820" y="926"/>
                  <a:pt x="2790" y="906"/>
                </a:cubicBezTo>
                <a:cubicBezTo>
                  <a:pt x="2760" y="886"/>
                  <a:pt x="2737" y="833"/>
                  <a:pt x="2710" y="806"/>
                </a:cubicBezTo>
                <a:cubicBezTo>
                  <a:pt x="2683" y="779"/>
                  <a:pt x="2665" y="752"/>
                  <a:pt x="2630" y="741"/>
                </a:cubicBezTo>
                <a:cubicBezTo>
                  <a:pt x="2595" y="730"/>
                  <a:pt x="2537" y="745"/>
                  <a:pt x="2500" y="741"/>
                </a:cubicBezTo>
                <a:cubicBezTo>
                  <a:pt x="2463" y="737"/>
                  <a:pt x="2444" y="735"/>
                  <a:pt x="2405" y="716"/>
                </a:cubicBezTo>
                <a:cubicBezTo>
                  <a:pt x="2366" y="697"/>
                  <a:pt x="2318" y="647"/>
                  <a:pt x="2265" y="626"/>
                </a:cubicBezTo>
                <a:cubicBezTo>
                  <a:pt x="2212" y="605"/>
                  <a:pt x="2148" y="593"/>
                  <a:pt x="2085" y="591"/>
                </a:cubicBezTo>
                <a:cubicBezTo>
                  <a:pt x="2022" y="589"/>
                  <a:pt x="1971" y="614"/>
                  <a:pt x="1885" y="616"/>
                </a:cubicBezTo>
                <a:cubicBezTo>
                  <a:pt x="1799" y="618"/>
                  <a:pt x="1646" y="609"/>
                  <a:pt x="1570" y="601"/>
                </a:cubicBezTo>
                <a:cubicBezTo>
                  <a:pt x="1494" y="593"/>
                  <a:pt x="1475" y="572"/>
                  <a:pt x="1430" y="566"/>
                </a:cubicBezTo>
                <a:cubicBezTo>
                  <a:pt x="1385" y="560"/>
                  <a:pt x="1337" y="572"/>
                  <a:pt x="1300" y="566"/>
                </a:cubicBezTo>
                <a:cubicBezTo>
                  <a:pt x="1263" y="560"/>
                  <a:pt x="1245" y="542"/>
                  <a:pt x="1210" y="531"/>
                </a:cubicBezTo>
                <a:cubicBezTo>
                  <a:pt x="1175" y="520"/>
                  <a:pt x="1133" y="523"/>
                  <a:pt x="1090" y="501"/>
                </a:cubicBezTo>
                <a:cubicBezTo>
                  <a:pt x="1047" y="479"/>
                  <a:pt x="997" y="440"/>
                  <a:pt x="950" y="401"/>
                </a:cubicBezTo>
                <a:cubicBezTo>
                  <a:pt x="903" y="362"/>
                  <a:pt x="857" y="318"/>
                  <a:pt x="810" y="266"/>
                </a:cubicBezTo>
                <a:cubicBezTo>
                  <a:pt x="763" y="214"/>
                  <a:pt x="702" y="127"/>
                  <a:pt x="670" y="86"/>
                </a:cubicBezTo>
                <a:cubicBezTo>
                  <a:pt x="638" y="45"/>
                  <a:pt x="637" y="34"/>
                  <a:pt x="615" y="21"/>
                </a:cubicBezTo>
                <a:cubicBezTo>
                  <a:pt x="593" y="8"/>
                  <a:pt x="570" y="0"/>
                  <a:pt x="540" y="6"/>
                </a:cubicBezTo>
                <a:cubicBezTo>
                  <a:pt x="510" y="12"/>
                  <a:pt x="466" y="30"/>
                  <a:pt x="435" y="56"/>
                </a:cubicBezTo>
                <a:cubicBezTo>
                  <a:pt x="404" y="82"/>
                  <a:pt x="374" y="129"/>
                  <a:pt x="355" y="161"/>
                </a:cubicBezTo>
                <a:cubicBezTo>
                  <a:pt x="336" y="193"/>
                  <a:pt x="337" y="209"/>
                  <a:pt x="320" y="251"/>
                </a:cubicBezTo>
                <a:cubicBezTo>
                  <a:pt x="303" y="293"/>
                  <a:pt x="269" y="340"/>
                  <a:pt x="250" y="411"/>
                </a:cubicBezTo>
                <a:cubicBezTo>
                  <a:pt x="231" y="482"/>
                  <a:pt x="217" y="599"/>
                  <a:pt x="205" y="676"/>
                </a:cubicBezTo>
                <a:cubicBezTo>
                  <a:pt x="193" y="753"/>
                  <a:pt x="192" y="819"/>
                  <a:pt x="180" y="871"/>
                </a:cubicBezTo>
                <a:cubicBezTo>
                  <a:pt x="168" y="923"/>
                  <a:pt x="144" y="949"/>
                  <a:pt x="130" y="986"/>
                </a:cubicBezTo>
                <a:cubicBezTo>
                  <a:pt x="116" y="1023"/>
                  <a:pt x="110" y="1061"/>
                  <a:pt x="95" y="1091"/>
                </a:cubicBezTo>
                <a:cubicBezTo>
                  <a:pt x="80" y="1121"/>
                  <a:pt x="56" y="1137"/>
                  <a:pt x="40" y="1166"/>
                </a:cubicBezTo>
                <a:cubicBezTo>
                  <a:pt x="24" y="1195"/>
                  <a:pt x="12" y="1230"/>
                  <a:pt x="0" y="1266"/>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0" name="Freeform 646">
            <a:extLst>
              <a:ext uri="{FF2B5EF4-FFF2-40B4-BE49-F238E27FC236}">
                <a16:creationId xmlns:a16="http://schemas.microsoft.com/office/drawing/2014/main" id="{81C5D693-83AA-2763-B483-E5BEDB619171}"/>
              </a:ext>
            </a:extLst>
          </xdr:cNvPr>
          <xdr:cNvSpPr>
            <a:spLocks noChangeAspect="1"/>
          </xdr:cNvSpPr>
        </xdr:nvSpPr>
        <xdr:spPr bwMode="auto">
          <a:xfrm rot="16200000">
            <a:off x="8922" y="5069"/>
            <a:ext cx="2359" cy="645"/>
          </a:xfrm>
          <a:custGeom>
            <a:avLst/>
            <a:gdLst>
              <a:gd name="T0" fmla="*/ 3335 w 3335"/>
              <a:gd name="T1" fmla="*/ 572 h 912"/>
              <a:gd name="T2" fmla="*/ 3260 w 3335"/>
              <a:gd name="T3" fmla="*/ 622 h 912"/>
              <a:gd name="T4" fmla="*/ 3165 w 3335"/>
              <a:gd name="T5" fmla="*/ 657 h 912"/>
              <a:gd name="T6" fmla="*/ 3020 w 3335"/>
              <a:gd name="T7" fmla="*/ 617 h 912"/>
              <a:gd name="T8" fmla="*/ 2900 w 3335"/>
              <a:gd name="T9" fmla="*/ 527 h 912"/>
              <a:gd name="T10" fmla="*/ 2845 w 3335"/>
              <a:gd name="T11" fmla="*/ 442 h 912"/>
              <a:gd name="T12" fmla="*/ 2745 w 3335"/>
              <a:gd name="T13" fmla="*/ 387 h 912"/>
              <a:gd name="T14" fmla="*/ 2635 w 3335"/>
              <a:gd name="T15" fmla="*/ 357 h 912"/>
              <a:gd name="T16" fmla="*/ 2550 w 3335"/>
              <a:gd name="T17" fmla="*/ 262 h 912"/>
              <a:gd name="T18" fmla="*/ 2495 w 3335"/>
              <a:gd name="T19" fmla="*/ 192 h 912"/>
              <a:gd name="T20" fmla="*/ 2405 w 3335"/>
              <a:gd name="T21" fmla="*/ 182 h 912"/>
              <a:gd name="T22" fmla="*/ 2340 w 3335"/>
              <a:gd name="T23" fmla="*/ 202 h 912"/>
              <a:gd name="T24" fmla="*/ 2235 w 3335"/>
              <a:gd name="T25" fmla="*/ 202 h 912"/>
              <a:gd name="T26" fmla="*/ 2090 w 3335"/>
              <a:gd name="T27" fmla="*/ 152 h 912"/>
              <a:gd name="T28" fmla="*/ 1970 w 3335"/>
              <a:gd name="T29" fmla="*/ 177 h 912"/>
              <a:gd name="T30" fmla="*/ 1880 w 3335"/>
              <a:gd name="T31" fmla="*/ 162 h 912"/>
              <a:gd name="T32" fmla="*/ 1665 w 3335"/>
              <a:gd name="T33" fmla="*/ 82 h 912"/>
              <a:gd name="T34" fmla="*/ 1465 w 3335"/>
              <a:gd name="T35" fmla="*/ 22 h 912"/>
              <a:gd name="T36" fmla="*/ 1295 w 3335"/>
              <a:gd name="T37" fmla="*/ 17 h 912"/>
              <a:gd name="T38" fmla="*/ 1110 w 3335"/>
              <a:gd name="T39" fmla="*/ 122 h 912"/>
              <a:gd name="T40" fmla="*/ 990 w 3335"/>
              <a:gd name="T41" fmla="*/ 187 h 912"/>
              <a:gd name="T42" fmla="*/ 860 w 3335"/>
              <a:gd name="T43" fmla="*/ 217 h 912"/>
              <a:gd name="T44" fmla="*/ 765 w 3335"/>
              <a:gd name="T45" fmla="*/ 242 h 912"/>
              <a:gd name="T46" fmla="*/ 625 w 3335"/>
              <a:gd name="T47" fmla="*/ 357 h 912"/>
              <a:gd name="T48" fmla="*/ 465 w 3335"/>
              <a:gd name="T49" fmla="*/ 532 h 912"/>
              <a:gd name="T50" fmla="*/ 365 w 3335"/>
              <a:gd name="T51" fmla="*/ 657 h 912"/>
              <a:gd name="T52" fmla="*/ 280 w 3335"/>
              <a:gd name="T53" fmla="*/ 747 h 912"/>
              <a:gd name="T54" fmla="*/ 125 w 3335"/>
              <a:gd name="T55" fmla="*/ 827 h 912"/>
              <a:gd name="T56" fmla="*/ 0 w 3335"/>
              <a:gd name="T57" fmla="*/ 912 h 9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335" h="912">
                <a:moveTo>
                  <a:pt x="3335" y="572"/>
                </a:moveTo>
                <a:cubicBezTo>
                  <a:pt x="3311" y="590"/>
                  <a:pt x="3288" y="608"/>
                  <a:pt x="3260" y="622"/>
                </a:cubicBezTo>
                <a:cubicBezTo>
                  <a:pt x="3232" y="636"/>
                  <a:pt x="3205" y="658"/>
                  <a:pt x="3165" y="657"/>
                </a:cubicBezTo>
                <a:cubicBezTo>
                  <a:pt x="3125" y="656"/>
                  <a:pt x="3064" y="639"/>
                  <a:pt x="3020" y="617"/>
                </a:cubicBezTo>
                <a:cubicBezTo>
                  <a:pt x="2976" y="595"/>
                  <a:pt x="2929" y="556"/>
                  <a:pt x="2900" y="527"/>
                </a:cubicBezTo>
                <a:cubicBezTo>
                  <a:pt x="2871" y="498"/>
                  <a:pt x="2871" y="465"/>
                  <a:pt x="2845" y="442"/>
                </a:cubicBezTo>
                <a:cubicBezTo>
                  <a:pt x="2819" y="419"/>
                  <a:pt x="2780" y="401"/>
                  <a:pt x="2745" y="387"/>
                </a:cubicBezTo>
                <a:cubicBezTo>
                  <a:pt x="2710" y="373"/>
                  <a:pt x="2667" y="378"/>
                  <a:pt x="2635" y="357"/>
                </a:cubicBezTo>
                <a:cubicBezTo>
                  <a:pt x="2603" y="336"/>
                  <a:pt x="2573" y="289"/>
                  <a:pt x="2550" y="262"/>
                </a:cubicBezTo>
                <a:cubicBezTo>
                  <a:pt x="2527" y="235"/>
                  <a:pt x="2519" y="205"/>
                  <a:pt x="2495" y="192"/>
                </a:cubicBezTo>
                <a:cubicBezTo>
                  <a:pt x="2471" y="179"/>
                  <a:pt x="2431" y="180"/>
                  <a:pt x="2405" y="182"/>
                </a:cubicBezTo>
                <a:cubicBezTo>
                  <a:pt x="2379" y="184"/>
                  <a:pt x="2368" y="199"/>
                  <a:pt x="2340" y="202"/>
                </a:cubicBezTo>
                <a:cubicBezTo>
                  <a:pt x="2312" y="205"/>
                  <a:pt x="2277" y="210"/>
                  <a:pt x="2235" y="202"/>
                </a:cubicBezTo>
                <a:cubicBezTo>
                  <a:pt x="2193" y="194"/>
                  <a:pt x="2134" y="156"/>
                  <a:pt x="2090" y="152"/>
                </a:cubicBezTo>
                <a:cubicBezTo>
                  <a:pt x="2046" y="148"/>
                  <a:pt x="2005" y="175"/>
                  <a:pt x="1970" y="177"/>
                </a:cubicBezTo>
                <a:cubicBezTo>
                  <a:pt x="1935" y="179"/>
                  <a:pt x="1931" y="178"/>
                  <a:pt x="1880" y="162"/>
                </a:cubicBezTo>
                <a:cubicBezTo>
                  <a:pt x="1829" y="146"/>
                  <a:pt x="1734" y="105"/>
                  <a:pt x="1665" y="82"/>
                </a:cubicBezTo>
                <a:cubicBezTo>
                  <a:pt x="1596" y="59"/>
                  <a:pt x="1527" y="33"/>
                  <a:pt x="1465" y="22"/>
                </a:cubicBezTo>
                <a:cubicBezTo>
                  <a:pt x="1403" y="11"/>
                  <a:pt x="1354" y="0"/>
                  <a:pt x="1295" y="17"/>
                </a:cubicBezTo>
                <a:cubicBezTo>
                  <a:pt x="1236" y="34"/>
                  <a:pt x="1161" y="94"/>
                  <a:pt x="1110" y="122"/>
                </a:cubicBezTo>
                <a:cubicBezTo>
                  <a:pt x="1059" y="150"/>
                  <a:pt x="1032" y="171"/>
                  <a:pt x="990" y="187"/>
                </a:cubicBezTo>
                <a:cubicBezTo>
                  <a:pt x="948" y="203"/>
                  <a:pt x="897" y="208"/>
                  <a:pt x="860" y="217"/>
                </a:cubicBezTo>
                <a:cubicBezTo>
                  <a:pt x="823" y="226"/>
                  <a:pt x="804" y="219"/>
                  <a:pt x="765" y="242"/>
                </a:cubicBezTo>
                <a:cubicBezTo>
                  <a:pt x="726" y="265"/>
                  <a:pt x="675" y="309"/>
                  <a:pt x="625" y="357"/>
                </a:cubicBezTo>
                <a:cubicBezTo>
                  <a:pt x="575" y="405"/>
                  <a:pt x="508" y="482"/>
                  <a:pt x="465" y="532"/>
                </a:cubicBezTo>
                <a:cubicBezTo>
                  <a:pt x="422" y="582"/>
                  <a:pt x="396" y="621"/>
                  <a:pt x="365" y="657"/>
                </a:cubicBezTo>
                <a:cubicBezTo>
                  <a:pt x="334" y="693"/>
                  <a:pt x="320" y="719"/>
                  <a:pt x="280" y="747"/>
                </a:cubicBezTo>
                <a:cubicBezTo>
                  <a:pt x="240" y="775"/>
                  <a:pt x="172" y="800"/>
                  <a:pt x="125" y="827"/>
                </a:cubicBezTo>
                <a:cubicBezTo>
                  <a:pt x="78" y="854"/>
                  <a:pt x="39" y="883"/>
                  <a:pt x="0" y="912"/>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1" name="Freeform 647">
            <a:extLst>
              <a:ext uri="{FF2B5EF4-FFF2-40B4-BE49-F238E27FC236}">
                <a16:creationId xmlns:a16="http://schemas.microsoft.com/office/drawing/2014/main" id="{312F05B2-9CF1-812B-992B-9963C935342F}"/>
              </a:ext>
            </a:extLst>
          </xdr:cNvPr>
          <xdr:cNvSpPr>
            <a:spLocks noChangeAspect="1"/>
          </xdr:cNvSpPr>
        </xdr:nvSpPr>
        <xdr:spPr bwMode="auto">
          <a:xfrm rot="16200000">
            <a:off x="9533" y="6278"/>
            <a:ext cx="675" cy="130"/>
          </a:xfrm>
          <a:custGeom>
            <a:avLst/>
            <a:gdLst>
              <a:gd name="T0" fmla="*/ 955 w 955"/>
              <a:gd name="T1" fmla="*/ 184 h 184"/>
              <a:gd name="T2" fmla="*/ 875 w 955"/>
              <a:gd name="T3" fmla="*/ 154 h 184"/>
              <a:gd name="T4" fmla="*/ 815 w 955"/>
              <a:gd name="T5" fmla="*/ 104 h 184"/>
              <a:gd name="T6" fmla="*/ 740 w 955"/>
              <a:gd name="T7" fmla="*/ 74 h 184"/>
              <a:gd name="T8" fmla="*/ 660 w 955"/>
              <a:gd name="T9" fmla="*/ 39 h 184"/>
              <a:gd name="T10" fmla="*/ 575 w 955"/>
              <a:gd name="T11" fmla="*/ 14 h 184"/>
              <a:gd name="T12" fmla="*/ 455 w 955"/>
              <a:gd name="T13" fmla="*/ 4 h 184"/>
              <a:gd name="T14" fmla="*/ 375 w 955"/>
              <a:gd name="T15" fmla="*/ 4 h 184"/>
              <a:gd name="T16" fmla="*/ 285 w 955"/>
              <a:gd name="T17" fmla="*/ 29 h 184"/>
              <a:gd name="T18" fmla="*/ 215 w 955"/>
              <a:gd name="T19" fmla="*/ 74 h 184"/>
              <a:gd name="T20" fmla="*/ 140 w 955"/>
              <a:gd name="T21" fmla="*/ 109 h 184"/>
              <a:gd name="T22" fmla="*/ 0 w 955"/>
              <a:gd name="T23" fmla="*/ 139 h 1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955" h="184">
                <a:moveTo>
                  <a:pt x="955" y="184"/>
                </a:moveTo>
                <a:cubicBezTo>
                  <a:pt x="926" y="175"/>
                  <a:pt x="898" y="167"/>
                  <a:pt x="875" y="154"/>
                </a:cubicBezTo>
                <a:cubicBezTo>
                  <a:pt x="852" y="141"/>
                  <a:pt x="837" y="117"/>
                  <a:pt x="815" y="104"/>
                </a:cubicBezTo>
                <a:cubicBezTo>
                  <a:pt x="793" y="91"/>
                  <a:pt x="766" y="85"/>
                  <a:pt x="740" y="74"/>
                </a:cubicBezTo>
                <a:cubicBezTo>
                  <a:pt x="714" y="63"/>
                  <a:pt x="688" y="49"/>
                  <a:pt x="660" y="39"/>
                </a:cubicBezTo>
                <a:cubicBezTo>
                  <a:pt x="632" y="29"/>
                  <a:pt x="609" y="20"/>
                  <a:pt x="575" y="14"/>
                </a:cubicBezTo>
                <a:cubicBezTo>
                  <a:pt x="541" y="8"/>
                  <a:pt x="488" y="6"/>
                  <a:pt x="455" y="4"/>
                </a:cubicBezTo>
                <a:cubicBezTo>
                  <a:pt x="422" y="2"/>
                  <a:pt x="403" y="0"/>
                  <a:pt x="375" y="4"/>
                </a:cubicBezTo>
                <a:cubicBezTo>
                  <a:pt x="347" y="8"/>
                  <a:pt x="312" y="17"/>
                  <a:pt x="285" y="29"/>
                </a:cubicBezTo>
                <a:cubicBezTo>
                  <a:pt x="258" y="41"/>
                  <a:pt x="239" y="61"/>
                  <a:pt x="215" y="74"/>
                </a:cubicBezTo>
                <a:cubicBezTo>
                  <a:pt x="191" y="87"/>
                  <a:pt x="176" y="98"/>
                  <a:pt x="140" y="109"/>
                </a:cubicBezTo>
                <a:cubicBezTo>
                  <a:pt x="104" y="120"/>
                  <a:pt x="52" y="129"/>
                  <a:pt x="0" y="139"/>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2" name="Freeform 648">
            <a:extLst>
              <a:ext uri="{FF2B5EF4-FFF2-40B4-BE49-F238E27FC236}">
                <a16:creationId xmlns:a16="http://schemas.microsoft.com/office/drawing/2014/main" id="{23D5BB7E-4962-162A-174B-07654463A586}"/>
              </a:ext>
            </a:extLst>
          </xdr:cNvPr>
          <xdr:cNvSpPr>
            <a:spLocks noChangeAspect="1"/>
          </xdr:cNvSpPr>
        </xdr:nvSpPr>
        <xdr:spPr bwMode="auto">
          <a:xfrm rot="16200000">
            <a:off x="10069" y="4756"/>
            <a:ext cx="2270" cy="2569"/>
          </a:xfrm>
          <a:custGeom>
            <a:avLst/>
            <a:gdLst>
              <a:gd name="T0" fmla="*/ 3209 w 3209"/>
              <a:gd name="T1" fmla="*/ 0 h 3633"/>
              <a:gd name="T2" fmla="*/ 3159 w 3209"/>
              <a:gd name="T3" fmla="*/ 80 h 3633"/>
              <a:gd name="T4" fmla="*/ 3134 w 3209"/>
              <a:gd name="T5" fmla="*/ 255 h 3633"/>
              <a:gd name="T6" fmla="*/ 3109 w 3209"/>
              <a:gd name="T7" fmla="*/ 350 h 3633"/>
              <a:gd name="T8" fmla="*/ 3009 w 3209"/>
              <a:gd name="T9" fmla="*/ 465 h 3633"/>
              <a:gd name="T10" fmla="*/ 2909 w 3209"/>
              <a:gd name="T11" fmla="*/ 535 h 3633"/>
              <a:gd name="T12" fmla="*/ 2744 w 3209"/>
              <a:gd name="T13" fmla="*/ 595 h 3633"/>
              <a:gd name="T14" fmla="*/ 2684 w 3209"/>
              <a:gd name="T15" fmla="*/ 675 h 3633"/>
              <a:gd name="T16" fmla="*/ 2614 w 3209"/>
              <a:gd name="T17" fmla="*/ 805 h 3633"/>
              <a:gd name="T18" fmla="*/ 2544 w 3209"/>
              <a:gd name="T19" fmla="*/ 905 h 3633"/>
              <a:gd name="T20" fmla="*/ 2384 w 3209"/>
              <a:gd name="T21" fmla="*/ 1015 h 3633"/>
              <a:gd name="T22" fmla="*/ 2334 w 3209"/>
              <a:gd name="T23" fmla="*/ 1110 h 3633"/>
              <a:gd name="T24" fmla="*/ 2339 w 3209"/>
              <a:gd name="T25" fmla="*/ 1200 h 3633"/>
              <a:gd name="T26" fmla="*/ 2339 w 3209"/>
              <a:gd name="T27" fmla="*/ 1280 h 3633"/>
              <a:gd name="T28" fmla="*/ 2299 w 3209"/>
              <a:gd name="T29" fmla="*/ 1345 h 3633"/>
              <a:gd name="T30" fmla="*/ 2219 w 3209"/>
              <a:gd name="T31" fmla="*/ 1385 h 3633"/>
              <a:gd name="T32" fmla="*/ 2149 w 3209"/>
              <a:gd name="T33" fmla="*/ 1460 h 3633"/>
              <a:gd name="T34" fmla="*/ 2099 w 3209"/>
              <a:gd name="T35" fmla="*/ 1530 h 3633"/>
              <a:gd name="T36" fmla="*/ 2034 w 3209"/>
              <a:gd name="T37" fmla="*/ 1615 h 3633"/>
              <a:gd name="T38" fmla="*/ 2019 w 3209"/>
              <a:gd name="T39" fmla="*/ 1725 h 3633"/>
              <a:gd name="T40" fmla="*/ 2024 w 3209"/>
              <a:gd name="T41" fmla="*/ 1820 h 3633"/>
              <a:gd name="T42" fmla="*/ 2004 w 3209"/>
              <a:gd name="T43" fmla="*/ 1900 h 3633"/>
              <a:gd name="T44" fmla="*/ 2029 w 3209"/>
              <a:gd name="T45" fmla="*/ 1995 h 3633"/>
              <a:gd name="T46" fmla="*/ 2009 w 3209"/>
              <a:gd name="T47" fmla="*/ 2080 h 3633"/>
              <a:gd name="T48" fmla="*/ 1959 w 3209"/>
              <a:gd name="T49" fmla="*/ 2165 h 3633"/>
              <a:gd name="T50" fmla="*/ 1949 w 3209"/>
              <a:gd name="T51" fmla="*/ 2275 h 3633"/>
              <a:gd name="T52" fmla="*/ 1944 w 3209"/>
              <a:gd name="T53" fmla="*/ 2395 h 3633"/>
              <a:gd name="T54" fmla="*/ 1899 w 3209"/>
              <a:gd name="T55" fmla="*/ 2500 h 3633"/>
              <a:gd name="T56" fmla="*/ 1869 w 3209"/>
              <a:gd name="T57" fmla="*/ 2565 h 3633"/>
              <a:gd name="T58" fmla="*/ 1854 w 3209"/>
              <a:gd name="T59" fmla="*/ 2635 h 3633"/>
              <a:gd name="T60" fmla="*/ 1764 w 3209"/>
              <a:gd name="T61" fmla="*/ 2800 h 3633"/>
              <a:gd name="T62" fmla="*/ 1624 w 3209"/>
              <a:gd name="T63" fmla="*/ 2915 h 3633"/>
              <a:gd name="T64" fmla="*/ 1574 w 3209"/>
              <a:gd name="T65" fmla="*/ 3035 h 3633"/>
              <a:gd name="T66" fmla="*/ 1474 w 3209"/>
              <a:gd name="T67" fmla="*/ 3175 h 3633"/>
              <a:gd name="T68" fmla="*/ 1454 w 3209"/>
              <a:gd name="T69" fmla="*/ 3295 h 3633"/>
              <a:gd name="T70" fmla="*/ 1364 w 3209"/>
              <a:gd name="T71" fmla="*/ 3325 h 3633"/>
              <a:gd name="T72" fmla="*/ 1179 w 3209"/>
              <a:gd name="T73" fmla="*/ 3455 h 3633"/>
              <a:gd name="T74" fmla="*/ 969 w 3209"/>
              <a:gd name="T75" fmla="*/ 3600 h 3633"/>
              <a:gd name="T76" fmla="*/ 874 w 3209"/>
              <a:gd name="T77" fmla="*/ 3630 h 3633"/>
              <a:gd name="T78" fmla="*/ 784 w 3209"/>
              <a:gd name="T79" fmla="*/ 3620 h 3633"/>
              <a:gd name="T80" fmla="*/ 704 w 3209"/>
              <a:gd name="T81" fmla="*/ 3625 h 3633"/>
              <a:gd name="T82" fmla="*/ 614 w 3209"/>
              <a:gd name="T83" fmla="*/ 3605 h 3633"/>
              <a:gd name="T84" fmla="*/ 529 w 3209"/>
              <a:gd name="T85" fmla="*/ 3535 h 3633"/>
              <a:gd name="T86" fmla="*/ 424 w 3209"/>
              <a:gd name="T87" fmla="*/ 3405 h 3633"/>
              <a:gd name="T88" fmla="*/ 344 w 3209"/>
              <a:gd name="T89" fmla="*/ 3350 h 3633"/>
              <a:gd name="T90" fmla="*/ 289 w 3209"/>
              <a:gd name="T91" fmla="*/ 3265 h 3633"/>
              <a:gd name="T92" fmla="*/ 239 w 3209"/>
              <a:gd name="T93" fmla="*/ 3090 h 3633"/>
              <a:gd name="T94" fmla="*/ 159 w 3209"/>
              <a:gd name="T95" fmla="*/ 2940 h 3633"/>
              <a:gd name="T96" fmla="*/ 104 w 3209"/>
              <a:gd name="T97" fmla="*/ 2795 h 3633"/>
              <a:gd name="T98" fmla="*/ 14 w 3209"/>
              <a:gd name="T99" fmla="*/ 2695 h 3633"/>
              <a:gd name="T100" fmla="*/ 19 w 3209"/>
              <a:gd name="T101" fmla="*/ 2535 h 3633"/>
              <a:gd name="T102" fmla="*/ 34 w 3209"/>
              <a:gd name="T103" fmla="*/ 2385 h 3633"/>
              <a:gd name="T104" fmla="*/ 19 w 3209"/>
              <a:gd name="T105" fmla="*/ 2265 h 3633"/>
              <a:gd name="T106" fmla="*/ 49 w 3209"/>
              <a:gd name="T107" fmla="*/ 2195 h 3633"/>
              <a:gd name="T108" fmla="*/ 104 w 3209"/>
              <a:gd name="T109" fmla="*/ 2075 h 36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3209" h="3633">
                <a:moveTo>
                  <a:pt x="3209" y="0"/>
                </a:moveTo>
                <a:cubicBezTo>
                  <a:pt x="3190" y="19"/>
                  <a:pt x="3171" y="38"/>
                  <a:pt x="3159" y="80"/>
                </a:cubicBezTo>
                <a:cubicBezTo>
                  <a:pt x="3147" y="122"/>
                  <a:pt x="3142" y="210"/>
                  <a:pt x="3134" y="255"/>
                </a:cubicBezTo>
                <a:cubicBezTo>
                  <a:pt x="3126" y="300"/>
                  <a:pt x="3130" y="315"/>
                  <a:pt x="3109" y="350"/>
                </a:cubicBezTo>
                <a:cubicBezTo>
                  <a:pt x="3088" y="385"/>
                  <a:pt x="3042" y="434"/>
                  <a:pt x="3009" y="465"/>
                </a:cubicBezTo>
                <a:cubicBezTo>
                  <a:pt x="2976" y="496"/>
                  <a:pt x="2953" y="513"/>
                  <a:pt x="2909" y="535"/>
                </a:cubicBezTo>
                <a:cubicBezTo>
                  <a:pt x="2865" y="557"/>
                  <a:pt x="2781" y="572"/>
                  <a:pt x="2744" y="595"/>
                </a:cubicBezTo>
                <a:cubicBezTo>
                  <a:pt x="2707" y="618"/>
                  <a:pt x="2706" y="640"/>
                  <a:pt x="2684" y="675"/>
                </a:cubicBezTo>
                <a:cubicBezTo>
                  <a:pt x="2662" y="710"/>
                  <a:pt x="2637" y="767"/>
                  <a:pt x="2614" y="805"/>
                </a:cubicBezTo>
                <a:cubicBezTo>
                  <a:pt x="2591" y="843"/>
                  <a:pt x="2582" y="870"/>
                  <a:pt x="2544" y="905"/>
                </a:cubicBezTo>
                <a:cubicBezTo>
                  <a:pt x="2506" y="940"/>
                  <a:pt x="2419" y="981"/>
                  <a:pt x="2384" y="1015"/>
                </a:cubicBezTo>
                <a:cubicBezTo>
                  <a:pt x="2349" y="1049"/>
                  <a:pt x="2341" y="1079"/>
                  <a:pt x="2334" y="1110"/>
                </a:cubicBezTo>
                <a:cubicBezTo>
                  <a:pt x="2327" y="1141"/>
                  <a:pt x="2338" y="1172"/>
                  <a:pt x="2339" y="1200"/>
                </a:cubicBezTo>
                <a:cubicBezTo>
                  <a:pt x="2340" y="1228"/>
                  <a:pt x="2346" y="1256"/>
                  <a:pt x="2339" y="1280"/>
                </a:cubicBezTo>
                <a:cubicBezTo>
                  <a:pt x="2332" y="1304"/>
                  <a:pt x="2319" y="1328"/>
                  <a:pt x="2299" y="1345"/>
                </a:cubicBezTo>
                <a:cubicBezTo>
                  <a:pt x="2279" y="1362"/>
                  <a:pt x="2244" y="1366"/>
                  <a:pt x="2219" y="1385"/>
                </a:cubicBezTo>
                <a:cubicBezTo>
                  <a:pt x="2194" y="1404"/>
                  <a:pt x="2169" y="1436"/>
                  <a:pt x="2149" y="1460"/>
                </a:cubicBezTo>
                <a:cubicBezTo>
                  <a:pt x="2129" y="1484"/>
                  <a:pt x="2118" y="1504"/>
                  <a:pt x="2099" y="1530"/>
                </a:cubicBezTo>
                <a:cubicBezTo>
                  <a:pt x="2080" y="1556"/>
                  <a:pt x="2047" y="1583"/>
                  <a:pt x="2034" y="1615"/>
                </a:cubicBezTo>
                <a:cubicBezTo>
                  <a:pt x="2021" y="1647"/>
                  <a:pt x="2021" y="1691"/>
                  <a:pt x="2019" y="1725"/>
                </a:cubicBezTo>
                <a:cubicBezTo>
                  <a:pt x="2017" y="1759"/>
                  <a:pt x="2026" y="1791"/>
                  <a:pt x="2024" y="1820"/>
                </a:cubicBezTo>
                <a:cubicBezTo>
                  <a:pt x="2022" y="1849"/>
                  <a:pt x="2003" y="1871"/>
                  <a:pt x="2004" y="1900"/>
                </a:cubicBezTo>
                <a:cubicBezTo>
                  <a:pt x="2005" y="1929"/>
                  <a:pt x="2028" y="1965"/>
                  <a:pt x="2029" y="1995"/>
                </a:cubicBezTo>
                <a:cubicBezTo>
                  <a:pt x="2030" y="2025"/>
                  <a:pt x="2021" y="2052"/>
                  <a:pt x="2009" y="2080"/>
                </a:cubicBezTo>
                <a:cubicBezTo>
                  <a:pt x="1997" y="2108"/>
                  <a:pt x="1969" y="2133"/>
                  <a:pt x="1959" y="2165"/>
                </a:cubicBezTo>
                <a:cubicBezTo>
                  <a:pt x="1949" y="2197"/>
                  <a:pt x="1951" y="2237"/>
                  <a:pt x="1949" y="2275"/>
                </a:cubicBezTo>
                <a:cubicBezTo>
                  <a:pt x="1947" y="2313"/>
                  <a:pt x="1952" y="2358"/>
                  <a:pt x="1944" y="2395"/>
                </a:cubicBezTo>
                <a:cubicBezTo>
                  <a:pt x="1936" y="2432"/>
                  <a:pt x="1911" y="2472"/>
                  <a:pt x="1899" y="2500"/>
                </a:cubicBezTo>
                <a:cubicBezTo>
                  <a:pt x="1887" y="2528"/>
                  <a:pt x="1876" y="2543"/>
                  <a:pt x="1869" y="2565"/>
                </a:cubicBezTo>
                <a:cubicBezTo>
                  <a:pt x="1862" y="2587"/>
                  <a:pt x="1871" y="2596"/>
                  <a:pt x="1854" y="2635"/>
                </a:cubicBezTo>
                <a:cubicBezTo>
                  <a:pt x="1837" y="2674"/>
                  <a:pt x="1802" y="2753"/>
                  <a:pt x="1764" y="2800"/>
                </a:cubicBezTo>
                <a:cubicBezTo>
                  <a:pt x="1726" y="2847"/>
                  <a:pt x="1656" y="2876"/>
                  <a:pt x="1624" y="2915"/>
                </a:cubicBezTo>
                <a:cubicBezTo>
                  <a:pt x="1592" y="2954"/>
                  <a:pt x="1599" y="2992"/>
                  <a:pt x="1574" y="3035"/>
                </a:cubicBezTo>
                <a:cubicBezTo>
                  <a:pt x="1549" y="3078"/>
                  <a:pt x="1494" y="3132"/>
                  <a:pt x="1474" y="3175"/>
                </a:cubicBezTo>
                <a:cubicBezTo>
                  <a:pt x="1454" y="3218"/>
                  <a:pt x="1472" y="3270"/>
                  <a:pt x="1454" y="3295"/>
                </a:cubicBezTo>
                <a:cubicBezTo>
                  <a:pt x="1436" y="3320"/>
                  <a:pt x="1410" y="3298"/>
                  <a:pt x="1364" y="3325"/>
                </a:cubicBezTo>
                <a:cubicBezTo>
                  <a:pt x="1318" y="3352"/>
                  <a:pt x="1245" y="3409"/>
                  <a:pt x="1179" y="3455"/>
                </a:cubicBezTo>
                <a:cubicBezTo>
                  <a:pt x="1113" y="3501"/>
                  <a:pt x="1020" y="3571"/>
                  <a:pt x="969" y="3600"/>
                </a:cubicBezTo>
                <a:cubicBezTo>
                  <a:pt x="918" y="3629"/>
                  <a:pt x="905" y="3627"/>
                  <a:pt x="874" y="3630"/>
                </a:cubicBezTo>
                <a:cubicBezTo>
                  <a:pt x="843" y="3633"/>
                  <a:pt x="812" y="3621"/>
                  <a:pt x="784" y="3620"/>
                </a:cubicBezTo>
                <a:cubicBezTo>
                  <a:pt x="756" y="3619"/>
                  <a:pt x="732" y="3628"/>
                  <a:pt x="704" y="3625"/>
                </a:cubicBezTo>
                <a:cubicBezTo>
                  <a:pt x="676" y="3622"/>
                  <a:pt x="643" y="3620"/>
                  <a:pt x="614" y="3605"/>
                </a:cubicBezTo>
                <a:cubicBezTo>
                  <a:pt x="585" y="3590"/>
                  <a:pt x="561" y="3568"/>
                  <a:pt x="529" y="3535"/>
                </a:cubicBezTo>
                <a:cubicBezTo>
                  <a:pt x="497" y="3502"/>
                  <a:pt x="455" y="3436"/>
                  <a:pt x="424" y="3405"/>
                </a:cubicBezTo>
                <a:cubicBezTo>
                  <a:pt x="393" y="3374"/>
                  <a:pt x="366" y="3373"/>
                  <a:pt x="344" y="3350"/>
                </a:cubicBezTo>
                <a:cubicBezTo>
                  <a:pt x="322" y="3327"/>
                  <a:pt x="306" y="3308"/>
                  <a:pt x="289" y="3265"/>
                </a:cubicBezTo>
                <a:cubicBezTo>
                  <a:pt x="272" y="3222"/>
                  <a:pt x="261" y="3144"/>
                  <a:pt x="239" y="3090"/>
                </a:cubicBezTo>
                <a:cubicBezTo>
                  <a:pt x="217" y="3036"/>
                  <a:pt x="181" y="2989"/>
                  <a:pt x="159" y="2940"/>
                </a:cubicBezTo>
                <a:cubicBezTo>
                  <a:pt x="137" y="2891"/>
                  <a:pt x="128" y="2836"/>
                  <a:pt x="104" y="2795"/>
                </a:cubicBezTo>
                <a:cubicBezTo>
                  <a:pt x="80" y="2754"/>
                  <a:pt x="28" y="2738"/>
                  <a:pt x="14" y="2695"/>
                </a:cubicBezTo>
                <a:cubicBezTo>
                  <a:pt x="0" y="2652"/>
                  <a:pt x="16" y="2587"/>
                  <a:pt x="19" y="2535"/>
                </a:cubicBezTo>
                <a:cubicBezTo>
                  <a:pt x="22" y="2483"/>
                  <a:pt x="34" y="2430"/>
                  <a:pt x="34" y="2385"/>
                </a:cubicBezTo>
                <a:cubicBezTo>
                  <a:pt x="34" y="2340"/>
                  <a:pt x="17" y="2297"/>
                  <a:pt x="19" y="2265"/>
                </a:cubicBezTo>
                <a:cubicBezTo>
                  <a:pt x="21" y="2233"/>
                  <a:pt x="35" y="2227"/>
                  <a:pt x="49" y="2195"/>
                </a:cubicBezTo>
                <a:cubicBezTo>
                  <a:pt x="63" y="2163"/>
                  <a:pt x="93" y="2100"/>
                  <a:pt x="104" y="20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3" name="Freeform 649">
            <a:extLst>
              <a:ext uri="{FF2B5EF4-FFF2-40B4-BE49-F238E27FC236}">
                <a16:creationId xmlns:a16="http://schemas.microsoft.com/office/drawing/2014/main" id="{B5BFF314-BB93-B9B8-3005-18EEDAB6D479}"/>
              </a:ext>
            </a:extLst>
          </xdr:cNvPr>
          <xdr:cNvSpPr>
            <a:spLocks noChangeAspect="1"/>
          </xdr:cNvSpPr>
        </xdr:nvSpPr>
        <xdr:spPr bwMode="auto">
          <a:xfrm rot="16200000">
            <a:off x="12703" y="5682"/>
            <a:ext cx="1766" cy="2666"/>
          </a:xfrm>
          <a:custGeom>
            <a:avLst/>
            <a:gdLst>
              <a:gd name="T0" fmla="*/ 2480 w 2496"/>
              <a:gd name="T1" fmla="*/ 0 h 3770"/>
              <a:gd name="T2" fmla="*/ 2460 w 2496"/>
              <a:gd name="T3" fmla="*/ 160 h 3770"/>
              <a:gd name="T4" fmla="*/ 2440 w 2496"/>
              <a:gd name="T5" fmla="*/ 340 h 3770"/>
              <a:gd name="T6" fmla="*/ 2475 w 2496"/>
              <a:gd name="T7" fmla="*/ 525 h 3770"/>
              <a:gd name="T8" fmla="*/ 2475 w 2496"/>
              <a:gd name="T9" fmla="*/ 630 h 3770"/>
              <a:gd name="T10" fmla="*/ 2350 w 2496"/>
              <a:gd name="T11" fmla="*/ 760 h 3770"/>
              <a:gd name="T12" fmla="*/ 2210 w 2496"/>
              <a:gd name="T13" fmla="*/ 885 h 3770"/>
              <a:gd name="T14" fmla="*/ 2070 w 2496"/>
              <a:gd name="T15" fmla="*/ 1070 h 3770"/>
              <a:gd name="T16" fmla="*/ 1920 w 2496"/>
              <a:gd name="T17" fmla="*/ 1280 h 3770"/>
              <a:gd name="T18" fmla="*/ 1835 w 2496"/>
              <a:gd name="T19" fmla="*/ 1340 h 3770"/>
              <a:gd name="T20" fmla="*/ 1690 w 2496"/>
              <a:gd name="T21" fmla="*/ 1405 h 3770"/>
              <a:gd name="T22" fmla="*/ 1575 w 2496"/>
              <a:gd name="T23" fmla="*/ 1495 h 3770"/>
              <a:gd name="T24" fmla="*/ 1480 w 2496"/>
              <a:gd name="T25" fmla="*/ 1645 h 3770"/>
              <a:gd name="T26" fmla="*/ 1370 w 2496"/>
              <a:gd name="T27" fmla="*/ 1980 h 3770"/>
              <a:gd name="T28" fmla="*/ 1215 w 2496"/>
              <a:gd name="T29" fmla="*/ 2150 h 3770"/>
              <a:gd name="T30" fmla="*/ 1140 w 2496"/>
              <a:gd name="T31" fmla="*/ 2245 h 3770"/>
              <a:gd name="T32" fmla="*/ 1080 w 2496"/>
              <a:gd name="T33" fmla="*/ 2410 h 3770"/>
              <a:gd name="T34" fmla="*/ 1030 w 2496"/>
              <a:gd name="T35" fmla="*/ 2550 h 3770"/>
              <a:gd name="T36" fmla="*/ 855 w 2496"/>
              <a:gd name="T37" fmla="*/ 2750 h 3770"/>
              <a:gd name="T38" fmla="*/ 570 w 2496"/>
              <a:gd name="T39" fmla="*/ 2860 h 3770"/>
              <a:gd name="T40" fmla="*/ 460 w 2496"/>
              <a:gd name="T41" fmla="*/ 2970 h 3770"/>
              <a:gd name="T42" fmla="*/ 415 w 2496"/>
              <a:gd name="T43" fmla="*/ 3055 h 3770"/>
              <a:gd name="T44" fmla="*/ 345 w 2496"/>
              <a:gd name="T45" fmla="*/ 3255 h 3770"/>
              <a:gd name="T46" fmla="*/ 225 w 2496"/>
              <a:gd name="T47" fmla="*/ 3405 h 3770"/>
              <a:gd name="T48" fmla="*/ 180 w 2496"/>
              <a:gd name="T49" fmla="*/ 3515 h 3770"/>
              <a:gd name="T50" fmla="*/ 100 w 2496"/>
              <a:gd name="T51" fmla="*/ 3640 h 3770"/>
              <a:gd name="T52" fmla="*/ 0 w 2496"/>
              <a:gd name="T53" fmla="*/ 3770 h 37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496" h="3770">
                <a:moveTo>
                  <a:pt x="2480" y="0"/>
                </a:moveTo>
                <a:cubicBezTo>
                  <a:pt x="2473" y="51"/>
                  <a:pt x="2467" y="103"/>
                  <a:pt x="2460" y="160"/>
                </a:cubicBezTo>
                <a:cubicBezTo>
                  <a:pt x="2453" y="217"/>
                  <a:pt x="2438" y="279"/>
                  <a:pt x="2440" y="340"/>
                </a:cubicBezTo>
                <a:cubicBezTo>
                  <a:pt x="2442" y="401"/>
                  <a:pt x="2469" y="477"/>
                  <a:pt x="2475" y="525"/>
                </a:cubicBezTo>
                <a:cubicBezTo>
                  <a:pt x="2481" y="573"/>
                  <a:pt x="2496" y="591"/>
                  <a:pt x="2475" y="630"/>
                </a:cubicBezTo>
                <a:cubicBezTo>
                  <a:pt x="2454" y="669"/>
                  <a:pt x="2394" y="718"/>
                  <a:pt x="2350" y="760"/>
                </a:cubicBezTo>
                <a:cubicBezTo>
                  <a:pt x="2306" y="802"/>
                  <a:pt x="2257" y="833"/>
                  <a:pt x="2210" y="885"/>
                </a:cubicBezTo>
                <a:cubicBezTo>
                  <a:pt x="2163" y="937"/>
                  <a:pt x="2118" y="1004"/>
                  <a:pt x="2070" y="1070"/>
                </a:cubicBezTo>
                <a:cubicBezTo>
                  <a:pt x="2022" y="1136"/>
                  <a:pt x="1959" y="1235"/>
                  <a:pt x="1920" y="1280"/>
                </a:cubicBezTo>
                <a:cubicBezTo>
                  <a:pt x="1881" y="1325"/>
                  <a:pt x="1873" y="1319"/>
                  <a:pt x="1835" y="1340"/>
                </a:cubicBezTo>
                <a:cubicBezTo>
                  <a:pt x="1797" y="1361"/>
                  <a:pt x="1733" y="1379"/>
                  <a:pt x="1690" y="1405"/>
                </a:cubicBezTo>
                <a:cubicBezTo>
                  <a:pt x="1647" y="1431"/>
                  <a:pt x="1610" y="1455"/>
                  <a:pt x="1575" y="1495"/>
                </a:cubicBezTo>
                <a:cubicBezTo>
                  <a:pt x="1540" y="1535"/>
                  <a:pt x="1514" y="1564"/>
                  <a:pt x="1480" y="1645"/>
                </a:cubicBezTo>
                <a:cubicBezTo>
                  <a:pt x="1446" y="1726"/>
                  <a:pt x="1414" y="1896"/>
                  <a:pt x="1370" y="1980"/>
                </a:cubicBezTo>
                <a:cubicBezTo>
                  <a:pt x="1326" y="2064"/>
                  <a:pt x="1253" y="2106"/>
                  <a:pt x="1215" y="2150"/>
                </a:cubicBezTo>
                <a:cubicBezTo>
                  <a:pt x="1177" y="2194"/>
                  <a:pt x="1162" y="2202"/>
                  <a:pt x="1140" y="2245"/>
                </a:cubicBezTo>
                <a:cubicBezTo>
                  <a:pt x="1118" y="2288"/>
                  <a:pt x="1098" y="2359"/>
                  <a:pt x="1080" y="2410"/>
                </a:cubicBezTo>
                <a:cubicBezTo>
                  <a:pt x="1062" y="2461"/>
                  <a:pt x="1067" y="2493"/>
                  <a:pt x="1030" y="2550"/>
                </a:cubicBezTo>
                <a:cubicBezTo>
                  <a:pt x="993" y="2607"/>
                  <a:pt x="932" y="2698"/>
                  <a:pt x="855" y="2750"/>
                </a:cubicBezTo>
                <a:cubicBezTo>
                  <a:pt x="778" y="2802"/>
                  <a:pt x="636" y="2823"/>
                  <a:pt x="570" y="2860"/>
                </a:cubicBezTo>
                <a:cubicBezTo>
                  <a:pt x="504" y="2897"/>
                  <a:pt x="486" y="2938"/>
                  <a:pt x="460" y="2970"/>
                </a:cubicBezTo>
                <a:cubicBezTo>
                  <a:pt x="434" y="3002"/>
                  <a:pt x="434" y="3008"/>
                  <a:pt x="415" y="3055"/>
                </a:cubicBezTo>
                <a:cubicBezTo>
                  <a:pt x="396" y="3102"/>
                  <a:pt x="377" y="3197"/>
                  <a:pt x="345" y="3255"/>
                </a:cubicBezTo>
                <a:cubicBezTo>
                  <a:pt x="313" y="3313"/>
                  <a:pt x="252" y="3362"/>
                  <a:pt x="225" y="3405"/>
                </a:cubicBezTo>
                <a:cubicBezTo>
                  <a:pt x="198" y="3448"/>
                  <a:pt x="201" y="3476"/>
                  <a:pt x="180" y="3515"/>
                </a:cubicBezTo>
                <a:cubicBezTo>
                  <a:pt x="159" y="3554"/>
                  <a:pt x="130" y="3598"/>
                  <a:pt x="100" y="3640"/>
                </a:cubicBezTo>
                <a:cubicBezTo>
                  <a:pt x="70" y="3682"/>
                  <a:pt x="21" y="3743"/>
                  <a:pt x="0" y="377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4" name="Freeform 650">
            <a:extLst>
              <a:ext uri="{FF2B5EF4-FFF2-40B4-BE49-F238E27FC236}">
                <a16:creationId xmlns:a16="http://schemas.microsoft.com/office/drawing/2014/main" id="{00FEDA0B-960B-5BD4-01FD-E6A3A81ED665}"/>
              </a:ext>
            </a:extLst>
          </xdr:cNvPr>
          <xdr:cNvSpPr>
            <a:spLocks noChangeAspect="1"/>
          </xdr:cNvSpPr>
        </xdr:nvSpPr>
        <xdr:spPr bwMode="auto">
          <a:xfrm rot="16200000">
            <a:off x="13532" y="4661"/>
            <a:ext cx="839" cy="2500"/>
          </a:xfrm>
          <a:custGeom>
            <a:avLst/>
            <a:gdLst>
              <a:gd name="T0" fmla="*/ 260 w 1187"/>
              <a:gd name="T1" fmla="*/ 0 h 3535"/>
              <a:gd name="T2" fmla="*/ 380 w 1187"/>
              <a:gd name="T3" fmla="*/ 75 h 3535"/>
              <a:gd name="T4" fmla="*/ 475 w 1187"/>
              <a:gd name="T5" fmla="*/ 155 h 3535"/>
              <a:gd name="T6" fmla="*/ 535 w 1187"/>
              <a:gd name="T7" fmla="*/ 235 h 3535"/>
              <a:gd name="T8" fmla="*/ 725 w 1187"/>
              <a:gd name="T9" fmla="*/ 395 h 3535"/>
              <a:gd name="T10" fmla="*/ 930 w 1187"/>
              <a:gd name="T11" fmla="*/ 595 h 3535"/>
              <a:gd name="T12" fmla="*/ 1065 w 1187"/>
              <a:gd name="T13" fmla="*/ 780 h 3535"/>
              <a:gd name="T14" fmla="*/ 1170 w 1187"/>
              <a:gd name="T15" fmla="*/ 935 h 3535"/>
              <a:gd name="T16" fmla="*/ 1170 w 1187"/>
              <a:gd name="T17" fmla="*/ 1060 h 3535"/>
              <a:gd name="T18" fmla="*/ 1080 w 1187"/>
              <a:gd name="T19" fmla="*/ 1205 h 3535"/>
              <a:gd name="T20" fmla="*/ 910 w 1187"/>
              <a:gd name="T21" fmla="*/ 1355 h 3535"/>
              <a:gd name="T22" fmla="*/ 815 w 1187"/>
              <a:gd name="T23" fmla="*/ 1520 h 3535"/>
              <a:gd name="T24" fmla="*/ 770 w 1187"/>
              <a:gd name="T25" fmla="*/ 1680 h 3535"/>
              <a:gd name="T26" fmla="*/ 715 w 1187"/>
              <a:gd name="T27" fmla="*/ 1795 h 3535"/>
              <a:gd name="T28" fmla="*/ 680 w 1187"/>
              <a:gd name="T29" fmla="*/ 1945 h 3535"/>
              <a:gd name="T30" fmla="*/ 585 w 1187"/>
              <a:gd name="T31" fmla="*/ 2090 h 3535"/>
              <a:gd name="T32" fmla="*/ 480 w 1187"/>
              <a:gd name="T33" fmla="*/ 2215 h 3535"/>
              <a:gd name="T34" fmla="*/ 415 w 1187"/>
              <a:gd name="T35" fmla="*/ 2425 h 3535"/>
              <a:gd name="T36" fmla="*/ 360 w 1187"/>
              <a:gd name="T37" fmla="*/ 2565 h 3535"/>
              <a:gd name="T38" fmla="*/ 300 w 1187"/>
              <a:gd name="T39" fmla="*/ 2795 h 3535"/>
              <a:gd name="T40" fmla="*/ 240 w 1187"/>
              <a:gd name="T41" fmla="*/ 2940 h 3535"/>
              <a:gd name="T42" fmla="*/ 190 w 1187"/>
              <a:gd name="T43" fmla="*/ 3150 h 3535"/>
              <a:gd name="T44" fmla="*/ 55 w 1187"/>
              <a:gd name="T45" fmla="*/ 3390 h 3535"/>
              <a:gd name="T46" fmla="*/ 0 w 1187"/>
              <a:gd name="T47" fmla="*/ 3535 h 35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1187" h="3535">
                <a:moveTo>
                  <a:pt x="260" y="0"/>
                </a:moveTo>
                <a:cubicBezTo>
                  <a:pt x="302" y="24"/>
                  <a:pt x="344" y="49"/>
                  <a:pt x="380" y="75"/>
                </a:cubicBezTo>
                <a:cubicBezTo>
                  <a:pt x="416" y="101"/>
                  <a:pt x="449" y="128"/>
                  <a:pt x="475" y="155"/>
                </a:cubicBezTo>
                <a:cubicBezTo>
                  <a:pt x="501" y="182"/>
                  <a:pt x="493" y="195"/>
                  <a:pt x="535" y="235"/>
                </a:cubicBezTo>
                <a:cubicBezTo>
                  <a:pt x="577" y="275"/>
                  <a:pt x="659" y="335"/>
                  <a:pt x="725" y="395"/>
                </a:cubicBezTo>
                <a:cubicBezTo>
                  <a:pt x="791" y="455"/>
                  <a:pt x="873" y="531"/>
                  <a:pt x="930" y="595"/>
                </a:cubicBezTo>
                <a:cubicBezTo>
                  <a:pt x="987" y="659"/>
                  <a:pt x="1025" y="723"/>
                  <a:pt x="1065" y="780"/>
                </a:cubicBezTo>
                <a:cubicBezTo>
                  <a:pt x="1105" y="837"/>
                  <a:pt x="1153" y="888"/>
                  <a:pt x="1170" y="935"/>
                </a:cubicBezTo>
                <a:cubicBezTo>
                  <a:pt x="1187" y="982"/>
                  <a:pt x="1185" y="1015"/>
                  <a:pt x="1170" y="1060"/>
                </a:cubicBezTo>
                <a:cubicBezTo>
                  <a:pt x="1155" y="1105"/>
                  <a:pt x="1123" y="1156"/>
                  <a:pt x="1080" y="1205"/>
                </a:cubicBezTo>
                <a:cubicBezTo>
                  <a:pt x="1037" y="1254"/>
                  <a:pt x="954" y="1303"/>
                  <a:pt x="910" y="1355"/>
                </a:cubicBezTo>
                <a:cubicBezTo>
                  <a:pt x="866" y="1407"/>
                  <a:pt x="838" y="1466"/>
                  <a:pt x="815" y="1520"/>
                </a:cubicBezTo>
                <a:cubicBezTo>
                  <a:pt x="792" y="1574"/>
                  <a:pt x="787" y="1634"/>
                  <a:pt x="770" y="1680"/>
                </a:cubicBezTo>
                <a:cubicBezTo>
                  <a:pt x="753" y="1726"/>
                  <a:pt x="730" y="1751"/>
                  <a:pt x="715" y="1795"/>
                </a:cubicBezTo>
                <a:cubicBezTo>
                  <a:pt x="700" y="1839"/>
                  <a:pt x="702" y="1896"/>
                  <a:pt x="680" y="1945"/>
                </a:cubicBezTo>
                <a:cubicBezTo>
                  <a:pt x="658" y="1994"/>
                  <a:pt x="618" y="2045"/>
                  <a:pt x="585" y="2090"/>
                </a:cubicBezTo>
                <a:cubicBezTo>
                  <a:pt x="552" y="2135"/>
                  <a:pt x="508" y="2159"/>
                  <a:pt x="480" y="2215"/>
                </a:cubicBezTo>
                <a:cubicBezTo>
                  <a:pt x="452" y="2271"/>
                  <a:pt x="435" y="2367"/>
                  <a:pt x="415" y="2425"/>
                </a:cubicBezTo>
                <a:cubicBezTo>
                  <a:pt x="395" y="2483"/>
                  <a:pt x="379" y="2503"/>
                  <a:pt x="360" y="2565"/>
                </a:cubicBezTo>
                <a:cubicBezTo>
                  <a:pt x="341" y="2627"/>
                  <a:pt x="320" y="2733"/>
                  <a:pt x="300" y="2795"/>
                </a:cubicBezTo>
                <a:cubicBezTo>
                  <a:pt x="280" y="2857"/>
                  <a:pt x="258" y="2881"/>
                  <a:pt x="240" y="2940"/>
                </a:cubicBezTo>
                <a:cubicBezTo>
                  <a:pt x="222" y="2999"/>
                  <a:pt x="221" y="3075"/>
                  <a:pt x="190" y="3150"/>
                </a:cubicBezTo>
                <a:cubicBezTo>
                  <a:pt x="159" y="3225"/>
                  <a:pt x="87" y="3326"/>
                  <a:pt x="55" y="3390"/>
                </a:cubicBezTo>
                <a:cubicBezTo>
                  <a:pt x="23" y="3454"/>
                  <a:pt x="11" y="3505"/>
                  <a:pt x="0" y="35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5" name="Freeform 651">
            <a:extLst>
              <a:ext uri="{FF2B5EF4-FFF2-40B4-BE49-F238E27FC236}">
                <a16:creationId xmlns:a16="http://schemas.microsoft.com/office/drawing/2014/main" id="{83225531-80A2-E4D0-93A9-7BE46D68B858}"/>
              </a:ext>
            </a:extLst>
          </xdr:cNvPr>
          <xdr:cNvSpPr>
            <a:spLocks noChangeAspect="1"/>
          </xdr:cNvSpPr>
        </xdr:nvSpPr>
        <xdr:spPr bwMode="auto">
          <a:xfrm rot="16200000">
            <a:off x="14497" y="4401"/>
            <a:ext cx="174" cy="2291"/>
          </a:xfrm>
          <a:custGeom>
            <a:avLst/>
            <a:gdLst>
              <a:gd name="T0" fmla="*/ 195 w 246"/>
              <a:gd name="T1" fmla="*/ 0 h 3240"/>
              <a:gd name="T2" fmla="*/ 230 w 246"/>
              <a:gd name="T3" fmla="*/ 130 h 3240"/>
              <a:gd name="T4" fmla="*/ 215 w 246"/>
              <a:gd name="T5" fmla="*/ 370 h 3240"/>
              <a:gd name="T6" fmla="*/ 155 w 246"/>
              <a:gd name="T7" fmla="*/ 635 h 3240"/>
              <a:gd name="T8" fmla="*/ 135 w 246"/>
              <a:gd name="T9" fmla="*/ 760 h 3240"/>
              <a:gd name="T10" fmla="*/ 95 w 246"/>
              <a:gd name="T11" fmla="*/ 895 h 3240"/>
              <a:gd name="T12" fmla="*/ 65 w 246"/>
              <a:gd name="T13" fmla="*/ 1005 h 3240"/>
              <a:gd name="T14" fmla="*/ 50 w 246"/>
              <a:gd name="T15" fmla="*/ 1155 h 3240"/>
              <a:gd name="T16" fmla="*/ 40 w 246"/>
              <a:gd name="T17" fmla="*/ 1385 h 3240"/>
              <a:gd name="T18" fmla="*/ 5 w 246"/>
              <a:gd name="T19" fmla="*/ 1585 h 3240"/>
              <a:gd name="T20" fmla="*/ 10 w 246"/>
              <a:gd name="T21" fmla="*/ 1885 h 3240"/>
              <a:gd name="T22" fmla="*/ 25 w 246"/>
              <a:gd name="T23" fmla="*/ 2045 h 3240"/>
              <a:gd name="T24" fmla="*/ 70 w 246"/>
              <a:gd name="T25" fmla="*/ 2170 h 3240"/>
              <a:gd name="T26" fmla="*/ 90 w 246"/>
              <a:gd name="T27" fmla="*/ 2340 h 3240"/>
              <a:gd name="T28" fmla="*/ 175 w 246"/>
              <a:gd name="T29" fmla="*/ 2575 h 3240"/>
              <a:gd name="T30" fmla="*/ 220 w 246"/>
              <a:gd name="T31" fmla="*/ 2710 h 3240"/>
              <a:gd name="T32" fmla="*/ 240 w 246"/>
              <a:gd name="T33" fmla="*/ 2920 h 3240"/>
              <a:gd name="T34" fmla="*/ 185 w 246"/>
              <a:gd name="T35" fmla="*/ 3115 h 3240"/>
              <a:gd name="T36" fmla="*/ 160 w 246"/>
              <a:gd name="T37" fmla="*/ 3240 h 3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46" h="3240">
                <a:moveTo>
                  <a:pt x="195" y="0"/>
                </a:moveTo>
                <a:cubicBezTo>
                  <a:pt x="211" y="34"/>
                  <a:pt x="227" y="68"/>
                  <a:pt x="230" y="130"/>
                </a:cubicBezTo>
                <a:cubicBezTo>
                  <a:pt x="233" y="192"/>
                  <a:pt x="227" y="286"/>
                  <a:pt x="215" y="370"/>
                </a:cubicBezTo>
                <a:cubicBezTo>
                  <a:pt x="203" y="454"/>
                  <a:pt x="168" y="570"/>
                  <a:pt x="155" y="635"/>
                </a:cubicBezTo>
                <a:cubicBezTo>
                  <a:pt x="142" y="700"/>
                  <a:pt x="145" y="717"/>
                  <a:pt x="135" y="760"/>
                </a:cubicBezTo>
                <a:cubicBezTo>
                  <a:pt x="125" y="803"/>
                  <a:pt x="107" y="854"/>
                  <a:pt x="95" y="895"/>
                </a:cubicBezTo>
                <a:cubicBezTo>
                  <a:pt x="83" y="936"/>
                  <a:pt x="73" y="962"/>
                  <a:pt x="65" y="1005"/>
                </a:cubicBezTo>
                <a:cubicBezTo>
                  <a:pt x="57" y="1048"/>
                  <a:pt x="54" y="1092"/>
                  <a:pt x="50" y="1155"/>
                </a:cubicBezTo>
                <a:cubicBezTo>
                  <a:pt x="46" y="1218"/>
                  <a:pt x="48" y="1313"/>
                  <a:pt x="40" y="1385"/>
                </a:cubicBezTo>
                <a:cubicBezTo>
                  <a:pt x="32" y="1457"/>
                  <a:pt x="10" y="1502"/>
                  <a:pt x="5" y="1585"/>
                </a:cubicBezTo>
                <a:cubicBezTo>
                  <a:pt x="0" y="1668"/>
                  <a:pt x="7" y="1808"/>
                  <a:pt x="10" y="1885"/>
                </a:cubicBezTo>
                <a:cubicBezTo>
                  <a:pt x="13" y="1962"/>
                  <a:pt x="15" y="1998"/>
                  <a:pt x="25" y="2045"/>
                </a:cubicBezTo>
                <a:cubicBezTo>
                  <a:pt x="35" y="2092"/>
                  <a:pt x="59" y="2121"/>
                  <a:pt x="70" y="2170"/>
                </a:cubicBezTo>
                <a:cubicBezTo>
                  <a:pt x="81" y="2219"/>
                  <a:pt x="73" y="2273"/>
                  <a:pt x="90" y="2340"/>
                </a:cubicBezTo>
                <a:cubicBezTo>
                  <a:pt x="107" y="2407"/>
                  <a:pt x="153" y="2513"/>
                  <a:pt x="175" y="2575"/>
                </a:cubicBezTo>
                <a:cubicBezTo>
                  <a:pt x="197" y="2637"/>
                  <a:pt x="209" y="2653"/>
                  <a:pt x="220" y="2710"/>
                </a:cubicBezTo>
                <a:cubicBezTo>
                  <a:pt x="231" y="2767"/>
                  <a:pt x="246" y="2853"/>
                  <a:pt x="240" y="2920"/>
                </a:cubicBezTo>
                <a:cubicBezTo>
                  <a:pt x="234" y="2987"/>
                  <a:pt x="198" y="3062"/>
                  <a:pt x="185" y="3115"/>
                </a:cubicBezTo>
                <a:cubicBezTo>
                  <a:pt x="172" y="3168"/>
                  <a:pt x="165" y="3214"/>
                  <a:pt x="160" y="324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6" name="Freeform 652">
            <a:extLst>
              <a:ext uri="{FF2B5EF4-FFF2-40B4-BE49-F238E27FC236}">
                <a16:creationId xmlns:a16="http://schemas.microsoft.com/office/drawing/2014/main" id="{C928DE82-F29E-A523-7202-E503B75CFBC0}"/>
              </a:ext>
            </a:extLst>
          </xdr:cNvPr>
          <xdr:cNvSpPr>
            <a:spLocks noChangeAspect="1"/>
          </xdr:cNvSpPr>
        </xdr:nvSpPr>
        <xdr:spPr bwMode="auto">
          <a:xfrm rot="16200000">
            <a:off x="14474" y="4705"/>
            <a:ext cx="778" cy="1018"/>
          </a:xfrm>
          <a:custGeom>
            <a:avLst/>
            <a:gdLst>
              <a:gd name="T0" fmla="*/ 0 w 1100"/>
              <a:gd name="T1" fmla="*/ 0 h 1440"/>
              <a:gd name="T2" fmla="*/ 100 w 1100"/>
              <a:gd name="T3" fmla="*/ 40 h 1440"/>
              <a:gd name="T4" fmla="*/ 205 w 1100"/>
              <a:gd name="T5" fmla="*/ 135 h 1440"/>
              <a:gd name="T6" fmla="*/ 300 w 1100"/>
              <a:gd name="T7" fmla="*/ 340 h 1440"/>
              <a:gd name="T8" fmla="*/ 330 w 1100"/>
              <a:gd name="T9" fmla="*/ 460 h 1440"/>
              <a:gd name="T10" fmla="*/ 415 w 1100"/>
              <a:gd name="T11" fmla="*/ 630 h 1440"/>
              <a:gd name="T12" fmla="*/ 550 w 1100"/>
              <a:gd name="T13" fmla="*/ 740 h 1440"/>
              <a:gd name="T14" fmla="*/ 650 w 1100"/>
              <a:gd name="T15" fmla="*/ 860 h 1440"/>
              <a:gd name="T16" fmla="*/ 745 w 1100"/>
              <a:gd name="T17" fmla="*/ 930 h 1440"/>
              <a:gd name="T18" fmla="*/ 845 w 1100"/>
              <a:gd name="T19" fmla="*/ 1025 h 1440"/>
              <a:gd name="T20" fmla="*/ 940 w 1100"/>
              <a:gd name="T21" fmla="*/ 1110 h 1440"/>
              <a:gd name="T22" fmla="*/ 1010 w 1100"/>
              <a:gd name="T23" fmla="*/ 1285 h 1440"/>
              <a:gd name="T24" fmla="*/ 1100 w 1100"/>
              <a:gd name="T25" fmla="*/ 1440 h 14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00" h="1440">
                <a:moveTo>
                  <a:pt x="0" y="0"/>
                </a:moveTo>
                <a:cubicBezTo>
                  <a:pt x="33" y="9"/>
                  <a:pt x="66" y="18"/>
                  <a:pt x="100" y="40"/>
                </a:cubicBezTo>
                <a:cubicBezTo>
                  <a:pt x="134" y="62"/>
                  <a:pt x="172" y="85"/>
                  <a:pt x="205" y="135"/>
                </a:cubicBezTo>
                <a:cubicBezTo>
                  <a:pt x="238" y="185"/>
                  <a:pt x="279" y="286"/>
                  <a:pt x="300" y="340"/>
                </a:cubicBezTo>
                <a:cubicBezTo>
                  <a:pt x="321" y="394"/>
                  <a:pt x="311" y="412"/>
                  <a:pt x="330" y="460"/>
                </a:cubicBezTo>
                <a:cubicBezTo>
                  <a:pt x="349" y="508"/>
                  <a:pt x="378" y="583"/>
                  <a:pt x="415" y="630"/>
                </a:cubicBezTo>
                <a:cubicBezTo>
                  <a:pt x="452" y="677"/>
                  <a:pt x="511" y="702"/>
                  <a:pt x="550" y="740"/>
                </a:cubicBezTo>
                <a:cubicBezTo>
                  <a:pt x="589" y="778"/>
                  <a:pt x="617" y="828"/>
                  <a:pt x="650" y="860"/>
                </a:cubicBezTo>
                <a:cubicBezTo>
                  <a:pt x="683" y="892"/>
                  <a:pt x="713" y="903"/>
                  <a:pt x="745" y="930"/>
                </a:cubicBezTo>
                <a:cubicBezTo>
                  <a:pt x="777" y="957"/>
                  <a:pt x="813" y="995"/>
                  <a:pt x="845" y="1025"/>
                </a:cubicBezTo>
                <a:cubicBezTo>
                  <a:pt x="877" y="1055"/>
                  <a:pt x="913" y="1067"/>
                  <a:pt x="940" y="1110"/>
                </a:cubicBezTo>
                <a:cubicBezTo>
                  <a:pt x="967" y="1153"/>
                  <a:pt x="983" y="1230"/>
                  <a:pt x="1010" y="1285"/>
                </a:cubicBezTo>
                <a:cubicBezTo>
                  <a:pt x="1037" y="1340"/>
                  <a:pt x="1068" y="1390"/>
                  <a:pt x="1100" y="144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7" name="Freeform 653">
            <a:extLst>
              <a:ext uri="{FF2B5EF4-FFF2-40B4-BE49-F238E27FC236}">
                <a16:creationId xmlns:a16="http://schemas.microsoft.com/office/drawing/2014/main" id="{B2F4453C-8152-83EC-673B-45537CE1EC02}"/>
              </a:ext>
            </a:extLst>
          </xdr:cNvPr>
          <xdr:cNvSpPr>
            <a:spLocks noChangeAspect="1"/>
          </xdr:cNvSpPr>
        </xdr:nvSpPr>
        <xdr:spPr bwMode="auto">
          <a:xfrm rot="16200000">
            <a:off x="11396" y="3669"/>
            <a:ext cx="800" cy="274"/>
          </a:xfrm>
          <a:custGeom>
            <a:avLst/>
            <a:gdLst>
              <a:gd name="T0" fmla="*/ 0 w 1130"/>
              <a:gd name="T1" fmla="*/ 0 h 388"/>
              <a:gd name="T2" fmla="*/ 100 w 1130"/>
              <a:gd name="T3" fmla="*/ 170 h 388"/>
              <a:gd name="T4" fmla="*/ 265 w 1130"/>
              <a:gd name="T5" fmla="*/ 320 h 388"/>
              <a:gd name="T6" fmla="*/ 470 w 1130"/>
              <a:gd name="T7" fmla="*/ 380 h 388"/>
              <a:gd name="T8" fmla="*/ 605 w 1130"/>
              <a:gd name="T9" fmla="*/ 370 h 388"/>
              <a:gd name="T10" fmla="*/ 750 w 1130"/>
              <a:gd name="T11" fmla="*/ 330 h 388"/>
              <a:gd name="T12" fmla="*/ 865 w 1130"/>
              <a:gd name="T13" fmla="*/ 315 h 388"/>
              <a:gd name="T14" fmla="*/ 985 w 1130"/>
              <a:gd name="T15" fmla="*/ 335 h 388"/>
              <a:gd name="T16" fmla="*/ 1130 w 1130"/>
              <a:gd name="T17" fmla="*/ 265 h 3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130" h="388">
                <a:moveTo>
                  <a:pt x="0" y="0"/>
                </a:moveTo>
                <a:cubicBezTo>
                  <a:pt x="28" y="58"/>
                  <a:pt x="56" y="117"/>
                  <a:pt x="100" y="170"/>
                </a:cubicBezTo>
                <a:cubicBezTo>
                  <a:pt x="144" y="223"/>
                  <a:pt x="203" y="285"/>
                  <a:pt x="265" y="320"/>
                </a:cubicBezTo>
                <a:cubicBezTo>
                  <a:pt x="327" y="355"/>
                  <a:pt x="413" y="372"/>
                  <a:pt x="470" y="380"/>
                </a:cubicBezTo>
                <a:cubicBezTo>
                  <a:pt x="527" y="388"/>
                  <a:pt x="558" y="378"/>
                  <a:pt x="605" y="370"/>
                </a:cubicBezTo>
                <a:cubicBezTo>
                  <a:pt x="652" y="362"/>
                  <a:pt x="707" y="339"/>
                  <a:pt x="750" y="330"/>
                </a:cubicBezTo>
                <a:cubicBezTo>
                  <a:pt x="793" y="321"/>
                  <a:pt x="826" y="314"/>
                  <a:pt x="865" y="315"/>
                </a:cubicBezTo>
                <a:cubicBezTo>
                  <a:pt x="904" y="316"/>
                  <a:pt x="941" y="343"/>
                  <a:pt x="985" y="335"/>
                </a:cubicBezTo>
                <a:cubicBezTo>
                  <a:pt x="1029" y="327"/>
                  <a:pt x="1079" y="296"/>
                  <a:pt x="1130" y="26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8" name="Freeform 654">
            <a:extLst>
              <a:ext uri="{FF2B5EF4-FFF2-40B4-BE49-F238E27FC236}">
                <a16:creationId xmlns:a16="http://schemas.microsoft.com/office/drawing/2014/main" id="{2A14863D-B9EA-7528-DED2-8256B2C6593A}"/>
              </a:ext>
            </a:extLst>
          </xdr:cNvPr>
          <xdr:cNvSpPr>
            <a:spLocks noChangeAspect="1"/>
          </xdr:cNvSpPr>
        </xdr:nvSpPr>
        <xdr:spPr bwMode="auto">
          <a:xfrm rot="16200000">
            <a:off x="10504" y="3040"/>
            <a:ext cx="997" cy="1298"/>
          </a:xfrm>
          <a:custGeom>
            <a:avLst/>
            <a:gdLst>
              <a:gd name="T0" fmla="*/ 0 w 1410"/>
              <a:gd name="T1" fmla="*/ 0 h 1835"/>
              <a:gd name="T2" fmla="*/ 75 w 1410"/>
              <a:gd name="T3" fmla="*/ 95 h 1835"/>
              <a:gd name="T4" fmla="*/ 195 w 1410"/>
              <a:gd name="T5" fmla="*/ 190 h 1835"/>
              <a:gd name="T6" fmla="*/ 250 w 1410"/>
              <a:gd name="T7" fmla="*/ 270 h 1835"/>
              <a:gd name="T8" fmla="*/ 285 w 1410"/>
              <a:gd name="T9" fmla="*/ 340 h 1835"/>
              <a:gd name="T10" fmla="*/ 295 w 1410"/>
              <a:gd name="T11" fmla="*/ 470 h 1835"/>
              <a:gd name="T12" fmla="*/ 345 w 1410"/>
              <a:gd name="T13" fmla="*/ 625 h 1835"/>
              <a:gd name="T14" fmla="*/ 425 w 1410"/>
              <a:gd name="T15" fmla="*/ 810 h 1835"/>
              <a:gd name="T16" fmla="*/ 575 w 1410"/>
              <a:gd name="T17" fmla="*/ 970 h 1835"/>
              <a:gd name="T18" fmla="*/ 705 w 1410"/>
              <a:gd name="T19" fmla="*/ 1065 h 1835"/>
              <a:gd name="T20" fmla="*/ 795 w 1410"/>
              <a:gd name="T21" fmla="*/ 1135 h 1835"/>
              <a:gd name="T22" fmla="*/ 870 w 1410"/>
              <a:gd name="T23" fmla="*/ 1185 h 1835"/>
              <a:gd name="T24" fmla="*/ 1000 w 1410"/>
              <a:gd name="T25" fmla="*/ 1340 h 1835"/>
              <a:gd name="T26" fmla="*/ 1125 w 1410"/>
              <a:gd name="T27" fmla="*/ 1430 h 1835"/>
              <a:gd name="T28" fmla="*/ 1225 w 1410"/>
              <a:gd name="T29" fmla="*/ 1525 h 1835"/>
              <a:gd name="T30" fmla="*/ 1270 w 1410"/>
              <a:gd name="T31" fmla="*/ 1600 h 1835"/>
              <a:gd name="T32" fmla="*/ 1340 w 1410"/>
              <a:gd name="T33" fmla="*/ 1685 h 1835"/>
              <a:gd name="T34" fmla="*/ 1355 w 1410"/>
              <a:gd name="T35" fmla="*/ 1760 h 1835"/>
              <a:gd name="T36" fmla="*/ 1410 w 1410"/>
              <a:gd name="T37" fmla="*/ 1835 h 18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410" h="1835">
                <a:moveTo>
                  <a:pt x="0" y="0"/>
                </a:moveTo>
                <a:cubicBezTo>
                  <a:pt x="21" y="31"/>
                  <a:pt x="43" y="63"/>
                  <a:pt x="75" y="95"/>
                </a:cubicBezTo>
                <a:cubicBezTo>
                  <a:pt x="107" y="127"/>
                  <a:pt x="166" y="161"/>
                  <a:pt x="195" y="190"/>
                </a:cubicBezTo>
                <a:cubicBezTo>
                  <a:pt x="224" y="219"/>
                  <a:pt x="235" y="245"/>
                  <a:pt x="250" y="270"/>
                </a:cubicBezTo>
                <a:cubicBezTo>
                  <a:pt x="265" y="295"/>
                  <a:pt x="278" y="307"/>
                  <a:pt x="285" y="340"/>
                </a:cubicBezTo>
                <a:cubicBezTo>
                  <a:pt x="292" y="373"/>
                  <a:pt x="285" y="423"/>
                  <a:pt x="295" y="470"/>
                </a:cubicBezTo>
                <a:cubicBezTo>
                  <a:pt x="305" y="517"/>
                  <a:pt x="323" y="568"/>
                  <a:pt x="345" y="625"/>
                </a:cubicBezTo>
                <a:cubicBezTo>
                  <a:pt x="367" y="682"/>
                  <a:pt x="387" y="753"/>
                  <a:pt x="425" y="810"/>
                </a:cubicBezTo>
                <a:cubicBezTo>
                  <a:pt x="463" y="867"/>
                  <a:pt x="528" y="927"/>
                  <a:pt x="575" y="970"/>
                </a:cubicBezTo>
                <a:cubicBezTo>
                  <a:pt x="622" y="1013"/>
                  <a:pt x="668" y="1037"/>
                  <a:pt x="705" y="1065"/>
                </a:cubicBezTo>
                <a:cubicBezTo>
                  <a:pt x="742" y="1093"/>
                  <a:pt x="767" y="1115"/>
                  <a:pt x="795" y="1135"/>
                </a:cubicBezTo>
                <a:cubicBezTo>
                  <a:pt x="823" y="1155"/>
                  <a:pt x="836" y="1151"/>
                  <a:pt x="870" y="1185"/>
                </a:cubicBezTo>
                <a:cubicBezTo>
                  <a:pt x="904" y="1219"/>
                  <a:pt x="958" y="1299"/>
                  <a:pt x="1000" y="1340"/>
                </a:cubicBezTo>
                <a:cubicBezTo>
                  <a:pt x="1042" y="1381"/>
                  <a:pt x="1087" y="1399"/>
                  <a:pt x="1125" y="1430"/>
                </a:cubicBezTo>
                <a:cubicBezTo>
                  <a:pt x="1163" y="1461"/>
                  <a:pt x="1201" y="1497"/>
                  <a:pt x="1225" y="1525"/>
                </a:cubicBezTo>
                <a:cubicBezTo>
                  <a:pt x="1249" y="1553"/>
                  <a:pt x="1251" y="1573"/>
                  <a:pt x="1270" y="1600"/>
                </a:cubicBezTo>
                <a:cubicBezTo>
                  <a:pt x="1289" y="1627"/>
                  <a:pt x="1326" y="1658"/>
                  <a:pt x="1340" y="1685"/>
                </a:cubicBezTo>
                <a:cubicBezTo>
                  <a:pt x="1354" y="1712"/>
                  <a:pt x="1343" y="1735"/>
                  <a:pt x="1355" y="1760"/>
                </a:cubicBezTo>
                <a:cubicBezTo>
                  <a:pt x="1367" y="1785"/>
                  <a:pt x="1388" y="1810"/>
                  <a:pt x="1410" y="18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9" name="Freeform 655">
            <a:extLst>
              <a:ext uri="{FF2B5EF4-FFF2-40B4-BE49-F238E27FC236}">
                <a16:creationId xmlns:a16="http://schemas.microsoft.com/office/drawing/2014/main" id="{A83DEB96-A2D8-FEB8-ECC2-10736F196324}"/>
              </a:ext>
            </a:extLst>
          </xdr:cNvPr>
          <xdr:cNvSpPr>
            <a:spLocks noChangeAspect="1"/>
          </xdr:cNvSpPr>
        </xdr:nvSpPr>
        <xdr:spPr bwMode="auto">
          <a:xfrm rot="16200000">
            <a:off x="10183" y="3316"/>
            <a:ext cx="1026" cy="330"/>
          </a:xfrm>
          <a:custGeom>
            <a:avLst/>
            <a:gdLst>
              <a:gd name="T0" fmla="*/ 0 w 1450"/>
              <a:gd name="T1" fmla="*/ 70 h 467"/>
              <a:gd name="T2" fmla="*/ 115 w 1450"/>
              <a:gd name="T3" fmla="*/ 45 h 467"/>
              <a:gd name="T4" fmla="*/ 240 w 1450"/>
              <a:gd name="T5" fmla="*/ 0 h 467"/>
              <a:gd name="T6" fmla="*/ 325 w 1450"/>
              <a:gd name="T7" fmla="*/ 45 h 467"/>
              <a:gd name="T8" fmla="*/ 410 w 1450"/>
              <a:gd name="T9" fmla="*/ 65 h 467"/>
              <a:gd name="T10" fmla="*/ 500 w 1450"/>
              <a:gd name="T11" fmla="*/ 140 h 467"/>
              <a:gd name="T12" fmla="*/ 580 w 1450"/>
              <a:gd name="T13" fmla="*/ 220 h 467"/>
              <a:gd name="T14" fmla="*/ 640 w 1450"/>
              <a:gd name="T15" fmla="*/ 270 h 467"/>
              <a:gd name="T16" fmla="*/ 700 w 1450"/>
              <a:gd name="T17" fmla="*/ 335 h 467"/>
              <a:gd name="T18" fmla="*/ 780 w 1450"/>
              <a:gd name="T19" fmla="*/ 380 h 467"/>
              <a:gd name="T20" fmla="*/ 900 w 1450"/>
              <a:gd name="T21" fmla="*/ 455 h 467"/>
              <a:gd name="T22" fmla="*/ 1090 w 1450"/>
              <a:gd name="T23" fmla="*/ 450 h 467"/>
              <a:gd name="T24" fmla="*/ 1165 w 1450"/>
              <a:gd name="T25" fmla="*/ 435 h 467"/>
              <a:gd name="T26" fmla="*/ 1255 w 1450"/>
              <a:gd name="T27" fmla="*/ 400 h 467"/>
              <a:gd name="T28" fmla="*/ 1340 w 1450"/>
              <a:gd name="T29" fmla="*/ 405 h 467"/>
              <a:gd name="T30" fmla="*/ 1450 w 1450"/>
              <a:gd name="T31" fmla="*/ 385 h 4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450" h="467">
                <a:moveTo>
                  <a:pt x="0" y="70"/>
                </a:moveTo>
                <a:cubicBezTo>
                  <a:pt x="37" y="63"/>
                  <a:pt x="75" y="57"/>
                  <a:pt x="115" y="45"/>
                </a:cubicBezTo>
                <a:cubicBezTo>
                  <a:pt x="155" y="33"/>
                  <a:pt x="205" y="0"/>
                  <a:pt x="240" y="0"/>
                </a:cubicBezTo>
                <a:cubicBezTo>
                  <a:pt x="275" y="0"/>
                  <a:pt x="297" y="34"/>
                  <a:pt x="325" y="45"/>
                </a:cubicBezTo>
                <a:cubicBezTo>
                  <a:pt x="353" y="56"/>
                  <a:pt x="381" y="49"/>
                  <a:pt x="410" y="65"/>
                </a:cubicBezTo>
                <a:cubicBezTo>
                  <a:pt x="439" y="81"/>
                  <a:pt x="472" y="114"/>
                  <a:pt x="500" y="140"/>
                </a:cubicBezTo>
                <a:cubicBezTo>
                  <a:pt x="528" y="166"/>
                  <a:pt x="557" y="198"/>
                  <a:pt x="580" y="220"/>
                </a:cubicBezTo>
                <a:cubicBezTo>
                  <a:pt x="603" y="242"/>
                  <a:pt x="620" y="251"/>
                  <a:pt x="640" y="270"/>
                </a:cubicBezTo>
                <a:cubicBezTo>
                  <a:pt x="660" y="289"/>
                  <a:pt x="677" y="317"/>
                  <a:pt x="700" y="335"/>
                </a:cubicBezTo>
                <a:cubicBezTo>
                  <a:pt x="723" y="353"/>
                  <a:pt x="747" y="360"/>
                  <a:pt x="780" y="380"/>
                </a:cubicBezTo>
                <a:cubicBezTo>
                  <a:pt x="813" y="400"/>
                  <a:pt x="848" y="443"/>
                  <a:pt x="900" y="455"/>
                </a:cubicBezTo>
                <a:cubicBezTo>
                  <a:pt x="952" y="467"/>
                  <a:pt x="1046" y="453"/>
                  <a:pt x="1090" y="450"/>
                </a:cubicBezTo>
                <a:cubicBezTo>
                  <a:pt x="1134" y="447"/>
                  <a:pt x="1138" y="443"/>
                  <a:pt x="1165" y="435"/>
                </a:cubicBezTo>
                <a:cubicBezTo>
                  <a:pt x="1192" y="427"/>
                  <a:pt x="1226" y="405"/>
                  <a:pt x="1255" y="400"/>
                </a:cubicBezTo>
                <a:cubicBezTo>
                  <a:pt x="1284" y="395"/>
                  <a:pt x="1308" y="407"/>
                  <a:pt x="1340" y="405"/>
                </a:cubicBezTo>
                <a:cubicBezTo>
                  <a:pt x="1372" y="403"/>
                  <a:pt x="1411" y="394"/>
                  <a:pt x="1450" y="38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cxnSp macro="">
        <xdr:nvCxnSpPr>
          <xdr:cNvPr id="230" name="AutoShape 656">
            <a:extLst>
              <a:ext uri="{FF2B5EF4-FFF2-40B4-BE49-F238E27FC236}">
                <a16:creationId xmlns:a16="http://schemas.microsoft.com/office/drawing/2014/main" id="{6906F56B-B504-A68D-9FDD-7D5F9BB519DB}"/>
              </a:ext>
            </a:extLst>
          </xdr:cNvPr>
          <xdr:cNvCxnSpPr>
            <a:cxnSpLocks noChangeAspect="1" noChangeShapeType="1"/>
          </xdr:cNvCxnSpPr>
        </xdr:nvCxnSpPr>
        <xdr:spPr bwMode="auto">
          <a:xfrm rot="16200000">
            <a:off x="-826" y="6037"/>
            <a:ext cx="3855"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231" name="Rectangle 657">
            <a:extLst>
              <a:ext uri="{FF2B5EF4-FFF2-40B4-BE49-F238E27FC236}">
                <a16:creationId xmlns:a16="http://schemas.microsoft.com/office/drawing/2014/main" id="{7D3F6A2E-09CC-AB74-5888-2F2CE77AEA51}"/>
              </a:ext>
            </a:extLst>
          </xdr:cNvPr>
          <xdr:cNvSpPr>
            <a:spLocks noChangeAspect="1" noChangeArrowheads="1"/>
          </xdr:cNvSpPr>
        </xdr:nvSpPr>
        <xdr:spPr bwMode="auto">
          <a:xfrm rot="16200000">
            <a:off x="1914" y="5940"/>
            <a:ext cx="792"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2" name="Freeform 658">
            <a:extLst>
              <a:ext uri="{FF2B5EF4-FFF2-40B4-BE49-F238E27FC236}">
                <a16:creationId xmlns:a16="http://schemas.microsoft.com/office/drawing/2014/main" id="{D5AA1346-A7F6-5D1B-91DB-6EC870CDF96C}"/>
              </a:ext>
            </a:extLst>
          </xdr:cNvPr>
          <xdr:cNvSpPr>
            <a:spLocks noChangeAspect="1"/>
          </xdr:cNvSpPr>
        </xdr:nvSpPr>
        <xdr:spPr bwMode="auto">
          <a:xfrm rot="16200000">
            <a:off x="2644" y="6161"/>
            <a:ext cx="312" cy="891"/>
          </a:xfrm>
          <a:custGeom>
            <a:avLst/>
            <a:gdLst>
              <a:gd name="T0" fmla="*/ 0 w 440"/>
              <a:gd name="T1" fmla="*/ 1260 h 1260"/>
              <a:gd name="T2" fmla="*/ 185 w 440"/>
              <a:gd name="T3" fmla="*/ 0 h 1260"/>
              <a:gd name="T4" fmla="*/ 440 w 440"/>
              <a:gd name="T5" fmla="*/ 0 h 1260"/>
            </a:gdLst>
            <a:ahLst/>
            <a:cxnLst>
              <a:cxn ang="0">
                <a:pos x="T0" y="T1"/>
              </a:cxn>
              <a:cxn ang="0">
                <a:pos x="T2" y="T3"/>
              </a:cxn>
              <a:cxn ang="0">
                <a:pos x="T4" y="T5"/>
              </a:cxn>
            </a:cxnLst>
            <a:rect l="0" t="0" r="r" b="b"/>
            <a:pathLst>
              <a:path w="440" h="1260">
                <a:moveTo>
                  <a:pt x="0" y="1260"/>
                </a:moveTo>
                <a:lnTo>
                  <a:pt x="185" y="0"/>
                </a:lnTo>
                <a:lnTo>
                  <a:pt x="440" y="0"/>
                </a:lnTo>
              </a:path>
            </a:pathLst>
          </a:custGeom>
          <a:noFill/>
          <a:ln w="6350">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33" name="Line 659">
            <a:extLst>
              <a:ext uri="{FF2B5EF4-FFF2-40B4-BE49-F238E27FC236}">
                <a16:creationId xmlns:a16="http://schemas.microsoft.com/office/drawing/2014/main" id="{A2EF192D-0554-FDEF-76AC-2FF37035C043}"/>
              </a:ext>
            </a:extLst>
          </xdr:cNvPr>
          <xdr:cNvSpPr>
            <a:spLocks noChangeAspect="1" noChangeShapeType="1"/>
          </xdr:cNvSpPr>
        </xdr:nvSpPr>
        <xdr:spPr bwMode="auto">
          <a:xfrm rot="16200000" flipV="1">
            <a:off x="3011" y="6079"/>
            <a:ext cx="361" cy="92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234" name="Group 660">
            <a:extLst>
              <a:ext uri="{FF2B5EF4-FFF2-40B4-BE49-F238E27FC236}">
                <a16:creationId xmlns:a16="http://schemas.microsoft.com/office/drawing/2014/main" id="{4986B129-64CB-5323-37F2-E21351042C10}"/>
              </a:ext>
            </a:extLst>
          </xdr:cNvPr>
          <xdr:cNvGrpSpPr>
            <a:grpSpLocks noChangeAspect="1"/>
          </xdr:cNvGrpSpPr>
        </xdr:nvGrpSpPr>
        <xdr:grpSpPr bwMode="auto">
          <a:xfrm rot="18900000">
            <a:off x="3239" y="6700"/>
            <a:ext cx="115" cy="115"/>
            <a:chOff x="7570" y="4230"/>
            <a:chExt cx="190" cy="190"/>
          </a:xfrm>
        </xdr:grpSpPr>
        <xdr:sp macro="" textlink="">
          <xdr:nvSpPr>
            <xdr:cNvPr id="396" name="Oval 661">
              <a:extLst>
                <a:ext uri="{FF2B5EF4-FFF2-40B4-BE49-F238E27FC236}">
                  <a16:creationId xmlns:a16="http://schemas.microsoft.com/office/drawing/2014/main" id="{7F912A9B-361F-22F1-82C8-5A79542FC2DF}"/>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7" name="AutoShape 662">
              <a:extLst>
                <a:ext uri="{FF2B5EF4-FFF2-40B4-BE49-F238E27FC236}">
                  <a16:creationId xmlns:a16="http://schemas.microsoft.com/office/drawing/2014/main" id="{188BFCB9-5887-ADDE-7940-A09D96A281B6}"/>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8" name="AutoShape 663">
              <a:extLst>
                <a:ext uri="{FF2B5EF4-FFF2-40B4-BE49-F238E27FC236}">
                  <a16:creationId xmlns:a16="http://schemas.microsoft.com/office/drawing/2014/main" id="{28ABFEB3-BBD8-27AD-C014-559506BDE4F5}"/>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35" name="Group 664">
            <a:extLst>
              <a:ext uri="{FF2B5EF4-FFF2-40B4-BE49-F238E27FC236}">
                <a16:creationId xmlns:a16="http://schemas.microsoft.com/office/drawing/2014/main" id="{2A834E0E-B750-C043-797C-2D116C66C1C3}"/>
              </a:ext>
            </a:extLst>
          </xdr:cNvPr>
          <xdr:cNvGrpSpPr>
            <a:grpSpLocks noChangeAspect="1"/>
          </xdr:cNvGrpSpPr>
        </xdr:nvGrpSpPr>
        <xdr:grpSpPr bwMode="auto">
          <a:xfrm rot="18900000">
            <a:off x="3624" y="6679"/>
            <a:ext cx="116" cy="115"/>
            <a:chOff x="7570" y="4230"/>
            <a:chExt cx="190" cy="190"/>
          </a:xfrm>
        </xdr:grpSpPr>
        <xdr:sp macro="" textlink="">
          <xdr:nvSpPr>
            <xdr:cNvPr id="393" name="Oval 665">
              <a:extLst>
                <a:ext uri="{FF2B5EF4-FFF2-40B4-BE49-F238E27FC236}">
                  <a16:creationId xmlns:a16="http://schemas.microsoft.com/office/drawing/2014/main" id="{C83884EF-B1EB-77EC-C9A4-664C360D95D8}"/>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4" name="AutoShape 666">
              <a:extLst>
                <a:ext uri="{FF2B5EF4-FFF2-40B4-BE49-F238E27FC236}">
                  <a16:creationId xmlns:a16="http://schemas.microsoft.com/office/drawing/2014/main" id="{8F7B47FB-4375-2DC8-ED6D-7234BFF91DC4}"/>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5" name="AutoShape 667">
              <a:extLst>
                <a:ext uri="{FF2B5EF4-FFF2-40B4-BE49-F238E27FC236}">
                  <a16:creationId xmlns:a16="http://schemas.microsoft.com/office/drawing/2014/main" id="{1154B6E7-2F9E-2BDC-8BC3-7C1669738EB3}"/>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236" name="Rectangle 668">
            <a:extLst>
              <a:ext uri="{FF2B5EF4-FFF2-40B4-BE49-F238E27FC236}">
                <a16:creationId xmlns:a16="http://schemas.microsoft.com/office/drawing/2014/main" id="{75C7BAC2-9273-70DD-E397-99ABF778EF1C}"/>
              </a:ext>
            </a:extLst>
          </xdr:cNvPr>
          <xdr:cNvSpPr>
            <a:spLocks noChangeAspect="1" noChangeArrowheads="1"/>
          </xdr:cNvSpPr>
        </xdr:nvSpPr>
        <xdr:spPr bwMode="auto">
          <a:xfrm rot="16200000">
            <a:off x="2123" y="8168"/>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7" name="Rectangle 669">
            <a:extLst>
              <a:ext uri="{FF2B5EF4-FFF2-40B4-BE49-F238E27FC236}">
                <a16:creationId xmlns:a16="http://schemas.microsoft.com/office/drawing/2014/main" id="{61B816D1-41D1-2F11-2DFB-8B5C607A7D0D}"/>
              </a:ext>
            </a:extLst>
          </xdr:cNvPr>
          <xdr:cNvSpPr>
            <a:spLocks noChangeAspect="1" noChangeArrowheads="1"/>
          </xdr:cNvSpPr>
        </xdr:nvSpPr>
        <xdr:spPr bwMode="auto">
          <a:xfrm rot="16200000">
            <a:off x="2444" y="8169"/>
            <a:ext cx="785" cy="2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8" name="Rectangle 670">
            <a:extLst>
              <a:ext uri="{FF2B5EF4-FFF2-40B4-BE49-F238E27FC236}">
                <a16:creationId xmlns:a16="http://schemas.microsoft.com/office/drawing/2014/main" id="{953820CD-3FC5-FCEF-76AB-CC5D3DE57570}"/>
              </a:ext>
            </a:extLst>
          </xdr:cNvPr>
          <xdr:cNvSpPr>
            <a:spLocks noChangeAspect="1" noChangeArrowheads="1"/>
          </xdr:cNvSpPr>
        </xdr:nvSpPr>
        <xdr:spPr bwMode="auto">
          <a:xfrm rot="16200000">
            <a:off x="3250" y="8121"/>
            <a:ext cx="964" cy="2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cxnSp macro="">
        <xdr:nvCxnSpPr>
          <xdr:cNvPr id="239" name="AutoShape 671">
            <a:extLst>
              <a:ext uri="{FF2B5EF4-FFF2-40B4-BE49-F238E27FC236}">
                <a16:creationId xmlns:a16="http://schemas.microsoft.com/office/drawing/2014/main" id="{0AD24856-DF72-44B2-63B4-215536293D9D}"/>
              </a:ext>
            </a:extLst>
          </xdr:cNvPr>
          <xdr:cNvCxnSpPr>
            <a:cxnSpLocks noChangeAspect="1" noChangeShapeType="1"/>
          </xdr:cNvCxnSpPr>
        </xdr:nvCxnSpPr>
        <xdr:spPr bwMode="auto">
          <a:xfrm rot="16200000" flipH="1" flipV="1">
            <a:off x="2452" y="7128"/>
            <a:ext cx="866" cy="651"/>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cxnSp macro="">
        <xdr:nvCxnSpPr>
          <xdr:cNvPr id="240" name="AutoShape 672">
            <a:extLst>
              <a:ext uri="{FF2B5EF4-FFF2-40B4-BE49-F238E27FC236}">
                <a16:creationId xmlns:a16="http://schemas.microsoft.com/office/drawing/2014/main" id="{D3992DD3-7A3D-D023-7642-21965842FEF5}"/>
              </a:ext>
            </a:extLst>
          </xdr:cNvPr>
          <xdr:cNvCxnSpPr>
            <a:cxnSpLocks noChangeAspect="1" noChangeShapeType="1"/>
          </xdr:cNvCxnSpPr>
        </xdr:nvCxnSpPr>
        <xdr:spPr bwMode="auto">
          <a:xfrm rot="16200000">
            <a:off x="2790" y="7557"/>
            <a:ext cx="411" cy="251"/>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cxnSp macro="">
        <xdr:nvCxnSpPr>
          <xdr:cNvPr id="241" name="AutoShape 673">
            <a:extLst>
              <a:ext uri="{FF2B5EF4-FFF2-40B4-BE49-F238E27FC236}">
                <a16:creationId xmlns:a16="http://schemas.microsoft.com/office/drawing/2014/main" id="{9942D80A-746B-BF96-B698-FF91D6339745}"/>
              </a:ext>
            </a:extLst>
          </xdr:cNvPr>
          <xdr:cNvCxnSpPr>
            <a:cxnSpLocks noChangeAspect="1" noChangeShapeType="1"/>
          </xdr:cNvCxnSpPr>
        </xdr:nvCxnSpPr>
        <xdr:spPr bwMode="auto">
          <a:xfrm rot="16200000">
            <a:off x="3131" y="7008"/>
            <a:ext cx="403" cy="246"/>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242" name="Group 674">
            <a:extLst>
              <a:ext uri="{FF2B5EF4-FFF2-40B4-BE49-F238E27FC236}">
                <a16:creationId xmlns:a16="http://schemas.microsoft.com/office/drawing/2014/main" id="{E49CFA55-2D09-F2F0-5E2D-A703F2E56E51}"/>
              </a:ext>
            </a:extLst>
          </xdr:cNvPr>
          <xdr:cNvGrpSpPr>
            <a:grpSpLocks noChangeAspect="1"/>
          </xdr:cNvGrpSpPr>
        </xdr:nvGrpSpPr>
        <xdr:grpSpPr bwMode="auto">
          <a:xfrm rot="18900000">
            <a:off x="3161" y="6934"/>
            <a:ext cx="115" cy="116"/>
            <a:chOff x="7570" y="4230"/>
            <a:chExt cx="190" cy="190"/>
          </a:xfrm>
        </xdr:grpSpPr>
        <xdr:sp macro="" textlink="">
          <xdr:nvSpPr>
            <xdr:cNvPr id="390" name="Oval 675">
              <a:extLst>
                <a:ext uri="{FF2B5EF4-FFF2-40B4-BE49-F238E27FC236}">
                  <a16:creationId xmlns:a16="http://schemas.microsoft.com/office/drawing/2014/main" id="{FBF64C57-0281-33C8-7FB8-6E198FDAFFA2}"/>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1" name="AutoShape 676">
              <a:extLst>
                <a:ext uri="{FF2B5EF4-FFF2-40B4-BE49-F238E27FC236}">
                  <a16:creationId xmlns:a16="http://schemas.microsoft.com/office/drawing/2014/main" id="{3BFFFD18-9C2E-5E85-0576-81563B78DA7A}"/>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2" name="AutoShape 677">
              <a:extLst>
                <a:ext uri="{FF2B5EF4-FFF2-40B4-BE49-F238E27FC236}">
                  <a16:creationId xmlns:a16="http://schemas.microsoft.com/office/drawing/2014/main" id="{DF56505B-969C-2CC9-4CDC-FF9A4C29FBE8}"/>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43" name="Group 678">
            <a:extLst>
              <a:ext uri="{FF2B5EF4-FFF2-40B4-BE49-F238E27FC236}">
                <a16:creationId xmlns:a16="http://schemas.microsoft.com/office/drawing/2014/main" id="{DA7C16F9-E9C6-3A2D-029B-239EE553D2A0}"/>
              </a:ext>
            </a:extLst>
          </xdr:cNvPr>
          <xdr:cNvGrpSpPr>
            <a:grpSpLocks noChangeAspect="1"/>
          </xdr:cNvGrpSpPr>
        </xdr:nvGrpSpPr>
        <xdr:grpSpPr bwMode="auto">
          <a:xfrm rot="18900000">
            <a:off x="3395" y="6824"/>
            <a:ext cx="115" cy="115"/>
            <a:chOff x="7570" y="4230"/>
            <a:chExt cx="190" cy="190"/>
          </a:xfrm>
        </xdr:grpSpPr>
        <xdr:sp macro="" textlink="">
          <xdr:nvSpPr>
            <xdr:cNvPr id="387" name="Oval 679">
              <a:extLst>
                <a:ext uri="{FF2B5EF4-FFF2-40B4-BE49-F238E27FC236}">
                  <a16:creationId xmlns:a16="http://schemas.microsoft.com/office/drawing/2014/main" id="{A3262CF7-90E5-F759-4BD8-0DE34EEB7355}"/>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8" name="AutoShape 680">
              <a:extLst>
                <a:ext uri="{FF2B5EF4-FFF2-40B4-BE49-F238E27FC236}">
                  <a16:creationId xmlns:a16="http://schemas.microsoft.com/office/drawing/2014/main" id="{30DBC6C0-62BA-1AA7-81A9-A7C70C54C01E}"/>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9" name="AutoShape 681">
              <a:extLst>
                <a:ext uri="{FF2B5EF4-FFF2-40B4-BE49-F238E27FC236}">
                  <a16:creationId xmlns:a16="http://schemas.microsoft.com/office/drawing/2014/main" id="{67C06996-CD0E-617B-38C0-13E8F805483C}"/>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xnSp macro="">
        <xdr:nvCxnSpPr>
          <xdr:cNvPr id="244" name="AutoShape 682">
            <a:extLst>
              <a:ext uri="{FF2B5EF4-FFF2-40B4-BE49-F238E27FC236}">
                <a16:creationId xmlns:a16="http://schemas.microsoft.com/office/drawing/2014/main" id="{19D66884-BE9C-F365-D458-02575FB969DF}"/>
              </a:ext>
            </a:extLst>
          </xdr:cNvPr>
          <xdr:cNvCxnSpPr>
            <a:cxnSpLocks noChangeAspect="1" noChangeShapeType="1"/>
          </xdr:cNvCxnSpPr>
        </xdr:nvCxnSpPr>
        <xdr:spPr bwMode="auto">
          <a:xfrm rot="16200000">
            <a:off x="3797" y="7536"/>
            <a:ext cx="237" cy="167"/>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245" name="Group 683">
            <a:extLst>
              <a:ext uri="{FF2B5EF4-FFF2-40B4-BE49-F238E27FC236}">
                <a16:creationId xmlns:a16="http://schemas.microsoft.com/office/drawing/2014/main" id="{5A2D6E03-C9BF-9DAE-98BE-A688910F2ED7}"/>
              </a:ext>
            </a:extLst>
          </xdr:cNvPr>
          <xdr:cNvGrpSpPr>
            <a:grpSpLocks noChangeAspect="1"/>
          </xdr:cNvGrpSpPr>
        </xdr:nvGrpSpPr>
        <xdr:grpSpPr bwMode="auto">
          <a:xfrm rot="18900000">
            <a:off x="3957" y="7418"/>
            <a:ext cx="115" cy="115"/>
            <a:chOff x="7570" y="4230"/>
            <a:chExt cx="190" cy="190"/>
          </a:xfrm>
        </xdr:grpSpPr>
        <xdr:sp macro="" textlink="">
          <xdr:nvSpPr>
            <xdr:cNvPr id="384" name="Oval 684">
              <a:extLst>
                <a:ext uri="{FF2B5EF4-FFF2-40B4-BE49-F238E27FC236}">
                  <a16:creationId xmlns:a16="http://schemas.microsoft.com/office/drawing/2014/main" id="{85A77DF5-E501-9C87-298F-89F832AF29C5}"/>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5" name="AutoShape 685">
              <a:extLst>
                <a:ext uri="{FF2B5EF4-FFF2-40B4-BE49-F238E27FC236}">
                  <a16:creationId xmlns:a16="http://schemas.microsoft.com/office/drawing/2014/main" id="{6F66B0D1-6083-D5A7-6DA6-17A92193EAB9}"/>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6" name="AutoShape 686">
              <a:extLst>
                <a:ext uri="{FF2B5EF4-FFF2-40B4-BE49-F238E27FC236}">
                  <a16:creationId xmlns:a16="http://schemas.microsoft.com/office/drawing/2014/main" id="{E70C6B49-7B00-0D9D-E2DE-BACCABE970FB}"/>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246" name="WordArt 687">
            <a:extLst>
              <a:ext uri="{FF2B5EF4-FFF2-40B4-BE49-F238E27FC236}">
                <a16:creationId xmlns:a16="http://schemas.microsoft.com/office/drawing/2014/main" id="{CBB0817B-01FA-A90A-D94B-0C198C996F99}"/>
              </a:ext>
            </a:extLst>
          </xdr:cNvPr>
          <xdr:cNvSpPr>
            <a:spLocks noChangeAspect="1" noChangeArrowheads="1" noChangeShapeType="1" noTextEdit="1"/>
          </xdr:cNvSpPr>
        </xdr:nvSpPr>
        <xdr:spPr bwMode="auto">
          <a:xfrm rot="16200000">
            <a:off x="2146" y="8192"/>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箕輪ふ化場</a:t>
            </a:r>
          </a:p>
        </xdr:txBody>
      </xdr:sp>
      <xdr:sp macro="" textlink="">
        <xdr:nvSpPr>
          <xdr:cNvPr id="247" name="WordArt 688">
            <a:extLst>
              <a:ext uri="{FF2B5EF4-FFF2-40B4-BE49-F238E27FC236}">
                <a16:creationId xmlns:a16="http://schemas.microsoft.com/office/drawing/2014/main" id="{268C933A-2BD4-BDB9-D8F3-9771791C5135}"/>
              </a:ext>
            </a:extLst>
          </xdr:cNvPr>
          <xdr:cNvSpPr>
            <a:spLocks noChangeAspect="1" noChangeArrowheads="1" noChangeShapeType="1" noTextEdit="1"/>
          </xdr:cNvSpPr>
        </xdr:nvSpPr>
        <xdr:spPr bwMode="auto">
          <a:xfrm rot="16200000">
            <a:off x="2464" y="8192"/>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洗沢ふ化場</a:t>
            </a:r>
          </a:p>
        </xdr:txBody>
      </xdr:sp>
      <xdr:sp macro="" textlink="">
        <xdr:nvSpPr>
          <xdr:cNvPr id="248" name="WordArt 689">
            <a:extLst>
              <a:ext uri="{FF2B5EF4-FFF2-40B4-BE49-F238E27FC236}">
                <a16:creationId xmlns:a16="http://schemas.microsoft.com/office/drawing/2014/main" id="{590AA369-0E94-99B6-D846-798D2017C20B}"/>
              </a:ext>
            </a:extLst>
          </xdr:cNvPr>
          <xdr:cNvSpPr>
            <a:spLocks noChangeAspect="1" noChangeArrowheads="1" noChangeShapeType="1" noTextEdit="1"/>
          </xdr:cNvSpPr>
        </xdr:nvSpPr>
        <xdr:spPr bwMode="auto">
          <a:xfrm rot="34081479">
            <a:off x="1370" y="10256"/>
            <a:ext cx="669"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水深</a:t>
            </a:r>
            <a:r>
              <a:rPr lang="en-US" altLang="ja-JP" sz="1000" kern="10" spc="0">
                <a:ln>
                  <a:noFill/>
                </a:ln>
                <a:solidFill>
                  <a:srgbClr val="000000"/>
                </a:solidFill>
                <a:effectLst/>
                <a:latin typeface="ＭＳ 明朝" panose="02020609040205080304" pitchFamily="17" charset="-128"/>
                <a:ea typeface="ＭＳ 明朝" panose="02020609040205080304" pitchFamily="17" charset="-128"/>
              </a:rPr>
              <a:t>200</a:t>
            </a: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ｍ</a:t>
            </a:r>
          </a:p>
        </xdr:txBody>
      </xdr:sp>
      <xdr:sp macro="" textlink="">
        <xdr:nvSpPr>
          <xdr:cNvPr id="249" name="WordArt 690">
            <a:extLst>
              <a:ext uri="{FF2B5EF4-FFF2-40B4-BE49-F238E27FC236}">
                <a16:creationId xmlns:a16="http://schemas.microsoft.com/office/drawing/2014/main" id="{D1C21037-20C6-FC7F-3F34-92CDDF4D2865}"/>
              </a:ext>
            </a:extLst>
          </xdr:cNvPr>
          <xdr:cNvSpPr>
            <a:spLocks noChangeAspect="1" noChangeArrowheads="1" noChangeShapeType="1" noTextEdit="1"/>
          </xdr:cNvSpPr>
        </xdr:nvSpPr>
        <xdr:spPr bwMode="auto">
          <a:xfrm rot="16200000">
            <a:off x="670" y="9994"/>
            <a:ext cx="1103"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 付 　図 ）</a:t>
            </a:r>
          </a:p>
        </xdr:txBody>
      </xdr:sp>
      <xdr:sp macro="" textlink="">
        <xdr:nvSpPr>
          <xdr:cNvPr id="250" name="WordArt 691">
            <a:extLst>
              <a:ext uri="{FF2B5EF4-FFF2-40B4-BE49-F238E27FC236}">
                <a16:creationId xmlns:a16="http://schemas.microsoft.com/office/drawing/2014/main" id="{96623589-9040-72BB-688C-F1A93E427BE6}"/>
              </a:ext>
            </a:extLst>
          </xdr:cNvPr>
          <xdr:cNvSpPr>
            <a:spLocks noChangeAspect="1" noChangeArrowheads="1" noChangeShapeType="1" noTextEdit="1"/>
          </xdr:cNvSpPr>
        </xdr:nvSpPr>
        <xdr:spPr bwMode="auto">
          <a:xfrm rot="16200000">
            <a:off x="1941" y="5961"/>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枡川ふ化場</a:t>
            </a:r>
          </a:p>
        </xdr:txBody>
      </xdr:sp>
      <xdr:sp macro="" textlink="">
        <xdr:nvSpPr>
          <xdr:cNvPr id="251" name="WordArt 692">
            <a:extLst>
              <a:ext uri="{FF2B5EF4-FFF2-40B4-BE49-F238E27FC236}">
                <a16:creationId xmlns:a16="http://schemas.microsoft.com/office/drawing/2014/main" id="{F017F09E-279B-FD03-3669-484482729649}"/>
              </a:ext>
            </a:extLst>
          </xdr:cNvPr>
          <xdr:cNvSpPr>
            <a:spLocks noChangeAspect="1" noChangeArrowheads="1" noChangeShapeType="1" noTextEdit="1"/>
          </xdr:cNvSpPr>
        </xdr:nvSpPr>
        <xdr:spPr bwMode="auto">
          <a:xfrm rot="16200000">
            <a:off x="2988" y="751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月光川</a:t>
            </a:r>
          </a:p>
        </xdr:txBody>
      </xdr:sp>
      <xdr:sp macro="" textlink="">
        <xdr:nvSpPr>
          <xdr:cNvPr id="252" name="WordArt 693">
            <a:extLst>
              <a:ext uri="{FF2B5EF4-FFF2-40B4-BE49-F238E27FC236}">
                <a16:creationId xmlns:a16="http://schemas.microsoft.com/office/drawing/2014/main" id="{C2F66107-3E0A-78E9-1FFB-39F01DB0A6B4}"/>
              </a:ext>
            </a:extLst>
          </xdr:cNvPr>
          <xdr:cNvSpPr>
            <a:spLocks noChangeAspect="1" noChangeArrowheads="1" noChangeShapeType="1" noTextEdit="1"/>
          </xdr:cNvSpPr>
        </xdr:nvSpPr>
        <xdr:spPr bwMode="auto">
          <a:xfrm rot="16200000">
            <a:off x="2805" y="6842"/>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吹浦</a:t>
            </a:r>
          </a:p>
        </xdr:txBody>
      </xdr:sp>
      <xdr:sp macro="" textlink="">
        <xdr:nvSpPr>
          <xdr:cNvPr id="253" name="WordArt 694">
            <a:extLst>
              <a:ext uri="{FF2B5EF4-FFF2-40B4-BE49-F238E27FC236}">
                <a16:creationId xmlns:a16="http://schemas.microsoft.com/office/drawing/2014/main" id="{6299794D-8F80-436C-6005-12D19DE73739}"/>
              </a:ext>
            </a:extLst>
          </xdr:cNvPr>
          <xdr:cNvSpPr>
            <a:spLocks noChangeAspect="1" noChangeArrowheads="1" noChangeShapeType="1" noTextEdit="1"/>
          </xdr:cNvSpPr>
        </xdr:nvSpPr>
        <xdr:spPr bwMode="auto">
          <a:xfrm rot="16200000">
            <a:off x="3279" y="8150"/>
            <a:ext cx="891"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日向川ふ化場</a:t>
            </a:r>
          </a:p>
        </xdr:txBody>
      </xdr:sp>
      <xdr:sp macro="" textlink="">
        <xdr:nvSpPr>
          <xdr:cNvPr id="254" name="WordArt 695">
            <a:extLst>
              <a:ext uri="{FF2B5EF4-FFF2-40B4-BE49-F238E27FC236}">
                <a16:creationId xmlns:a16="http://schemas.microsoft.com/office/drawing/2014/main" id="{2B7B9DB8-3C89-7121-35AB-5D675D2065F5}"/>
              </a:ext>
            </a:extLst>
          </xdr:cNvPr>
          <xdr:cNvSpPr>
            <a:spLocks noChangeAspect="1" noChangeArrowheads="1" noChangeShapeType="1" noTextEdit="1"/>
          </xdr:cNvSpPr>
        </xdr:nvSpPr>
        <xdr:spPr bwMode="auto">
          <a:xfrm rot="16200000">
            <a:off x="4137" y="693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日向川</a:t>
            </a:r>
          </a:p>
        </xdr:txBody>
      </xdr:sp>
      <xdr:sp macro="" textlink="">
        <xdr:nvSpPr>
          <xdr:cNvPr id="255" name="Rectangle 696">
            <a:extLst>
              <a:ext uri="{FF2B5EF4-FFF2-40B4-BE49-F238E27FC236}">
                <a16:creationId xmlns:a16="http://schemas.microsoft.com/office/drawing/2014/main" id="{6254CCE4-9319-B175-3EE2-494C41411D1A}"/>
              </a:ext>
            </a:extLst>
          </xdr:cNvPr>
          <xdr:cNvSpPr>
            <a:spLocks noChangeAspect="1" noChangeArrowheads="1"/>
          </xdr:cNvSpPr>
        </xdr:nvSpPr>
        <xdr:spPr bwMode="auto">
          <a:xfrm rot="16200000">
            <a:off x="5076" y="5463"/>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56" name="WordArt 697">
            <a:extLst>
              <a:ext uri="{FF2B5EF4-FFF2-40B4-BE49-F238E27FC236}">
                <a16:creationId xmlns:a16="http://schemas.microsoft.com/office/drawing/2014/main" id="{088FDA20-B1FB-9EF9-3B02-1AC900D8DA87}"/>
              </a:ext>
            </a:extLst>
          </xdr:cNvPr>
          <xdr:cNvSpPr>
            <a:spLocks noChangeAspect="1" noChangeArrowheads="1" noChangeShapeType="1" noTextEdit="1"/>
          </xdr:cNvSpPr>
        </xdr:nvSpPr>
        <xdr:spPr bwMode="auto">
          <a:xfrm rot="16200000">
            <a:off x="5096" y="5493"/>
            <a:ext cx="74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最上ふ化場</a:t>
            </a:r>
          </a:p>
        </xdr:txBody>
      </xdr:sp>
      <xdr:sp macro="" textlink="">
        <xdr:nvSpPr>
          <xdr:cNvPr id="257" name="Rectangle 698">
            <a:extLst>
              <a:ext uri="{FF2B5EF4-FFF2-40B4-BE49-F238E27FC236}">
                <a16:creationId xmlns:a16="http://schemas.microsoft.com/office/drawing/2014/main" id="{D42C989C-4A28-2FC9-0FCA-8744C65B2D93}"/>
              </a:ext>
            </a:extLst>
          </xdr:cNvPr>
          <xdr:cNvSpPr>
            <a:spLocks noChangeAspect="1" noChangeArrowheads="1"/>
          </xdr:cNvSpPr>
        </xdr:nvSpPr>
        <xdr:spPr bwMode="auto">
          <a:xfrm rot="16200000">
            <a:off x="6440" y="2972"/>
            <a:ext cx="944" cy="220"/>
          </a:xfrm>
          <a:prstGeom prst="rect">
            <a:avLst/>
          </a:prstGeom>
          <a:solidFill>
            <a:srgbClr val="FFFFFF"/>
          </a:solidFill>
          <a:ln w="6350">
            <a:solidFill>
              <a:srgbClr val="000000"/>
            </a:solidFill>
            <a:miter lim="800000"/>
            <a:headEnd/>
            <a:tailEnd/>
          </a:ln>
        </xdr:spPr>
      </xdr:sp>
      <xdr:sp macro="" textlink="">
        <xdr:nvSpPr>
          <xdr:cNvPr id="258" name="WordArt 699">
            <a:extLst>
              <a:ext uri="{FF2B5EF4-FFF2-40B4-BE49-F238E27FC236}">
                <a16:creationId xmlns:a16="http://schemas.microsoft.com/office/drawing/2014/main" id="{B5CEAE78-384B-424A-6C62-FC9D3578B6D7}"/>
              </a:ext>
            </a:extLst>
          </xdr:cNvPr>
          <xdr:cNvSpPr>
            <a:spLocks noChangeAspect="1" noChangeArrowheads="1" noChangeShapeType="1" noTextEdit="1"/>
          </xdr:cNvSpPr>
        </xdr:nvSpPr>
        <xdr:spPr bwMode="auto">
          <a:xfrm rot="16200000">
            <a:off x="6460" y="2997"/>
            <a:ext cx="892"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舟形町ふ化場</a:t>
            </a:r>
          </a:p>
        </xdr:txBody>
      </xdr:sp>
      <xdr:sp macro="" textlink="">
        <xdr:nvSpPr>
          <xdr:cNvPr id="259" name="Rectangle 700">
            <a:extLst>
              <a:ext uri="{FF2B5EF4-FFF2-40B4-BE49-F238E27FC236}">
                <a16:creationId xmlns:a16="http://schemas.microsoft.com/office/drawing/2014/main" id="{F1D91FEF-CC04-31D6-66BE-DD4C0CE35FDC}"/>
              </a:ext>
            </a:extLst>
          </xdr:cNvPr>
          <xdr:cNvSpPr>
            <a:spLocks noChangeAspect="1" noChangeArrowheads="1"/>
          </xdr:cNvSpPr>
        </xdr:nvSpPr>
        <xdr:spPr bwMode="auto">
          <a:xfrm rot="16200000">
            <a:off x="6814" y="4849"/>
            <a:ext cx="786" cy="220"/>
          </a:xfrm>
          <a:prstGeom prst="rect">
            <a:avLst/>
          </a:prstGeom>
          <a:solidFill>
            <a:srgbClr val="FFFFFF"/>
          </a:solidFill>
          <a:ln w="6350">
            <a:solidFill>
              <a:srgbClr val="000000"/>
            </a:solidFill>
            <a:miter lim="800000"/>
            <a:headEnd/>
            <a:tailEnd/>
          </a:ln>
        </xdr:spPr>
      </xdr:sp>
      <xdr:sp macro="" textlink="">
        <xdr:nvSpPr>
          <xdr:cNvPr id="260" name="WordArt 701">
            <a:extLst>
              <a:ext uri="{FF2B5EF4-FFF2-40B4-BE49-F238E27FC236}">
                <a16:creationId xmlns:a16="http://schemas.microsoft.com/office/drawing/2014/main" id="{97FFDB7F-7E52-63CD-21CA-A0F6780EAAD6}"/>
              </a:ext>
            </a:extLst>
          </xdr:cNvPr>
          <xdr:cNvSpPr>
            <a:spLocks noChangeAspect="1" noChangeArrowheads="1" noChangeShapeType="1" noTextEdit="1"/>
          </xdr:cNvSpPr>
        </xdr:nvSpPr>
        <xdr:spPr bwMode="auto">
          <a:xfrm rot="16200000">
            <a:off x="6834" y="4877"/>
            <a:ext cx="74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角川ふ化場</a:t>
            </a:r>
          </a:p>
        </xdr:txBody>
      </xdr:sp>
      <xdr:sp macro="" textlink="">
        <xdr:nvSpPr>
          <xdr:cNvPr id="261" name="Rectangle 702">
            <a:extLst>
              <a:ext uri="{FF2B5EF4-FFF2-40B4-BE49-F238E27FC236}">
                <a16:creationId xmlns:a16="http://schemas.microsoft.com/office/drawing/2014/main" id="{EB9D10E8-FA02-C121-DF35-9E1AFA78F9E1}"/>
              </a:ext>
            </a:extLst>
          </xdr:cNvPr>
          <xdr:cNvSpPr>
            <a:spLocks noChangeAspect="1" noChangeArrowheads="1"/>
          </xdr:cNvSpPr>
        </xdr:nvSpPr>
        <xdr:spPr bwMode="auto">
          <a:xfrm rot="16200000">
            <a:off x="6649" y="6972"/>
            <a:ext cx="487" cy="375"/>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62" name="WordArt 703">
            <a:extLst>
              <a:ext uri="{FF2B5EF4-FFF2-40B4-BE49-F238E27FC236}">
                <a16:creationId xmlns:a16="http://schemas.microsoft.com/office/drawing/2014/main" id="{7E0C2BCD-C7B8-B3F0-2F93-9BD6AC2A6BD9}"/>
              </a:ext>
            </a:extLst>
          </xdr:cNvPr>
          <xdr:cNvSpPr>
            <a:spLocks noChangeAspect="1" noChangeArrowheads="1" noChangeShapeType="1" noTextEdit="1"/>
          </xdr:cNvSpPr>
        </xdr:nvSpPr>
        <xdr:spPr bwMode="auto">
          <a:xfrm rot="16200000">
            <a:off x="6666" y="6988"/>
            <a:ext cx="445" cy="34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赤川</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ふ化場</a:t>
            </a:r>
          </a:p>
        </xdr:txBody>
      </xdr:sp>
      <xdr:sp macro="" textlink="">
        <xdr:nvSpPr>
          <xdr:cNvPr id="263" name="Rectangle 704">
            <a:extLst>
              <a:ext uri="{FF2B5EF4-FFF2-40B4-BE49-F238E27FC236}">
                <a16:creationId xmlns:a16="http://schemas.microsoft.com/office/drawing/2014/main" id="{20F2A529-E762-4CF2-8586-A3D3569DBC0C}"/>
              </a:ext>
            </a:extLst>
          </xdr:cNvPr>
          <xdr:cNvSpPr>
            <a:spLocks noChangeAspect="1" noChangeArrowheads="1"/>
          </xdr:cNvSpPr>
        </xdr:nvSpPr>
        <xdr:spPr bwMode="auto">
          <a:xfrm rot="16200000">
            <a:off x="7051" y="2757"/>
            <a:ext cx="939" cy="220"/>
          </a:xfrm>
          <a:prstGeom prst="rect">
            <a:avLst/>
          </a:prstGeom>
          <a:solidFill>
            <a:srgbClr val="FFFFFF"/>
          </a:solidFill>
          <a:ln w="6350">
            <a:solidFill>
              <a:srgbClr val="000000"/>
            </a:solidFill>
            <a:miter lim="800000"/>
            <a:headEnd/>
            <a:tailEnd/>
          </a:ln>
        </xdr:spPr>
      </xdr:sp>
      <xdr:sp macro="" textlink="">
        <xdr:nvSpPr>
          <xdr:cNvPr id="264" name="WordArt 705">
            <a:extLst>
              <a:ext uri="{FF2B5EF4-FFF2-40B4-BE49-F238E27FC236}">
                <a16:creationId xmlns:a16="http://schemas.microsoft.com/office/drawing/2014/main" id="{DECE68D8-3134-5479-7EA0-B238E56CE767}"/>
              </a:ext>
            </a:extLst>
          </xdr:cNvPr>
          <xdr:cNvSpPr>
            <a:spLocks noChangeAspect="1" noChangeArrowheads="1" noChangeShapeType="1" noTextEdit="1"/>
          </xdr:cNvSpPr>
        </xdr:nvSpPr>
        <xdr:spPr bwMode="auto">
          <a:xfrm rot="16200000">
            <a:off x="7074" y="2783"/>
            <a:ext cx="891"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丹生川ふ化場</a:t>
            </a:r>
          </a:p>
        </xdr:txBody>
      </xdr:sp>
      <xdr:sp macro="" textlink="">
        <xdr:nvSpPr>
          <xdr:cNvPr id="265" name="Rectangle 706">
            <a:extLst>
              <a:ext uri="{FF2B5EF4-FFF2-40B4-BE49-F238E27FC236}">
                <a16:creationId xmlns:a16="http://schemas.microsoft.com/office/drawing/2014/main" id="{7E67FCA6-F684-3195-1B89-6554799AB9E1}"/>
              </a:ext>
            </a:extLst>
          </xdr:cNvPr>
          <xdr:cNvSpPr>
            <a:spLocks noChangeAspect="1" noChangeArrowheads="1"/>
          </xdr:cNvSpPr>
        </xdr:nvSpPr>
        <xdr:spPr bwMode="auto">
          <a:xfrm rot="16200000">
            <a:off x="7468" y="8028"/>
            <a:ext cx="1241" cy="220"/>
          </a:xfrm>
          <a:prstGeom prst="rect">
            <a:avLst/>
          </a:prstGeom>
          <a:solidFill>
            <a:srgbClr val="FFFFFF"/>
          </a:solidFill>
          <a:ln w="6350">
            <a:solidFill>
              <a:srgbClr val="000000"/>
            </a:solidFill>
            <a:miter lim="800000"/>
            <a:headEnd/>
            <a:tailEnd/>
          </a:ln>
        </xdr:spPr>
      </xdr:sp>
      <xdr:sp macro="" textlink="">
        <xdr:nvSpPr>
          <xdr:cNvPr id="266" name="WordArt 707">
            <a:extLst>
              <a:ext uri="{FF2B5EF4-FFF2-40B4-BE49-F238E27FC236}">
                <a16:creationId xmlns:a16="http://schemas.microsoft.com/office/drawing/2014/main" id="{956D82C3-0CFD-A043-570C-D9EAA28F1989}"/>
              </a:ext>
            </a:extLst>
          </xdr:cNvPr>
          <xdr:cNvSpPr>
            <a:spLocks noChangeAspect="1" noChangeArrowheads="1" noChangeShapeType="1" noTextEdit="1"/>
          </xdr:cNvSpPr>
        </xdr:nvSpPr>
        <xdr:spPr bwMode="auto">
          <a:xfrm rot="16200000">
            <a:off x="7495" y="8055"/>
            <a:ext cx="1188"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庄内小国川ふ化場</a:t>
            </a:r>
          </a:p>
        </xdr:txBody>
      </xdr:sp>
      <xdr:sp macro="" textlink="">
        <xdr:nvSpPr>
          <xdr:cNvPr id="267" name="Rectangle 708">
            <a:extLst>
              <a:ext uri="{FF2B5EF4-FFF2-40B4-BE49-F238E27FC236}">
                <a16:creationId xmlns:a16="http://schemas.microsoft.com/office/drawing/2014/main" id="{653E7172-0662-922B-7A49-3A1634C49453}"/>
              </a:ext>
            </a:extLst>
          </xdr:cNvPr>
          <xdr:cNvSpPr>
            <a:spLocks noChangeAspect="1" noChangeArrowheads="1"/>
          </xdr:cNvSpPr>
        </xdr:nvSpPr>
        <xdr:spPr bwMode="auto">
          <a:xfrm rot="16200000">
            <a:off x="6763" y="9661"/>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68" name="WordArt 709">
            <a:extLst>
              <a:ext uri="{FF2B5EF4-FFF2-40B4-BE49-F238E27FC236}">
                <a16:creationId xmlns:a16="http://schemas.microsoft.com/office/drawing/2014/main" id="{5AF2330A-9E11-0431-89AF-2405DA00A6A1}"/>
              </a:ext>
            </a:extLst>
          </xdr:cNvPr>
          <xdr:cNvSpPr>
            <a:spLocks noChangeAspect="1" noChangeArrowheads="1" noChangeShapeType="1" noTextEdit="1"/>
          </xdr:cNvSpPr>
        </xdr:nvSpPr>
        <xdr:spPr bwMode="auto">
          <a:xfrm rot="16200000">
            <a:off x="6783" y="9686"/>
            <a:ext cx="742"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山戸ふ化場</a:t>
            </a:r>
          </a:p>
        </xdr:txBody>
      </xdr:sp>
      <xdr:sp macro="" textlink="">
        <xdr:nvSpPr>
          <xdr:cNvPr id="269" name="Rectangle 710">
            <a:extLst>
              <a:ext uri="{FF2B5EF4-FFF2-40B4-BE49-F238E27FC236}">
                <a16:creationId xmlns:a16="http://schemas.microsoft.com/office/drawing/2014/main" id="{CFD1C06E-A4DA-607E-53C5-98BD9556DC0C}"/>
              </a:ext>
            </a:extLst>
          </xdr:cNvPr>
          <xdr:cNvSpPr>
            <a:spLocks noChangeAspect="1" noChangeArrowheads="1"/>
          </xdr:cNvSpPr>
        </xdr:nvSpPr>
        <xdr:spPr bwMode="auto">
          <a:xfrm rot="16200000">
            <a:off x="8016" y="4865"/>
            <a:ext cx="944" cy="220"/>
          </a:xfrm>
          <a:prstGeom prst="rect">
            <a:avLst/>
          </a:prstGeom>
          <a:solidFill>
            <a:srgbClr val="FFFFFF"/>
          </a:solidFill>
          <a:ln w="6350">
            <a:solidFill>
              <a:srgbClr val="000000"/>
            </a:solidFill>
            <a:miter lim="800000"/>
            <a:headEnd/>
            <a:tailEnd/>
          </a:ln>
        </xdr:spPr>
      </xdr:sp>
      <xdr:sp macro="" textlink="">
        <xdr:nvSpPr>
          <xdr:cNvPr id="270" name="WordArt 711">
            <a:extLst>
              <a:ext uri="{FF2B5EF4-FFF2-40B4-BE49-F238E27FC236}">
                <a16:creationId xmlns:a16="http://schemas.microsoft.com/office/drawing/2014/main" id="{A16E9CBB-2ACB-CC1C-F888-9ABDB923A1EB}"/>
              </a:ext>
            </a:extLst>
          </xdr:cNvPr>
          <xdr:cNvSpPr>
            <a:spLocks noChangeAspect="1" noChangeArrowheads="1" noChangeShapeType="1" noTextEdit="1"/>
          </xdr:cNvSpPr>
        </xdr:nvSpPr>
        <xdr:spPr bwMode="auto">
          <a:xfrm rot="16200000">
            <a:off x="8040" y="4892"/>
            <a:ext cx="891"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富並川ふ化場</a:t>
            </a:r>
          </a:p>
        </xdr:txBody>
      </xdr:sp>
      <xdr:sp macro="" textlink="">
        <xdr:nvSpPr>
          <xdr:cNvPr id="271" name="Rectangle 712">
            <a:extLst>
              <a:ext uri="{FF2B5EF4-FFF2-40B4-BE49-F238E27FC236}">
                <a16:creationId xmlns:a16="http://schemas.microsoft.com/office/drawing/2014/main" id="{D38AA017-506B-3794-78DC-C7E1CA72A0EA}"/>
              </a:ext>
            </a:extLst>
          </xdr:cNvPr>
          <xdr:cNvSpPr>
            <a:spLocks noChangeAspect="1" noChangeArrowheads="1"/>
          </xdr:cNvSpPr>
        </xdr:nvSpPr>
        <xdr:spPr bwMode="auto">
          <a:xfrm rot="16200000">
            <a:off x="8831" y="4566"/>
            <a:ext cx="1103" cy="221"/>
          </a:xfrm>
          <a:prstGeom prst="rect">
            <a:avLst/>
          </a:prstGeom>
          <a:solidFill>
            <a:srgbClr val="FFFFFF"/>
          </a:solidFill>
          <a:ln w="6350">
            <a:solidFill>
              <a:srgbClr val="000000"/>
            </a:solidFill>
            <a:miter lim="800000"/>
            <a:headEnd/>
            <a:tailEnd/>
          </a:ln>
        </xdr:spPr>
      </xdr:sp>
      <xdr:sp macro="" textlink="">
        <xdr:nvSpPr>
          <xdr:cNvPr id="272" name="WordArt 713">
            <a:extLst>
              <a:ext uri="{FF2B5EF4-FFF2-40B4-BE49-F238E27FC236}">
                <a16:creationId xmlns:a16="http://schemas.microsoft.com/office/drawing/2014/main" id="{7CD6AFCF-B04F-0E5E-1703-3AEB60663F81}"/>
              </a:ext>
            </a:extLst>
          </xdr:cNvPr>
          <xdr:cNvSpPr>
            <a:spLocks noChangeAspect="1" noChangeArrowheads="1" noChangeShapeType="1" noTextEdit="1"/>
          </xdr:cNvSpPr>
        </xdr:nvSpPr>
        <xdr:spPr bwMode="auto">
          <a:xfrm rot="16200000">
            <a:off x="8862" y="4593"/>
            <a:ext cx="1040"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寒河江川ふ化場</a:t>
            </a:r>
          </a:p>
        </xdr:txBody>
      </xdr:sp>
      <xdr:sp macro="" textlink="">
        <xdr:nvSpPr>
          <xdr:cNvPr id="273" name="WordArt 714">
            <a:extLst>
              <a:ext uri="{FF2B5EF4-FFF2-40B4-BE49-F238E27FC236}">
                <a16:creationId xmlns:a16="http://schemas.microsoft.com/office/drawing/2014/main" id="{D7ACB646-319B-FBA2-5A02-93D6B4EB2FDD}"/>
              </a:ext>
            </a:extLst>
          </xdr:cNvPr>
          <xdr:cNvSpPr>
            <a:spLocks noChangeAspect="1" noChangeArrowheads="1" noChangeShapeType="1" noTextEdit="1"/>
          </xdr:cNvSpPr>
        </xdr:nvSpPr>
        <xdr:spPr bwMode="auto">
          <a:xfrm rot="16200000">
            <a:off x="4467" y="5912"/>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相沢川</a:t>
            </a:r>
          </a:p>
        </xdr:txBody>
      </xdr:sp>
      <xdr:sp macro="" textlink="">
        <xdr:nvSpPr>
          <xdr:cNvPr id="274" name="WordArt 715">
            <a:extLst>
              <a:ext uri="{FF2B5EF4-FFF2-40B4-BE49-F238E27FC236}">
                <a16:creationId xmlns:a16="http://schemas.microsoft.com/office/drawing/2014/main" id="{8E80763A-F6A9-F77F-2D88-FB5471DBF682}"/>
              </a:ext>
            </a:extLst>
          </xdr:cNvPr>
          <xdr:cNvSpPr>
            <a:spLocks noChangeAspect="1" noChangeArrowheads="1" noChangeShapeType="1" noTextEdit="1"/>
          </xdr:cNvSpPr>
        </xdr:nvSpPr>
        <xdr:spPr bwMode="auto">
          <a:xfrm rot="16200000">
            <a:off x="5129" y="2706"/>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泉田川</a:t>
            </a:r>
          </a:p>
        </xdr:txBody>
      </xdr:sp>
      <xdr:sp macro="" textlink="">
        <xdr:nvSpPr>
          <xdr:cNvPr id="275" name="WordArt 716">
            <a:extLst>
              <a:ext uri="{FF2B5EF4-FFF2-40B4-BE49-F238E27FC236}">
                <a16:creationId xmlns:a16="http://schemas.microsoft.com/office/drawing/2014/main" id="{9811CA44-9F89-5F23-AC59-8296EB9E21E9}"/>
              </a:ext>
            </a:extLst>
          </xdr:cNvPr>
          <xdr:cNvSpPr>
            <a:spLocks noChangeAspect="1" noChangeArrowheads="1" noChangeShapeType="1" noTextEdit="1"/>
          </xdr:cNvSpPr>
        </xdr:nvSpPr>
        <xdr:spPr bwMode="auto">
          <a:xfrm rot="16200000">
            <a:off x="5453" y="2626"/>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新田川</a:t>
            </a:r>
          </a:p>
        </xdr:txBody>
      </xdr:sp>
      <xdr:sp macro="" textlink="">
        <xdr:nvSpPr>
          <xdr:cNvPr id="276" name="WordArt 717">
            <a:extLst>
              <a:ext uri="{FF2B5EF4-FFF2-40B4-BE49-F238E27FC236}">
                <a16:creationId xmlns:a16="http://schemas.microsoft.com/office/drawing/2014/main" id="{61B8376E-FA32-1E90-05E2-4043B64D55B1}"/>
              </a:ext>
            </a:extLst>
          </xdr:cNvPr>
          <xdr:cNvSpPr>
            <a:spLocks noChangeAspect="1" noChangeArrowheads="1" noChangeShapeType="1" noTextEdit="1"/>
          </xdr:cNvSpPr>
        </xdr:nvSpPr>
        <xdr:spPr bwMode="auto">
          <a:xfrm rot="21600000">
            <a:off x="5930" y="7830"/>
            <a:ext cx="446"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大山川</a:t>
            </a:r>
          </a:p>
        </xdr:txBody>
      </xdr:sp>
      <xdr:sp macro="" textlink="">
        <xdr:nvSpPr>
          <xdr:cNvPr id="277" name="WordArt 718">
            <a:extLst>
              <a:ext uri="{FF2B5EF4-FFF2-40B4-BE49-F238E27FC236}">
                <a16:creationId xmlns:a16="http://schemas.microsoft.com/office/drawing/2014/main" id="{834AFBE9-F09F-2923-7685-4B53E320DF18}"/>
              </a:ext>
            </a:extLst>
          </xdr:cNvPr>
          <xdr:cNvSpPr>
            <a:spLocks noChangeAspect="1" noChangeArrowheads="1" noChangeShapeType="1" noTextEdit="1"/>
          </xdr:cNvSpPr>
        </xdr:nvSpPr>
        <xdr:spPr bwMode="auto">
          <a:xfrm rot="21600000">
            <a:off x="5341" y="4818"/>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鮭川</a:t>
            </a:r>
          </a:p>
        </xdr:txBody>
      </xdr:sp>
      <xdr:sp macro="" textlink="">
        <xdr:nvSpPr>
          <xdr:cNvPr id="278" name="WordArt 719">
            <a:extLst>
              <a:ext uri="{FF2B5EF4-FFF2-40B4-BE49-F238E27FC236}">
                <a16:creationId xmlns:a16="http://schemas.microsoft.com/office/drawing/2014/main" id="{1FE58C2F-E808-49AB-EF50-5277086970F0}"/>
              </a:ext>
            </a:extLst>
          </xdr:cNvPr>
          <xdr:cNvSpPr>
            <a:spLocks noChangeAspect="1" noChangeArrowheads="1" noChangeShapeType="1" noTextEdit="1"/>
          </xdr:cNvSpPr>
        </xdr:nvSpPr>
        <xdr:spPr bwMode="auto">
          <a:xfrm rot="16200000">
            <a:off x="4451" y="8119"/>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最上川</a:t>
            </a:r>
          </a:p>
        </xdr:txBody>
      </xdr:sp>
      <xdr:sp macro="" textlink="">
        <xdr:nvSpPr>
          <xdr:cNvPr id="279" name="WordArt 720">
            <a:extLst>
              <a:ext uri="{FF2B5EF4-FFF2-40B4-BE49-F238E27FC236}">
                <a16:creationId xmlns:a16="http://schemas.microsoft.com/office/drawing/2014/main" id="{5524CDB3-5C59-3049-EF5F-F855D06F8475}"/>
              </a:ext>
            </a:extLst>
          </xdr:cNvPr>
          <xdr:cNvSpPr>
            <a:spLocks noChangeAspect="1" noChangeArrowheads="1" noChangeShapeType="1" noTextEdit="1"/>
          </xdr:cNvSpPr>
        </xdr:nvSpPr>
        <xdr:spPr bwMode="auto">
          <a:xfrm rot="16200000">
            <a:off x="7283" y="815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五十川</a:t>
            </a:r>
          </a:p>
        </xdr:txBody>
      </xdr:sp>
      <xdr:sp macro="" textlink="">
        <xdr:nvSpPr>
          <xdr:cNvPr id="280" name="WordArt 721">
            <a:extLst>
              <a:ext uri="{FF2B5EF4-FFF2-40B4-BE49-F238E27FC236}">
                <a16:creationId xmlns:a16="http://schemas.microsoft.com/office/drawing/2014/main" id="{BC030B25-9FD6-8E55-A275-AD37536F701A}"/>
              </a:ext>
            </a:extLst>
          </xdr:cNvPr>
          <xdr:cNvSpPr>
            <a:spLocks noChangeAspect="1" noChangeArrowheads="1" noChangeShapeType="1" noTextEdit="1"/>
          </xdr:cNvSpPr>
        </xdr:nvSpPr>
        <xdr:spPr bwMode="auto">
          <a:xfrm rot="16200000">
            <a:off x="6271" y="3074"/>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小国川</a:t>
            </a:r>
          </a:p>
        </xdr:txBody>
      </xdr:sp>
      <xdr:sp macro="" textlink="">
        <xdr:nvSpPr>
          <xdr:cNvPr id="281" name="WordArt 722">
            <a:extLst>
              <a:ext uri="{FF2B5EF4-FFF2-40B4-BE49-F238E27FC236}">
                <a16:creationId xmlns:a16="http://schemas.microsoft.com/office/drawing/2014/main" id="{590CA5B1-BA48-ECAD-245D-A61E13F15177}"/>
              </a:ext>
            </a:extLst>
          </xdr:cNvPr>
          <xdr:cNvSpPr>
            <a:spLocks noChangeAspect="1" noChangeArrowheads="1" noChangeShapeType="1" noTextEdit="1"/>
          </xdr:cNvSpPr>
        </xdr:nvSpPr>
        <xdr:spPr bwMode="auto">
          <a:xfrm rot="35659468">
            <a:off x="5487" y="10617"/>
            <a:ext cx="668"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水深</a:t>
            </a:r>
            <a:r>
              <a:rPr lang="en-US" altLang="ja-JP" sz="1000" kern="10" spc="0">
                <a:ln>
                  <a:noFill/>
                </a:ln>
                <a:solidFill>
                  <a:srgbClr val="000000"/>
                </a:solidFill>
                <a:effectLst/>
                <a:latin typeface="ＭＳ 明朝" panose="02020609040205080304" pitchFamily="17" charset="-128"/>
                <a:ea typeface="ＭＳ 明朝" panose="02020609040205080304" pitchFamily="17" charset="-128"/>
              </a:rPr>
              <a:t>200</a:t>
            </a: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ｍ</a:t>
            </a:r>
          </a:p>
        </xdr:txBody>
      </xdr:sp>
      <xdr:sp macro="" textlink="">
        <xdr:nvSpPr>
          <xdr:cNvPr id="282" name="WordArt 723">
            <a:extLst>
              <a:ext uri="{FF2B5EF4-FFF2-40B4-BE49-F238E27FC236}">
                <a16:creationId xmlns:a16="http://schemas.microsoft.com/office/drawing/2014/main" id="{90EE44BD-2989-6229-5729-CF4242CE34F2}"/>
              </a:ext>
            </a:extLst>
          </xdr:cNvPr>
          <xdr:cNvSpPr>
            <a:spLocks noChangeAspect="1" noChangeArrowheads="1" noChangeShapeType="1" noTextEdit="1"/>
          </xdr:cNvSpPr>
        </xdr:nvSpPr>
        <xdr:spPr bwMode="auto">
          <a:xfrm rot="16200000">
            <a:off x="4535" y="7183"/>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酒田</a:t>
            </a:r>
          </a:p>
        </xdr:txBody>
      </xdr:sp>
      <xdr:sp macro="" textlink="">
        <xdr:nvSpPr>
          <xdr:cNvPr id="283" name="WordArt 724">
            <a:extLst>
              <a:ext uri="{FF2B5EF4-FFF2-40B4-BE49-F238E27FC236}">
                <a16:creationId xmlns:a16="http://schemas.microsoft.com/office/drawing/2014/main" id="{354B24E9-60B3-4B71-EE5B-D8EAD90B5FD6}"/>
              </a:ext>
            </a:extLst>
          </xdr:cNvPr>
          <xdr:cNvSpPr>
            <a:spLocks noChangeAspect="1" noChangeArrowheads="1" noChangeShapeType="1" noTextEdit="1"/>
          </xdr:cNvSpPr>
        </xdr:nvSpPr>
        <xdr:spPr bwMode="auto">
          <a:xfrm rot="16200000">
            <a:off x="5216" y="4085"/>
            <a:ext cx="637"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真室川</a:t>
            </a:r>
          </a:p>
        </xdr:txBody>
      </xdr:sp>
      <xdr:sp macro="" textlink="">
        <xdr:nvSpPr>
          <xdr:cNvPr id="284" name="WordArt 725">
            <a:extLst>
              <a:ext uri="{FF2B5EF4-FFF2-40B4-BE49-F238E27FC236}">
                <a16:creationId xmlns:a16="http://schemas.microsoft.com/office/drawing/2014/main" id="{C879681C-DAA1-DAE0-53FB-62125347E2B6}"/>
              </a:ext>
            </a:extLst>
          </xdr:cNvPr>
          <xdr:cNvSpPr>
            <a:spLocks noChangeAspect="1" noChangeArrowheads="1" noChangeShapeType="1" noTextEdit="1"/>
          </xdr:cNvSpPr>
        </xdr:nvSpPr>
        <xdr:spPr bwMode="auto">
          <a:xfrm rot="16200000">
            <a:off x="3421" y="3219"/>
            <a:ext cx="510"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至秋田</a:t>
            </a:r>
          </a:p>
        </xdr:txBody>
      </xdr:sp>
      <xdr:sp macro="" textlink="">
        <xdr:nvSpPr>
          <xdr:cNvPr id="285" name="WordArt 726">
            <a:extLst>
              <a:ext uri="{FF2B5EF4-FFF2-40B4-BE49-F238E27FC236}">
                <a16:creationId xmlns:a16="http://schemas.microsoft.com/office/drawing/2014/main" id="{982B19DC-6904-A9F7-CA5B-13B6613EC6A9}"/>
              </a:ext>
            </a:extLst>
          </xdr:cNvPr>
          <xdr:cNvSpPr>
            <a:spLocks noChangeAspect="1" noChangeArrowheads="1" noChangeShapeType="1" noTextEdit="1"/>
          </xdr:cNvSpPr>
        </xdr:nvSpPr>
        <xdr:spPr bwMode="auto">
          <a:xfrm rot="21600000">
            <a:off x="5185" y="6862"/>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余目</a:t>
            </a:r>
          </a:p>
        </xdr:txBody>
      </xdr:sp>
      <xdr:sp macro="" textlink="">
        <xdr:nvSpPr>
          <xdr:cNvPr id="286" name="WordArt 727">
            <a:extLst>
              <a:ext uri="{FF2B5EF4-FFF2-40B4-BE49-F238E27FC236}">
                <a16:creationId xmlns:a16="http://schemas.microsoft.com/office/drawing/2014/main" id="{57A93D2A-43DE-74DC-7BF6-3B6608654571}"/>
              </a:ext>
            </a:extLst>
          </xdr:cNvPr>
          <xdr:cNvSpPr>
            <a:spLocks noChangeAspect="1" noChangeArrowheads="1" noChangeShapeType="1" noTextEdit="1"/>
          </xdr:cNvSpPr>
        </xdr:nvSpPr>
        <xdr:spPr bwMode="auto">
          <a:xfrm rot="21600000">
            <a:off x="7053" y="5975"/>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立谷沢川</a:t>
            </a:r>
          </a:p>
        </xdr:txBody>
      </xdr:sp>
      <xdr:sp macro="" textlink="">
        <xdr:nvSpPr>
          <xdr:cNvPr id="287" name="WordArt 728">
            <a:extLst>
              <a:ext uri="{FF2B5EF4-FFF2-40B4-BE49-F238E27FC236}">
                <a16:creationId xmlns:a16="http://schemas.microsoft.com/office/drawing/2014/main" id="{6DAA7CFC-C353-4F0D-BFBC-8A24F66E3443}"/>
              </a:ext>
            </a:extLst>
          </xdr:cNvPr>
          <xdr:cNvSpPr>
            <a:spLocks noChangeAspect="1" noChangeArrowheads="1" noChangeShapeType="1" noTextEdit="1"/>
          </xdr:cNvSpPr>
        </xdr:nvSpPr>
        <xdr:spPr bwMode="auto">
          <a:xfrm rot="21600000">
            <a:off x="7458" y="5268"/>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角川</a:t>
            </a:r>
          </a:p>
        </xdr:txBody>
      </xdr:sp>
      <xdr:sp macro="" textlink="">
        <xdr:nvSpPr>
          <xdr:cNvPr id="288" name="WordArt 729">
            <a:extLst>
              <a:ext uri="{FF2B5EF4-FFF2-40B4-BE49-F238E27FC236}">
                <a16:creationId xmlns:a16="http://schemas.microsoft.com/office/drawing/2014/main" id="{1C88E45A-DD12-0798-F9E8-3683F7BC8788}"/>
              </a:ext>
            </a:extLst>
          </xdr:cNvPr>
          <xdr:cNvSpPr>
            <a:spLocks noChangeAspect="1" noChangeArrowheads="1" noChangeShapeType="1" noTextEdit="1"/>
          </xdr:cNvSpPr>
        </xdr:nvSpPr>
        <xdr:spPr bwMode="auto">
          <a:xfrm rot="21600000">
            <a:off x="6928" y="6653"/>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京田川</a:t>
            </a:r>
          </a:p>
        </xdr:txBody>
      </xdr:sp>
      <xdr:sp macro="" textlink="">
        <xdr:nvSpPr>
          <xdr:cNvPr id="289" name="WordArt 730">
            <a:extLst>
              <a:ext uri="{FF2B5EF4-FFF2-40B4-BE49-F238E27FC236}">
                <a16:creationId xmlns:a16="http://schemas.microsoft.com/office/drawing/2014/main" id="{37A845B2-E92B-7950-F0B6-EBD86AA3C84C}"/>
              </a:ext>
            </a:extLst>
          </xdr:cNvPr>
          <xdr:cNvSpPr>
            <a:spLocks noChangeAspect="1" noChangeArrowheads="1" noChangeShapeType="1" noTextEdit="1"/>
          </xdr:cNvSpPr>
        </xdr:nvSpPr>
        <xdr:spPr bwMode="auto">
          <a:xfrm rot="21600000">
            <a:off x="7411" y="7281"/>
            <a:ext cx="372"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赤</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川</a:t>
            </a:r>
          </a:p>
        </xdr:txBody>
      </xdr:sp>
      <xdr:sp macro="" textlink="">
        <xdr:nvSpPr>
          <xdr:cNvPr id="290" name="WordArt 731">
            <a:extLst>
              <a:ext uri="{FF2B5EF4-FFF2-40B4-BE49-F238E27FC236}">
                <a16:creationId xmlns:a16="http://schemas.microsoft.com/office/drawing/2014/main" id="{2BEB6069-BE18-EB9F-9099-62AE467B9686}"/>
              </a:ext>
            </a:extLst>
          </xdr:cNvPr>
          <xdr:cNvSpPr>
            <a:spLocks noChangeAspect="1" noChangeArrowheads="1" noChangeShapeType="1" noTextEdit="1"/>
          </xdr:cNvSpPr>
        </xdr:nvSpPr>
        <xdr:spPr bwMode="auto">
          <a:xfrm rot="16200000">
            <a:off x="-914" y="5935"/>
            <a:ext cx="3734" cy="22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600" kern="10" spc="0">
                <a:ln>
                  <a:noFill/>
                </a:ln>
                <a:solidFill>
                  <a:srgbClr val="000000"/>
                </a:solidFill>
                <a:effectLst/>
                <a:latin typeface="ＭＳ 明朝" panose="02020609040205080304" pitchFamily="17" charset="-128"/>
                <a:ea typeface="ＭＳ 明朝" panose="02020609040205080304" pitchFamily="17" charset="-128"/>
              </a:rPr>
              <a:t>さ け 人 工 ふ 化 場 位 置 略 図</a:t>
            </a:r>
          </a:p>
        </xdr:txBody>
      </xdr:sp>
      <xdr:sp macro="" textlink="">
        <xdr:nvSpPr>
          <xdr:cNvPr id="291" name="WordArt 732">
            <a:extLst>
              <a:ext uri="{FF2B5EF4-FFF2-40B4-BE49-F238E27FC236}">
                <a16:creationId xmlns:a16="http://schemas.microsoft.com/office/drawing/2014/main" id="{B79C9ADA-E750-9703-DF8F-C6C72761683E}"/>
              </a:ext>
            </a:extLst>
          </xdr:cNvPr>
          <xdr:cNvSpPr>
            <a:spLocks noChangeAspect="1" noChangeArrowheads="1" noChangeShapeType="1" noTextEdit="1"/>
          </xdr:cNvSpPr>
        </xdr:nvSpPr>
        <xdr:spPr bwMode="auto">
          <a:xfrm rot="16200000">
            <a:off x="886" y="2753"/>
            <a:ext cx="148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さけ人工ふ化場</a:t>
            </a:r>
          </a:p>
        </xdr:txBody>
      </xdr:sp>
      <xdr:grpSp>
        <xdr:nvGrpSpPr>
          <xdr:cNvPr id="292" name="Group 733">
            <a:extLst>
              <a:ext uri="{FF2B5EF4-FFF2-40B4-BE49-F238E27FC236}">
                <a16:creationId xmlns:a16="http://schemas.microsoft.com/office/drawing/2014/main" id="{F511DE67-7D7C-9690-1220-2B3212ADFCC5}"/>
              </a:ext>
            </a:extLst>
          </xdr:cNvPr>
          <xdr:cNvGrpSpPr>
            <a:grpSpLocks noChangeAspect="1"/>
          </xdr:cNvGrpSpPr>
        </xdr:nvGrpSpPr>
        <xdr:grpSpPr bwMode="auto">
          <a:xfrm rot="18900000">
            <a:off x="1545" y="3657"/>
            <a:ext cx="175" cy="175"/>
            <a:chOff x="7570" y="4230"/>
            <a:chExt cx="190" cy="190"/>
          </a:xfrm>
        </xdr:grpSpPr>
        <xdr:sp macro="" textlink="">
          <xdr:nvSpPr>
            <xdr:cNvPr id="381" name="Oval 734">
              <a:extLst>
                <a:ext uri="{FF2B5EF4-FFF2-40B4-BE49-F238E27FC236}">
                  <a16:creationId xmlns:a16="http://schemas.microsoft.com/office/drawing/2014/main" id="{679FB833-A593-65A7-D8D8-C107C279DF2F}"/>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2" name="AutoShape 735">
              <a:extLst>
                <a:ext uri="{FF2B5EF4-FFF2-40B4-BE49-F238E27FC236}">
                  <a16:creationId xmlns:a16="http://schemas.microsoft.com/office/drawing/2014/main" id="{CEDA9C2D-B263-90C1-58FD-6B0A51898AA7}"/>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3" name="AutoShape 736">
              <a:extLst>
                <a:ext uri="{FF2B5EF4-FFF2-40B4-BE49-F238E27FC236}">
                  <a16:creationId xmlns:a16="http://schemas.microsoft.com/office/drawing/2014/main" id="{81D9CA7F-1BDC-9F32-8D4B-752171C909C9}"/>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93" name="Group 737">
            <a:extLst>
              <a:ext uri="{FF2B5EF4-FFF2-40B4-BE49-F238E27FC236}">
                <a16:creationId xmlns:a16="http://schemas.microsoft.com/office/drawing/2014/main" id="{D8520850-1F0A-99B6-72B4-0BA1162C526D}"/>
              </a:ext>
            </a:extLst>
          </xdr:cNvPr>
          <xdr:cNvGrpSpPr>
            <a:grpSpLocks noChangeAspect="1"/>
          </xdr:cNvGrpSpPr>
        </xdr:nvGrpSpPr>
        <xdr:grpSpPr bwMode="auto">
          <a:xfrm rot="16200000">
            <a:off x="2731" y="556"/>
            <a:ext cx="294" cy="1850"/>
            <a:chOff x="14165" y="2669"/>
            <a:chExt cx="415" cy="2616"/>
          </a:xfrm>
        </xdr:grpSpPr>
        <xdr:sp macro="" textlink="">
          <xdr:nvSpPr>
            <xdr:cNvPr id="378" name="Freeform 738">
              <a:extLst>
                <a:ext uri="{FF2B5EF4-FFF2-40B4-BE49-F238E27FC236}">
                  <a16:creationId xmlns:a16="http://schemas.microsoft.com/office/drawing/2014/main" id="{F111B97E-4494-47FD-83AB-948E1BF76D2F}"/>
                </a:ext>
              </a:extLst>
            </xdr:cNvPr>
            <xdr:cNvSpPr>
              <a:spLocks noChangeAspect="1"/>
            </xdr:cNvSpPr>
          </xdr:nvSpPr>
          <xdr:spPr bwMode="auto">
            <a:xfrm>
              <a:off x="14335" y="2970"/>
              <a:ext cx="105" cy="2315"/>
            </a:xfrm>
            <a:custGeom>
              <a:avLst/>
              <a:gdLst>
                <a:gd name="T0" fmla="*/ 40 w 105"/>
                <a:gd name="T1" fmla="*/ 2315 h 2315"/>
                <a:gd name="T2" fmla="*/ 40 w 105"/>
                <a:gd name="T3" fmla="*/ 0 h 2315"/>
                <a:gd name="T4" fmla="*/ 0 w 105"/>
                <a:gd name="T5" fmla="*/ 370 h 2315"/>
                <a:gd name="T6" fmla="*/ 105 w 105"/>
                <a:gd name="T7" fmla="*/ 520 h 2315"/>
              </a:gdLst>
              <a:ahLst/>
              <a:cxnLst>
                <a:cxn ang="0">
                  <a:pos x="T0" y="T1"/>
                </a:cxn>
                <a:cxn ang="0">
                  <a:pos x="T2" y="T3"/>
                </a:cxn>
                <a:cxn ang="0">
                  <a:pos x="T4" y="T5"/>
                </a:cxn>
                <a:cxn ang="0">
                  <a:pos x="T6" y="T7"/>
                </a:cxn>
              </a:cxnLst>
              <a:rect l="0" t="0" r="r" b="b"/>
              <a:pathLst>
                <a:path w="105" h="2315">
                  <a:moveTo>
                    <a:pt x="40" y="2315"/>
                  </a:moveTo>
                  <a:lnTo>
                    <a:pt x="40" y="0"/>
                  </a:lnTo>
                  <a:lnTo>
                    <a:pt x="0" y="370"/>
                  </a:lnTo>
                  <a:lnTo>
                    <a:pt x="105" y="520"/>
                  </a:lnTo>
                </a:path>
              </a:pathLst>
            </a:custGeom>
            <a:noFill/>
            <a:ln w="6350">
              <a:solidFill>
                <a:srgbClr val="000000"/>
              </a:solidFill>
              <a:round/>
              <a:headEnd/>
              <a:tailEnd/>
            </a:ln>
            <a:extLst>
              <a:ext uri="{909E8E84-426E-40DD-AFC4-6F175D3DCCD1}">
                <a14:hiddenFill xmlns:a14="http://schemas.microsoft.com/office/drawing/2010/main">
                  <a:solidFill>
                    <a:srgbClr val="000000"/>
                  </a:solidFill>
                </a14:hiddenFill>
              </a:ext>
            </a:extLst>
          </xdr:spPr>
        </xdr:sp>
        <xdr:cxnSp macro="">
          <xdr:nvCxnSpPr>
            <xdr:cNvPr id="379" name="AutoShape 739">
              <a:extLst>
                <a:ext uri="{FF2B5EF4-FFF2-40B4-BE49-F238E27FC236}">
                  <a16:creationId xmlns:a16="http://schemas.microsoft.com/office/drawing/2014/main" id="{8C87B908-0179-7AE0-5CAE-B180E791D1DC}"/>
                </a:ext>
              </a:extLst>
            </xdr:cNvPr>
            <xdr:cNvCxnSpPr>
              <a:cxnSpLocks noChangeAspect="1" noChangeShapeType="1"/>
            </xdr:cNvCxnSpPr>
          </xdr:nvCxnSpPr>
          <xdr:spPr bwMode="auto">
            <a:xfrm>
              <a:off x="14165" y="4425"/>
              <a:ext cx="415"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80" name="WordArt 740">
              <a:extLst>
                <a:ext uri="{FF2B5EF4-FFF2-40B4-BE49-F238E27FC236}">
                  <a16:creationId xmlns:a16="http://schemas.microsoft.com/office/drawing/2014/main" id="{A22EC40E-4C5E-8687-B6F8-52F1C1D95746}"/>
                </a:ext>
              </a:extLst>
            </xdr:cNvPr>
            <xdr:cNvSpPr>
              <a:spLocks noChangeAspect="1" noChangeArrowheads="1" noChangeShapeType="1" noTextEdit="1"/>
            </xdr:cNvSpPr>
          </xdr:nvSpPr>
          <xdr:spPr bwMode="auto">
            <a:xfrm>
              <a:off x="14260" y="2669"/>
              <a:ext cx="210" cy="19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Ｎ</a:t>
              </a:r>
            </a:p>
          </xdr:txBody>
        </xdr:sp>
      </xdr:grpSp>
      <xdr:sp macro="" textlink="">
        <xdr:nvSpPr>
          <xdr:cNvPr id="294" name="WordArt 741">
            <a:extLst>
              <a:ext uri="{FF2B5EF4-FFF2-40B4-BE49-F238E27FC236}">
                <a16:creationId xmlns:a16="http://schemas.microsoft.com/office/drawing/2014/main" id="{3061645F-3C63-F95C-14DB-C5284074CEDC}"/>
              </a:ext>
            </a:extLst>
          </xdr:cNvPr>
          <xdr:cNvSpPr>
            <a:spLocks noChangeAspect="1" noChangeArrowheads="1" noChangeShapeType="1" noTextEdit="1"/>
          </xdr:cNvSpPr>
        </xdr:nvSpPr>
        <xdr:spPr bwMode="auto">
          <a:xfrm rot="16200000">
            <a:off x="2161" y="4164"/>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秋　田　県</a:t>
            </a:r>
          </a:p>
        </xdr:txBody>
      </xdr:sp>
      <xdr:sp macro="" textlink="">
        <xdr:nvSpPr>
          <xdr:cNvPr id="295" name="WordArt 742">
            <a:extLst>
              <a:ext uri="{FF2B5EF4-FFF2-40B4-BE49-F238E27FC236}">
                <a16:creationId xmlns:a16="http://schemas.microsoft.com/office/drawing/2014/main" id="{38DB3B58-3AA7-C70C-9F26-B1379942C3C6}"/>
              </a:ext>
            </a:extLst>
          </xdr:cNvPr>
          <xdr:cNvSpPr>
            <a:spLocks noChangeAspect="1" noChangeArrowheads="1" noChangeShapeType="1" noTextEdit="1"/>
          </xdr:cNvSpPr>
        </xdr:nvSpPr>
        <xdr:spPr bwMode="auto">
          <a:xfrm rot="21600000">
            <a:off x="8426" y="1209"/>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宮　城　県</a:t>
            </a:r>
          </a:p>
        </xdr:txBody>
      </xdr:sp>
      <xdr:sp macro="" textlink="">
        <xdr:nvSpPr>
          <xdr:cNvPr id="296" name="WordArt 743">
            <a:extLst>
              <a:ext uri="{FF2B5EF4-FFF2-40B4-BE49-F238E27FC236}">
                <a16:creationId xmlns:a16="http://schemas.microsoft.com/office/drawing/2014/main" id="{A46DC58A-EC4C-5403-60B6-6FA34545227D}"/>
              </a:ext>
            </a:extLst>
          </xdr:cNvPr>
          <xdr:cNvSpPr>
            <a:spLocks noChangeAspect="1" noChangeArrowheads="1" noChangeShapeType="1" noTextEdit="1"/>
          </xdr:cNvSpPr>
        </xdr:nvSpPr>
        <xdr:spPr bwMode="auto">
          <a:xfrm rot="21600000">
            <a:off x="10197" y="9178"/>
            <a:ext cx="1486" cy="28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新　潟　県</a:t>
            </a:r>
          </a:p>
        </xdr:txBody>
      </xdr:sp>
      <xdr:sp macro="" textlink="">
        <xdr:nvSpPr>
          <xdr:cNvPr id="297" name="WordArt 744">
            <a:extLst>
              <a:ext uri="{FF2B5EF4-FFF2-40B4-BE49-F238E27FC236}">
                <a16:creationId xmlns:a16="http://schemas.microsoft.com/office/drawing/2014/main" id="{20A21E45-2F3D-5D03-BEAC-70589D0EB9A5}"/>
              </a:ext>
            </a:extLst>
          </xdr:cNvPr>
          <xdr:cNvSpPr>
            <a:spLocks noChangeAspect="1" noChangeArrowheads="1" noChangeShapeType="1" noTextEdit="1"/>
          </xdr:cNvSpPr>
        </xdr:nvSpPr>
        <xdr:spPr bwMode="auto">
          <a:xfrm rot="21600000">
            <a:off x="14335" y="3533"/>
            <a:ext cx="1486" cy="28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福　島　県</a:t>
            </a:r>
          </a:p>
        </xdr:txBody>
      </xdr:sp>
      <xdr:sp macro="" textlink="">
        <xdr:nvSpPr>
          <xdr:cNvPr id="298" name="WordArt 745">
            <a:extLst>
              <a:ext uri="{FF2B5EF4-FFF2-40B4-BE49-F238E27FC236}">
                <a16:creationId xmlns:a16="http://schemas.microsoft.com/office/drawing/2014/main" id="{7DEDF15D-4BD7-9B84-D88B-BFE1CF2C8F82}"/>
              </a:ext>
            </a:extLst>
          </xdr:cNvPr>
          <xdr:cNvSpPr>
            <a:spLocks noChangeAspect="1" noChangeArrowheads="1" noChangeShapeType="1" noTextEdit="1"/>
          </xdr:cNvSpPr>
        </xdr:nvSpPr>
        <xdr:spPr bwMode="auto">
          <a:xfrm rot="21600000">
            <a:off x="4914" y="9272"/>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日　本　海</a:t>
            </a:r>
          </a:p>
        </xdr:txBody>
      </xdr:sp>
      <xdr:sp macro="" textlink="">
        <xdr:nvSpPr>
          <xdr:cNvPr id="299" name="WordArt 746">
            <a:extLst>
              <a:ext uri="{FF2B5EF4-FFF2-40B4-BE49-F238E27FC236}">
                <a16:creationId xmlns:a16="http://schemas.microsoft.com/office/drawing/2014/main" id="{9AC30A47-431E-0CA2-ED04-5D6672AD1AB4}"/>
              </a:ext>
            </a:extLst>
          </xdr:cNvPr>
          <xdr:cNvSpPr>
            <a:spLocks noChangeAspect="1" noChangeArrowheads="1" noChangeShapeType="1" noTextEdit="1"/>
          </xdr:cNvSpPr>
        </xdr:nvSpPr>
        <xdr:spPr bwMode="auto">
          <a:xfrm rot="21600000">
            <a:off x="6686" y="7583"/>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鶴岡</a:t>
            </a:r>
          </a:p>
        </xdr:txBody>
      </xdr:sp>
      <xdr:sp macro="" textlink="">
        <xdr:nvSpPr>
          <xdr:cNvPr id="300" name="WordArt 747">
            <a:extLst>
              <a:ext uri="{FF2B5EF4-FFF2-40B4-BE49-F238E27FC236}">
                <a16:creationId xmlns:a16="http://schemas.microsoft.com/office/drawing/2014/main" id="{DE89C053-8D70-F514-490A-6470AB485DFE}"/>
              </a:ext>
            </a:extLst>
          </xdr:cNvPr>
          <xdr:cNvSpPr>
            <a:spLocks noChangeAspect="1" noChangeArrowheads="1" noChangeShapeType="1" noTextEdit="1"/>
          </xdr:cNvSpPr>
        </xdr:nvSpPr>
        <xdr:spPr bwMode="auto">
          <a:xfrm rot="16200000">
            <a:off x="7283" y="8929"/>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温海</a:t>
            </a:r>
          </a:p>
        </xdr:txBody>
      </xdr:sp>
      <xdr:cxnSp macro="">
        <xdr:nvCxnSpPr>
          <xdr:cNvPr id="301" name="AutoShape 748">
            <a:extLst>
              <a:ext uri="{FF2B5EF4-FFF2-40B4-BE49-F238E27FC236}">
                <a16:creationId xmlns:a16="http://schemas.microsoft.com/office/drawing/2014/main" id="{1AB16543-7EF6-F1A4-213F-18C7041CF7B1}"/>
              </a:ext>
            </a:extLst>
          </xdr:cNvPr>
          <xdr:cNvCxnSpPr>
            <a:cxnSpLocks noChangeAspect="1" noChangeShapeType="1"/>
          </xdr:cNvCxnSpPr>
        </xdr:nvCxnSpPr>
        <xdr:spPr bwMode="auto">
          <a:xfrm rot="16200000">
            <a:off x="6971" y="8863"/>
            <a:ext cx="700" cy="335"/>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02" name="Group 749">
            <a:extLst>
              <a:ext uri="{FF2B5EF4-FFF2-40B4-BE49-F238E27FC236}">
                <a16:creationId xmlns:a16="http://schemas.microsoft.com/office/drawing/2014/main" id="{44A6E175-024B-E7D7-B2BC-447B629BA751}"/>
              </a:ext>
            </a:extLst>
          </xdr:cNvPr>
          <xdr:cNvGrpSpPr>
            <a:grpSpLocks noChangeAspect="1"/>
          </xdr:cNvGrpSpPr>
        </xdr:nvGrpSpPr>
        <xdr:grpSpPr bwMode="auto">
          <a:xfrm rot="18900000">
            <a:off x="7451" y="8571"/>
            <a:ext cx="115" cy="115"/>
            <a:chOff x="7570" y="4230"/>
            <a:chExt cx="190" cy="190"/>
          </a:xfrm>
        </xdr:grpSpPr>
        <xdr:sp macro="" textlink="">
          <xdr:nvSpPr>
            <xdr:cNvPr id="375" name="Oval 750">
              <a:extLst>
                <a:ext uri="{FF2B5EF4-FFF2-40B4-BE49-F238E27FC236}">
                  <a16:creationId xmlns:a16="http://schemas.microsoft.com/office/drawing/2014/main" id="{7C2BD259-8432-EE4E-D4EE-C24F962C131F}"/>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6" name="AutoShape 751">
              <a:extLst>
                <a:ext uri="{FF2B5EF4-FFF2-40B4-BE49-F238E27FC236}">
                  <a16:creationId xmlns:a16="http://schemas.microsoft.com/office/drawing/2014/main" id="{894C2C2C-EECE-6C68-0E73-2E3DB6488E76}"/>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7" name="AutoShape 752">
              <a:extLst>
                <a:ext uri="{FF2B5EF4-FFF2-40B4-BE49-F238E27FC236}">
                  <a16:creationId xmlns:a16="http://schemas.microsoft.com/office/drawing/2014/main" id="{731C9F68-51B7-96D0-2223-D5395ECFD823}"/>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03" name="WordArt 753">
            <a:extLst>
              <a:ext uri="{FF2B5EF4-FFF2-40B4-BE49-F238E27FC236}">
                <a16:creationId xmlns:a16="http://schemas.microsoft.com/office/drawing/2014/main" id="{E90008DD-E264-E8AA-97ED-4469E7C8369A}"/>
              </a:ext>
            </a:extLst>
          </xdr:cNvPr>
          <xdr:cNvSpPr>
            <a:spLocks noChangeAspect="1" noChangeArrowheads="1" noChangeShapeType="1" noTextEdit="1"/>
          </xdr:cNvSpPr>
        </xdr:nvSpPr>
        <xdr:spPr bwMode="auto">
          <a:xfrm rot="16200000">
            <a:off x="7512" y="8478"/>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温海川</a:t>
            </a:r>
          </a:p>
        </xdr:txBody>
      </xdr:sp>
      <xdr:sp macro="" textlink="">
        <xdr:nvSpPr>
          <xdr:cNvPr id="304" name="WordArt 754">
            <a:extLst>
              <a:ext uri="{FF2B5EF4-FFF2-40B4-BE49-F238E27FC236}">
                <a16:creationId xmlns:a16="http://schemas.microsoft.com/office/drawing/2014/main" id="{EF6A3390-46D5-CBD5-8A46-C19F1BC910DC}"/>
              </a:ext>
            </a:extLst>
          </xdr:cNvPr>
          <xdr:cNvSpPr>
            <a:spLocks noChangeAspect="1" noChangeArrowheads="1" noChangeShapeType="1" noTextEdit="1"/>
          </xdr:cNvSpPr>
        </xdr:nvSpPr>
        <xdr:spPr bwMode="auto">
          <a:xfrm rot="16200000">
            <a:off x="7537" y="8876"/>
            <a:ext cx="594"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庄内</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小国川</a:t>
            </a:r>
          </a:p>
        </xdr:txBody>
      </xdr:sp>
      <xdr:sp macro="" textlink="">
        <xdr:nvSpPr>
          <xdr:cNvPr id="305" name="WordArt 755">
            <a:extLst>
              <a:ext uri="{FF2B5EF4-FFF2-40B4-BE49-F238E27FC236}">
                <a16:creationId xmlns:a16="http://schemas.microsoft.com/office/drawing/2014/main" id="{70F560F5-6111-F9EC-106B-A18DEF77EF69}"/>
              </a:ext>
            </a:extLst>
          </xdr:cNvPr>
          <xdr:cNvSpPr>
            <a:spLocks noChangeAspect="1" noChangeArrowheads="1" noChangeShapeType="1" noTextEdit="1"/>
          </xdr:cNvSpPr>
        </xdr:nvSpPr>
        <xdr:spPr bwMode="auto">
          <a:xfrm rot="16200000">
            <a:off x="9792" y="5494"/>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月布川</a:t>
            </a:r>
          </a:p>
        </xdr:txBody>
      </xdr:sp>
      <xdr:sp macro="" textlink="">
        <xdr:nvSpPr>
          <xdr:cNvPr id="306" name="WordArt 756">
            <a:extLst>
              <a:ext uri="{FF2B5EF4-FFF2-40B4-BE49-F238E27FC236}">
                <a16:creationId xmlns:a16="http://schemas.microsoft.com/office/drawing/2014/main" id="{64EA4835-0C85-BA94-BC0F-2FE2A3F2CA6E}"/>
              </a:ext>
            </a:extLst>
          </xdr:cNvPr>
          <xdr:cNvSpPr>
            <a:spLocks noChangeAspect="1" noChangeArrowheads="1" noChangeShapeType="1" noTextEdit="1"/>
          </xdr:cNvSpPr>
        </xdr:nvSpPr>
        <xdr:spPr bwMode="auto">
          <a:xfrm rot="16200000">
            <a:off x="7024" y="8066"/>
            <a:ext cx="297" cy="41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三</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瀬</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川</a:t>
            </a:r>
          </a:p>
        </xdr:txBody>
      </xdr:sp>
      <xdr:sp macro="" textlink="">
        <xdr:nvSpPr>
          <xdr:cNvPr id="307" name="WordArt 757">
            <a:extLst>
              <a:ext uri="{FF2B5EF4-FFF2-40B4-BE49-F238E27FC236}">
                <a16:creationId xmlns:a16="http://schemas.microsoft.com/office/drawing/2014/main" id="{E94B5636-F18A-C953-3F7F-A18B5CA2F833}"/>
              </a:ext>
            </a:extLst>
          </xdr:cNvPr>
          <xdr:cNvSpPr>
            <a:spLocks noChangeAspect="1" noChangeArrowheads="1" noChangeShapeType="1" noTextEdit="1"/>
          </xdr:cNvSpPr>
        </xdr:nvSpPr>
        <xdr:spPr bwMode="auto">
          <a:xfrm rot="16200000">
            <a:off x="8403" y="8756"/>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鼠ヶ関川</a:t>
            </a:r>
          </a:p>
        </xdr:txBody>
      </xdr:sp>
      <xdr:sp macro="" textlink="">
        <xdr:nvSpPr>
          <xdr:cNvPr id="308" name="WordArt 758">
            <a:extLst>
              <a:ext uri="{FF2B5EF4-FFF2-40B4-BE49-F238E27FC236}">
                <a16:creationId xmlns:a16="http://schemas.microsoft.com/office/drawing/2014/main" id="{81FBB4B3-6267-6D29-1CA2-45B7F933747F}"/>
              </a:ext>
            </a:extLst>
          </xdr:cNvPr>
          <xdr:cNvSpPr>
            <a:spLocks noChangeAspect="1" noChangeArrowheads="1" noChangeShapeType="1" noTextEdit="1"/>
          </xdr:cNvSpPr>
        </xdr:nvSpPr>
        <xdr:spPr bwMode="auto">
          <a:xfrm rot="21600000">
            <a:off x="8716" y="9632"/>
            <a:ext cx="510" cy="16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至新潟</a:t>
            </a:r>
          </a:p>
        </xdr:txBody>
      </xdr:sp>
      <xdr:sp macro="" textlink="">
        <xdr:nvSpPr>
          <xdr:cNvPr id="309" name="WordArt 759">
            <a:extLst>
              <a:ext uri="{FF2B5EF4-FFF2-40B4-BE49-F238E27FC236}">
                <a16:creationId xmlns:a16="http://schemas.microsoft.com/office/drawing/2014/main" id="{5B2A5212-451C-F812-34A5-76F22D822601}"/>
              </a:ext>
            </a:extLst>
          </xdr:cNvPr>
          <xdr:cNvSpPr>
            <a:spLocks noChangeAspect="1" noChangeArrowheads="1" noChangeShapeType="1" noTextEdit="1"/>
          </xdr:cNvSpPr>
        </xdr:nvSpPr>
        <xdr:spPr bwMode="auto">
          <a:xfrm rot="16200000">
            <a:off x="8882" y="5884"/>
            <a:ext cx="594"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寒河江川</a:t>
            </a:r>
          </a:p>
        </xdr:txBody>
      </xdr:sp>
      <xdr:cxnSp macro="">
        <xdr:nvCxnSpPr>
          <xdr:cNvPr id="310" name="AutoShape 760">
            <a:extLst>
              <a:ext uri="{FF2B5EF4-FFF2-40B4-BE49-F238E27FC236}">
                <a16:creationId xmlns:a16="http://schemas.microsoft.com/office/drawing/2014/main" id="{127C34CE-DAE4-BABA-B695-94FAE832AC5B}"/>
              </a:ext>
            </a:extLst>
          </xdr:cNvPr>
          <xdr:cNvCxnSpPr>
            <a:cxnSpLocks noChangeAspect="1" noChangeShapeType="1"/>
          </xdr:cNvCxnSpPr>
        </xdr:nvCxnSpPr>
        <xdr:spPr bwMode="auto">
          <a:xfrm rot="16200000" flipV="1">
            <a:off x="8199" y="4240"/>
            <a:ext cx="371" cy="159"/>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1" name="Group 761">
            <a:extLst>
              <a:ext uri="{FF2B5EF4-FFF2-40B4-BE49-F238E27FC236}">
                <a16:creationId xmlns:a16="http://schemas.microsoft.com/office/drawing/2014/main" id="{60215FE8-6EC0-1C0F-B53A-DC2DF3DDFCD0}"/>
              </a:ext>
            </a:extLst>
          </xdr:cNvPr>
          <xdr:cNvGrpSpPr>
            <a:grpSpLocks noChangeAspect="1"/>
          </xdr:cNvGrpSpPr>
        </xdr:nvGrpSpPr>
        <xdr:grpSpPr bwMode="auto">
          <a:xfrm rot="18900000">
            <a:off x="8218" y="4062"/>
            <a:ext cx="116" cy="115"/>
            <a:chOff x="7570" y="4230"/>
            <a:chExt cx="190" cy="190"/>
          </a:xfrm>
        </xdr:grpSpPr>
        <xdr:sp macro="" textlink="">
          <xdr:nvSpPr>
            <xdr:cNvPr id="372" name="Oval 762">
              <a:extLst>
                <a:ext uri="{FF2B5EF4-FFF2-40B4-BE49-F238E27FC236}">
                  <a16:creationId xmlns:a16="http://schemas.microsoft.com/office/drawing/2014/main" id="{9EF4E2B3-DB56-0D3D-087B-08FD04620A02}"/>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3" name="AutoShape 763">
              <a:extLst>
                <a:ext uri="{FF2B5EF4-FFF2-40B4-BE49-F238E27FC236}">
                  <a16:creationId xmlns:a16="http://schemas.microsoft.com/office/drawing/2014/main" id="{D8CEB09D-CC3C-E591-989E-EE43331C8CD1}"/>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4" name="AutoShape 764">
              <a:extLst>
                <a:ext uri="{FF2B5EF4-FFF2-40B4-BE49-F238E27FC236}">
                  <a16:creationId xmlns:a16="http://schemas.microsoft.com/office/drawing/2014/main" id="{059E151F-AFC2-8D84-FF19-3A42EBB8C153}"/>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12" name="WordArt 765">
            <a:extLst>
              <a:ext uri="{FF2B5EF4-FFF2-40B4-BE49-F238E27FC236}">
                <a16:creationId xmlns:a16="http://schemas.microsoft.com/office/drawing/2014/main" id="{0E54D8DC-A8AA-0294-F9C8-D0877B622AAD}"/>
              </a:ext>
            </a:extLst>
          </xdr:cNvPr>
          <xdr:cNvSpPr>
            <a:spLocks noChangeAspect="1" noChangeArrowheads="1" noChangeShapeType="1" noTextEdit="1"/>
          </xdr:cNvSpPr>
        </xdr:nvSpPr>
        <xdr:spPr bwMode="auto">
          <a:xfrm rot="16200000">
            <a:off x="9525" y="5146"/>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左沢</a:t>
            </a:r>
          </a:p>
        </xdr:txBody>
      </xdr:sp>
      <xdr:cxnSp macro="">
        <xdr:nvCxnSpPr>
          <xdr:cNvPr id="313" name="AutoShape 766">
            <a:extLst>
              <a:ext uri="{FF2B5EF4-FFF2-40B4-BE49-F238E27FC236}">
                <a16:creationId xmlns:a16="http://schemas.microsoft.com/office/drawing/2014/main" id="{63BBC646-BB66-871F-0866-4D3E96FE1F2F}"/>
              </a:ext>
            </a:extLst>
          </xdr:cNvPr>
          <xdr:cNvCxnSpPr>
            <a:cxnSpLocks noChangeAspect="1" noChangeShapeType="1"/>
          </xdr:cNvCxnSpPr>
        </xdr:nvCxnSpPr>
        <xdr:spPr bwMode="auto">
          <a:xfrm rot="16200000">
            <a:off x="5560" y="4725"/>
            <a:ext cx="429" cy="499"/>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4" name="Group 767">
            <a:extLst>
              <a:ext uri="{FF2B5EF4-FFF2-40B4-BE49-F238E27FC236}">
                <a16:creationId xmlns:a16="http://schemas.microsoft.com/office/drawing/2014/main" id="{6D405799-B4F1-A5DC-D1D1-D80BA6F5781C}"/>
              </a:ext>
            </a:extLst>
          </xdr:cNvPr>
          <xdr:cNvGrpSpPr>
            <a:grpSpLocks noChangeAspect="1"/>
          </xdr:cNvGrpSpPr>
        </xdr:nvGrpSpPr>
        <xdr:grpSpPr bwMode="auto">
          <a:xfrm rot="18900000">
            <a:off x="5990" y="4688"/>
            <a:ext cx="116" cy="115"/>
            <a:chOff x="7570" y="4230"/>
            <a:chExt cx="190" cy="190"/>
          </a:xfrm>
        </xdr:grpSpPr>
        <xdr:sp macro="" textlink="">
          <xdr:nvSpPr>
            <xdr:cNvPr id="369" name="Oval 768">
              <a:extLst>
                <a:ext uri="{FF2B5EF4-FFF2-40B4-BE49-F238E27FC236}">
                  <a16:creationId xmlns:a16="http://schemas.microsoft.com/office/drawing/2014/main" id="{0E5FC9F5-0F27-4B88-33DF-0806DB7EAE21}"/>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0" name="AutoShape 769">
              <a:extLst>
                <a:ext uri="{FF2B5EF4-FFF2-40B4-BE49-F238E27FC236}">
                  <a16:creationId xmlns:a16="http://schemas.microsoft.com/office/drawing/2014/main" id="{55AC8964-6B33-1875-21B9-E0D80B2DAFA8}"/>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1" name="AutoShape 770">
              <a:extLst>
                <a:ext uri="{FF2B5EF4-FFF2-40B4-BE49-F238E27FC236}">
                  <a16:creationId xmlns:a16="http://schemas.microsoft.com/office/drawing/2014/main" id="{1F1F3244-56A4-9D13-901A-5471B503F13D}"/>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15" name="WordArt 771">
            <a:extLst>
              <a:ext uri="{FF2B5EF4-FFF2-40B4-BE49-F238E27FC236}">
                <a16:creationId xmlns:a16="http://schemas.microsoft.com/office/drawing/2014/main" id="{9D0E77B9-8F55-69A5-1DF9-C768AE4C0B9C}"/>
              </a:ext>
            </a:extLst>
          </xdr:cNvPr>
          <xdr:cNvSpPr>
            <a:spLocks noChangeAspect="1" noChangeArrowheads="1" noChangeShapeType="1" noTextEdit="1"/>
          </xdr:cNvSpPr>
        </xdr:nvSpPr>
        <xdr:spPr bwMode="auto">
          <a:xfrm rot="17919426">
            <a:off x="5856" y="6520"/>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陸羽西線</a:t>
            </a:r>
          </a:p>
        </xdr:txBody>
      </xdr:sp>
      <xdr:cxnSp macro="">
        <xdr:nvCxnSpPr>
          <xdr:cNvPr id="316" name="AutoShape 772">
            <a:extLst>
              <a:ext uri="{FF2B5EF4-FFF2-40B4-BE49-F238E27FC236}">
                <a16:creationId xmlns:a16="http://schemas.microsoft.com/office/drawing/2014/main" id="{053092EF-65F3-ED85-8458-C3BBEC003B4E}"/>
              </a:ext>
            </a:extLst>
          </xdr:cNvPr>
          <xdr:cNvCxnSpPr>
            <a:cxnSpLocks noChangeAspect="1" noChangeShapeType="1"/>
          </xdr:cNvCxnSpPr>
        </xdr:nvCxnSpPr>
        <xdr:spPr bwMode="auto">
          <a:xfrm rot="16200000" flipH="1" flipV="1">
            <a:off x="7039" y="5336"/>
            <a:ext cx="111" cy="148"/>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7" name="Group 773">
            <a:extLst>
              <a:ext uri="{FF2B5EF4-FFF2-40B4-BE49-F238E27FC236}">
                <a16:creationId xmlns:a16="http://schemas.microsoft.com/office/drawing/2014/main" id="{C23FD23A-F6D7-6B93-80DB-52AAEA887C58}"/>
              </a:ext>
            </a:extLst>
          </xdr:cNvPr>
          <xdr:cNvGrpSpPr>
            <a:grpSpLocks noChangeAspect="1"/>
          </xdr:cNvGrpSpPr>
        </xdr:nvGrpSpPr>
        <xdr:grpSpPr bwMode="auto">
          <a:xfrm rot="18900000">
            <a:off x="6931" y="5431"/>
            <a:ext cx="115" cy="116"/>
            <a:chOff x="7570" y="4230"/>
            <a:chExt cx="190" cy="190"/>
          </a:xfrm>
        </xdr:grpSpPr>
        <xdr:sp macro="" textlink="">
          <xdr:nvSpPr>
            <xdr:cNvPr id="366" name="Oval 774">
              <a:extLst>
                <a:ext uri="{FF2B5EF4-FFF2-40B4-BE49-F238E27FC236}">
                  <a16:creationId xmlns:a16="http://schemas.microsoft.com/office/drawing/2014/main" id="{033AC059-258E-5720-5FBA-341684CC1E0F}"/>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67" name="AutoShape 775">
              <a:extLst>
                <a:ext uri="{FF2B5EF4-FFF2-40B4-BE49-F238E27FC236}">
                  <a16:creationId xmlns:a16="http://schemas.microsoft.com/office/drawing/2014/main" id="{4AAAF57F-BE8A-106C-2D5C-E2FE66885F26}"/>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68" name="AutoShape 776">
              <a:extLst>
                <a:ext uri="{FF2B5EF4-FFF2-40B4-BE49-F238E27FC236}">
                  <a16:creationId xmlns:a16="http://schemas.microsoft.com/office/drawing/2014/main" id="{F8548EB9-52E8-710A-457C-B6FF0AFEA186}"/>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xnSp macro="">
        <xdr:nvCxnSpPr>
          <xdr:cNvPr id="318" name="AutoShape 777">
            <a:extLst>
              <a:ext uri="{FF2B5EF4-FFF2-40B4-BE49-F238E27FC236}">
                <a16:creationId xmlns:a16="http://schemas.microsoft.com/office/drawing/2014/main" id="{BDDE0952-7E05-F4A9-EB50-3269F4CE51BD}"/>
              </a:ext>
            </a:extLst>
          </xdr:cNvPr>
          <xdr:cNvCxnSpPr>
            <a:cxnSpLocks noChangeAspect="1" noChangeShapeType="1"/>
          </xdr:cNvCxnSpPr>
        </xdr:nvCxnSpPr>
        <xdr:spPr bwMode="auto">
          <a:xfrm flipV="1">
            <a:off x="6844" y="3551"/>
            <a:ext cx="42" cy="293"/>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9" name="Group 778">
            <a:extLst>
              <a:ext uri="{FF2B5EF4-FFF2-40B4-BE49-F238E27FC236}">
                <a16:creationId xmlns:a16="http://schemas.microsoft.com/office/drawing/2014/main" id="{B70D764E-CA79-A4A1-EB0E-A5804B7083CC}"/>
              </a:ext>
            </a:extLst>
          </xdr:cNvPr>
          <xdr:cNvGrpSpPr>
            <a:grpSpLocks noChangeAspect="1"/>
          </xdr:cNvGrpSpPr>
        </xdr:nvGrpSpPr>
        <xdr:grpSpPr bwMode="auto">
          <a:xfrm rot="18900000">
            <a:off x="6775" y="3803"/>
            <a:ext cx="115" cy="115"/>
            <a:chOff x="7570" y="4230"/>
            <a:chExt cx="190" cy="190"/>
          </a:xfrm>
        </xdr:grpSpPr>
        <xdr:sp macro="" textlink="">
          <xdr:nvSpPr>
            <xdr:cNvPr id="363" name="Oval 779">
              <a:extLst>
                <a:ext uri="{FF2B5EF4-FFF2-40B4-BE49-F238E27FC236}">
                  <a16:creationId xmlns:a16="http://schemas.microsoft.com/office/drawing/2014/main" id="{6409F8EF-E55F-A436-9812-6509DA89A64C}"/>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64" name="AutoShape 780">
              <a:extLst>
                <a:ext uri="{FF2B5EF4-FFF2-40B4-BE49-F238E27FC236}">
                  <a16:creationId xmlns:a16="http://schemas.microsoft.com/office/drawing/2014/main" id="{96305FCE-93F0-5450-EEEE-50356BA2FF05}"/>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65" name="AutoShape 781">
              <a:extLst>
                <a:ext uri="{FF2B5EF4-FFF2-40B4-BE49-F238E27FC236}">
                  <a16:creationId xmlns:a16="http://schemas.microsoft.com/office/drawing/2014/main" id="{E60E9E19-971B-E55C-315F-60782E267BBA}"/>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20" name="WordArt 782">
            <a:extLst>
              <a:ext uri="{FF2B5EF4-FFF2-40B4-BE49-F238E27FC236}">
                <a16:creationId xmlns:a16="http://schemas.microsoft.com/office/drawing/2014/main" id="{696BA0A7-E4F0-3090-5F52-CCB886813E5D}"/>
              </a:ext>
            </a:extLst>
          </xdr:cNvPr>
          <xdr:cNvSpPr>
            <a:spLocks noChangeAspect="1" noChangeArrowheads="1" noChangeShapeType="1" noTextEdit="1"/>
          </xdr:cNvSpPr>
        </xdr:nvSpPr>
        <xdr:spPr bwMode="auto">
          <a:xfrm rot="16200000">
            <a:off x="6052" y="3805"/>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新庄</a:t>
            </a:r>
          </a:p>
        </xdr:txBody>
      </xdr:sp>
      <xdr:sp macro="" textlink="">
        <xdr:nvSpPr>
          <xdr:cNvPr id="321" name="Rectangle 783">
            <a:extLst>
              <a:ext uri="{FF2B5EF4-FFF2-40B4-BE49-F238E27FC236}">
                <a16:creationId xmlns:a16="http://schemas.microsoft.com/office/drawing/2014/main" id="{7931A0E6-FFBF-17DE-A5EA-102FB61C73B3}"/>
              </a:ext>
            </a:extLst>
          </xdr:cNvPr>
          <xdr:cNvSpPr>
            <a:spLocks noChangeAspect="1" noChangeArrowheads="1"/>
          </xdr:cNvSpPr>
        </xdr:nvSpPr>
        <xdr:spPr bwMode="auto">
          <a:xfrm rot="16200000">
            <a:off x="6457" y="5769"/>
            <a:ext cx="488" cy="374"/>
          </a:xfrm>
          <a:prstGeom prst="rect">
            <a:avLst/>
          </a:prstGeom>
          <a:solidFill>
            <a:srgbClr val="FFFFFF"/>
          </a:solidFill>
          <a:ln w="6350">
            <a:solidFill>
              <a:srgbClr val="000000"/>
            </a:solidFill>
            <a:miter lim="800000"/>
            <a:headEnd/>
            <a:tailEnd/>
          </a:ln>
        </xdr:spPr>
      </xdr:sp>
      <xdr:sp macro="" textlink="">
        <xdr:nvSpPr>
          <xdr:cNvPr id="322" name="WordArt 784">
            <a:extLst>
              <a:ext uri="{FF2B5EF4-FFF2-40B4-BE49-F238E27FC236}">
                <a16:creationId xmlns:a16="http://schemas.microsoft.com/office/drawing/2014/main" id="{E38B10EB-4C18-3BC5-FE64-3E19665509A4}"/>
              </a:ext>
            </a:extLst>
          </xdr:cNvPr>
          <xdr:cNvSpPr>
            <a:spLocks noChangeAspect="1" noChangeArrowheads="1" noChangeShapeType="1" noTextEdit="1"/>
          </xdr:cNvSpPr>
        </xdr:nvSpPr>
        <xdr:spPr bwMode="auto">
          <a:xfrm rot="16200000">
            <a:off x="6481" y="5784"/>
            <a:ext cx="446" cy="34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清川</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ふ化場</a:t>
            </a:r>
          </a:p>
        </xdr:txBody>
      </xdr:sp>
      <xdr:sp macro="" textlink="">
        <xdr:nvSpPr>
          <xdr:cNvPr id="323" name="WordArt 785">
            <a:extLst>
              <a:ext uri="{FF2B5EF4-FFF2-40B4-BE49-F238E27FC236}">
                <a16:creationId xmlns:a16="http://schemas.microsoft.com/office/drawing/2014/main" id="{1CBEFA38-2D8A-9DD8-8396-3D934C8793B0}"/>
              </a:ext>
            </a:extLst>
          </xdr:cNvPr>
          <xdr:cNvSpPr>
            <a:spLocks noChangeAspect="1" noChangeArrowheads="1" noChangeShapeType="1" noTextEdit="1"/>
          </xdr:cNvSpPr>
        </xdr:nvSpPr>
        <xdr:spPr bwMode="auto">
          <a:xfrm rot="16200000">
            <a:off x="1906" y="6811"/>
            <a:ext cx="510" cy="16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至秋田</a:t>
            </a:r>
          </a:p>
        </xdr:txBody>
      </xdr:sp>
      <xdr:sp macro="" textlink="">
        <xdr:nvSpPr>
          <xdr:cNvPr id="324" name="WordArt 786">
            <a:extLst>
              <a:ext uri="{FF2B5EF4-FFF2-40B4-BE49-F238E27FC236}">
                <a16:creationId xmlns:a16="http://schemas.microsoft.com/office/drawing/2014/main" id="{0F2FA846-085E-FABC-DE0C-F65E07523ABE}"/>
              </a:ext>
            </a:extLst>
          </xdr:cNvPr>
          <xdr:cNvSpPr>
            <a:spLocks noChangeAspect="1" noChangeArrowheads="1" noChangeShapeType="1" noTextEdit="1"/>
          </xdr:cNvSpPr>
        </xdr:nvSpPr>
        <xdr:spPr bwMode="auto">
          <a:xfrm rot="16200000">
            <a:off x="5826" y="3059"/>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陸羽東線</a:t>
            </a:r>
          </a:p>
        </xdr:txBody>
      </xdr:sp>
      <xdr:sp macro="" textlink="">
        <xdr:nvSpPr>
          <xdr:cNvPr id="325" name="WordArt 787">
            <a:extLst>
              <a:ext uri="{FF2B5EF4-FFF2-40B4-BE49-F238E27FC236}">
                <a16:creationId xmlns:a16="http://schemas.microsoft.com/office/drawing/2014/main" id="{26DEAF87-04E5-582A-E38D-B28A3E6B6AAD}"/>
              </a:ext>
            </a:extLst>
          </xdr:cNvPr>
          <xdr:cNvSpPr>
            <a:spLocks noChangeAspect="1" noChangeArrowheads="1" noChangeShapeType="1" noTextEdit="1"/>
          </xdr:cNvSpPr>
        </xdr:nvSpPr>
        <xdr:spPr bwMode="auto">
          <a:xfrm rot="16200000">
            <a:off x="6296" y="965"/>
            <a:ext cx="67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至小牛田</a:t>
            </a:r>
          </a:p>
        </xdr:txBody>
      </xdr:sp>
      <xdr:sp macro="" textlink="">
        <xdr:nvSpPr>
          <xdr:cNvPr id="326" name="WordArt 788">
            <a:extLst>
              <a:ext uri="{FF2B5EF4-FFF2-40B4-BE49-F238E27FC236}">
                <a16:creationId xmlns:a16="http://schemas.microsoft.com/office/drawing/2014/main" id="{C99343B2-239E-E374-7087-C0DB63B5699B}"/>
              </a:ext>
            </a:extLst>
          </xdr:cNvPr>
          <xdr:cNvSpPr>
            <a:spLocks noChangeAspect="1" noChangeArrowheads="1" noChangeShapeType="1" noTextEdit="1"/>
          </xdr:cNvSpPr>
        </xdr:nvSpPr>
        <xdr:spPr bwMode="auto">
          <a:xfrm rot="16200000">
            <a:off x="7462" y="2825"/>
            <a:ext cx="637"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尾花沢</a:t>
            </a:r>
          </a:p>
        </xdr:txBody>
      </xdr:sp>
      <xdr:sp macro="" textlink="">
        <xdr:nvSpPr>
          <xdr:cNvPr id="327" name="WordArt 789">
            <a:extLst>
              <a:ext uri="{FF2B5EF4-FFF2-40B4-BE49-F238E27FC236}">
                <a16:creationId xmlns:a16="http://schemas.microsoft.com/office/drawing/2014/main" id="{2D29994B-AB8D-8278-1794-05065EF17772}"/>
              </a:ext>
            </a:extLst>
          </xdr:cNvPr>
          <xdr:cNvSpPr>
            <a:spLocks noChangeAspect="1" noChangeArrowheads="1" noChangeShapeType="1" noTextEdit="1"/>
          </xdr:cNvSpPr>
        </xdr:nvSpPr>
        <xdr:spPr bwMode="auto">
          <a:xfrm rot="16200000">
            <a:off x="7680" y="3111"/>
            <a:ext cx="636"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大石田</a:t>
            </a:r>
          </a:p>
        </xdr:txBody>
      </xdr:sp>
      <xdr:sp macro="" textlink="">
        <xdr:nvSpPr>
          <xdr:cNvPr id="328" name="WordArt 790">
            <a:extLst>
              <a:ext uri="{FF2B5EF4-FFF2-40B4-BE49-F238E27FC236}">
                <a16:creationId xmlns:a16="http://schemas.microsoft.com/office/drawing/2014/main" id="{8E766959-1448-2A15-ECC5-5606611FD4E0}"/>
              </a:ext>
            </a:extLst>
          </xdr:cNvPr>
          <xdr:cNvSpPr>
            <a:spLocks noChangeAspect="1" noChangeArrowheads="1" noChangeShapeType="1" noTextEdit="1"/>
          </xdr:cNvSpPr>
        </xdr:nvSpPr>
        <xdr:spPr bwMode="auto">
          <a:xfrm rot="16200000">
            <a:off x="8768" y="3206"/>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楯岡</a:t>
            </a:r>
          </a:p>
        </xdr:txBody>
      </xdr:sp>
      <xdr:sp macro="" textlink="">
        <xdr:nvSpPr>
          <xdr:cNvPr id="329" name="WordArt 791">
            <a:extLst>
              <a:ext uri="{FF2B5EF4-FFF2-40B4-BE49-F238E27FC236}">
                <a16:creationId xmlns:a16="http://schemas.microsoft.com/office/drawing/2014/main" id="{A70816D0-C87B-1D6B-4BAE-06795DC6764D}"/>
              </a:ext>
            </a:extLst>
          </xdr:cNvPr>
          <xdr:cNvSpPr>
            <a:spLocks noChangeAspect="1" noChangeArrowheads="1" noChangeShapeType="1" noTextEdit="1"/>
          </xdr:cNvSpPr>
        </xdr:nvSpPr>
        <xdr:spPr bwMode="auto">
          <a:xfrm rot="16200000">
            <a:off x="9009" y="3237"/>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白水川</a:t>
            </a:r>
          </a:p>
        </xdr:txBody>
      </xdr:sp>
      <xdr:sp macro="" textlink="">
        <xdr:nvSpPr>
          <xdr:cNvPr id="330" name="WordArt 792">
            <a:extLst>
              <a:ext uri="{FF2B5EF4-FFF2-40B4-BE49-F238E27FC236}">
                <a16:creationId xmlns:a16="http://schemas.microsoft.com/office/drawing/2014/main" id="{21751D76-BCA3-85EB-918B-C31073BD9E8B}"/>
              </a:ext>
            </a:extLst>
          </xdr:cNvPr>
          <xdr:cNvSpPr>
            <a:spLocks noChangeAspect="1" noChangeArrowheads="1" noChangeShapeType="1" noTextEdit="1"/>
          </xdr:cNvSpPr>
        </xdr:nvSpPr>
        <xdr:spPr bwMode="auto">
          <a:xfrm rot="16200000">
            <a:off x="9322" y="3301"/>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野川</a:t>
            </a:r>
          </a:p>
        </xdr:txBody>
      </xdr:sp>
      <xdr:sp macro="" textlink="">
        <xdr:nvSpPr>
          <xdr:cNvPr id="331" name="WordArt 793">
            <a:extLst>
              <a:ext uri="{FF2B5EF4-FFF2-40B4-BE49-F238E27FC236}">
                <a16:creationId xmlns:a16="http://schemas.microsoft.com/office/drawing/2014/main" id="{B77FA1AA-F784-0BEB-FAB9-77FE76761AB6}"/>
              </a:ext>
            </a:extLst>
          </xdr:cNvPr>
          <xdr:cNvSpPr>
            <a:spLocks noChangeAspect="1" noChangeArrowheads="1" noChangeShapeType="1" noTextEdit="1"/>
          </xdr:cNvSpPr>
        </xdr:nvSpPr>
        <xdr:spPr bwMode="auto">
          <a:xfrm rot="16200000">
            <a:off x="9513" y="3311"/>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乱川</a:t>
            </a:r>
          </a:p>
        </xdr:txBody>
      </xdr:sp>
      <xdr:sp macro="" textlink="">
        <xdr:nvSpPr>
          <xdr:cNvPr id="332" name="WordArt 794">
            <a:extLst>
              <a:ext uri="{FF2B5EF4-FFF2-40B4-BE49-F238E27FC236}">
                <a16:creationId xmlns:a16="http://schemas.microsoft.com/office/drawing/2014/main" id="{139C5721-8C68-2C6D-FBF2-0D4EC9234F7F}"/>
              </a:ext>
            </a:extLst>
          </xdr:cNvPr>
          <xdr:cNvSpPr>
            <a:spLocks noChangeAspect="1" noChangeArrowheads="1" noChangeShapeType="1" noTextEdit="1"/>
          </xdr:cNvSpPr>
        </xdr:nvSpPr>
        <xdr:spPr bwMode="auto">
          <a:xfrm rot="16200000">
            <a:off x="9937" y="2950"/>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蔵津川</a:t>
            </a:r>
          </a:p>
        </xdr:txBody>
      </xdr:sp>
      <xdr:sp macro="" textlink="">
        <xdr:nvSpPr>
          <xdr:cNvPr id="333" name="WordArt 795">
            <a:extLst>
              <a:ext uri="{FF2B5EF4-FFF2-40B4-BE49-F238E27FC236}">
                <a16:creationId xmlns:a16="http://schemas.microsoft.com/office/drawing/2014/main" id="{99150942-8EA3-1DFD-BB08-0BBEF1F0AC24}"/>
              </a:ext>
            </a:extLst>
          </xdr:cNvPr>
          <xdr:cNvSpPr>
            <a:spLocks noChangeAspect="1" noChangeArrowheads="1" noChangeShapeType="1" noTextEdit="1"/>
          </xdr:cNvSpPr>
        </xdr:nvSpPr>
        <xdr:spPr bwMode="auto">
          <a:xfrm rot="16200000">
            <a:off x="10133" y="2903"/>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仙山線</a:t>
            </a:r>
          </a:p>
        </xdr:txBody>
      </xdr:sp>
      <xdr:sp macro="" textlink="">
        <xdr:nvSpPr>
          <xdr:cNvPr id="334" name="WordArt 796">
            <a:extLst>
              <a:ext uri="{FF2B5EF4-FFF2-40B4-BE49-F238E27FC236}">
                <a16:creationId xmlns:a16="http://schemas.microsoft.com/office/drawing/2014/main" id="{17D7321D-677C-D420-3B71-1926E23A526F}"/>
              </a:ext>
            </a:extLst>
          </xdr:cNvPr>
          <xdr:cNvSpPr>
            <a:spLocks noChangeAspect="1" noChangeArrowheads="1" noChangeShapeType="1" noTextEdit="1"/>
          </xdr:cNvSpPr>
        </xdr:nvSpPr>
        <xdr:spPr bwMode="auto">
          <a:xfrm rot="16200000">
            <a:off x="10394" y="1774"/>
            <a:ext cx="510"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至仙台</a:t>
            </a:r>
          </a:p>
        </xdr:txBody>
      </xdr:sp>
      <xdr:sp macro="" textlink="">
        <xdr:nvSpPr>
          <xdr:cNvPr id="335" name="WordArt 797">
            <a:extLst>
              <a:ext uri="{FF2B5EF4-FFF2-40B4-BE49-F238E27FC236}">
                <a16:creationId xmlns:a16="http://schemas.microsoft.com/office/drawing/2014/main" id="{17AD0AED-448E-00DD-E465-97EFBB7739A8}"/>
              </a:ext>
            </a:extLst>
          </xdr:cNvPr>
          <xdr:cNvSpPr>
            <a:spLocks noChangeAspect="1" noChangeArrowheads="1" noChangeShapeType="1" noTextEdit="1"/>
          </xdr:cNvSpPr>
        </xdr:nvSpPr>
        <xdr:spPr bwMode="auto">
          <a:xfrm rot="16200000">
            <a:off x="9849" y="3370"/>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天童</a:t>
            </a:r>
          </a:p>
        </xdr:txBody>
      </xdr:sp>
      <xdr:sp macro="" textlink="">
        <xdr:nvSpPr>
          <xdr:cNvPr id="336" name="WordArt 798">
            <a:extLst>
              <a:ext uri="{FF2B5EF4-FFF2-40B4-BE49-F238E27FC236}">
                <a16:creationId xmlns:a16="http://schemas.microsoft.com/office/drawing/2014/main" id="{36E6E5CE-2FE0-425B-3E68-4964C0C43D86}"/>
              </a:ext>
            </a:extLst>
          </xdr:cNvPr>
          <xdr:cNvSpPr>
            <a:spLocks noChangeAspect="1" noChangeArrowheads="1" noChangeShapeType="1" noTextEdit="1"/>
          </xdr:cNvSpPr>
        </xdr:nvSpPr>
        <xdr:spPr bwMode="auto">
          <a:xfrm rot="16200000">
            <a:off x="11037" y="3742"/>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山形</a:t>
            </a:r>
          </a:p>
        </xdr:txBody>
      </xdr:sp>
      <xdr:sp macro="" textlink="">
        <xdr:nvSpPr>
          <xdr:cNvPr id="337" name="WordArt 799">
            <a:extLst>
              <a:ext uri="{FF2B5EF4-FFF2-40B4-BE49-F238E27FC236}">
                <a16:creationId xmlns:a16="http://schemas.microsoft.com/office/drawing/2014/main" id="{8CB855E4-602C-1F13-C9DF-53306BCED39F}"/>
              </a:ext>
            </a:extLst>
          </xdr:cNvPr>
          <xdr:cNvSpPr>
            <a:spLocks noChangeAspect="1" noChangeArrowheads="1" noChangeShapeType="1" noTextEdit="1"/>
          </xdr:cNvSpPr>
        </xdr:nvSpPr>
        <xdr:spPr bwMode="auto">
          <a:xfrm rot="16200000">
            <a:off x="11509" y="5281"/>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荒砥</a:t>
            </a:r>
          </a:p>
        </xdr:txBody>
      </xdr:sp>
      <xdr:sp macro="" textlink="">
        <xdr:nvSpPr>
          <xdr:cNvPr id="338" name="WordArt 800">
            <a:extLst>
              <a:ext uri="{FF2B5EF4-FFF2-40B4-BE49-F238E27FC236}">
                <a16:creationId xmlns:a16="http://schemas.microsoft.com/office/drawing/2014/main" id="{AE825847-1298-62AA-957E-C1E45220EE1E}"/>
              </a:ext>
            </a:extLst>
          </xdr:cNvPr>
          <xdr:cNvSpPr>
            <a:spLocks noChangeAspect="1" noChangeArrowheads="1" noChangeShapeType="1" noTextEdit="1"/>
          </xdr:cNvSpPr>
        </xdr:nvSpPr>
        <xdr:spPr bwMode="auto">
          <a:xfrm rot="21600000">
            <a:off x="10736" y="4503"/>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酢川</a:t>
            </a:r>
          </a:p>
        </xdr:txBody>
      </xdr:sp>
      <xdr:sp macro="" textlink="">
        <xdr:nvSpPr>
          <xdr:cNvPr id="339" name="WordArt 801">
            <a:extLst>
              <a:ext uri="{FF2B5EF4-FFF2-40B4-BE49-F238E27FC236}">
                <a16:creationId xmlns:a16="http://schemas.microsoft.com/office/drawing/2014/main" id="{E6B8E8BF-01AA-3C04-C815-0A0DCDA71093}"/>
              </a:ext>
            </a:extLst>
          </xdr:cNvPr>
          <xdr:cNvSpPr>
            <a:spLocks noChangeAspect="1" noChangeArrowheads="1" noChangeShapeType="1" noTextEdit="1"/>
          </xdr:cNvSpPr>
        </xdr:nvSpPr>
        <xdr:spPr bwMode="auto">
          <a:xfrm rot="16200000">
            <a:off x="11871" y="3939"/>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上山</a:t>
            </a:r>
          </a:p>
        </xdr:txBody>
      </xdr:sp>
      <xdr:sp macro="" textlink="">
        <xdr:nvSpPr>
          <xdr:cNvPr id="340" name="WordArt 802">
            <a:extLst>
              <a:ext uri="{FF2B5EF4-FFF2-40B4-BE49-F238E27FC236}">
                <a16:creationId xmlns:a16="http://schemas.microsoft.com/office/drawing/2014/main" id="{D122E6A4-CD0F-0E36-D438-C9F8CF1F7546}"/>
              </a:ext>
            </a:extLst>
          </xdr:cNvPr>
          <xdr:cNvSpPr>
            <a:spLocks noChangeAspect="1" noChangeArrowheads="1" noChangeShapeType="1" noTextEdit="1"/>
          </xdr:cNvSpPr>
        </xdr:nvSpPr>
        <xdr:spPr bwMode="auto">
          <a:xfrm rot="16200000">
            <a:off x="12794" y="4787"/>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赤湯</a:t>
            </a:r>
          </a:p>
        </xdr:txBody>
      </xdr:sp>
      <xdr:sp macro="" textlink="">
        <xdr:nvSpPr>
          <xdr:cNvPr id="341" name="WordArt 803">
            <a:extLst>
              <a:ext uri="{FF2B5EF4-FFF2-40B4-BE49-F238E27FC236}">
                <a16:creationId xmlns:a16="http://schemas.microsoft.com/office/drawing/2014/main" id="{3D104253-60B1-3EE4-DDA1-F81D6E30C8D8}"/>
              </a:ext>
            </a:extLst>
          </xdr:cNvPr>
          <xdr:cNvSpPr>
            <a:spLocks noChangeAspect="1" noChangeArrowheads="1" noChangeShapeType="1" noTextEdit="1"/>
          </xdr:cNvSpPr>
        </xdr:nvSpPr>
        <xdr:spPr bwMode="auto">
          <a:xfrm rot="16200000">
            <a:off x="13853" y="5033"/>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米沢</a:t>
            </a:r>
          </a:p>
        </xdr:txBody>
      </xdr:sp>
      <xdr:sp macro="" textlink="">
        <xdr:nvSpPr>
          <xdr:cNvPr id="342" name="WordArt 804">
            <a:extLst>
              <a:ext uri="{FF2B5EF4-FFF2-40B4-BE49-F238E27FC236}">
                <a16:creationId xmlns:a16="http://schemas.microsoft.com/office/drawing/2014/main" id="{65EE83DF-2729-67D9-C77F-1C2CE3699D14}"/>
              </a:ext>
            </a:extLst>
          </xdr:cNvPr>
          <xdr:cNvSpPr>
            <a:spLocks noChangeAspect="1" noChangeArrowheads="1" noChangeShapeType="1" noTextEdit="1"/>
          </xdr:cNvSpPr>
        </xdr:nvSpPr>
        <xdr:spPr bwMode="auto">
          <a:xfrm rot="16200000">
            <a:off x="13297" y="4585"/>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高畠</a:t>
            </a:r>
          </a:p>
        </xdr:txBody>
      </xdr:sp>
      <xdr:sp macro="" textlink="">
        <xdr:nvSpPr>
          <xdr:cNvPr id="343" name="WordArt 805">
            <a:extLst>
              <a:ext uri="{FF2B5EF4-FFF2-40B4-BE49-F238E27FC236}">
                <a16:creationId xmlns:a16="http://schemas.microsoft.com/office/drawing/2014/main" id="{52872865-F99F-E4EC-CCA3-38FB64718046}"/>
              </a:ext>
            </a:extLst>
          </xdr:cNvPr>
          <xdr:cNvSpPr>
            <a:spLocks noChangeAspect="1" noChangeArrowheads="1" noChangeShapeType="1" noTextEdit="1"/>
          </xdr:cNvSpPr>
        </xdr:nvSpPr>
        <xdr:spPr bwMode="auto">
          <a:xfrm rot="21600000">
            <a:off x="12317" y="5929"/>
            <a:ext cx="1040"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長</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井　　線</a:t>
            </a:r>
          </a:p>
        </xdr:txBody>
      </xdr:sp>
      <xdr:sp macro="" textlink="">
        <xdr:nvSpPr>
          <xdr:cNvPr id="344" name="WordArt 806">
            <a:extLst>
              <a:ext uri="{FF2B5EF4-FFF2-40B4-BE49-F238E27FC236}">
                <a16:creationId xmlns:a16="http://schemas.microsoft.com/office/drawing/2014/main" id="{03020D2F-4D6D-5CA8-DF18-8C8528057724}"/>
              </a:ext>
            </a:extLst>
          </xdr:cNvPr>
          <xdr:cNvSpPr>
            <a:spLocks noChangeAspect="1" noChangeArrowheads="1" noChangeShapeType="1" noTextEdit="1"/>
          </xdr:cNvSpPr>
        </xdr:nvSpPr>
        <xdr:spPr bwMode="auto">
          <a:xfrm rot="21600000">
            <a:off x="13909" y="6943"/>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白川</a:t>
            </a:r>
          </a:p>
        </xdr:txBody>
      </xdr:sp>
      <xdr:sp macro="" textlink="">
        <xdr:nvSpPr>
          <xdr:cNvPr id="345" name="WordArt 807">
            <a:extLst>
              <a:ext uri="{FF2B5EF4-FFF2-40B4-BE49-F238E27FC236}">
                <a16:creationId xmlns:a16="http://schemas.microsoft.com/office/drawing/2014/main" id="{36F0F96F-6AC7-1509-0C6D-0C930E0D9927}"/>
              </a:ext>
            </a:extLst>
          </xdr:cNvPr>
          <xdr:cNvSpPr>
            <a:spLocks noChangeAspect="1" noChangeArrowheads="1" noChangeShapeType="1" noTextEdit="1"/>
          </xdr:cNvSpPr>
        </xdr:nvSpPr>
        <xdr:spPr bwMode="auto">
          <a:xfrm rot="21600000">
            <a:off x="12174" y="4630"/>
            <a:ext cx="371" cy="55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奥</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羽</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本</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線</a:t>
            </a:r>
          </a:p>
        </xdr:txBody>
      </xdr:sp>
      <xdr:sp macro="" textlink="">
        <xdr:nvSpPr>
          <xdr:cNvPr id="346" name="WordArt 808">
            <a:extLst>
              <a:ext uri="{FF2B5EF4-FFF2-40B4-BE49-F238E27FC236}">
                <a16:creationId xmlns:a16="http://schemas.microsoft.com/office/drawing/2014/main" id="{E5D16341-A4BA-EF74-FF62-FB56B7DFAA02}"/>
              </a:ext>
            </a:extLst>
          </xdr:cNvPr>
          <xdr:cNvSpPr>
            <a:spLocks noChangeAspect="1" noChangeArrowheads="1" noChangeShapeType="1" noTextEdit="1"/>
          </xdr:cNvSpPr>
        </xdr:nvSpPr>
        <xdr:spPr bwMode="auto">
          <a:xfrm rot="21600000">
            <a:off x="14752" y="5955"/>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鬼面川</a:t>
            </a:r>
          </a:p>
        </xdr:txBody>
      </xdr:sp>
      <xdr:sp macro="" textlink="">
        <xdr:nvSpPr>
          <xdr:cNvPr id="347" name="WordArt 809">
            <a:extLst>
              <a:ext uri="{FF2B5EF4-FFF2-40B4-BE49-F238E27FC236}">
                <a16:creationId xmlns:a16="http://schemas.microsoft.com/office/drawing/2014/main" id="{08E4DA20-4D9C-D2BF-7858-9F247E114AE0}"/>
              </a:ext>
            </a:extLst>
          </xdr:cNvPr>
          <xdr:cNvSpPr>
            <a:spLocks noChangeAspect="1" noChangeArrowheads="1" noChangeShapeType="1" noTextEdit="1"/>
          </xdr:cNvSpPr>
        </xdr:nvSpPr>
        <xdr:spPr bwMode="auto">
          <a:xfrm rot="21600000">
            <a:off x="15283" y="5536"/>
            <a:ext cx="297"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松川</a:t>
            </a:r>
          </a:p>
        </xdr:txBody>
      </xdr:sp>
      <xdr:sp macro="" textlink="">
        <xdr:nvSpPr>
          <xdr:cNvPr id="348" name="WordArt 810">
            <a:extLst>
              <a:ext uri="{FF2B5EF4-FFF2-40B4-BE49-F238E27FC236}">
                <a16:creationId xmlns:a16="http://schemas.microsoft.com/office/drawing/2014/main" id="{BF1E81B9-1D2D-FB22-1C72-82049244141D}"/>
              </a:ext>
            </a:extLst>
          </xdr:cNvPr>
          <xdr:cNvSpPr>
            <a:spLocks noChangeAspect="1" noChangeArrowheads="1" noChangeShapeType="1" noTextEdit="1"/>
          </xdr:cNvSpPr>
        </xdr:nvSpPr>
        <xdr:spPr bwMode="auto">
          <a:xfrm rot="16200000">
            <a:off x="13113" y="7860"/>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横川</a:t>
            </a:r>
          </a:p>
        </xdr:txBody>
      </xdr:sp>
      <xdr:sp macro="" textlink="">
        <xdr:nvSpPr>
          <xdr:cNvPr id="349" name="WordArt 811">
            <a:extLst>
              <a:ext uri="{FF2B5EF4-FFF2-40B4-BE49-F238E27FC236}">
                <a16:creationId xmlns:a16="http://schemas.microsoft.com/office/drawing/2014/main" id="{6C8BA7ED-0127-F0E1-618D-6EA849161841}"/>
              </a:ext>
            </a:extLst>
          </xdr:cNvPr>
          <xdr:cNvSpPr>
            <a:spLocks noChangeAspect="1" noChangeArrowheads="1" noChangeShapeType="1" noTextEdit="1"/>
          </xdr:cNvSpPr>
        </xdr:nvSpPr>
        <xdr:spPr bwMode="auto">
          <a:xfrm rot="21600000">
            <a:off x="15581" y="3960"/>
            <a:ext cx="50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至福島</a:t>
            </a:r>
          </a:p>
        </xdr:txBody>
      </xdr:sp>
      <xdr:sp macro="" textlink="">
        <xdr:nvSpPr>
          <xdr:cNvPr id="350" name="WordArt 812">
            <a:extLst>
              <a:ext uri="{FF2B5EF4-FFF2-40B4-BE49-F238E27FC236}">
                <a16:creationId xmlns:a16="http://schemas.microsoft.com/office/drawing/2014/main" id="{57BC505B-ECED-66F1-D92C-AB4C138618B3}"/>
              </a:ext>
            </a:extLst>
          </xdr:cNvPr>
          <xdr:cNvSpPr>
            <a:spLocks noChangeAspect="1" noChangeArrowheads="1" noChangeShapeType="1" noTextEdit="1"/>
          </xdr:cNvSpPr>
        </xdr:nvSpPr>
        <xdr:spPr bwMode="auto">
          <a:xfrm rot="21600000">
            <a:off x="13315" y="8619"/>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玉川</a:t>
            </a:r>
          </a:p>
        </xdr:txBody>
      </xdr:sp>
      <xdr:sp macro="" textlink="">
        <xdr:nvSpPr>
          <xdr:cNvPr id="351" name="WordArt 813">
            <a:extLst>
              <a:ext uri="{FF2B5EF4-FFF2-40B4-BE49-F238E27FC236}">
                <a16:creationId xmlns:a16="http://schemas.microsoft.com/office/drawing/2014/main" id="{A414F7E9-94A2-A01B-22CF-2E047C712983}"/>
              </a:ext>
            </a:extLst>
          </xdr:cNvPr>
          <xdr:cNvSpPr>
            <a:spLocks noChangeAspect="1" noChangeArrowheads="1" noChangeShapeType="1" noTextEdit="1"/>
          </xdr:cNvSpPr>
        </xdr:nvSpPr>
        <xdr:spPr bwMode="auto">
          <a:xfrm rot="16200000">
            <a:off x="12810" y="7023"/>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米坂線</a:t>
            </a:r>
          </a:p>
        </xdr:txBody>
      </xdr:sp>
      <xdr:sp macro="" textlink="">
        <xdr:nvSpPr>
          <xdr:cNvPr id="352" name="WordArt 814">
            <a:extLst>
              <a:ext uri="{FF2B5EF4-FFF2-40B4-BE49-F238E27FC236}">
                <a16:creationId xmlns:a16="http://schemas.microsoft.com/office/drawing/2014/main" id="{F6CDE6DD-6B80-01E4-C70E-512AD7DA6ACC}"/>
              </a:ext>
            </a:extLst>
          </xdr:cNvPr>
          <xdr:cNvSpPr>
            <a:spLocks noChangeAspect="1" noChangeArrowheads="1" noChangeShapeType="1" noTextEdit="1"/>
          </xdr:cNvSpPr>
        </xdr:nvSpPr>
        <xdr:spPr bwMode="auto">
          <a:xfrm rot="21600000">
            <a:off x="12041" y="8184"/>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荒川</a:t>
            </a:r>
          </a:p>
        </xdr:txBody>
      </xdr:sp>
      <xdr:sp macro="" textlink="">
        <xdr:nvSpPr>
          <xdr:cNvPr id="353" name="WordArt 815">
            <a:extLst>
              <a:ext uri="{FF2B5EF4-FFF2-40B4-BE49-F238E27FC236}">
                <a16:creationId xmlns:a16="http://schemas.microsoft.com/office/drawing/2014/main" id="{129D2A92-1940-872E-F152-5D9213DE5091}"/>
              </a:ext>
            </a:extLst>
          </xdr:cNvPr>
          <xdr:cNvSpPr>
            <a:spLocks noChangeAspect="1" noChangeArrowheads="1" noChangeShapeType="1" noTextEdit="1"/>
          </xdr:cNvSpPr>
        </xdr:nvSpPr>
        <xdr:spPr bwMode="auto">
          <a:xfrm rot="21600000">
            <a:off x="12105" y="7050"/>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野川</a:t>
            </a:r>
          </a:p>
        </xdr:txBody>
      </xdr:sp>
      <xdr:sp macro="" textlink="">
        <xdr:nvSpPr>
          <xdr:cNvPr id="354" name="WordArt 816">
            <a:extLst>
              <a:ext uri="{FF2B5EF4-FFF2-40B4-BE49-F238E27FC236}">
                <a16:creationId xmlns:a16="http://schemas.microsoft.com/office/drawing/2014/main" id="{75B4C555-BB2A-F1A8-BBD6-7AE367A90247}"/>
              </a:ext>
            </a:extLst>
          </xdr:cNvPr>
          <xdr:cNvSpPr>
            <a:spLocks noChangeAspect="1" noChangeArrowheads="1" noChangeShapeType="1" noTextEdit="1"/>
          </xdr:cNvSpPr>
        </xdr:nvSpPr>
        <xdr:spPr bwMode="auto">
          <a:xfrm rot="16200000">
            <a:off x="12450" y="8007"/>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小国</a:t>
            </a:r>
          </a:p>
        </xdr:txBody>
      </xdr:sp>
      <xdr:sp macro="" textlink="">
        <xdr:nvSpPr>
          <xdr:cNvPr id="355" name="WordArt 817">
            <a:extLst>
              <a:ext uri="{FF2B5EF4-FFF2-40B4-BE49-F238E27FC236}">
                <a16:creationId xmlns:a16="http://schemas.microsoft.com/office/drawing/2014/main" id="{884206CC-CD7C-AE35-3BD0-C604346D7CEE}"/>
              </a:ext>
            </a:extLst>
          </xdr:cNvPr>
          <xdr:cNvSpPr>
            <a:spLocks noChangeAspect="1" noChangeArrowheads="1" noChangeShapeType="1" noTextEdit="1"/>
          </xdr:cNvSpPr>
        </xdr:nvSpPr>
        <xdr:spPr bwMode="auto">
          <a:xfrm rot="16200000">
            <a:off x="12285" y="9366"/>
            <a:ext cx="50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至坂町</a:t>
            </a:r>
          </a:p>
        </xdr:txBody>
      </xdr:sp>
      <xdr:sp macro="" textlink="">
        <xdr:nvSpPr>
          <xdr:cNvPr id="356" name="Rectangle 818">
            <a:extLst>
              <a:ext uri="{FF2B5EF4-FFF2-40B4-BE49-F238E27FC236}">
                <a16:creationId xmlns:a16="http://schemas.microsoft.com/office/drawing/2014/main" id="{C66854B0-BC56-F024-768C-5AE5A5EAE474}"/>
              </a:ext>
            </a:extLst>
          </xdr:cNvPr>
          <xdr:cNvSpPr>
            <a:spLocks noChangeAspect="1" noChangeArrowheads="1"/>
          </xdr:cNvSpPr>
        </xdr:nvSpPr>
        <xdr:spPr bwMode="auto">
          <a:xfrm rot="16200000">
            <a:off x="2164" y="6022"/>
            <a:ext cx="948" cy="221"/>
          </a:xfrm>
          <a:prstGeom prst="rect">
            <a:avLst/>
          </a:prstGeom>
          <a:solidFill>
            <a:srgbClr val="FFFFFF"/>
          </a:solidFill>
          <a:ln w="6350">
            <a:solidFill>
              <a:srgbClr val="000000"/>
            </a:solidFill>
            <a:miter lim="800000"/>
            <a:headEnd/>
            <a:tailEnd/>
          </a:ln>
        </xdr:spPr>
      </xdr:sp>
      <xdr:sp macro="" textlink="">
        <xdr:nvSpPr>
          <xdr:cNvPr id="357" name="WordArt 819">
            <a:extLst>
              <a:ext uri="{FF2B5EF4-FFF2-40B4-BE49-F238E27FC236}">
                <a16:creationId xmlns:a16="http://schemas.microsoft.com/office/drawing/2014/main" id="{73B7368B-EE8F-5E6F-611E-DA350F7F23AB}"/>
              </a:ext>
            </a:extLst>
          </xdr:cNvPr>
          <xdr:cNvSpPr>
            <a:spLocks noChangeAspect="1" noChangeArrowheads="1" noChangeShapeType="1" noTextEdit="1"/>
          </xdr:cNvSpPr>
        </xdr:nvSpPr>
        <xdr:spPr bwMode="auto">
          <a:xfrm rot="16200000">
            <a:off x="2192" y="6046"/>
            <a:ext cx="89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高瀬川ふ化場</a:t>
            </a:r>
          </a:p>
        </xdr:txBody>
      </xdr:sp>
      <xdr:sp macro="" textlink="">
        <xdr:nvSpPr>
          <xdr:cNvPr id="358" name="WordArt 820">
            <a:extLst>
              <a:ext uri="{FF2B5EF4-FFF2-40B4-BE49-F238E27FC236}">
                <a16:creationId xmlns:a16="http://schemas.microsoft.com/office/drawing/2014/main" id="{3B8F64F5-B1CB-40D4-BE36-2528333C81FC}"/>
              </a:ext>
            </a:extLst>
          </xdr:cNvPr>
          <xdr:cNvSpPr>
            <a:spLocks noChangeAspect="1" noChangeArrowheads="1" noChangeShapeType="1" noTextEdit="1"/>
          </xdr:cNvSpPr>
        </xdr:nvSpPr>
        <xdr:spPr bwMode="auto">
          <a:xfrm rot="16200000">
            <a:off x="10278" y="4055"/>
            <a:ext cx="441" cy="6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左</a:t>
            </a:r>
          </a:p>
          <a:p>
            <a:pPr algn="l" rtl="0">
              <a:buNone/>
            </a:pPr>
            <a:endParaRPr lang="ja-JP" altLang="en-US" sz="1000" kern="10" spc="0">
              <a:ln>
                <a:noFill/>
              </a:ln>
              <a:solidFill>
                <a:srgbClr val="000000"/>
              </a:solidFill>
              <a:effectLst/>
              <a:latin typeface="ＭＳ 明朝" panose="02020609040205080304" pitchFamily="17" charset="-128"/>
              <a:ea typeface="ＭＳ 明朝" panose="02020609040205080304" pitchFamily="17" charset="-128"/>
            </a:endParaRP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沢</a:t>
            </a:r>
          </a:p>
          <a:p>
            <a:pPr algn="l" rtl="0">
              <a:buNone/>
            </a:pPr>
            <a:endParaRPr lang="ja-JP" altLang="en-US" sz="1000" kern="10" spc="0">
              <a:ln>
                <a:noFill/>
              </a:ln>
              <a:solidFill>
                <a:srgbClr val="000000"/>
              </a:solidFill>
              <a:effectLst/>
              <a:latin typeface="ＭＳ 明朝" panose="02020609040205080304" pitchFamily="17" charset="-128"/>
              <a:ea typeface="ＭＳ 明朝" panose="02020609040205080304" pitchFamily="17" charset="-128"/>
            </a:endParaRP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線</a:t>
            </a:r>
          </a:p>
        </xdr:txBody>
      </xdr:sp>
      <xdr:sp macro="" textlink="">
        <xdr:nvSpPr>
          <xdr:cNvPr id="359" name="WordArt 821">
            <a:extLst>
              <a:ext uri="{FF2B5EF4-FFF2-40B4-BE49-F238E27FC236}">
                <a16:creationId xmlns:a16="http://schemas.microsoft.com/office/drawing/2014/main" id="{B76944EF-815F-A5E4-695F-6A8EF7349F2C}"/>
              </a:ext>
            </a:extLst>
          </xdr:cNvPr>
          <xdr:cNvSpPr>
            <a:spLocks noChangeAspect="1" noChangeArrowheads="1" noChangeShapeType="1" noTextEdit="1"/>
          </xdr:cNvSpPr>
        </xdr:nvSpPr>
        <xdr:spPr bwMode="auto">
          <a:xfrm rot="21600000">
            <a:off x="5921" y="7028"/>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羽</a:t>
            </a:r>
          </a:p>
        </xdr:txBody>
      </xdr:sp>
      <xdr:sp macro="" textlink="">
        <xdr:nvSpPr>
          <xdr:cNvPr id="360" name="WordArt 822">
            <a:extLst>
              <a:ext uri="{FF2B5EF4-FFF2-40B4-BE49-F238E27FC236}">
                <a16:creationId xmlns:a16="http://schemas.microsoft.com/office/drawing/2014/main" id="{4D6D19D0-F66C-EA4D-AAFE-0C596BB14F06}"/>
              </a:ext>
            </a:extLst>
          </xdr:cNvPr>
          <xdr:cNvSpPr>
            <a:spLocks noChangeAspect="1" noChangeArrowheads="1" noChangeShapeType="1" noTextEdit="1"/>
          </xdr:cNvSpPr>
        </xdr:nvSpPr>
        <xdr:spPr bwMode="auto">
          <a:xfrm rot="21600000">
            <a:off x="6114" y="7088"/>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越</a:t>
            </a:r>
          </a:p>
        </xdr:txBody>
      </xdr:sp>
      <xdr:sp macro="" textlink="">
        <xdr:nvSpPr>
          <xdr:cNvPr id="361" name="WordArt 823">
            <a:extLst>
              <a:ext uri="{FF2B5EF4-FFF2-40B4-BE49-F238E27FC236}">
                <a16:creationId xmlns:a16="http://schemas.microsoft.com/office/drawing/2014/main" id="{CA722620-790C-DC2A-8039-F1675C400ED9}"/>
              </a:ext>
            </a:extLst>
          </xdr:cNvPr>
          <xdr:cNvSpPr>
            <a:spLocks noChangeAspect="1" noChangeArrowheads="1" noChangeShapeType="1" noTextEdit="1"/>
          </xdr:cNvSpPr>
        </xdr:nvSpPr>
        <xdr:spPr bwMode="auto">
          <a:xfrm rot="21600000">
            <a:off x="6294" y="7185"/>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本</a:t>
            </a:r>
          </a:p>
        </xdr:txBody>
      </xdr:sp>
      <xdr:sp macro="" textlink="">
        <xdr:nvSpPr>
          <xdr:cNvPr id="362" name="WordArt 824">
            <a:extLst>
              <a:ext uri="{FF2B5EF4-FFF2-40B4-BE49-F238E27FC236}">
                <a16:creationId xmlns:a16="http://schemas.microsoft.com/office/drawing/2014/main" id="{FBE960D3-43D3-2186-69E4-D9D1C7E80FED}"/>
              </a:ext>
            </a:extLst>
          </xdr:cNvPr>
          <xdr:cNvSpPr>
            <a:spLocks noChangeAspect="1" noChangeArrowheads="1" noChangeShapeType="1" noTextEdit="1"/>
          </xdr:cNvSpPr>
        </xdr:nvSpPr>
        <xdr:spPr bwMode="auto">
          <a:xfrm rot="21600000">
            <a:off x="6422" y="7313"/>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線</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19050</xdr:colOff>
      <xdr:row>8</xdr:row>
      <xdr:rowOff>180975</xdr:rowOff>
    </xdr:from>
    <xdr:to>
      <xdr:col>43</xdr:col>
      <xdr:colOff>123825</xdr:colOff>
      <xdr:row>10</xdr:row>
      <xdr:rowOff>95250</xdr:rowOff>
    </xdr:to>
    <xdr:sp macro="" textlink="">
      <xdr:nvSpPr>
        <xdr:cNvPr id="2" name="AutoShape 1">
          <a:extLst>
            <a:ext uri="{FF2B5EF4-FFF2-40B4-BE49-F238E27FC236}">
              <a16:creationId xmlns:a16="http://schemas.microsoft.com/office/drawing/2014/main" id="{1F203A61-27C2-43B6-AB11-46A8FD5698D4}"/>
            </a:ext>
          </a:extLst>
        </xdr:cNvPr>
        <xdr:cNvSpPr>
          <a:spLocks noChangeArrowheads="1"/>
        </xdr:cNvSpPr>
      </xdr:nvSpPr>
      <xdr:spPr bwMode="auto">
        <a:xfrm>
          <a:off x="5671705" y="2749608"/>
          <a:ext cx="528724" cy="562667"/>
        </a:xfrm>
        <a:prstGeom prst="bracketPair">
          <a:avLst>
            <a:gd name="adj" fmla="val 1713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87</xdr:col>
      <xdr:colOff>61827</xdr:colOff>
      <xdr:row>7</xdr:row>
      <xdr:rowOff>46586</xdr:rowOff>
    </xdr:from>
    <xdr:to>
      <xdr:col>88</xdr:col>
      <xdr:colOff>118977</xdr:colOff>
      <xdr:row>10</xdr:row>
      <xdr:rowOff>46586</xdr:rowOff>
    </xdr:to>
    <xdr:sp macro="" textlink="">
      <xdr:nvSpPr>
        <xdr:cNvPr id="3" name="AutoShape 2">
          <a:extLst>
            <a:ext uri="{FF2B5EF4-FFF2-40B4-BE49-F238E27FC236}">
              <a16:creationId xmlns:a16="http://schemas.microsoft.com/office/drawing/2014/main" id="{9AE92403-AFEE-42C5-8085-9BB96931990B}"/>
            </a:ext>
          </a:extLst>
        </xdr:cNvPr>
        <xdr:cNvSpPr>
          <a:spLocks/>
        </xdr:cNvSpPr>
      </xdr:nvSpPr>
      <xdr:spPr bwMode="auto">
        <a:xfrm>
          <a:off x="13653136" y="2291022"/>
          <a:ext cx="198466" cy="972589"/>
        </a:xfrm>
        <a:prstGeom prst="leftBrace">
          <a:avLst>
            <a:gd name="adj1" fmla="val 44737"/>
            <a:gd name="adj2" fmla="val 5000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9525</xdr:rowOff>
    </xdr:from>
    <xdr:to>
      <xdr:col>4</xdr:col>
      <xdr:colOff>0</xdr:colOff>
      <xdr:row>3</xdr:row>
      <xdr:rowOff>485776</xdr:rowOff>
    </xdr:to>
    <xdr:sp macro="" textlink="">
      <xdr:nvSpPr>
        <xdr:cNvPr id="2" name="Line 3">
          <a:extLst>
            <a:ext uri="{FF2B5EF4-FFF2-40B4-BE49-F238E27FC236}">
              <a16:creationId xmlns:a16="http://schemas.microsoft.com/office/drawing/2014/main" id="{68224101-E721-4368-BF57-B3F7311B87FA}"/>
            </a:ext>
          </a:extLst>
        </xdr:cNvPr>
        <xdr:cNvSpPr>
          <a:spLocks noChangeShapeType="1"/>
        </xdr:cNvSpPr>
      </xdr:nvSpPr>
      <xdr:spPr bwMode="auto">
        <a:xfrm>
          <a:off x="224444" y="1339561"/>
          <a:ext cx="2385752" cy="476251"/>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9525</xdr:rowOff>
    </xdr:from>
    <xdr:to>
      <xdr:col>3</xdr:col>
      <xdr:colOff>400049</xdr:colOff>
      <xdr:row>5</xdr:row>
      <xdr:rowOff>0</xdr:rowOff>
    </xdr:to>
    <xdr:sp macro="" textlink="">
      <xdr:nvSpPr>
        <xdr:cNvPr id="3" name="Line 4">
          <a:extLst>
            <a:ext uri="{FF2B5EF4-FFF2-40B4-BE49-F238E27FC236}">
              <a16:creationId xmlns:a16="http://schemas.microsoft.com/office/drawing/2014/main" id="{ECA4BD1F-4D85-47B2-AB0F-249ABF96AB95}"/>
            </a:ext>
          </a:extLst>
        </xdr:cNvPr>
        <xdr:cNvSpPr>
          <a:spLocks noChangeShapeType="1"/>
        </xdr:cNvSpPr>
      </xdr:nvSpPr>
      <xdr:spPr bwMode="auto">
        <a:xfrm>
          <a:off x="224444" y="1339561"/>
          <a:ext cx="1937903" cy="77187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9524</xdr:colOff>
      <xdr:row>3</xdr:row>
      <xdr:rowOff>9525</xdr:rowOff>
    </xdr:from>
    <xdr:to>
      <xdr:col>2</xdr:col>
      <xdr:colOff>9526</xdr:colOff>
      <xdr:row>4</xdr:row>
      <xdr:rowOff>285749</xdr:rowOff>
    </xdr:to>
    <xdr:sp macro="" textlink="">
      <xdr:nvSpPr>
        <xdr:cNvPr id="4" name="Line 5">
          <a:extLst>
            <a:ext uri="{FF2B5EF4-FFF2-40B4-BE49-F238E27FC236}">
              <a16:creationId xmlns:a16="http://schemas.microsoft.com/office/drawing/2014/main" id="{9A00A594-B2FC-4625-BCE2-419FB94BCB93}"/>
            </a:ext>
          </a:extLst>
        </xdr:cNvPr>
        <xdr:cNvSpPr>
          <a:spLocks noChangeShapeType="1"/>
        </xdr:cNvSpPr>
      </xdr:nvSpPr>
      <xdr:spPr bwMode="auto">
        <a:xfrm>
          <a:off x="233968" y="1339561"/>
          <a:ext cx="681645" cy="7666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9524</xdr:colOff>
      <xdr:row>6</xdr:row>
      <xdr:rowOff>19050</xdr:rowOff>
    </xdr:from>
    <xdr:to>
      <xdr:col>0</xdr:col>
      <xdr:colOff>695325</xdr:colOff>
      <xdr:row>10</xdr:row>
      <xdr:rowOff>9525</xdr:rowOff>
    </xdr:to>
    <xdr:sp macro="" textlink="">
      <xdr:nvSpPr>
        <xdr:cNvPr id="2" name="Line 1">
          <a:extLst>
            <a:ext uri="{FF2B5EF4-FFF2-40B4-BE49-F238E27FC236}">
              <a16:creationId xmlns:a16="http://schemas.microsoft.com/office/drawing/2014/main" id="{0C812894-3589-412C-90FD-E8E67643507B}"/>
            </a:ext>
          </a:extLst>
        </xdr:cNvPr>
        <xdr:cNvSpPr>
          <a:spLocks noChangeShapeType="1"/>
        </xdr:cNvSpPr>
      </xdr:nvSpPr>
      <xdr:spPr bwMode="auto">
        <a:xfrm>
          <a:off x="9524" y="1465465"/>
          <a:ext cx="685801" cy="145351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xdr:row>
      <xdr:rowOff>361950</xdr:rowOff>
    </xdr:from>
    <xdr:to>
      <xdr:col>1</xdr:col>
      <xdr:colOff>9525</xdr:colOff>
      <xdr:row>15</xdr:row>
      <xdr:rowOff>9525</xdr:rowOff>
    </xdr:to>
    <xdr:sp macro="" textlink="">
      <xdr:nvSpPr>
        <xdr:cNvPr id="3" name="Line 2">
          <a:extLst>
            <a:ext uri="{FF2B5EF4-FFF2-40B4-BE49-F238E27FC236}">
              <a16:creationId xmlns:a16="http://schemas.microsoft.com/office/drawing/2014/main" id="{2FC837D4-DE8D-4915-A5C2-84F61FE6D810}"/>
            </a:ext>
          </a:extLst>
        </xdr:cNvPr>
        <xdr:cNvSpPr>
          <a:spLocks noChangeShapeType="1"/>
        </xdr:cNvSpPr>
      </xdr:nvSpPr>
      <xdr:spPr bwMode="auto">
        <a:xfrm>
          <a:off x="0" y="4002925"/>
          <a:ext cx="716107" cy="74485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18</xdr:row>
      <xdr:rowOff>9525</xdr:rowOff>
    </xdr:from>
    <xdr:to>
      <xdr:col>1</xdr:col>
      <xdr:colOff>0</xdr:colOff>
      <xdr:row>20</xdr:row>
      <xdr:rowOff>0</xdr:rowOff>
    </xdr:to>
    <xdr:sp macro="" textlink="">
      <xdr:nvSpPr>
        <xdr:cNvPr id="4" name="Line 3">
          <a:extLst>
            <a:ext uri="{FF2B5EF4-FFF2-40B4-BE49-F238E27FC236}">
              <a16:creationId xmlns:a16="http://schemas.microsoft.com/office/drawing/2014/main" id="{7EFB8147-C000-4DC9-93DE-92BE40C286F9}"/>
            </a:ext>
          </a:extLst>
        </xdr:cNvPr>
        <xdr:cNvSpPr>
          <a:spLocks noChangeShapeType="1"/>
        </xdr:cNvSpPr>
      </xdr:nvSpPr>
      <xdr:spPr bwMode="auto">
        <a:xfrm>
          <a:off x="19050" y="5845060"/>
          <a:ext cx="687532" cy="72199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20.bin"/><Relationship Id="rId4" Type="http://schemas.openxmlformats.org/officeDocument/2006/relationships/comments" Target="../comments4.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3:M14"/>
  <sheetViews>
    <sheetView view="pageLayout" zoomScaleNormal="100" workbookViewId="0">
      <selection activeCell="F11" sqref="F11"/>
    </sheetView>
  </sheetViews>
  <sheetFormatPr defaultColWidth="9" defaultRowHeight="34.700000000000003"/>
  <cols>
    <col min="1" max="16384" width="9" style="1"/>
  </cols>
  <sheetData>
    <row r="3" spans="2:13" ht="33.75" customHeight="1">
      <c r="D3" s="358" t="s">
        <v>0</v>
      </c>
      <c r="E3" s="358"/>
      <c r="F3" s="358"/>
      <c r="G3" s="358"/>
      <c r="H3" s="358"/>
      <c r="I3" s="358"/>
      <c r="J3" s="358"/>
    </row>
    <row r="6" spans="2:13" ht="55.5" customHeight="1">
      <c r="B6" s="361" t="s">
        <v>1</v>
      </c>
      <c r="C6" s="361"/>
      <c r="D6" s="361"/>
      <c r="E6" s="361"/>
      <c r="F6" s="361"/>
      <c r="G6" s="361"/>
      <c r="H6" s="361"/>
      <c r="I6" s="361"/>
      <c r="J6" s="361"/>
      <c r="K6" s="361"/>
      <c r="L6" s="361"/>
      <c r="M6" s="325"/>
    </row>
    <row r="9" spans="2:13" ht="32.25" customHeight="1">
      <c r="D9" s="358" t="s">
        <v>2</v>
      </c>
      <c r="E9" s="359"/>
      <c r="F9" s="359"/>
      <c r="G9" s="359"/>
      <c r="H9" s="359"/>
      <c r="I9" s="359"/>
      <c r="J9" s="359"/>
    </row>
    <row r="12" spans="2:13" ht="32.25" customHeight="1">
      <c r="E12" s="360" t="s">
        <v>3</v>
      </c>
      <c r="F12" s="360"/>
      <c r="G12" s="360"/>
      <c r="H12" s="360"/>
      <c r="I12" s="360"/>
    </row>
    <row r="13" spans="2:13" ht="32.25" customHeight="1"/>
    <row r="14" spans="2:13" ht="32.25" customHeight="1"/>
  </sheetData>
  <mergeCells count="4">
    <mergeCell ref="D3:J3"/>
    <mergeCell ref="D9:J9"/>
    <mergeCell ref="E12:I12"/>
    <mergeCell ref="B6:L6"/>
  </mergeCells>
  <phoneticPr fontId="2"/>
  <pageMargins left="0.78740157480314965" right="0.39370078740157483" top="0.39370078740157483" bottom="0.39370078740157483" header="0" footer="0"/>
  <pageSetup paperSize="9" orientation="landscape" horizontalDpi="4294967292" verticalDpi="1200"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1021A-4FA9-42E7-AE63-B125B72C4348}">
  <sheetPr codeName="Sheet10">
    <pageSetUpPr fitToPage="1"/>
  </sheetPr>
  <dimension ref="A1:Q29"/>
  <sheetViews>
    <sheetView view="pageLayout" zoomScaleNormal="100" workbookViewId="0">
      <selection activeCell="G12" sqref="G12"/>
    </sheetView>
  </sheetViews>
  <sheetFormatPr defaultColWidth="9" defaultRowHeight="14.4"/>
  <cols>
    <col min="1" max="1" width="4.77734375" style="51" customWidth="1"/>
    <col min="2" max="2" width="18" style="51" customWidth="1"/>
    <col min="3" max="13" width="9.33203125" style="51" customWidth="1"/>
    <col min="14" max="16" width="10.21875" style="51" customWidth="1"/>
    <col min="17" max="17" width="8.33203125" style="51" customWidth="1"/>
    <col min="18" max="256" width="9" style="51"/>
    <col min="257" max="257" width="4.77734375" style="51" customWidth="1"/>
    <col min="258" max="258" width="18" style="51" customWidth="1"/>
    <col min="259" max="269" width="9.33203125" style="51" customWidth="1"/>
    <col min="270" max="272" width="10.21875" style="51" customWidth="1"/>
    <col min="273" max="273" width="8.33203125" style="51" customWidth="1"/>
    <col min="274" max="512" width="9" style="51"/>
    <col min="513" max="513" width="4.77734375" style="51" customWidth="1"/>
    <col min="514" max="514" width="18" style="51" customWidth="1"/>
    <col min="515" max="525" width="9.33203125" style="51" customWidth="1"/>
    <col min="526" max="528" width="10.21875" style="51" customWidth="1"/>
    <col min="529" max="529" width="8.33203125" style="51" customWidth="1"/>
    <col min="530" max="768" width="9" style="51"/>
    <col min="769" max="769" width="4.77734375" style="51" customWidth="1"/>
    <col min="770" max="770" width="18" style="51" customWidth="1"/>
    <col min="771" max="781" width="9.33203125" style="51" customWidth="1"/>
    <col min="782" max="784" width="10.21875" style="51" customWidth="1"/>
    <col min="785" max="785" width="8.33203125" style="51" customWidth="1"/>
    <col min="786" max="1024" width="9" style="51"/>
    <col min="1025" max="1025" width="4.77734375" style="51" customWidth="1"/>
    <col min="1026" max="1026" width="18" style="51" customWidth="1"/>
    <col min="1027" max="1037" width="9.33203125" style="51" customWidth="1"/>
    <col min="1038" max="1040" width="10.21875" style="51" customWidth="1"/>
    <col min="1041" max="1041" width="8.33203125" style="51" customWidth="1"/>
    <col min="1042" max="1280" width="9" style="51"/>
    <col min="1281" max="1281" width="4.77734375" style="51" customWidth="1"/>
    <col min="1282" max="1282" width="18" style="51" customWidth="1"/>
    <col min="1283" max="1293" width="9.33203125" style="51" customWidth="1"/>
    <col min="1294" max="1296" width="10.21875" style="51" customWidth="1"/>
    <col min="1297" max="1297" width="8.33203125" style="51" customWidth="1"/>
    <col min="1298" max="1536" width="9" style="51"/>
    <col min="1537" max="1537" width="4.77734375" style="51" customWidth="1"/>
    <col min="1538" max="1538" width="18" style="51" customWidth="1"/>
    <col min="1539" max="1549" width="9.33203125" style="51" customWidth="1"/>
    <col min="1550" max="1552" width="10.21875" style="51" customWidth="1"/>
    <col min="1553" max="1553" width="8.33203125" style="51" customWidth="1"/>
    <col min="1554" max="1792" width="9" style="51"/>
    <col min="1793" max="1793" width="4.77734375" style="51" customWidth="1"/>
    <col min="1794" max="1794" width="18" style="51" customWidth="1"/>
    <col min="1795" max="1805" width="9.33203125" style="51" customWidth="1"/>
    <col min="1806" max="1808" width="10.21875" style="51" customWidth="1"/>
    <col min="1809" max="1809" width="8.33203125" style="51" customWidth="1"/>
    <col min="1810" max="2048" width="9" style="51"/>
    <col min="2049" max="2049" width="4.77734375" style="51" customWidth="1"/>
    <col min="2050" max="2050" width="18" style="51" customWidth="1"/>
    <col min="2051" max="2061" width="9.33203125" style="51" customWidth="1"/>
    <col min="2062" max="2064" width="10.21875" style="51" customWidth="1"/>
    <col min="2065" max="2065" width="8.33203125" style="51" customWidth="1"/>
    <col min="2066" max="2304" width="9" style="51"/>
    <col min="2305" max="2305" width="4.77734375" style="51" customWidth="1"/>
    <col min="2306" max="2306" width="18" style="51" customWidth="1"/>
    <col min="2307" max="2317" width="9.33203125" style="51" customWidth="1"/>
    <col min="2318" max="2320" width="10.21875" style="51" customWidth="1"/>
    <col min="2321" max="2321" width="8.33203125" style="51" customWidth="1"/>
    <col min="2322" max="2560" width="9" style="51"/>
    <col min="2561" max="2561" width="4.77734375" style="51" customWidth="1"/>
    <col min="2562" max="2562" width="18" style="51" customWidth="1"/>
    <col min="2563" max="2573" width="9.33203125" style="51" customWidth="1"/>
    <col min="2574" max="2576" width="10.21875" style="51" customWidth="1"/>
    <col min="2577" max="2577" width="8.33203125" style="51" customWidth="1"/>
    <col min="2578" max="2816" width="9" style="51"/>
    <col min="2817" max="2817" width="4.77734375" style="51" customWidth="1"/>
    <col min="2818" max="2818" width="18" style="51" customWidth="1"/>
    <col min="2819" max="2829" width="9.33203125" style="51" customWidth="1"/>
    <col min="2830" max="2832" width="10.21875" style="51" customWidth="1"/>
    <col min="2833" max="2833" width="8.33203125" style="51" customWidth="1"/>
    <col min="2834" max="3072" width="9" style="51"/>
    <col min="3073" max="3073" width="4.77734375" style="51" customWidth="1"/>
    <col min="3074" max="3074" width="18" style="51" customWidth="1"/>
    <col min="3075" max="3085" width="9.33203125" style="51" customWidth="1"/>
    <col min="3086" max="3088" width="10.21875" style="51" customWidth="1"/>
    <col min="3089" max="3089" width="8.33203125" style="51" customWidth="1"/>
    <col min="3090" max="3328" width="9" style="51"/>
    <col min="3329" max="3329" width="4.77734375" style="51" customWidth="1"/>
    <col min="3330" max="3330" width="18" style="51" customWidth="1"/>
    <col min="3331" max="3341" width="9.33203125" style="51" customWidth="1"/>
    <col min="3342" max="3344" width="10.21875" style="51" customWidth="1"/>
    <col min="3345" max="3345" width="8.33203125" style="51" customWidth="1"/>
    <col min="3346" max="3584" width="9" style="51"/>
    <col min="3585" max="3585" width="4.77734375" style="51" customWidth="1"/>
    <col min="3586" max="3586" width="18" style="51" customWidth="1"/>
    <col min="3587" max="3597" width="9.33203125" style="51" customWidth="1"/>
    <col min="3598" max="3600" width="10.21875" style="51" customWidth="1"/>
    <col min="3601" max="3601" width="8.33203125" style="51" customWidth="1"/>
    <col min="3602" max="3840" width="9" style="51"/>
    <col min="3841" max="3841" width="4.77734375" style="51" customWidth="1"/>
    <col min="3842" max="3842" width="18" style="51" customWidth="1"/>
    <col min="3843" max="3853" width="9.33203125" style="51" customWidth="1"/>
    <col min="3854" max="3856" width="10.21875" style="51" customWidth="1"/>
    <col min="3857" max="3857" width="8.33203125" style="51" customWidth="1"/>
    <col min="3858" max="4096" width="9" style="51"/>
    <col min="4097" max="4097" width="4.77734375" style="51" customWidth="1"/>
    <col min="4098" max="4098" width="18" style="51" customWidth="1"/>
    <col min="4099" max="4109" width="9.33203125" style="51" customWidth="1"/>
    <col min="4110" max="4112" width="10.21875" style="51" customWidth="1"/>
    <col min="4113" max="4113" width="8.33203125" style="51" customWidth="1"/>
    <col min="4114" max="4352" width="9" style="51"/>
    <col min="4353" max="4353" width="4.77734375" style="51" customWidth="1"/>
    <col min="4354" max="4354" width="18" style="51" customWidth="1"/>
    <col min="4355" max="4365" width="9.33203125" style="51" customWidth="1"/>
    <col min="4366" max="4368" width="10.21875" style="51" customWidth="1"/>
    <col min="4369" max="4369" width="8.33203125" style="51" customWidth="1"/>
    <col min="4370" max="4608" width="9" style="51"/>
    <col min="4609" max="4609" width="4.77734375" style="51" customWidth="1"/>
    <col min="4610" max="4610" width="18" style="51" customWidth="1"/>
    <col min="4611" max="4621" width="9.33203125" style="51" customWidth="1"/>
    <col min="4622" max="4624" width="10.21875" style="51" customWidth="1"/>
    <col min="4625" max="4625" width="8.33203125" style="51" customWidth="1"/>
    <col min="4626" max="4864" width="9" style="51"/>
    <col min="4865" max="4865" width="4.77734375" style="51" customWidth="1"/>
    <col min="4866" max="4866" width="18" style="51" customWidth="1"/>
    <col min="4867" max="4877" width="9.33203125" style="51" customWidth="1"/>
    <col min="4878" max="4880" width="10.21875" style="51" customWidth="1"/>
    <col min="4881" max="4881" width="8.33203125" style="51" customWidth="1"/>
    <col min="4882" max="5120" width="9" style="51"/>
    <col min="5121" max="5121" width="4.77734375" style="51" customWidth="1"/>
    <col min="5122" max="5122" width="18" style="51" customWidth="1"/>
    <col min="5123" max="5133" width="9.33203125" style="51" customWidth="1"/>
    <col min="5134" max="5136" width="10.21875" style="51" customWidth="1"/>
    <col min="5137" max="5137" width="8.33203125" style="51" customWidth="1"/>
    <col min="5138" max="5376" width="9" style="51"/>
    <col min="5377" max="5377" width="4.77734375" style="51" customWidth="1"/>
    <col min="5378" max="5378" width="18" style="51" customWidth="1"/>
    <col min="5379" max="5389" width="9.33203125" style="51" customWidth="1"/>
    <col min="5390" max="5392" width="10.21875" style="51" customWidth="1"/>
    <col min="5393" max="5393" width="8.33203125" style="51" customWidth="1"/>
    <col min="5394" max="5632" width="9" style="51"/>
    <col min="5633" max="5633" width="4.77734375" style="51" customWidth="1"/>
    <col min="5634" max="5634" width="18" style="51" customWidth="1"/>
    <col min="5635" max="5645" width="9.33203125" style="51" customWidth="1"/>
    <col min="5646" max="5648" width="10.21875" style="51" customWidth="1"/>
    <col min="5649" max="5649" width="8.33203125" style="51" customWidth="1"/>
    <col min="5650" max="5888" width="9" style="51"/>
    <col min="5889" max="5889" width="4.77734375" style="51" customWidth="1"/>
    <col min="5890" max="5890" width="18" style="51" customWidth="1"/>
    <col min="5891" max="5901" width="9.33203125" style="51" customWidth="1"/>
    <col min="5902" max="5904" width="10.21875" style="51" customWidth="1"/>
    <col min="5905" max="5905" width="8.33203125" style="51" customWidth="1"/>
    <col min="5906" max="6144" width="9" style="51"/>
    <col min="6145" max="6145" width="4.77734375" style="51" customWidth="1"/>
    <col min="6146" max="6146" width="18" style="51" customWidth="1"/>
    <col min="6147" max="6157" width="9.33203125" style="51" customWidth="1"/>
    <col min="6158" max="6160" width="10.21875" style="51" customWidth="1"/>
    <col min="6161" max="6161" width="8.33203125" style="51" customWidth="1"/>
    <col min="6162" max="6400" width="9" style="51"/>
    <col min="6401" max="6401" width="4.77734375" style="51" customWidth="1"/>
    <col min="6402" max="6402" width="18" style="51" customWidth="1"/>
    <col min="6403" max="6413" width="9.33203125" style="51" customWidth="1"/>
    <col min="6414" max="6416" width="10.21875" style="51" customWidth="1"/>
    <col min="6417" max="6417" width="8.33203125" style="51" customWidth="1"/>
    <col min="6418" max="6656" width="9" style="51"/>
    <col min="6657" max="6657" width="4.77734375" style="51" customWidth="1"/>
    <col min="6658" max="6658" width="18" style="51" customWidth="1"/>
    <col min="6659" max="6669" width="9.33203125" style="51" customWidth="1"/>
    <col min="6670" max="6672" width="10.21875" style="51" customWidth="1"/>
    <col min="6673" max="6673" width="8.33203125" style="51" customWidth="1"/>
    <col min="6674" max="6912" width="9" style="51"/>
    <col min="6913" max="6913" width="4.77734375" style="51" customWidth="1"/>
    <col min="6914" max="6914" width="18" style="51" customWidth="1"/>
    <col min="6915" max="6925" width="9.33203125" style="51" customWidth="1"/>
    <col min="6926" max="6928" width="10.21875" style="51" customWidth="1"/>
    <col min="6929" max="6929" width="8.33203125" style="51" customWidth="1"/>
    <col min="6930" max="7168" width="9" style="51"/>
    <col min="7169" max="7169" width="4.77734375" style="51" customWidth="1"/>
    <col min="7170" max="7170" width="18" style="51" customWidth="1"/>
    <col min="7171" max="7181" width="9.33203125" style="51" customWidth="1"/>
    <col min="7182" max="7184" width="10.21875" style="51" customWidth="1"/>
    <col min="7185" max="7185" width="8.33203125" style="51" customWidth="1"/>
    <col min="7186" max="7424" width="9" style="51"/>
    <col min="7425" max="7425" width="4.77734375" style="51" customWidth="1"/>
    <col min="7426" max="7426" width="18" style="51" customWidth="1"/>
    <col min="7427" max="7437" width="9.33203125" style="51" customWidth="1"/>
    <col min="7438" max="7440" width="10.21875" style="51" customWidth="1"/>
    <col min="7441" max="7441" width="8.33203125" style="51" customWidth="1"/>
    <col min="7442" max="7680" width="9" style="51"/>
    <col min="7681" max="7681" width="4.77734375" style="51" customWidth="1"/>
    <col min="7682" max="7682" width="18" style="51" customWidth="1"/>
    <col min="7683" max="7693" width="9.33203125" style="51" customWidth="1"/>
    <col min="7694" max="7696" width="10.21875" style="51" customWidth="1"/>
    <col min="7697" max="7697" width="8.33203125" style="51" customWidth="1"/>
    <col min="7698" max="7936" width="9" style="51"/>
    <col min="7937" max="7937" width="4.77734375" style="51" customWidth="1"/>
    <col min="7938" max="7938" width="18" style="51" customWidth="1"/>
    <col min="7939" max="7949" width="9.33203125" style="51" customWidth="1"/>
    <col min="7950" max="7952" width="10.21875" style="51" customWidth="1"/>
    <col min="7953" max="7953" width="8.33203125" style="51" customWidth="1"/>
    <col min="7954" max="8192" width="9" style="51"/>
    <col min="8193" max="8193" width="4.77734375" style="51" customWidth="1"/>
    <col min="8194" max="8194" width="18" style="51" customWidth="1"/>
    <col min="8195" max="8205" width="9.33203125" style="51" customWidth="1"/>
    <col min="8206" max="8208" width="10.21875" style="51" customWidth="1"/>
    <col min="8209" max="8209" width="8.33203125" style="51" customWidth="1"/>
    <col min="8210" max="8448" width="9" style="51"/>
    <col min="8449" max="8449" width="4.77734375" style="51" customWidth="1"/>
    <col min="8450" max="8450" width="18" style="51" customWidth="1"/>
    <col min="8451" max="8461" width="9.33203125" style="51" customWidth="1"/>
    <col min="8462" max="8464" width="10.21875" style="51" customWidth="1"/>
    <col min="8465" max="8465" width="8.33203125" style="51" customWidth="1"/>
    <col min="8466" max="8704" width="9" style="51"/>
    <col min="8705" max="8705" width="4.77734375" style="51" customWidth="1"/>
    <col min="8706" max="8706" width="18" style="51" customWidth="1"/>
    <col min="8707" max="8717" width="9.33203125" style="51" customWidth="1"/>
    <col min="8718" max="8720" width="10.21875" style="51" customWidth="1"/>
    <col min="8721" max="8721" width="8.33203125" style="51" customWidth="1"/>
    <col min="8722" max="8960" width="9" style="51"/>
    <col min="8961" max="8961" width="4.77734375" style="51" customWidth="1"/>
    <col min="8962" max="8962" width="18" style="51" customWidth="1"/>
    <col min="8963" max="8973" width="9.33203125" style="51" customWidth="1"/>
    <col min="8974" max="8976" width="10.21875" style="51" customWidth="1"/>
    <col min="8977" max="8977" width="8.33203125" style="51" customWidth="1"/>
    <col min="8978" max="9216" width="9" style="51"/>
    <col min="9217" max="9217" width="4.77734375" style="51" customWidth="1"/>
    <col min="9218" max="9218" width="18" style="51" customWidth="1"/>
    <col min="9219" max="9229" width="9.33203125" style="51" customWidth="1"/>
    <col min="9230" max="9232" width="10.21875" style="51" customWidth="1"/>
    <col min="9233" max="9233" width="8.33203125" style="51" customWidth="1"/>
    <col min="9234" max="9472" width="9" style="51"/>
    <col min="9473" max="9473" width="4.77734375" style="51" customWidth="1"/>
    <col min="9474" max="9474" width="18" style="51" customWidth="1"/>
    <col min="9475" max="9485" width="9.33203125" style="51" customWidth="1"/>
    <col min="9486" max="9488" width="10.21875" style="51" customWidth="1"/>
    <col min="9489" max="9489" width="8.33203125" style="51" customWidth="1"/>
    <col min="9490" max="9728" width="9" style="51"/>
    <col min="9729" max="9729" width="4.77734375" style="51" customWidth="1"/>
    <col min="9730" max="9730" width="18" style="51" customWidth="1"/>
    <col min="9731" max="9741" width="9.33203125" style="51" customWidth="1"/>
    <col min="9742" max="9744" width="10.21875" style="51" customWidth="1"/>
    <col min="9745" max="9745" width="8.33203125" style="51" customWidth="1"/>
    <col min="9746" max="9984" width="9" style="51"/>
    <col min="9985" max="9985" width="4.77734375" style="51" customWidth="1"/>
    <col min="9986" max="9986" width="18" style="51" customWidth="1"/>
    <col min="9987" max="9997" width="9.33203125" style="51" customWidth="1"/>
    <col min="9998" max="10000" width="10.21875" style="51" customWidth="1"/>
    <col min="10001" max="10001" width="8.33203125" style="51" customWidth="1"/>
    <col min="10002" max="10240" width="9" style="51"/>
    <col min="10241" max="10241" width="4.77734375" style="51" customWidth="1"/>
    <col min="10242" max="10242" width="18" style="51" customWidth="1"/>
    <col min="10243" max="10253" width="9.33203125" style="51" customWidth="1"/>
    <col min="10254" max="10256" width="10.21875" style="51" customWidth="1"/>
    <col min="10257" max="10257" width="8.33203125" style="51" customWidth="1"/>
    <col min="10258" max="10496" width="9" style="51"/>
    <col min="10497" max="10497" width="4.77734375" style="51" customWidth="1"/>
    <col min="10498" max="10498" width="18" style="51" customWidth="1"/>
    <col min="10499" max="10509" width="9.33203125" style="51" customWidth="1"/>
    <col min="10510" max="10512" width="10.21875" style="51" customWidth="1"/>
    <col min="10513" max="10513" width="8.33203125" style="51" customWidth="1"/>
    <col min="10514" max="10752" width="9" style="51"/>
    <col min="10753" max="10753" width="4.77734375" style="51" customWidth="1"/>
    <col min="10754" max="10754" width="18" style="51" customWidth="1"/>
    <col min="10755" max="10765" width="9.33203125" style="51" customWidth="1"/>
    <col min="10766" max="10768" width="10.21875" style="51" customWidth="1"/>
    <col min="10769" max="10769" width="8.33203125" style="51" customWidth="1"/>
    <col min="10770" max="11008" width="9" style="51"/>
    <col min="11009" max="11009" width="4.77734375" style="51" customWidth="1"/>
    <col min="11010" max="11010" width="18" style="51" customWidth="1"/>
    <col min="11011" max="11021" width="9.33203125" style="51" customWidth="1"/>
    <col min="11022" max="11024" width="10.21875" style="51" customWidth="1"/>
    <col min="11025" max="11025" width="8.33203125" style="51" customWidth="1"/>
    <col min="11026" max="11264" width="9" style="51"/>
    <col min="11265" max="11265" width="4.77734375" style="51" customWidth="1"/>
    <col min="11266" max="11266" width="18" style="51" customWidth="1"/>
    <col min="11267" max="11277" width="9.33203125" style="51" customWidth="1"/>
    <col min="11278" max="11280" width="10.21875" style="51" customWidth="1"/>
    <col min="11281" max="11281" width="8.33203125" style="51" customWidth="1"/>
    <col min="11282" max="11520" width="9" style="51"/>
    <col min="11521" max="11521" width="4.77734375" style="51" customWidth="1"/>
    <col min="11522" max="11522" width="18" style="51" customWidth="1"/>
    <col min="11523" max="11533" width="9.33203125" style="51" customWidth="1"/>
    <col min="11534" max="11536" width="10.21875" style="51" customWidth="1"/>
    <col min="11537" max="11537" width="8.33203125" style="51" customWidth="1"/>
    <col min="11538" max="11776" width="9" style="51"/>
    <col min="11777" max="11777" width="4.77734375" style="51" customWidth="1"/>
    <col min="11778" max="11778" width="18" style="51" customWidth="1"/>
    <col min="11779" max="11789" width="9.33203125" style="51" customWidth="1"/>
    <col min="11790" max="11792" width="10.21875" style="51" customWidth="1"/>
    <col min="11793" max="11793" width="8.33203125" style="51" customWidth="1"/>
    <col min="11794" max="12032" width="9" style="51"/>
    <col min="12033" max="12033" width="4.77734375" style="51" customWidth="1"/>
    <col min="12034" max="12034" width="18" style="51" customWidth="1"/>
    <col min="12035" max="12045" width="9.33203125" style="51" customWidth="1"/>
    <col min="12046" max="12048" width="10.21875" style="51" customWidth="1"/>
    <col min="12049" max="12049" width="8.33203125" style="51" customWidth="1"/>
    <col min="12050" max="12288" width="9" style="51"/>
    <col min="12289" max="12289" width="4.77734375" style="51" customWidth="1"/>
    <col min="12290" max="12290" width="18" style="51" customWidth="1"/>
    <col min="12291" max="12301" width="9.33203125" style="51" customWidth="1"/>
    <col min="12302" max="12304" width="10.21875" style="51" customWidth="1"/>
    <col min="12305" max="12305" width="8.33203125" style="51" customWidth="1"/>
    <col min="12306" max="12544" width="9" style="51"/>
    <col min="12545" max="12545" width="4.77734375" style="51" customWidth="1"/>
    <col min="12546" max="12546" width="18" style="51" customWidth="1"/>
    <col min="12547" max="12557" width="9.33203125" style="51" customWidth="1"/>
    <col min="12558" max="12560" width="10.21875" style="51" customWidth="1"/>
    <col min="12561" max="12561" width="8.33203125" style="51" customWidth="1"/>
    <col min="12562" max="12800" width="9" style="51"/>
    <col min="12801" max="12801" width="4.77734375" style="51" customWidth="1"/>
    <col min="12802" max="12802" width="18" style="51" customWidth="1"/>
    <col min="12803" max="12813" width="9.33203125" style="51" customWidth="1"/>
    <col min="12814" max="12816" width="10.21875" style="51" customWidth="1"/>
    <col min="12817" max="12817" width="8.33203125" style="51" customWidth="1"/>
    <col min="12818" max="13056" width="9" style="51"/>
    <col min="13057" max="13057" width="4.77734375" style="51" customWidth="1"/>
    <col min="13058" max="13058" width="18" style="51" customWidth="1"/>
    <col min="13059" max="13069" width="9.33203125" style="51" customWidth="1"/>
    <col min="13070" max="13072" width="10.21875" style="51" customWidth="1"/>
    <col min="13073" max="13073" width="8.33203125" style="51" customWidth="1"/>
    <col min="13074" max="13312" width="9" style="51"/>
    <col min="13313" max="13313" width="4.77734375" style="51" customWidth="1"/>
    <col min="13314" max="13314" width="18" style="51" customWidth="1"/>
    <col min="13315" max="13325" width="9.33203125" style="51" customWidth="1"/>
    <col min="13326" max="13328" width="10.21875" style="51" customWidth="1"/>
    <col min="13329" max="13329" width="8.33203125" style="51" customWidth="1"/>
    <col min="13330" max="13568" width="9" style="51"/>
    <col min="13569" max="13569" width="4.77734375" style="51" customWidth="1"/>
    <col min="13570" max="13570" width="18" style="51" customWidth="1"/>
    <col min="13571" max="13581" width="9.33203125" style="51" customWidth="1"/>
    <col min="13582" max="13584" width="10.21875" style="51" customWidth="1"/>
    <col min="13585" max="13585" width="8.33203125" style="51" customWidth="1"/>
    <col min="13586" max="13824" width="9" style="51"/>
    <col min="13825" max="13825" width="4.77734375" style="51" customWidth="1"/>
    <col min="13826" max="13826" width="18" style="51" customWidth="1"/>
    <col min="13827" max="13837" width="9.33203125" style="51" customWidth="1"/>
    <col min="13838" max="13840" width="10.21875" style="51" customWidth="1"/>
    <col min="13841" max="13841" width="8.33203125" style="51" customWidth="1"/>
    <col min="13842" max="14080" width="9" style="51"/>
    <col min="14081" max="14081" width="4.77734375" style="51" customWidth="1"/>
    <col min="14082" max="14082" width="18" style="51" customWidth="1"/>
    <col min="14083" max="14093" width="9.33203125" style="51" customWidth="1"/>
    <col min="14094" max="14096" width="10.21875" style="51" customWidth="1"/>
    <col min="14097" max="14097" width="8.33203125" style="51" customWidth="1"/>
    <col min="14098" max="14336" width="9" style="51"/>
    <col min="14337" max="14337" width="4.77734375" style="51" customWidth="1"/>
    <col min="14338" max="14338" width="18" style="51" customWidth="1"/>
    <col min="14339" max="14349" width="9.33203125" style="51" customWidth="1"/>
    <col min="14350" max="14352" width="10.21875" style="51" customWidth="1"/>
    <col min="14353" max="14353" width="8.33203125" style="51" customWidth="1"/>
    <col min="14354" max="14592" width="9" style="51"/>
    <col min="14593" max="14593" width="4.77734375" style="51" customWidth="1"/>
    <col min="14594" max="14594" width="18" style="51" customWidth="1"/>
    <col min="14595" max="14605" width="9.33203125" style="51" customWidth="1"/>
    <col min="14606" max="14608" width="10.21875" style="51" customWidth="1"/>
    <col min="14609" max="14609" width="8.33203125" style="51" customWidth="1"/>
    <col min="14610" max="14848" width="9" style="51"/>
    <col min="14849" max="14849" width="4.77734375" style="51" customWidth="1"/>
    <col min="14850" max="14850" width="18" style="51" customWidth="1"/>
    <col min="14851" max="14861" width="9.33203125" style="51" customWidth="1"/>
    <col min="14862" max="14864" width="10.21875" style="51" customWidth="1"/>
    <col min="14865" max="14865" width="8.33203125" style="51" customWidth="1"/>
    <col min="14866" max="15104" width="9" style="51"/>
    <col min="15105" max="15105" width="4.77734375" style="51" customWidth="1"/>
    <col min="15106" max="15106" width="18" style="51" customWidth="1"/>
    <col min="15107" max="15117" width="9.33203125" style="51" customWidth="1"/>
    <col min="15118" max="15120" width="10.21875" style="51" customWidth="1"/>
    <col min="15121" max="15121" width="8.33203125" style="51" customWidth="1"/>
    <col min="15122" max="15360" width="9" style="51"/>
    <col min="15361" max="15361" width="4.77734375" style="51" customWidth="1"/>
    <col min="15362" max="15362" width="18" style="51" customWidth="1"/>
    <col min="15363" max="15373" width="9.33203125" style="51" customWidth="1"/>
    <col min="15374" max="15376" width="10.21875" style="51" customWidth="1"/>
    <col min="15377" max="15377" width="8.33203125" style="51" customWidth="1"/>
    <col min="15378" max="15616" width="9" style="51"/>
    <col min="15617" max="15617" width="4.77734375" style="51" customWidth="1"/>
    <col min="15618" max="15618" width="18" style="51" customWidth="1"/>
    <col min="15619" max="15629" width="9.33203125" style="51" customWidth="1"/>
    <col min="15630" max="15632" width="10.21875" style="51" customWidth="1"/>
    <col min="15633" max="15633" width="8.33203125" style="51" customWidth="1"/>
    <col min="15634" max="15872" width="9" style="51"/>
    <col min="15873" max="15873" width="4.77734375" style="51" customWidth="1"/>
    <col min="15874" max="15874" width="18" style="51" customWidth="1"/>
    <col min="15875" max="15885" width="9.33203125" style="51" customWidth="1"/>
    <col min="15886" max="15888" width="10.21875" style="51" customWidth="1"/>
    <col min="15889" max="15889" width="8.33203125" style="51" customWidth="1"/>
    <col min="15890" max="16128" width="9" style="51"/>
    <col min="16129" max="16129" width="4.77734375" style="51" customWidth="1"/>
    <col min="16130" max="16130" width="18" style="51" customWidth="1"/>
    <col min="16131" max="16141" width="9.33203125" style="51" customWidth="1"/>
    <col min="16142" max="16144" width="10.21875" style="51" customWidth="1"/>
    <col min="16145" max="16145" width="8.33203125" style="51" customWidth="1"/>
    <col min="16146" max="16384" width="9" style="51"/>
  </cols>
  <sheetData>
    <row r="1" spans="1:17" ht="24.75" customHeight="1">
      <c r="P1" s="450" t="str">
        <f>'P7'!$P$7</f>
        <v>令和5年 単位:kg</v>
      </c>
      <c r="Q1" s="450"/>
    </row>
    <row r="2" spans="1:17" s="56" customFormat="1" ht="24.75" customHeight="1">
      <c r="A2" s="447" t="s">
        <v>370</v>
      </c>
      <c r="B2" s="448"/>
      <c r="C2" s="50" t="s">
        <v>371</v>
      </c>
      <c r="D2" s="50" t="s">
        <v>372</v>
      </c>
      <c r="E2" s="50" t="s">
        <v>373</v>
      </c>
      <c r="F2" s="50" t="s">
        <v>374</v>
      </c>
      <c r="G2" s="50" t="s">
        <v>375</v>
      </c>
      <c r="H2" s="50" t="s">
        <v>376</v>
      </c>
      <c r="I2" s="50" t="s">
        <v>377</v>
      </c>
      <c r="J2" s="50" t="s">
        <v>378</v>
      </c>
      <c r="K2" s="50" t="s">
        <v>379</v>
      </c>
      <c r="L2" s="50" t="s">
        <v>380</v>
      </c>
      <c r="M2" s="50" t="s">
        <v>381</v>
      </c>
      <c r="N2" s="50" t="s">
        <v>382</v>
      </c>
      <c r="O2" s="50" t="s">
        <v>383</v>
      </c>
      <c r="P2" s="50" t="str">
        <f>'P7'!P8</f>
        <v>4　年</v>
      </c>
      <c r="Q2" s="50" t="s">
        <v>385</v>
      </c>
    </row>
    <row r="3" spans="1:17" ht="24.75" customHeight="1">
      <c r="A3" s="84" t="s">
        <v>413</v>
      </c>
      <c r="B3" s="52" t="s">
        <v>414</v>
      </c>
      <c r="C3" s="85">
        <v>126</v>
      </c>
      <c r="D3" s="85">
        <v>921</v>
      </c>
      <c r="E3" s="85">
        <v>3295</v>
      </c>
      <c r="F3" s="85">
        <v>1186</v>
      </c>
      <c r="G3" s="85">
        <v>1137</v>
      </c>
      <c r="H3" s="85">
        <v>1726</v>
      </c>
      <c r="I3" s="85">
        <v>574</v>
      </c>
      <c r="J3" s="85">
        <v>215</v>
      </c>
      <c r="K3" s="85">
        <v>1561</v>
      </c>
      <c r="L3" s="85">
        <v>636</v>
      </c>
      <c r="M3" s="85">
        <v>988</v>
      </c>
      <c r="N3" s="85">
        <v>1112</v>
      </c>
      <c r="O3" s="85">
        <f t="shared" ref="O3:O25" si="0">SUM(C3:N3)</f>
        <v>13477</v>
      </c>
      <c r="P3" s="85">
        <v>13308</v>
      </c>
      <c r="Q3" s="86">
        <f t="shared" ref="Q3:Q26" si="1">IF(O3*P3&lt;&gt;0,O3/P3,"0%")</f>
        <v>1.0126991283438533</v>
      </c>
    </row>
    <row r="4" spans="1:17" ht="24.75" customHeight="1">
      <c r="A4" s="84" t="s">
        <v>415</v>
      </c>
      <c r="B4" s="52" t="s">
        <v>416</v>
      </c>
      <c r="C4" s="85">
        <v>1457</v>
      </c>
      <c r="D4" s="85">
        <v>3056</v>
      </c>
      <c r="E4" s="85">
        <v>6234</v>
      </c>
      <c r="F4" s="85">
        <v>8450</v>
      </c>
      <c r="G4" s="85">
        <v>20282</v>
      </c>
      <c r="H4" s="85">
        <v>7182</v>
      </c>
      <c r="I4" s="85">
        <v>2873</v>
      </c>
      <c r="J4" s="85">
        <v>1625</v>
      </c>
      <c r="K4" s="85">
        <v>1454</v>
      </c>
      <c r="L4" s="85">
        <v>4564</v>
      </c>
      <c r="M4" s="85">
        <v>4395</v>
      </c>
      <c r="N4" s="85">
        <v>5933</v>
      </c>
      <c r="O4" s="85">
        <f t="shared" si="0"/>
        <v>67505</v>
      </c>
      <c r="P4" s="85">
        <v>98170</v>
      </c>
      <c r="Q4" s="86">
        <f t="shared" si="1"/>
        <v>0.68763369664867069</v>
      </c>
    </row>
    <row r="5" spans="1:17" ht="24.75" customHeight="1">
      <c r="A5" s="84" t="s">
        <v>417</v>
      </c>
      <c r="B5" s="52" t="s">
        <v>418</v>
      </c>
      <c r="C5" s="85">
        <v>0</v>
      </c>
      <c r="D5" s="85">
        <v>296</v>
      </c>
      <c r="E5" s="85">
        <v>0</v>
      </c>
      <c r="F5" s="85">
        <v>22</v>
      </c>
      <c r="G5" s="85">
        <v>2725</v>
      </c>
      <c r="H5" s="85">
        <v>27615</v>
      </c>
      <c r="I5" s="85">
        <v>1823</v>
      </c>
      <c r="J5" s="85">
        <v>8</v>
      </c>
      <c r="K5" s="85">
        <v>34</v>
      </c>
      <c r="L5" s="85">
        <v>50</v>
      </c>
      <c r="M5" s="85">
        <v>6</v>
      </c>
      <c r="N5" s="85">
        <v>0</v>
      </c>
      <c r="O5" s="85">
        <f t="shared" si="0"/>
        <v>32579</v>
      </c>
      <c r="P5" s="85">
        <v>32129</v>
      </c>
      <c r="Q5" s="86">
        <f t="shared" si="1"/>
        <v>1.0140060381586729</v>
      </c>
    </row>
    <row r="6" spans="1:17" ht="24.75" customHeight="1">
      <c r="A6" s="84" t="s">
        <v>419</v>
      </c>
      <c r="B6" s="52" t="s">
        <v>269</v>
      </c>
      <c r="C6" s="85">
        <v>11</v>
      </c>
      <c r="D6" s="85">
        <v>0</v>
      </c>
      <c r="E6" s="85">
        <v>7</v>
      </c>
      <c r="F6" s="85">
        <v>6</v>
      </c>
      <c r="G6" s="85">
        <v>4</v>
      </c>
      <c r="H6" s="85">
        <v>21</v>
      </c>
      <c r="I6" s="85">
        <v>1</v>
      </c>
      <c r="J6" s="85">
        <v>2</v>
      </c>
      <c r="K6" s="85">
        <v>44</v>
      </c>
      <c r="L6" s="85">
        <v>325</v>
      </c>
      <c r="M6" s="85">
        <v>765</v>
      </c>
      <c r="N6" s="85">
        <v>2012</v>
      </c>
      <c r="O6" s="85">
        <f t="shared" si="0"/>
        <v>3198</v>
      </c>
      <c r="P6" s="85">
        <v>7762</v>
      </c>
      <c r="Q6" s="86">
        <f t="shared" si="1"/>
        <v>0.41200721463540324</v>
      </c>
    </row>
    <row r="7" spans="1:17" ht="24.75" customHeight="1">
      <c r="A7" s="84" t="s">
        <v>420</v>
      </c>
      <c r="B7" s="52" t="s">
        <v>421</v>
      </c>
      <c r="C7" s="85">
        <v>5556</v>
      </c>
      <c r="D7" s="85">
        <v>18614</v>
      </c>
      <c r="E7" s="85">
        <v>26577</v>
      </c>
      <c r="F7" s="85">
        <v>15672</v>
      </c>
      <c r="G7" s="85">
        <v>29220</v>
      </c>
      <c r="H7" s="85">
        <v>27986</v>
      </c>
      <c r="I7" s="85">
        <v>14706</v>
      </c>
      <c r="J7" s="85">
        <v>12172</v>
      </c>
      <c r="K7" s="85">
        <v>16339</v>
      </c>
      <c r="L7" s="85">
        <v>13955</v>
      </c>
      <c r="M7" s="85">
        <v>11187</v>
      </c>
      <c r="N7" s="85">
        <v>11941</v>
      </c>
      <c r="O7" s="85">
        <f t="shared" si="0"/>
        <v>203925</v>
      </c>
      <c r="P7" s="85">
        <v>211541</v>
      </c>
      <c r="Q7" s="86">
        <f t="shared" si="1"/>
        <v>0.96399752293881569</v>
      </c>
    </row>
    <row r="8" spans="1:17" ht="24.75" customHeight="1">
      <c r="A8" s="84" t="s">
        <v>422</v>
      </c>
      <c r="B8" s="52" t="s">
        <v>223</v>
      </c>
      <c r="C8" s="85">
        <v>41166</v>
      </c>
      <c r="D8" s="85">
        <v>16877</v>
      </c>
      <c r="E8" s="85">
        <v>41</v>
      </c>
      <c r="F8" s="85">
        <v>9</v>
      </c>
      <c r="G8" s="85">
        <v>14546</v>
      </c>
      <c r="H8" s="85">
        <v>17567</v>
      </c>
      <c r="I8" s="85">
        <v>1805</v>
      </c>
      <c r="J8" s="85">
        <v>10062</v>
      </c>
      <c r="K8" s="85">
        <v>110174</v>
      </c>
      <c r="L8" s="85">
        <v>134420</v>
      </c>
      <c r="M8" s="85">
        <v>53107</v>
      </c>
      <c r="N8" s="85">
        <v>62749</v>
      </c>
      <c r="O8" s="85">
        <f t="shared" si="0"/>
        <v>462523</v>
      </c>
      <c r="P8" s="85">
        <v>1130499</v>
      </c>
      <c r="Q8" s="86">
        <f t="shared" si="1"/>
        <v>0.40913171970961498</v>
      </c>
    </row>
    <row r="9" spans="1:17" ht="24.75" customHeight="1">
      <c r="A9" s="84" t="s">
        <v>423</v>
      </c>
      <c r="B9" s="52" t="s">
        <v>229</v>
      </c>
      <c r="C9" s="85">
        <v>1923</v>
      </c>
      <c r="D9" s="85">
        <v>5599</v>
      </c>
      <c r="E9" s="85">
        <v>6441</v>
      </c>
      <c r="F9" s="85">
        <v>1536</v>
      </c>
      <c r="G9" s="85">
        <v>79</v>
      </c>
      <c r="H9" s="85">
        <v>1</v>
      </c>
      <c r="I9" s="85">
        <v>0</v>
      </c>
      <c r="J9" s="85">
        <v>0</v>
      </c>
      <c r="K9" s="85">
        <v>73</v>
      </c>
      <c r="L9" s="85">
        <v>213</v>
      </c>
      <c r="M9" s="85">
        <v>118</v>
      </c>
      <c r="N9" s="85">
        <v>731</v>
      </c>
      <c r="O9" s="85">
        <f t="shared" si="0"/>
        <v>16714</v>
      </c>
      <c r="P9" s="85">
        <v>27053</v>
      </c>
      <c r="Q9" s="86">
        <f t="shared" si="1"/>
        <v>0.61782427087568847</v>
      </c>
    </row>
    <row r="10" spans="1:17" ht="24.75" customHeight="1">
      <c r="A10" s="84" t="s">
        <v>424</v>
      </c>
      <c r="B10" s="52" t="s">
        <v>425</v>
      </c>
      <c r="C10" s="85">
        <v>46</v>
      </c>
      <c r="D10" s="85">
        <v>1</v>
      </c>
      <c r="E10" s="85">
        <v>430</v>
      </c>
      <c r="F10" s="85">
        <v>384</v>
      </c>
      <c r="G10" s="85">
        <v>736</v>
      </c>
      <c r="H10" s="85">
        <v>659</v>
      </c>
      <c r="I10" s="85">
        <v>398</v>
      </c>
      <c r="J10" s="85">
        <v>109</v>
      </c>
      <c r="K10" s="85">
        <v>281</v>
      </c>
      <c r="L10" s="85">
        <v>1475</v>
      </c>
      <c r="M10" s="85">
        <v>1251</v>
      </c>
      <c r="N10" s="85">
        <v>155</v>
      </c>
      <c r="O10" s="85">
        <f t="shared" si="0"/>
        <v>5925</v>
      </c>
      <c r="P10" s="85">
        <v>4446</v>
      </c>
      <c r="Q10" s="86">
        <f t="shared" si="1"/>
        <v>1.3326585695006747</v>
      </c>
    </row>
    <row r="11" spans="1:17" ht="24.75" customHeight="1">
      <c r="A11" s="84" t="s">
        <v>426</v>
      </c>
      <c r="B11" s="52" t="s">
        <v>265</v>
      </c>
      <c r="C11" s="85">
        <v>0</v>
      </c>
      <c r="D11" s="85">
        <v>0</v>
      </c>
      <c r="E11" s="85">
        <v>0</v>
      </c>
      <c r="F11" s="85">
        <v>0</v>
      </c>
      <c r="G11" s="85">
        <v>0</v>
      </c>
      <c r="H11" s="85">
        <v>9</v>
      </c>
      <c r="I11" s="85">
        <v>34</v>
      </c>
      <c r="J11" s="85">
        <v>32</v>
      </c>
      <c r="K11" s="85">
        <v>6</v>
      </c>
      <c r="L11" s="85">
        <v>0</v>
      </c>
      <c r="M11" s="85">
        <v>1</v>
      </c>
      <c r="N11" s="85">
        <v>0</v>
      </c>
      <c r="O11" s="85">
        <f t="shared" si="0"/>
        <v>82</v>
      </c>
      <c r="P11" s="85">
        <v>79</v>
      </c>
      <c r="Q11" s="86">
        <f t="shared" si="1"/>
        <v>1.0379746835443038</v>
      </c>
    </row>
    <row r="12" spans="1:17" ht="24.75" customHeight="1">
      <c r="A12" s="84" t="s">
        <v>427</v>
      </c>
      <c r="B12" s="53" t="s">
        <v>428</v>
      </c>
      <c r="C12" s="85">
        <v>6323</v>
      </c>
      <c r="D12" s="85">
        <v>9536</v>
      </c>
      <c r="E12" s="85">
        <v>17521</v>
      </c>
      <c r="F12" s="85">
        <v>6466</v>
      </c>
      <c r="G12" s="85">
        <v>11830</v>
      </c>
      <c r="H12" s="85">
        <v>12050</v>
      </c>
      <c r="I12" s="85">
        <v>96</v>
      </c>
      <c r="J12" s="85">
        <v>0</v>
      </c>
      <c r="K12" s="85">
        <v>9537</v>
      </c>
      <c r="L12" s="85">
        <v>8938</v>
      </c>
      <c r="M12" s="85">
        <v>8736</v>
      </c>
      <c r="N12" s="85">
        <v>5150</v>
      </c>
      <c r="O12" s="85">
        <f t="shared" si="0"/>
        <v>96183</v>
      </c>
      <c r="P12" s="85">
        <v>99370</v>
      </c>
      <c r="Q12" s="86">
        <f t="shared" si="1"/>
        <v>0.96792794606017918</v>
      </c>
    </row>
    <row r="13" spans="1:17" ht="24.75" customHeight="1">
      <c r="A13" s="84" t="s">
        <v>429</v>
      </c>
      <c r="B13" s="52" t="s">
        <v>430</v>
      </c>
      <c r="C13" s="85">
        <v>546</v>
      </c>
      <c r="D13" s="85">
        <v>733</v>
      </c>
      <c r="E13" s="85">
        <v>1582</v>
      </c>
      <c r="F13" s="85">
        <v>890</v>
      </c>
      <c r="G13" s="85">
        <v>4768</v>
      </c>
      <c r="H13" s="85">
        <v>3872</v>
      </c>
      <c r="I13" s="85">
        <v>5</v>
      </c>
      <c r="J13" s="85">
        <v>0</v>
      </c>
      <c r="K13" s="85">
        <v>3102</v>
      </c>
      <c r="L13" s="85">
        <v>1718</v>
      </c>
      <c r="M13" s="85">
        <v>1112</v>
      </c>
      <c r="N13" s="85">
        <v>718</v>
      </c>
      <c r="O13" s="85">
        <f t="shared" si="0"/>
        <v>19046</v>
      </c>
      <c r="P13" s="85">
        <v>15526</v>
      </c>
      <c r="Q13" s="86">
        <f t="shared" si="1"/>
        <v>1.2267164755893341</v>
      </c>
    </row>
    <row r="14" spans="1:17" ht="24.75" customHeight="1">
      <c r="A14" s="84" t="s">
        <v>431</v>
      </c>
      <c r="B14" s="52" t="s">
        <v>268</v>
      </c>
      <c r="C14" s="85">
        <v>4187</v>
      </c>
      <c r="D14" s="85">
        <v>350</v>
      </c>
      <c r="E14" s="85">
        <v>332</v>
      </c>
      <c r="F14" s="85">
        <v>93</v>
      </c>
      <c r="G14" s="85">
        <v>0</v>
      </c>
      <c r="H14" s="85">
        <v>0</v>
      </c>
      <c r="I14" s="85">
        <v>0</v>
      </c>
      <c r="J14" s="85">
        <v>0</v>
      </c>
      <c r="K14" s="85">
        <v>0</v>
      </c>
      <c r="L14" s="85">
        <v>18122</v>
      </c>
      <c r="M14" s="85">
        <v>10268</v>
      </c>
      <c r="N14" s="85">
        <v>9125</v>
      </c>
      <c r="O14" s="85">
        <f t="shared" si="0"/>
        <v>42477</v>
      </c>
      <c r="P14" s="85">
        <v>44850</v>
      </c>
      <c r="Q14" s="86">
        <f t="shared" si="1"/>
        <v>0.94709030100334446</v>
      </c>
    </row>
    <row r="15" spans="1:17" ht="24.75" customHeight="1">
      <c r="A15" s="84" t="s">
        <v>432</v>
      </c>
      <c r="B15" s="52" t="s">
        <v>272</v>
      </c>
      <c r="C15" s="85">
        <v>13620</v>
      </c>
      <c r="D15" s="85">
        <v>0</v>
      </c>
      <c r="E15" s="85">
        <v>0</v>
      </c>
      <c r="F15" s="85">
        <v>37530</v>
      </c>
      <c r="G15" s="85">
        <v>50580</v>
      </c>
      <c r="H15" s="85">
        <v>48540</v>
      </c>
      <c r="I15" s="85">
        <v>48120</v>
      </c>
      <c r="J15" s="85">
        <v>47850</v>
      </c>
      <c r="K15" s="85">
        <v>59910</v>
      </c>
      <c r="L15" s="85">
        <v>51210</v>
      </c>
      <c r="M15" s="85">
        <v>30420</v>
      </c>
      <c r="N15" s="85">
        <v>21030</v>
      </c>
      <c r="O15" s="85">
        <f t="shared" si="0"/>
        <v>408810</v>
      </c>
      <c r="P15" s="85">
        <v>384920</v>
      </c>
      <c r="Q15" s="86">
        <f t="shared" si="1"/>
        <v>1.0620648446430427</v>
      </c>
    </row>
    <row r="16" spans="1:17" ht="24.75" customHeight="1">
      <c r="A16" s="84" t="s">
        <v>433</v>
      </c>
      <c r="B16" s="52" t="s">
        <v>278</v>
      </c>
      <c r="C16" s="85">
        <v>0</v>
      </c>
      <c r="D16" s="85">
        <v>0</v>
      </c>
      <c r="E16" s="85">
        <v>5</v>
      </c>
      <c r="F16" s="85">
        <v>2.6</v>
      </c>
      <c r="G16" s="85">
        <v>7</v>
      </c>
      <c r="H16" s="85">
        <v>15</v>
      </c>
      <c r="I16" s="85">
        <v>13</v>
      </c>
      <c r="J16" s="85">
        <v>8</v>
      </c>
      <c r="K16" s="85">
        <v>26</v>
      </c>
      <c r="L16" s="85">
        <v>123</v>
      </c>
      <c r="M16" s="85">
        <v>86</v>
      </c>
      <c r="N16" s="85">
        <v>14</v>
      </c>
      <c r="O16" s="85">
        <f t="shared" si="0"/>
        <v>299.60000000000002</v>
      </c>
      <c r="P16" s="85">
        <v>176</v>
      </c>
      <c r="Q16" s="86">
        <f t="shared" si="1"/>
        <v>1.7022727272727274</v>
      </c>
    </row>
    <row r="17" spans="1:17" ht="24.75" customHeight="1">
      <c r="A17" s="84" t="s">
        <v>434</v>
      </c>
      <c r="B17" s="87" t="s">
        <v>435</v>
      </c>
      <c r="C17" s="85">
        <v>2142</v>
      </c>
      <c r="D17" s="85">
        <v>3901</v>
      </c>
      <c r="E17" s="85">
        <v>8856</v>
      </c>
      <c r="F17" s="85">
        <v>4408</v>
      </c>
      <c r="G17" s="85">
        <v>7490</v>
      </c>
      <c r="H17" s="85">
        <v>3822</v>
      </c>
      <c r="I17" s="85">
        <v>40</v>
      </c>
      <c r="J17" s="85">
        <v>16</v>
      </c>
      <c r="K17" s="85">
        <v>2622</v>
      </c>
      <c r="L17" s="85">
        <v>1819</v>
      </c>
      <c r="M17" s="85">
        <v>1343</v>
      </c>
      <c r="N17" s="85">
        <v>1775</v>
      </c>
      <c r="O17" s="85">
        <f t="shared" si="0"/>
        <v>38234</v>
      </c>
      <c r="P17" s="85">
        <v>38995</v>
      </c>
      <c r="Q17" s="86">
        <f t="shared" si="1"/>
        <v>0.98048467752275936</v>
      </c>
    </row>
    <row r="18" spans="1:17" ht="24.75" customHeight="1">
      <c r="A18" s="84" t="s">
        <v>436</v>
      </c>
      <c r="B18" s="52" t="s">
        <v>437</v>
      </c>
      <c r="C18" s="85">
        <v>65</v>
      </c>
      <c r="D18" s="85">
        <v>387</v>
      </c>
      <c r="E18" s="85">
        <v>953</v>
      </c>
      <c r="F18" s="85">
        <v>391</v>
      </c>
      <c r="G18" s="85">
        <v>241</v>
      </c>
      <c r="H18" s="85">
        <v>112</v>
      </c>
      <c r="I18" s="85">
        <v>70</v>
      </c>
      <c r="J18" s="85">
        <v>119</v>
      </c>
      <c r="K18" s="85">
        <v>25</v>
      </c>
      <c r="L18" s="85">
        <v>0</v>
      </c>
      <c r="M18" s="85">
        <v>0</v>
      </c>
      <c r="N18" s="85">
        <v>84</v>
      </c>
      <c r="O18" s="85">
        <f t="shared" si="0"/>
        <v>2447</v>
      </c>
      <c r="P18" s="85">
        <v>1435</v>
      </c>
      <c r="Q18" s="86">
        <f t="shared" si="1"/>
        <v>1.705226480836237</v>
      </c>
    </row>
    <row r="19" spans="1:17" ht="24.75" customHeight="1">
      <c r="A19" s="84" t="s">
        <v>438</v>
      </c>
      <c r="B19" s="52" t="s">
        <v>439</v>
      </c>
      <c r="C19" s="85">
        <v>828</v>
      </c>
      <c r="D19" s="85">
        <v>1038</v>
      </c>
      <c r="E19" s="85">
        <v>2742</v>
      </c>
      <c r="F19" s="85">
        <v>1436</v>
      </c>
      <c r="G19" s="85">
        <v>4103</v>
      </c>
      <c r="H19" s="85">
        <v>7005</v>
      </c>
      <c r="I19" s="85">
        <v>10706</v>
      </c>
      <c r="J19" s="85">
        <v>14070</v>
      </c>
      <c r="K19" s="85">
        <v>11483</v>
      </c>
      <c r="L19" s="85">
        <v>5921</v>
      </c>
      <c r="M19" s="85">
        <v>4848</v>
      </c>
      <c r="N19" s="85">
        <v>1772</v>
      </c>
      <c r="O19" s="85">
        <f t="shared" si="0"/>
        <v>65952</v>
      </c>
      <c r="P19" s="85">
        <v>42969</v>
      </c>
      <c r="Q19" s="86">
        <f t="shared" si="1"/>
        <v>1.5348739789150319</v>
      </c>
    </row>
    <row r="20" spans="1:17" ht="24.75" customHeight="1">
      <c r="A20" s="84" t="s">
        <v>440</v>
      </c>
      <c r="B20" s="52" t="s">
        <v>287</v>
      </c>
      <c r="C20" s="85">
        <v>0</v>
      </c>
      <c r="D20" s="85">
        <v>0</v>
      </c>
      <c r="E20" s="85">
        <v>0</v>
      </c>
      <c r="F20" s="85">
        <v>0</v>
      </c>
      <c r="G20" s="85">
        <v>2535</v>
      </c>
      <c r="H20" s="85">
        <v>8722</v>
      </c>
      <c r="I20" s="85">
        <v>19492</v>
      </c>
      <c r="J20" s="85">
        <v>24900</v>
      </c>
      <c r="K20" s="85">
        <v>377</v>
      </c>
      <c r="L20" s="85">
        <v>0</v>
      </c>
      <c r="M20" s="85">
        <v>0</v>
      </c>
      <c r="N20" s="85">
        <v>0</v>
      </c>
      <c r="O20" s="85">
        <f t="shared" si="0"/>
        <v>56026</v>
      </c>
      <c r="P20" s="85">
        <v>49374</v>
      </c>
      <c r="Q20" s="86">
        <f t="shared" si="1"/>
        <v>1.1347267792765423</v>
      </c>
    </row>
    <row r="21" spans="1:17" ht="24.75" customHeight="1">
      <c r="A21" s="84" t="s">
        <v>441</v>
      </c>
      <c r="B21" s="52" t="s">
        <v>442</v>
      </c>
      <c r="C21" s="85">
        <v>0</v>
      </c>
      <c r="D21" s="85">
        <v>0</v>
      </c>
      <c r="E21" s="85">
        <v>0</v>
      </c>
      <c r="F21" s="85">
        <v>0</v>
      </c>
      <c r="G21" s="85">
        <v>185</v>
      </c>
      <c r="H21" s="85">
        <v>365</v>
      </c>
      <c r="I21" s="85">
        <v>50</v>
      </c>
      <c r="J21" s="85">
        <v>14</v>
      </c>
      <c r="K21" s="85">
        <v>0</v>
      </c>
      <c r="L21" s="85">
        <v>0</v>
      </c>
      <c r="M21" s="85">
        <v>0</v>
      </c>
      <c r="N21" s="85">
        <v>0</v>
      </c>
      <c r="O21" s="85">
        <f t="shared" si="0"/>
        <v>614</v>
      </c>
      <c r="P21" s="85">
        <v>0</v>
      </c>
      <c r="Q21" s="86" t="str">
        <f t="shared" si="1"/>
        <v>0%</v>
      </c>
    </row>
    <row r="22" spans="1:17" ht="24.75" customHeight="1">
      <c r="A22" s="84" t="s">
        <v>443</v>
      </c>
      <c r="B22" s="52" t="s">
        <v>444</v>
      </c>
      <c r="C22" s="85">
        <v>107</v>
      </c>
      <c r="D22" s="85">
        <v>2</v>
      </c>
      <c r="E22" s="85">
        <v>20</v>
      </c>
      <c r="F22" s="85">
        <v>3081</v>
      </c>
      <c r="G22" s="85">
        <v>4610</v>
      </c>
      <c r="H22" s="85">
        <v>6937</v>
      </c>
      <c r="I22" s="85">
        <v>29539</v>
      </c>
      <c r="J22" s="85">
        <v>15246</v>
      </c>
      <c r="K22" s="85">
        <v>4346</v>
      </c>
      <c r="L22" s="85">
        <v>343</v>
      </c>
      <c r="M22" s="85">
        <v>295</v>
      </c>
      <c r="N22" s="85">
        <v>211</v>
      </c>
      <c r="O22" s="85">
        <f t="shared" si="0"/>
        <v>64737</v>
      </c>
      <c r="P22" s="85">
        <v>61064</v>
      </c>
      <c r="Q22" s="86">
        <f t="shared" si="1"/>
        <v>1.0601500065505043</v>
      </c>
    </row>
    <row r="23" spans="1:17" ht="24.75" customHeight="1">
      <c r="A23" s="84" t="s">
        <v>445</v>
      </c>
      <c r="B23" s="52" t="s">
        <v>446</v>
      </c>
      <c r="C23" s="85">
        <v>0</v>
      </c>
      <c r="D23" s="85">
        <v>0</v>
      </c>
      <c r="E23" s="85">
        <v>0</v>
      </c>
      <c r="F23" s="85">
        <v>325</v>
      </c>
      <c r="G23" s="85">
        <v>702</v>
      </c>
      <c r="H23" s="85">
        <v>97</v>
      </c>
      <c r="I23" s="85">
        <v>0</v>
      </c>
      <c r="J23" s="85">
        <v>0</v>
      </c>
      <c r="K23" s="85">
        <v>0</v>
      </c>
      <c r="L23" s="85">
        <v>0</v>
      </c>
      <c r="M23" s="85">
        <v>0</v>
      </c>
      <c r="N23" s="85">
        <v>0</v>
      </c>
      <c r="O23" s="85">
        <f t="shared" si="0"/>
        <v>1124</v>
      </c>
      <c r="P23" s="85">
        <v>1598</v>
      </c>
      <c r="Q23" s="86">
        <f t="shared" si="1"/>
        <v>0.7033792240300375</v>
      </c>
    </row>
    <row r="24" spans="1:17" ht="24.75" customHeight="1">
      <c r="A24" s="84" t="s">
        <v>447</v>
      </c>
      <c r="B24" s="52" t="s">
        <v>448</v>
      </c>
      <c r="C24" s="85">
        <v>249</v>
      </c>
      <c r="D24" s="85">
        <v>68.599999999999994</v>
      </c>
      <c r="E24" s="85">
        <v>14</v>
      </c>
      <c r="F24" s="85">
        <v>0</v>
      </c>
      <c r="G24" s="85">
        <v>0</v>
      </c>
      <c r="H24" s="85">
        <v>0</v>
      </c>
      <c r="I24" s="85">
        <v>0</v>
      </c>
      <c r="J24" s="85">
        <v>0</v>
      </c>
      <c r="K24" s="85">
        <v>0</v>
      </c>
      <c r="L24" s="85">
        <v>0</v>
      </c>
      <c r="M24" s="85">
        <v>0</v>
      </c>
      <c r="N24" s="85">
        <v>118</v>
      </c>
      <c r="O24" s="85">
        <f t="shared" si="0"/>
        <v>449.6</v>
      </c>
      <c r="P24" s="85">
        <v>876</v>
      </c>
      <c r="Q24" s="86">
        <f t="shared" si="1"/>
        <v>0.51324200913242013</v>
      </c>
    </row>
    <row r="25" spans="1:17" ht="24.75" customHeight="1">
      <c r="A25" s="84" t="s">
        <v>449</v>
      </c>
      <c r="B25" s="52" t="s">
        <v>450</v>
      </c>
      <c r="C25" s="85">
        <v>13</v>
      </c>
      <c r="D25" s="85">
        <v>133</v>
      </c>
      <c r="E25" s="85">
        <v>584</v>
      </c>
      <c r="F25" s="85">
        <v>464</v>
      </c>
      <c r="G25" s="85">
        <v>294</v>
      </c>
      <c r="H25" s="85">
        <v>636</v>
      </c>
      <c r="I25" s="85">
        <v>736</v>
      </c>
      <c r="J25" s="85">
        <v>449</v>
      </c>
      <c r="K25" s="85">
        <v>240</v>
      </c>
      <c r="L25" s="85">
        <v>15</v>
      </c>
      <c r="M25" s="85">
        <v>7</v>
      </c>
      <c r="N25" s="85">
        <v>11</v>
      </c>
      <c r="O25" s="85">
        <f t="shared" si="0"/>
        <v>3582</v>
      </c>
      <c r="P25" s="85">
        <v>8621</v>
      </c>
      <c r="Q25" s="86">
        <f t="shared" si="1"/>
        <v>0.41549704210648419</v>
      </c>
    </row>
    <row r="26" spans="1:17" ht="24.75" customHeight="1">
      <c r="A26" s="451" t="s">
        <v>451</v>
      </c>
      <c r="B26" s="452"/>
      <c r="C26" s="85">
        <f>SUM('P7'!C9:C25)+SUM('P8'!C3:C25)</f>
        <v>148531</v>
      </c>
      <c r="D26" s="85">
        <f>SUM('P7'!D9:D25)+SUM('P8'!D3:D25)</f>
        <v>300694.59999999998</v>
      </c>
      <c r="E26" s="85">
        <f>SUM('P7'!E9:E25)+SUM('P8'!E3:E25)</f>
        <v>243093</v>
      </c>
      <c r="F26" s="85">
        <f>SUM('P7'!F9:F25)+SUM('P8'!F3:F25)</f>
        <v>146344.6</v>
      </c>
      <c r="G26" s="85">
        <f>SUM('P7'!G9:G25)+SUM('P8'!G3:G25)</f>
        <v>329967</v>
      </c>
      <c r="H26" s="85">
        <f>SUM('P7'!H9:H25)+SUM('P8'!H3:H25)</f>
        <v>329972</v>
      </c>
      <c r="I26" s="85">
        <f>SUM('P7'!I9:I25)+SUM('P8'!I3:I25)</f>
        <v>166299</v>
      </c>
      <c r="J26" s="85">
        <f>SUM('P7'!J9:J25)+SUM('P8'!J3:J25)</f>
        <v>155565</v>
      </c>
      <c r="K26" s="85">
        <f>SUM('P7'!K9:K25)+SUM('P8'!K3:K25)</f>
        <v>319326</v>
      </c>
      <c r="L26" s="85">
        <f>SUM('P7'!L9:L25)+SUM('P8'!L3:L25)</f>
        <v>312383</v>
      </c>
      <c r="M26" s="85">
        <f>SUM('P7'!M9:M25)+SUM('P8'!M3:M25)</f>
        <v>192248</v>
      </c>
      <c r="N26" s="85">
        <f>SUM('P7'!N9:N25)+SUM('P8'!N3:N25)</f>
        <v>197782</v>
      </c>
      <c r="O26" s="85">
        <f>SUM('P7'!O9:O25)+SUM('P8'!O3:O25)</f>
        <v>2842205.2</v>
      </c>
      <c r="P26" s="85">
        <f>SUM('P7'!P9:P25)+SUM('P8'!P3:P25)</f>
        <v>3766391</v>
      </c>
      <c r="Q26" s="86">
        <f t="shared" si="1"/>
        <v>0.75462297992959315</v>
      </c>
    </row>
    <row r="27" spans="1:17" ht="24.75" customHeight="1">
      <c r="A27" s="453" t="s">
        <v>452</v>
      </c>
      <c r="B27" s="454"/>
      <c r="C27" s="85">
        <v>147115</v>
      </c>
      <c r="D27" s="85">
        <v>233628</v>
      </c>
      <c r="E27" s="85">
        <v>295676</v>
      </c>
      <c r="F27" s="85">
        <v>265041</v>
      </c>
      <c r="G27" s="85">
        <v>471093</v>
      </c>
      <c r="H27" s="85">
        <v>483815</v>
      </c>
      <c r="I27" s="85">
        <v>275714</v>
      </c>
      <c r="J27" s="85">
        <v>267809</v>
      </c>
      <c r="K27" s="85">
        <v>468081</v>
      </c>
      <c r="L27" s="85">
        <v>347721</v>
      </c>
      <c r="M27" s="85">
        <v>382447</v>
      </c>
      <c r="N27" s="85">
        <v>128251</v>
      </c>
      <c r="O27" s="85">
        <f>SUM(C27:N27)</f>
        <v>3766391</v>
      </c>
      <c r="P27" s="455"/>
      <c r="Q27" s="456"/>
    </row>
    <row r="28" spans="1:17" ht="24.75" customHeight="1">
      <c r="A28" s="459" t="s">
        <v>453</v>
      </c>
      <c r="B28" s="454"/>
      <c r="C28" s="89">
        <f t="shared" ref="C28:O28" si="2">C26/C27</f>
        <v>1.0096251232029365</v>
      </c>
      <c r="D28" s="89">
        <f t="shared" si="2"/>
        <v>1.2870657626654338</v>
      </c>
      <c r="E28" s="89">
        <f t="shared" si="2"/>
        <v>0.82216006710047485</v>
      </c>
      <c r="F28" s="89">
        <f t="shared" si="2"/>
        <v>0.55215834531261199</v>
      </c>
      <c r="G28" s="89">
        <f t="shared" si="2"/>
        <v>0.70042857779674073</v>
      </c>
      <c r="H28" s="89">
        <f t="shared" si="2"/>
        <v>0.68202102043136326</v>
      </c>
      <c r="I28" s="89">
        <f t="shared" si="2"/>
        <v>0.60315761985245575</v>
      </c>
      <c r="J28" s="89">
        <f t="shared" si="2"/>
        <v>0.58088040357120185</v>
      </c>
      <c r="K28" s="89">
        <f t="shared" si="2"/>
        <v>0.68220243932139946</v>
      </c>
      <c r="L28" s="89">
        <f t="shared" si="2"/>
        <v>0.89837254580540149</v>
      </c>
      <c r="M28" s="89">
        <f t="shared" si="2"/>
        <v>0.50267880255303354</v>
      </c>
      <c r="N28" s="89">
        <f t="shared" si="2"/>
        <v>1.5421478195101792</v>
      </c>
      <c r="O28" s="89">
        <f t="shared" si="2"/>
        <v>0.75462297992959315</v>
      </c>
      <c r="P28" s="457"/>
      <c r="Q28" s="458"/>
    </row>
    <row r="29" spans="1:17" ht="24.75" customHeight="1">
      <c r="O29" s="90"/>
      <c r="P29" s="449" t="s">
        <v>1861</v>
      </c>
      <c r="Q29" s="449"/>
    </row>
  </sheetData>
  <mergeCells count="7">
    <mergeCell ref="P29:Q29"/>
    <mergeCell ref="P1:Q1"/>
    <mergeCell ref="A2:B2"/>
    <mergeCell ref="A26:B26"/>
    <mergeCell ref="A27:B27"/>
    <mergeCell ref="P27:Q28"/>
    <mergeCell ref="A28:B28"/>
  </mergeCells>
  <phoneticPr fontId="2"/>
  <pageMargins left="0.78740157480314965" right="0.39370078740157483" top="0.39370078740157483" bottom="0.39370078740157483" header="0" footer="0"/>
  <pageSetup paperSize="9" scale="72" orientation="landscape" r:id="rId1"/>
  <headerFooter scaleWithDoc="0" alignWithMargins="0">
    <oddFooter>&amp;C&amp;"ＭＳ 明朝,標準"－８－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641EE-04EC-4497-992C-EBD3CC39619A}">
  <sheetPr codeName="Sheet11">
    <pageSetUpPr fitToPage="1"/>
  </sheetPr>
  <dimension ref="A1:Q23"/>
  <sheetViews>
    <sheetView view="pageLayout" zoomScaleNormal="100" workbookViewId="0">
      <selection activeCell="G12" sqref="G12"/>
    </sheetView>
  </sheetViews>
  <sheetFormatPr defaultColWidth="9" defaultRowHeight="14.4"/>
  <cols>
    <col min="1" max="1" width="3.109375" style="83" customWidth="1"/>
    <col min="2" max="2" width="18.88671875" style="51" customWidth="1"/>
    <col min="3" max="17" width="8.44140625" style="51" customWidth="1"/>
    <col min="18" max="256" width="9" style="51"/>
    <col min="257" max="257" width="3.109375" style="51" customWidth="1"/>
    <col min="258" max="258" width="18.88671875" style="51" customWidth="1"/>
    <col min="259" max="273" width="8.44140625" style="51" customWidth="1"/>
    <col min="274" max="512" width="9" style="51"/>
    <col min="513" max="513" width="3.109375" style="51" customWidth="1"/>
    <col min="514" max="514" width="18.88671875" style="51" customWidth="1"/>
    <col min="515" max="529" width="8.44140625" style="51" customWidth="1"/>
    <col min="530" max="768" width="9" style="51"/>
    <col min="769" max="769" width="3.109375" style="51" customWidth="1"/>
    <col min="770" max="770" width="18.88671875" style="51" customWidth="1"/>
    <col min="771" max="785" width="8.44140625" style="51" customWidth="1"/>
    <col min="786" max="1024" width="9" style="51"/>
    <col min="1025" max="1025" width="3.109375" style="51" customWidth="1"/>
    <col min="1026" max="1026" width="18.88671875" style="51" customWidth="1"/>
    <col min="1027" max="1041" width="8.44140625" style="51" customWidth="1"/>
    <col min="1042" max="1280" width="9" style="51"/>
    <col min="1281" max="1281" width="3.109375" style="51" customWidth="1"/>
    <col min="1282" max="1282" width="18.88671875" style="51" customWidth="1"/>
    <col min="1283" max="1297" width="8.44140625" style="51" customWidth="1"/>
    <col min="1298" max="1536" width="9" style="51"/>
    <col min="1537" max="1537" width="3.109375" style="51" customWidth="1"/>
    <col min="1538" max="1538" width="18.88671875" style="51" customWidth="1"/>
    <col min="1539" max="1553" width="8.44140625" style="51" customWidth="1"/>
    <col min="1554" max="1792" width="9" style="51"/>
    <col min="1793" max="1793" width="3.109375" style="51" customWidth="1"/>
    <col min="1794" max="1794" width="18.88671875" style="51" customWidth="1"/>
    <col min="1795" max="1809" width="8.44140625" style="51" customWidth="1"/>
    <col min="1810" max="2048" width="9" style="51"/>
    <col min="2049" max="2049" width="3.109375" style="51" customWidth="1"/>
    <col min="2050" max="2050" width="18.88671875" style="51" customWidth="1"/>
    <col min="2051" max="2065" width="8.44140625" style="51" customWidth="1"/>
    <col min="2066" max="2304" width="9" style="51"/>
    <col min="2305" max="2305" width="3.109375" style="51" customWidth="1"/>
    <col min="2306" max="2306" width="18.88671875" style="51" customWidth="1"/>
    <col min="2307" max="2321" width="8.44140625" style="51" customWidth="1"/>
    <col min="2322" max="2560" width="9" style="51"/>
    <col min="2561" max="2561" width="3.109375" style="51" customWidth="1"/>
    <col min="2562" max="2562" width="18.88671875" style="51" customWidth="1"/>
    <col min="2563" max="2577" width="8.44140625" style="51" customWidth="1"/>
    <col min="2578" max="2816" width="9" style="51"/>
    <col min="2817" max="2817" width="3.109375" style="51" customWidth="1"/>
    <col min="2818" max="2818" width="18.88671875" style="51" customWidth="1"/>
    <col min="2819" max="2833" width="8.44140625" style="51" customWidth="1"/>
    <col min="2834" max="3072" width="9" style="51"/>
    <col min="3073" max="3073" width="3.109375" style="51" customWidth="1"/>
    <col min="3074" max="3074" width="18.88671875" style="51" customWidth="1"/>
    <col min="3075" max="3089" width="8.44140625" style="51" customWidth="1"/>
    <col min="3090" max="3328" width="9" style="51"/>
    <col min="3329" max="3329" width="3.109375" style="51" customWidth="1"/>
    <col min="3330" max="3330" width="18.88671875" style="51" customWidth="1"/>
    <col min="3331" max="3345" width="8.44140625" style="51" customWidth="1"/>
    <col min="3346" max="3584" width="9" style="51"/>
    <col min="3585" max="3585" width="3.109375" style="51" customWidth="1"/>
    <col min="3586" max="3586" width="18.88671875" style="51" customWidth="1"/>
    <col min="3587" max="3601" width="8.44140625" style="51" customWidth="1"/>
    <col min="3602" max="3840" width="9" style="51"/>
    <col min="3841" max="3841" width="3.109375" style="51" customWidth="1"/>
    <col min="3842" max="3842" width="18.88671875" style="51" customWidth="1"/>
    <col min="3843" max="3857" width="8.44140625" style="51" customWidth="1"/>
    <col min="3858" max="4096" width="9" style="51"/>
    <col min="4097" max="4097" width="3.109375" style="51" customWidth="1"/>
    <col min="4098" max="4098" width="18.88671875" style="51" customWidth="1"/>
    <col min="4099" max="4113" width="8.44140625" style="51" customWidth="1"/>
    <col min="4114" max="4352" width="9" style="51"/>
    <col min="4353" max="4353" width="3.109375" style="51" customWidth="1"/>
    <col min="4354" max="4354" width="18.88671875" style="51" customWidth="1"/>
    <col min="4355" max="4369" width="8.44140625" style="51" customWidth="1"/>
    <col min="4370" max="4608" width="9" style="51"/>
    <col min="4609" max="4609" width="3.109375" style="51" customWidth="1"/>
    <col min="4610" max="4610" width="18.88671875" style="51" customWidth="1"/>
    <col min="4611" max="4625" width="8.44140625" style="51" customWidth="1"/>
    <col min="4626" max="4864" width="9" style="51"/>
    <col min="4865" max="4865" width="3.109375" style="51" customWidth="1"/>
    <col min="4866" max="4866" width="18.88671875" style="51" customWidth="1"/>
    <col min="4867" max="4881" width="8.44140625" style="51" customWidth="1"/>
    <col min="4882" max="5120" width="9" style="51"/>
    <col min="5121" max="5121" width="3.109375" style="51" customWidth="1"/>
    <col min="5122" max="5122" width="18.88671875" style="51" customWidth="1"/>
    <col min="5123" max="5137" width="8.44140625" style="51" customWidth="1"/>
    <col min="5138" max="5376" width="9" style="51"/>
    <col min="5377" max="5377" width="3.109375" style="51" customWidth="1"/>
    <col min="5378" max="5378" width="18.88671875" style="51" customWidth="1"/>
    <col min="5379" max="5393" width="8.44140625" style="51" customWidth="1"/>
    <col min="5394" max="5632" width="9" style="51"/>
    <col min="5633" max="5633" width="3.109375" style="51" customWidth="1"/>
    <col min="5634" max="5634" width="18.88671875" style="51" customWidth="1"/>
    <col min="5635" max="5649" width="8.44140625" style="51" customWidth="1"/>
    <col min="5650" max="5888" width="9" style="51"/>
    <col min="5889" max="5889" width="3.109375" style="51" customWidth="1"/>
    <col min="5890" max="5890" width="18.88671875" style="51" customWidth="1"/>
    <col min="5891" max="5905" width="8.44140625" style="51" customWidth="1"/>
    <col min="5906" max="6144" width="9" style="51"/>
    <col min="6145" max="6145" width="3.109375" style="51" customWidth="1"/>
    <col min="6146" max="6146" width="18.88671875" style="51" customWidth="1"/>
    <col min="6147" max="6161" width="8.44140625" style="51" customWidth="1"/>
    <col min="6162" max="6400" width="9" style="51"/>
    <col min="6401" max="6401" width="3.109375" style="51" customWidth="1"/>
    <col min="6402" max="6402" width="18.88671875" style="51" customWidth="1"/>
    <col min="6403" max="6417" width="8.44140625" style="51" customWidth="1"/>
    <col min="6418" max="6656" width="9" style="51"/>
    <col min="6657" max="6657" width="3.109375" style="51" customWidth="1"/>
    <col min="6658" max="6658" width="18.88671875" style="51" customWidth="1"/>
    <col min="6659" max="6673" width="8.44140625" style="51" customWidth="1"/>
    <col min="6674" max="6912" width="9" style="51"/>
    <col min="6913" max="6913" width="3.109375" style="51" customWidth="1"/>
    <col min="6914" max="6914" width="18.88671875" style="51" customWidth="1"/>
    <col min="6915" max="6929" width="8.44140625" style="51" customWidth="1"/>
    <col min="6930" max="7168" width="9" style="51"/>
    <col min="7169" max="7169" width="3.109375" style="51" customWidth="1"/>
    <col min="7170" max="7170" width="18.88671875" style="51" customWidth="1"/>
    <col min="7171" max="7185" width="8.44140625" style="51" customWidth="1"/>
    <col min="7186" max="7424" width="9" style="51"/>
    <col min="7425" max="7425" width="3.109375" style="51" customWidth="1"/>
    <col min="7426" max="7426" width="18.88671875" style="51" customWidth="1"/>
    <col min="7427" max="7441" width="8.44140625" style="51" customWidth="1"/>
    <col min="7442" max="7680" width="9" style="51"/>
    <col min="7681" max="7681" width="3.109375" style="51" customWidth="1"/>
    <col min="7682" max="7682" width="18.88671875" style="51" customWidth="1"/>
    <col min="7683" max="7697" width="8.44140625" style="51" customWidth="1"/>
    <col min="7698" max="7936" width="9" style="51"/>
    <col min="7937" max="7937" width="3.109375" style="51" customWidth="1"/>
    <col min="7938" max="7938" width="18.88671875" style="51" customWidth="1"/>
    <col min="7939" max="7953" width="8.44140625" style="51" customWidth="1"/>
    <col min="7954" max="8192" width="9" style="51"/>
    <col min="8193" max="8193" width="3.109375" style="51" customWidth="1"/>
    <col min="8194" max="8194" width="18.88671875" style="51" customWidth="1"/>
    <col min="8195" max="8209" width="8.44140625" style="51" customWidth="1"/>
    <col min="8210" max="8448" width="9" style="51"/>
    <col min="8449" max="8449" width="3.109375" style="51" customWidth="1"/>
    <col min="8450" max="8450" width="18.88671875" style="51" customWidth="1"/>
    <col min="8451" max="8465" width="8.44140625" style="51" customWidth="1"/>
    <col min="8466" max="8704" width="9" style="51"/>
    <col min="8705" max="8705" width="3.109375" style="51" customWidth="1"/>
    <col min="8706" max="8706" width="18.88671875" style="51" customWidth="1"/>
    <col min="8707" max="8721" width="8.44140625" style="51" customWidth="1"/>
    <col min="8722" max="8960" width="9" style="51"/>
    <col min="8961" max="8961" width="3.109375" style="51" customWidth="1"/>
    <col min="8962" max="8962" width="18.88671875" style="51" customWidth="1"/>
    <col min="8963" max="8977" width="8.44140625" style="51" customWidth="1"/>
    <col min="8978" max="9216" width="9" style="51"/>
    <col min="9217" max="9217" width="3.109375" style="51" customWidth="1"/>
    <col min="9218" max="9218" width="18.88671875" style="51" customWidth="1"/>
    <col min="9219" max="9233" width="8.44140625" style="51" customWidth="1"/>
    <col min="9234" max="9472" width="9" style="51"/>
    <col min="9473" max="9473" width="3.109375" style="51" customWidth="1"/>
    <col min="9474" max="9474" width="18.88671875" style="51" customWidth="1"/>
    <col min="9475" max="9489" width="8.44140625" style="51" customWidth="1"/>
    <col min="9490" max="9728" width="9" style="51"/>
    <col min="9729" max="9729" width="3.109375" style="51" customWidth="1"/>
    <col min="9730" max="9730" width="18.88671875" style="51" customWidth="1"/>
    <col min="9731" max="9745" width="8.44140625" style="51" customWidth="1"/>
    <col min="9746" max="9984" width="9" style="51"/>
    <col min="9985" max="9985" width="3.109375" style="51" customWidth="1"/>
    <col min="9986" max="9986" width="18.88671875" style="51" customWidth="1"/>
    <col min="9987" max="10001" width="8.44140625" style="51" customWidth="1"/>
    <col min="10002" max="10240" width="9" style="51"/>
    <col min="10241" max="10241" width="3.109375" style="51" customWidth="1"/>
    <col min="10242" max="10242" width="18.88671875" style="51" customWidth="1"/>
    <col min="10243" max="10257" width="8.44140625" style="51" customWidth="1"/>
    <col min="10258" max="10496" width="9" style="51"/>
    <col min="10497" max="10497" width="3.109375" style="51" customWidth="1"/>
    <col min="10498" max="10498" width="18.88671875" style="51" customWidth="1"/>
    <col min="10499" max="10513" width="8.44140625" style="51" customWidth="1"/>
    <col min="10514" max="10752" width="9" style="51"/>
    <col min="10753" max="10753" width="3.109375" style="51" customWidth="1"/>
    <col min="10754" max="10754" width="18.88671875" style="51" customWidth="1"/>
    <col min="10755" max="10769" width="8.44140625" style="51" customWidth="1"/>
    <col min="10770" max="11008" width="9" style="51"/>
    <col min="11009" max="11009" width="3.109375" style="51" customWidth="1"/>
    <col min="11010" max="11010" width="18.88671875" style="51" customWidth="1"/>
    <col min="11011" max="11025" width="8.44140625" style="51" customWidth="1"/>
    <col min="11026" max="11264" width="9" style="51"/>
    <col min="11265" max="11265" width="3.109375" style="51" customWidth="1"/>
    <col min="11266" max="11266" width="18.88671875" style="51" customWidth="1"/>
    <col min="11267" max="11281" width="8.44140625" style="51" customWidth="1"/>
    <col min="11282" max="11520" width="9" style="51"/>
    <col min="11521" max="11521" width="3.109375" style="51" customWidth="1"/>
    <col min="11522" max="11522" width="18.88671875" style="51" customWidth="1"/>
    <col min="11523" max="11537" width="8.44140625" style="51" customWidth="1"/>
    <col min="11538" max="11776" width="9" style="51"/>
    <col min="11777" max="11777" width="3.109375" style="51" customWidth="1"/>
    <col min="11778" max="11778" width="18.88671875" style="51" customWidth="1"/>
    <col min="11779" max="11793" width="8.44140625" style="51" customWidth="1"/>
    <col min="11794" max="12032" width="9" style="51"/>
    <col min="12033" max="12033" width="3.109375" style="51" customWidth="1"/>
    <col min="12034" max="12034" width="18.88671875" style="51" customWidth="1"/>
    <col min="12035" max="12049" width="8.44140625" style="51" customWidth="1"/>
    <col min="12050" max="12288" width="9" style="51"/>
    <col min="12289" max="12289" width="3.109375" style="51" customWidth="1"/>
    <col min="12290" max="12290" width="18.88671875" style="51" customWidth="1"/>
    <col min="12291" max="12305" width="8.44140625" style="51" customWidth="1"/>
    <col min="12306" max="12544" width="9" style="51"/>
    <col min="12545" max="12545" width="3.109375" style="51" customWidth="1"/>
    <col min="12546" max="12546" width="18.88671875" style="51" customWidth="1"/>
    <col min="12547" max="12561" width="8.44140625" style="51" customWidth="1"/>
    <col min="12562" max="12800" width="9" style="51"/>
    <col min="12801" max="12801" width="3.109375" style="51" customWidth="1"/>
    <col min="12802" max="12802" width="18.88671875" style="51" customWidth="1"/>
    <col min="12803" max="12817" width="8.44140625" style="51" customWidth="1"/>
    <col min="12818" max="13056" width="9" style="51"/>
    <col min="13057" max="13057" width="3.109375" style="51" customWidth="1"/>
    <col min="13058" max="13058" width="18.88671875" style="51" customWidth="1"/>
    <col min="13059" max="13073" width="8.44140625" style="51" customWidth="1"/>
    <col min="13074" max="13312" width="9" style="51"/>
    <col min="13313" max="13313" width="3.109375" style="51" customWidth="1"/>
    <col min="13314" max="13314" width="18.88671875" style="51" customWidth="1"/>
    <col min="13315" max="13329" width="8.44140625" style="51" customWidth="1"/>
    <col min="13330" max="13568" width="9" style="51"/>
    <col min="13569" max="13569" width="3.109375" style="51" customWidth="1"/>
    <col min="13570" max="13570" width="18.88671875" style="51" customWidth="1"/>
    <col min="13571" max="13585" width="8.44140625" style="51" customWidth="1"/>
    <col min="13586" max="13824" width="9" style="51"/>
    <col min="13825" max="13825" width="3.109375" style="51" customWidth="1"/>
    <col min="13826" max="13826" width="18.88671875" style="51" customWidth="1"/>
    <col min="13827" max="13841" width="8.44140625" style="51" customWidth="1"/>
    <col min="13842" max="14080" width="9" style="51"/>
    <col min="14081" max="14081" width="3.109375" style="51" customWidth="1"/>
    <col min="14082" max="14082" width="18.88671875" style="51" customWidth="1"/>
    <col min="14083" max="14097" width="8.44140625" style="51" customWidth="1"/>
    <col min="14098" max="14336" width="9" style="51"/>
    <col min="14337" max="14337" width="3.109375" style="51" customWidth="1"/>
    <col min="14338" max="14338" width="18.88671875" style="51" customWidth="1"/>
    <col min="14339" max="14353" width="8.44140625" style="51" customWidth="1"/>
    <col min="14354" max="14592" width="9" style="51"/>
    <col min="14593" max="14593" width="3.109375" style="51" customWidth="1"/>
    <col min="14594" max="14594" width="18.88671875" style="51" customWidth="1"/>
    <col min="14595" max="14609" width="8.44140625" style="51" customWidth="1"/>
    <col min="14610" max="14848" width="9" style="51"/>
    <col min="14849" max="14849" width="3.109375" style="51" customWidth="1"/>
    <col min="14850" max="14850" width="18.88671875" style="51" customWidth="1"/>
    <col min="14851" max="14865" width="8.44140625" style="51" customWidth="1"/>
    <col min="14866" max="15104" width="9" style="51"/>
    <col min="15105" max="15105" width="3.109375" style="51" customWidth="1"/>
    <col min="15106" max="15106" width="18.88671875" style="51" customWidth="1"/>
    <col min="15107" max="15121" width="8.44140625" style="51" customWidth="1"/>
    <col min="15122" max="15360" width="9" style="51"/>
    <col min="15361" max="15361" width="3.109375" style="51" customWidth="1"/>
    <col min="15362" max="15362" width="18.88671875" style="51" customWidth="1"/>
    <col min="15363" max="15377" width="8.44140625" style="51" customWidth="1"/>
    <col min="15378" max="15616" width="9" style="51"/>
    <col min="15617" max="15617" width="3.109375" style="51" customWidth="1"/>
    <col min="15618" max="15618" width="18.88671875" style="51" customWidth="1"/>
    <col min="15619" max="15633" width="8.44140625" style="51" customWidth="1"/>
    <col min="15634" max="15872" width="9" style="51"/>
    <col min="15873" max="15873" width="3.109375" style="51" customWidth="1"/>
    <col min="15874" max="15874" width="18.88671875" style="51" customWidth="1"/>
    <col min="15875" max="15889" width="8.44140625" style="51" customWidth="1"/>
    <col min="15890" max="16128" width="9" style="51"/>
    <col min="16129" max="16129" width="3.109375" style="51" customWidth="1"/>
    <col min="16130" max="16130" width="18.88671875" style="51" customWidth="1"/>
    <col min="16131" max="16145" width="8.44140625" style="51" customWidth="1"/>
    <col min="16146" max="16384" width="9" style="51"/>
  </cols>
  <sheetData>
    <row r="1" spans="1:17" s="47" customFormat="1" ht="20.95" customHeight="1">
      <c r="A1" s="47" t="s">
        <v>454</v>
      </c>
    </row>
    <row r="2" spans="1:17" ht="20.95" customHeight="1">
      <c r="A2" s="82" t="s">
        <v>455</v>
      </c>
      <c r="C2" s="47"/>
      <c r="D2" s="47"/>
      <c r="E2" s="47"/>
      <c r="F2" s="47"/>
      <c r="G2" s="47"/>
      <c r="H2" s="47"/>
      <c r="I2" s="47"/>
      <c r="J2" s="47"/>
      <c r="K2" s="47"/>
      <c r="L2" s="47"/>
      <c r="M2" s="47"/>
      <c r="N2" s="47"/>
      <c r="O2" s="47"/>
      <c r="P2" s="47"/>
      <c r="Q2" s="47"/>
    </row>
    <row r="3" spans="1:17" s="47" customFormat="1" ht="20.95" customHeight="1">
      <c r="A3" s="82" t="s">
        <v>1920</v>
      </c>
    </row>
    <row r="4" spans="1:17" ht="20.95" customHeight="1">
      <c r="A4" s="82" t="s">
        <v>1921</v>
      </c>
      <c r="C4" s="47"/>
      <c r="D4" s="47"/>
      <c r="E4" s="47"/>
      <c r="F4" s="47"/>
      <c r="G4" s="47"/>
      <c r="H4" s="47"/>
      <c r="I4" s="47"/>
      <c r="J4" s="47"/>
      <c r="K4" s="47"/>
      <c r="L4" s="47"/>
      <c r="M4" s="47"/>
      <c r="N4" s="47"/>
      <c r="O4" s="47"/>
      <c r="P4" s="47"/>
      <c r="Q4" s="47"/>
    </row>
    <row r="5" spans="1:17" ht="19.5" customHeight="1">
      <c r="O5" s="438" t="s">
        <v>456</v>
      </c>
      <c r="P5" s="438"/>
      <c r="Q5" s="438"/>
    </row>
    <row r="6" spans="1:17" s="56" customFormat="1" ht="29.95" customHeight="1">
      <c r="A6" s="447" t="s">
        <v>370</v>
      </c>
      <c r="B6" s="448"/>
      <c r="C6" s="50" t="s">
        <v>371</v>
      </c>
      <c r="D6" s="50" t="s">
        <v>372</v>
      </c>
      <c r="E6" s="50" t="s">
        <v>373</v>
      </c>
      <c r="F6" s="50" t="s">
        <v>374</v>
      </c>
      <c r="G6" s="50" t="s">
        <v>375</v>
      </c>
      <c r="H6" s="50" t="s">
        <v>376</v>
      </c>
      <c r="I6" s="50" t="s">
        <v>377</v>
      </c>
      <c r="J6" s="50" t="s">
        <v>378</v>
      </c>
      <c r="K6" s="50" t="s">
        <v>379</v>
      </c>
      <c r="L6" s="50" t="s">
        <v>380</v>
      </c>
      <c r="M6" s="50" t="s">
        <v>381</v>
      </c>
      <c r="N6" s="50" t="s">
        <v>382</v>
      </c>
      <c r="O6" s="50" t="s">
        <v>383</v>
      </c>
      <c r="P6" s="50" t="str">
        <f>'P7'!P8</f>
        <v>4　年</v>
      </c>
      <c r="Q6" s="50" t="s">
        <v>385</v>
      </c>
    </row>
    <row r="7" spans="1:17" ht="26.2" customHeight="1">
      <c r="A7" s="84" t="s">
        <v>386</v>
      </c>
      <c r="B7" s="52" t="s">
        <v>209</v>
      </c>
      <c r="C7" s="85">
        <v>70</v>
      </c>
      <c r="D7" s="85">
        <v>0</v>
      </c>
      <c r="E7" s="85">
        <v>0</v>
      </c>
      <c r="F7" s="85">
        <v>0</v>
      </c>
      <c r="G7" s="85">
        <v>0</v>
      </c>
      <c r="H7" s="85">
        <v>0</v>
      </c>
      <c r="I7" s="85">
        <v>0</v>
      </c>
      <c r="J7" s="85">
        <v>0</v>
      </c>
      <c r="K7" s="85">
        <v>0</v>
      </c>
      <c r="L7" s="85">
        <v>5855</v>
      </c>
      <c r="M7" s="85">
        <v>23262</v>
      </c>
      <c r="N7" s="85">
        <v>8204</v>
      </c>
      <c r="O7" s="85">
        <f t="shared" ref="O7:O23" si="0">SUM(C7:N7)</f>
        <v>37391</v>
      </c>
      <c r="P7" s="85">
        <v>82680</v>
      </c>
      <c r="Q7" s="86">
        <f t="shared" ref="Q7:Q23" si="1">IF(O7*P7&lt;&gt;0,O7/P7,"0%")</f>
        <v>0.45223754233188196</v>
      </c>
    </row>
    <row r="8" spans="1:17" ht="26.2" customHeight="1">
      <c r="A8" s="84" t="s">
        <v>387</v>
      </c>
      <c r="B8" s="52" t="s">
        <v>214</v>
      </c>
      <c r="C8" s="85">
        <v>0</v>
      </c>
      <c r="D8" s="85">
        <v>13</v>
      </c>
      <c r="E8" s="85">
        <v>1772</v>
      </c>
      <c r="F8" s="85">
        <v>4608</v>
      </c>
      <c r="G8" s="85">
        <v>1856</v>
      </c>
      <c r="H8" s="85">
        <v>41</v>
      </c>
      <c r="I8" s="85">
        <v>0</v>
      </c>
      <c r="J8" s="85">
        <v>0</v>
      </c>
      <c r="K8" s="85">
        <v>0</v>
      </c>
      <c r="L8" s="85">
        <v>0</v>
      </c>
      <c r="M8" s="85">
        <v>0</v>
      </c>
      <c r="N8" s="85">
        <v>0</v>
      </c>
      <c r="O8" s="85">
        <f t="shared" si="0"/>
        <v>8290</v>
      </c>
      <c r="P8" s="85">
        <v>5266</v>
      </c>
      <c r="Q8" s="86">
        <f t="shared" si="1"/>
        <v>1.5742499050512724</v>
      </c>
    </row>
    <row r="9" spans="1:17" ht="26.2" customHeight="1">
      <c r="A9" s="84" t="s">
        <v>388</v>
      </c>
      <c r="B9" s="52" t="s">
        <v>389</v>
      </c>
      <c r="C9" s="85">
        <v>7822</v>
      </c>
      <c r="D9" s="85">
        <v>12812</v>
      </c>
      <c r="E9" s="85">
        <v>22974</v>
      </c>
      <c r="F9" s="85">
        <v>15134</v>
      </c>
      <c r="G9" s="85">
        <v>19694</v>
      </c>
      <c r="H9" s="85">
        <v>18472</v>
      </c>
      <c r="I9" s="85">
        <v>18625</v>
      </c>
      <c r="J9" s="85">
        <v>21502</v>
      </c>
      <c r="K9" s="85">
        <v>20841</v>
      </c>
      <c r="L9" s="85">
        <v>15119</v>
      </c>
      <c r="M9" s="85">
        <v>11373</v>
      </c>
      <c r="N9" s="85">
        <v>16428</v>
      </c>
      <c r="O9" s="85">
        <f t="shared" si="0"/>
        <v>200796</v>
      </c>
      <c r="P9" s="85">
        <v>173103</v>
      </c>
      <c r="Q9" s="86">
        <f t="shared" si="1"/>
        <v>1.1599798963622814</v>
      </c>
    </row>
    <row r="10" spans="1:17" ht="26.2" customHeight="1">
      <c r="A10" s="84" t="s">
        <v>390</v>
      </c>
      <c r="B10" s="52" t="s">
        <v>391</v>
      </c>
      <c r="C10" s="85">
        <v>122</v>
      </c>
      <c r="D10" s="85">
        <v>479</v>
      </c>
      <c r="E10" s="85">
        <v>2721</v>
      </c>
      <c r="F10" s="85">
        <v>207</v>
      </c>
      <c r="G10" s="85">
        <v>213</v>
      </c>
      <c r="H10" s="85">
        <v>1635</v>
      </c>
      <c r="I10" s="85">
        <v>21</v>
      </c>
      <c r="J10" s="85">
        <v>4</v>
      </c>
      <c r="K10" s="85">
        <v>1132</v>
      </c>
      <c r="L10" s="85">
        <v>496</v>
      </c>
      <c r="M10" s="85">
        <v>318</v>
      </c>
      <c r="N10" s="85">
        <v>394</v>
      </c>
      <c r="O10" s="85">
        <f t="shared" si="0"/>
        <v>7742</v>
      </c>
      <c r="P10" s="85">
        <v>9845</v>
      </c>
      <c r="Q10" s="86">
        <f t="shared" si="1"/>
        <v>0.78638902996444893</v>
      </c>
    </row>
    <row r="11" spans="1:17" ht="26.2" customHeight="1">
      <c r="A11" s="84" t="s">
        <v>392</v>
      </c>
      <c r="B11" s="52" t="s">
        <v>393</v>
      </c>
      <c r="C11" s="85">
        <v>1575</v>
      </c>
      <c r="D11" s="85">
        <v>1775</v>
      </c>
      <c r="E11" s="85">
        <v>4668</v>
      </c>
      <c r="F11" s="85">
        <v>2072</v>
      </c>
      <c r="G11" s="85">
        <v>3478</v>
      </c>
      <c r="H11" s="85">
        <v>3644</v>
      </c>
      <c r="I11" s="85">
        <v>606</v>
      </c>
      <c r="J11" s="85">
        <v>361</v>
      </c>
      <c r="K11" s="85">
        <v>4443</v>
      </c>
      <c r="L11" s="85">
        <v>2315</v>
      </c>
      <c r="M11" s="85">
        <v>1617</v>
      </c>
      <c r="N11" s="85">
        <v>1749</v>
      </c>
      <c r="O11" s="85">
        <f t="shared" si="0"/>
        <v>28303</v>
      </c>
      <c r="P11" s="85">
        <v>33309</v>
      </c>
      <c r="Q11" s="86">
        <f t="shared" si="1"/>
        <v>0.8497102885106127</v>
      </c>
    </row>
    <row r="12" spans="1:17" ht="26.2" customHeight="1">
      <c r="A12" s="84" t="s">
        <v>394</v>
      </c>
      <c r="B12" s="52" t="s">
        <v>395</v>
      </c>
      <c r="C12" s="85">
        <v>610</v>
      </c>
      <c r="D12" s="85">
        <v>1606</v>
      </c>
      <c r="E12" s="85">
        <v>5800</v>
      </c>
      <c r="F12" s="85">
        <v>6579</v>
      </c>
      <c r="G12" s="85">
        <v>8047</v>
      </c>
      <c r="H12" s="85">
        <v>3606</v>
      </c>
      <c r="I12" s="85">
        <v>266</v>
      </c>
      <c r="J12" s="85">
        <v>406</v>
      </c>
      <c r="K12" s="85">
        <v>1080</v>
      </c>
      <c r="L12" s="85">
        <v>813</v>
      </c>
      <c r="M12" s="85">
        <v>1650</v>
      </c>
      <c r="N12" s="85">
        <v>1687</v>
      </c>
      <c r="O12" s="85">
        <f t="shared" si="0"/>
        <v>32150</v>
      </c>
      <c r="P12" s="85">
        <v>34051</v>
      </c>
      <c r="Q12" s="86">
        <f t="shared" si="1"/>
        <v>0.94417197732812541</v>
      </c>
    </row>
    <row r="13" spans="1:17" ht="26.2" customHeight="1">
      <c r="A13" s="84" t="s">
        <v>396</v>
      </c>
      <c r="B13" s="52" t="s">
        <v>397</v>
      </c>
      <c r="C13" s="85">
        <v>95</v>
      </c>
      <c r="D13" s="85">
        <v>112</v>
      </c>
      <c r="E13" s="85">
        <v>86</v>
      </c>
      <c r="F13" s="85">
        <v>38</v>
      </c>
      <c r="G13" s="85">
        <v>1021</v>
      </c>
      <c r="H13" s="85">
        <v>2081</v>
      </c>
      <c r="I13" s="85">
        <v>337</v>
      </c>
      <c r="J13" s="85">
        <v>0</v>
      </c>
      <c r="K13" s="85">
        <v>3827</v>
      </c>
      <c r="L13" s="85">
        <v>1375</v>
      </c>
      <c r="M13" s="85">
        <v>2</v>
      </c>
      <c r="N13" s="85">
        <v>551</v>
      </c>
      <c r="O13" s="85">
        <f t="shared" si="0"/>
        <v>9525</v>
      </c>
      <c r="P13" s="85">
        <v>4768</v>
      </c>
      <c r="Q13" s="86">
        <f t="shared" si="1"/>
        <v>1.9976929530201342</v>
      </c>
    </row>
    <row r="14" spans="1:17" ht="26.2" customHeight="1">
      <c r="A14" s="84" t="s">
        <v>398</v>
      </c>
      <c r="B14" s="52" t="s">
        <v>399</v>
      </c>
      <c r="C14" s="85">
        <v>22765</v>
      </c>
      <c r="D14" s="85">
        <v>42591</v>
      </c>
      <c r="E14" s="85">
        <v>14563</v>
      </c>
      <c r="F14" s="85">
        <v>1517</v>
      </c>
      <c r="G14" s="85">
        <v>2974</v>
      </c>
      <c r="H14" s="85">
        <v>2157</v>
      </c>
      <c r="I14" s="85">
        <v>30</v>
      </c>
      <c r="J14" s="85">
        <v>32</v>
      </c>
      <c r="K14" s="85">
        <v>1043</v>
      </c>
      <c r="L14" s="85">
        <v>1592</v>
      </c>
      <c r="M14" s="85">
        <v>1512</v>
      </c>
      <c r="N14" s="85">
        <v>3227</v>
      </c>
      <c r="O14" s="85">
        <f t="shared" si="0"/>
        <v>94003</v>
      </c>
      <c r="P14" s="85">
        <v>89013</v>
      </c>
      <c r="Q14" s="86">
        <f t="shared" si="1"/>
        <v>1.0560592273038769</v>
      </c>
    </row>
    <row r="15" spans="1:17" ht="26.2" customHeight="1">
      <c r="A15" s="84" t="s">
        <v>400</v>
      </c>
      <c r="B15" s="52" t="s">
        <v>183</v>
      </c>
      <c r="C15" s="85">
        <v>4</v>
      </c>
      <c r="D15" s="85">
        <v>0</v>
      </c>
      <c r="E15" s="85">
        <v>6</v>
      </c>
      <c r="F15" s="85">
        <v>54</v>
      </c>
      <c r="G15" s="85">
        <v>85</v>
      </c>
      <c r="H15" s="85">
        <v>15</v>
      </c>
      <c r="I15" s="85">
        <v>1</v>
      </c>
      <c r="J15" s="85">
        <v>0</v>
      </c>
      <c r="K15" s="85">
        <v>112</v>
      </c>
      <c r="L15" s="85">
        <v>194</v>
      </c>
      <c r="M15" s="85">
        <v>92</v>
      </c>
      <c r="N15" s="85">
        <v>129</v>
      </c>
      <c r="O15" s="85">
        <f t="shared" si="0"/>
        <v>692</v>
      </c>
      <c r="P15" s="85">
        <v>297</v>
      </c>
      <c r="Q15" s="86">
        <f t="shared" si="1"/>
        <v>2.32996632996633</v>
      </c>
    </row>
    <row r="16" spans="1:17" ht="26.2" customHeight="1">
      <c r="A16" s="84" t="s">
        <v>401</v>
      </c>
      <c r="B16" s="52" t="s">
        <v>280</v>
      </c>
      <c r="C16" s="85">
        <v>39</v>
      </c>
      <c r="D16" s="85">
        <v>54</v>
      </c>
      <c r="E16" s="85">
        <v>169</v>
      </c>
      <c r="F16" s="85">
        <v>230</v>
      </c>
      <c r="G16" s="85">
        <v>2180</v>
      </c>
      <c r="H16" s="85">
        <v>4667</v>
      </c>
      <c r="I16" s="85">
        <v>42</v>
      </c>
      <c r="J16" s="85">
        <v>1</v>
      </c>
      <c r="K16" s="85">
        <v>4311</v>
      </c>
      <c r="L16" s="85">
        <v>301</v>
      </c>
      <c r="M16" s="85">
        <v>227</v>
      </c>
      <c r="N16" s="85">
        <v>237</v>
      </c>
      <c r="O16" s="85">
        <f t="shared" si="0"/>
        <v>12458</v>
      </c>
      <c r="P16" s="85">
        <v>15658</v>
      </c>
      <c r="Q16" s="86">
        <f t="shared" si="1"/>
        <v>0.79563162600587556</v>
      </c>
    </row>
    <row r="17" spans="1:17" ht="26.2" customHeight="1">
      <c r="A17" s="84" t="s">
        <v>402</v>
      </c>
      <c r="B17" s="52" t="s">
        <v>403</v>
      </c>
      <c r="C17" s="85">
        <v>77</v>
      </c>
      <c r="D17" s="85">
        <v>581</v>
      </c>
      <c r="E17" s="85">
        <v>224</v>
      </c>
      <c r="F17" s="85">
        <v>5</v>
      </c>
      <c r="G17" s="85">
        <v>3</v>
      </c>
      <c r="H17" s="85">
        <v>0</v>
      </c>
      <c r="I17" s="85">
        <v>0</v>
      </c>
      <c r="J17" s="85">
        <v>0</v>
      </c>
      <c r="K17" s="85">
        <v>0</v>
      </c>
      <c r="L17" s="85">
        <v>0</v>
      </c>
      <c r="M17" s="85">
        <v>4</v>
      </c>
      <c r="N17" s="85">
        <v>22</v>
      </c>
      <c r="O17" s="85">
        <f t="shared" si="0"/>
        <v>916</v>
      </c>
      <c r="P17" s="85">
        <v>2706</v>
      </c>
      <c r="Q17" s="86">
        <f t="shared" si="1"/>
        <v>0.3385070214338507</v>
      </c>
    </row>
    <row r="18" spans="1:17" ht="26.2" customHeight="1">
      <c r="A18" s="84" t="s">
        <v>404</v>
      </c>
      <c r="B18" s="52" t="s">
        <v>190</v>
      </c>
      <c r="C18" s="85">
        <v>147</v>
      </c>
      <c r="D18" s="85">
        <v>311</v>
      </c>
      <c r="E18" s="85">
        <v>456</v>
      </c>
      <c r="F18" s="85">
        <v>83</v>
      </c>
      <c r="G18" s="85">
        <v>358</v>
      </c>
      <c r="H18" s="85">
        <v>69</v>
      </c>
      <c r="I18" s="85">
        <v>0</v>
      </c>
      <c r="J18" s="85">
        <v>0</v>
      </c>
      <c r="K18" s="85">
        <v>450</v>
      </c>
      <c r="L18" s="85">
        <v>2122</v>
      </c>
      <c r="M18" s="85">
        <v>1481</v>
      </c>
      <c r="N18" s="85">
        <v>2976</v>
      </c>
      <c r="O18" s="85">
        <f t="shared" si="0"/>
        <v>8453</v>
      </c>
      <c r="P18" s="85">
        <v>61004</v>
      </c>
      <c r="Q18" s="86">
        <f t="shared" si="1"/>
        <v>0.13856468428299784</v>
      </c>
    </row>
    <row r="19" spans="1:17" ht="26.2" customHeight="1">
      <c r="A19" s="84" t="s">
        <v>405</v>
      </c>
      <c r="B19" s="52" t="s">
        <v>195</v>
      </c>
      <c r="C19" s="85">
        <v>1115</v>
      </c>
      <c r="D19" s="85">
        <v>2175</v>
      </c>
      <c r="E19" s="85">
        <v>1626</v>
      </c>
      <c r="F19" s="85">
        <v>346</v>
      </c>
      <c r="G19" s="85">
        <v>591</v>
      </c>
      <c r="H19" s="85">
        <v>468</v>
      </c>
      <c r="I19" s="85">
        <v>2</v>
      </c>
      <c r="J19" s="85">
        <v>0</v>
      </c>
      <c r="K19" s="85">
        <v>1121</v>
      </c>
      <c r="L19" s="85">
        <v>965</v>
      </c>
      <c r="M19" s="85">
        <v>1740</v>
      </c>
      <c r="N19" s="85">
        <v>1389</v>
      </c>
      <c r="O19" s="85">
        <f t="shared" si="0"/>
        <v>11538</v>
      </c>
      <c r="P19" s="85">
        <v>11689</v>
      </c>
      <c r="Q19" s="86">
        <f t="shared" si="1"/>
        <v>0.9870818718453247</v>
      </c>
    </row>
    <row r="20" spans="1:17" ht="26.2" customHeight="1">
      <c r="A20" s="84" t="s">
        <v>406</v>
      </c>
      <c r="B20" s="52" t="s">
        <v>407</v>
      </c>
      <c r="C20" s="85">
        <v>0</v>
      </c>
      <c r="D20" s="85">
        <v>11</v>
      </c>
      <c r="E20" s="85">
        <v>106</v>
      </c>
      <c r="F20" s="85">
        <v>312</v>
      </c>
      <c r="G20" s="85">
        <v>54</v>
      </c>
      <c r="H20" s="85">
        <v>29</v>
      </c>
      <c r="I20" s="85">
        <v>11</v>
      </c>
      <c r="J20" s="85">
        <v>0</v>
      </c>
      <c r="K20" s="85">
        <v>0</v>
      </c>
      <c r="L20" s="85">
        <v>0</v>
      </c>
      <c r="M20" s="85">
        <v>0</v>
      </c>
      <c r="N20" s="85">
        <v>0</v>
      </c>
      <c r="O20" s="85">
        <f t="shared" si="0"/>
        <v>523</v>
      </c>
      <c r="P20" s="85">
        <v>633</v>
      </c>
      <c r="Q20" s="86">
        <f t="shared" si="1"/>
        <v>0.82622432859399686</v>
      </c>
    </row>
    <row r="21" spans="1:17" ht="26.2" customHeight="1">
      <c r="A21" s="84" t="s">
        <v>408</v>
      </c>
      <c r="B21" s="52" t="s">
        <v>409</v>
      </c>
      <c r="C21" s="85">
        <v>102</v>
      </c>
      <c r="D21" s="85">
        <v>15</v>
      </c>
      <c r="E21" s="85">
        <v>124</v>
      </c>
      <c r="F21" s="85">
        <v>3203</v>
      </c>
      <c r="G21" s="85">
        <v>14680</v>
      </c>
      <c r="H21" s="85">
        <v>10378</v>
      </c>
      <c r="I21" s="85">
        <v>1658</v>
      </c>
      <c r="J21" s="85">
        <v>181</v>
      </c>
      <c r="K21" s="85">
        <v>1597</v>
      </c>
      <c r="L21" s="85">
        <v>5421</v>
      </c>
      <c r="M21" s="85">
        <v>5470</v>
      </c>
      <c r="N21" s="85">
        <v>15926</v>
      </c>
      <c r="O21" s="85">
        <f t="shared" si="0"/>
        <v>58755</v>
      </c>
      <c r="P21" s="85">
        <v>31818</v>
      </c>
      <c r="Q21" s="86">
        <f t="shared" si="1"/>
        <v>1.8465962662643787</v>
      </c>
    </row>
    <row r="22" spans="1:17" ht="26.2" customHeight="1">
      <c r="A22" s="84" t="s">
        <v>410</v>
      </c>
      <c r="B22" s="52" t="s">
        <v>411</v>
      </c>
      <c r="C22" s="85">
        <v>426</v>
      </c>
      <c r="D22" s="85">
        <v>1356</v>
      </c>
      <c r="E22" s="85">
        <v>4636</v>
      </c>
      <c r="F22" s="85">
        <v>2190</v>
      </c>
      <c r="G22" s="85">
        <v>4926</v>
      </c>
      <c r="H22" s="85">
        <v>1828</v>
      </c>
      <c r="I22" s="85">
        <v>2643</v>
      </c>
      <c r="J22" s="85">
        <v>1494</v>
      </c>
      <c r="K22" s="85">
        <v>5659</v>
      </c>
      <c r="L22" s="85">
        <v>1247</v>
      </c>
      <c r="M22" s="85">
        <v>301</v>
      </c>
      <c r="N22" s="85">
        <v>303</v>
      </c>
      <c r="O22" s="85">
        <f t="shared" si="0"/>
        <v>27009</v>
      </c>
      <c r="P22" s="85">
        <v>25190</v>
      </c>
      <c r="Q22" s="86">
        <f t="shared" si="1"/>
        <v>1.0722111949186186</v>
      </c>
    </row>
    <row r="23" spans="1:17" ht="26.2" customHeight="1">
      <c r="A23" s="84" t="s">
        <v>412</v>
      </c>
      <c r="B23" s="52" t="s">
        <v>243</v>
      </c>
      <c r="C23" s="85">
        <v>0</v>
      </c>
      <c r="D23" s="85">
        <v>0</v>
      </c>
      <c r="E23" s="85">
        <v>0</v>
      </c>
      <c r="F23" s="85">
        <v>0</v>
      </c>
      <c r="G23" s="85">
        <v>95</v>
      </c>
      <c r="H23" s="85">
        <v>657</v>
      </c>
      <c r="I23" s="85">
        <v>80</v>
      </c>
      <c r="J23" s="85">
        <v>80</v>
      </c>
      <c r="K23" s="85">
        <v>49</v>
      </c>
      <c r="L23" s="85">
        <v>1</v>
      </c>
      <c r="M23" s="85">
        <v>0</v>
      </c>
      <c r="N23" s="85">
        <v>0</v>
      </c>
      <c r="O23" s="85">
        <f t="shared" si="0"/>
        <v>962</v>
      </c>
      <c r="P23" s="85">
        <v>1303</v>
      </c>
      <c r="Q23" s="86">
        <f t="shared" si="1"/>
        <v>0.73829623944742906</v>
      </c>
    </row>
  </sheetData>
  <mergeCells count="2">
    <mergeCell ref="O5:Q5"/>
    <mergeCell ref="A6:B6"/>
  </mergeCells>
  <phoneticPr fontId="2"/>
  <pageMargins left="0.78740157480314965" right="0.39370078740157483" top="0.39370078740157483" bottom="0.39370078740157483" header="0" footer="0"/>
  <pageSetup paperSize="9" scale="83" orientation="landscape" r:id="rId1"/>
  <headerFooter scaleWithDoc="0" alignWithMargins="0">
    <oddFooter>&amp;C&amp;"ＭＳ 明朝,標準"－９－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92AD9-4925-4891-96DF-1A17F242B797}">
  <sheetPr codeName="Sheet12">
    <pageSetUpPr fitToPage="1"/>
  </sheetPr>
  <dimension ref="A1:Q29"/>
  <sheetViews>
    <sheetView view="pageLayout" zoomScaleNormal="100" workbookViewId="0">
      <selection activeCell="G12" sqref="G12"/>
    </sheetView>
  </sheetViews>
  <sheetFormatPr defaultColWidth="9" defaultRowHeight="14.4"/>
  <cols>
    <col min="1" max="1" width="4.77734375" style="51" customWidth="1"/>
    <col min="2" max="2" width="18" style="51" customWidth="1"/>
    <col min="3" max="14" width="8.109375" style="51" customWidth="1"/>
    <col min="15" max="16" width="9.77734375" style="51" customWidth="1"/>
    <col min="17" max="17" width="8.109375" style="51" customWidth="1"/>
    <col min="18" max="256" width="9" style="51"/>
    <col min="257" max="257" width="4.77734375" style="51" customWidth="1"/>
    <col min="258" max="258" width="18" style="51" customWidth="1"/>
    <col min="259" max="269" width="9.33203125" style="51" customWidth="1"/>
    <col min="270" max="272" width="10.21875" style="51" customWidth="1"/>
    <col min="273" max="273" width="8.33203125" style="51" customWidth="1"/>
    <col min="274" max="512" width="9" style="51"/>
    <col min="513" max="513" width="4.77734375" style="51" customWidth="1"/>
    <col min="514" max="514" width="18" style="51" customWidth="1"/>
    <col min="515" max="525" width="9.33203125" style="51" customWidth="1"/>
    <col min="526" max="528" width="10.21875" style="51" customWidth="1"/>
    <col min="529" max="529" width="8.33203125" style="51" customWidth="1"/>
    <col min="530" max="768" width="9" style="51"/>
    <col min="769" max="769" width="4.77734375" style="51" customWidth="1"/>
    <col min="770" max="770" width="18" style="51" customWidth="1"/>
    <col min="771" max="781" width="9.33203125" style="51" customWidth="1"/>
    <col min="782" max="784" width="10.21875" style="51" customWidth="1"/>
    <col min="785" max="785" width="8.33203125" style="51" customWidth="1"/>
    <col min="786" max="1024" width="9" style="51"/>
    <col min="1025" max="1025" width="4.77734375" style="51" customWidth="1"/>
    <col min="1026" max="1026" width="18" style="51" customWidth="1"/>
    <col min="1027" max="1037" width="9.33203125" style="51" customWidth="1"/>
    <col min="1038" max="1040" width="10.21875" style="51" customWidth="1"/>
    <col min="1041" max="1041" width="8.33203125" style="51" customWidth="1"/>
    <col min="1042" max="1280" width="9" style="51"/>
    <col min="1281" max="1281" width="4.77734375" style="51" customWidth="1"/>
    <col min="1282" max="1282" width="18" style="51" customWidth="1"/>
    <col min="1283" max="1293" width="9.33203125" style="51" customWidth="1"/>
    <col min="1294" max="1296" width="10.21875" style="51" customWidth="1"/>
    <col min="1297" max="1297" width="8.33203125" style="51" customWidth="1"/>
    <col min="1298" max="1536" width="9" style="51"/>
    <col min="1537" max="1537" width="4.77734375" style="51" customWidth="1"/>
    <col min="1538" max="1538" width="18" style="51" customWidth="1"/>
    <col min="1539" max="1549" width="9.33203125" style="51" customWidth="1"/>
    <col min="1550" max="1552" width="10.21875" style="51" customWidth="1"/>
    <col min="1553" max="1553" width="8.33203125" style="51" customWidth="1"/>
    <col min="1554" max="1792" width="9" style="51"/>
    <col min="1793" max="1793" width="4.77734375" style="51" customWidth="1"/>
    <col min="1794" max="1794" width="18" style="51" customWidth="1"/>
    <col min="1795" max="1805" width="9.33203125" style="51" customWidth="1"/>
    <col min="1806" max="1808" width="10.21875" style="51" customWidth="1"/>
    <col min="1809" max="1809" width="8.33203125" style="51" customWidth="1"/>
    <col min="1810" max="2048" width="9" style="51"/>
    <col min="2049" max="2049" width="4.77734375" style="51" customWidth="1"/>
    <col min="2050" max="2050" width="18" style="51" customWidth="1"/>
    <col min="2051" max="2061" width="9.33203125" style="51" customWidth="1"/>
    <col min="2062" max="2064" width="10.21875" style="51" customWidth="1"/>
    <col min="2065" max="2065" width="8.33203125" style="51" customWidth="1"/>
    <col min="2066" max="2304" width="9" style="51"/>
    <col min="2305" max="2305" width="4.77734375" style="51" customWidth="1"/>
    <col min="2306" max="2306" width="18" style="51" customWidth="1"/>
    <col min="2307" max="2317" width="9.33203125" style="51" customWidth="1"/>
    <col min="2318" max="2320" width="10.21875" style="51" customWidth="1"/>
    <col min="2321" max="2321" width="8.33203125" style="51" customWidth="1"/>
    <col min="2322" max="2560" width="9" style="51"/>
    <col min="2561" max="2561" width="4.77734375" style="51" customWidth="1"/>
    <col min="2562" max="2562" width="18" style="51" customWidth="1"/>
    <col min="2563" max="2573" width="9.33203125" style="51" customWidth="1"/>
    <col min="2574" max="2576" width="10.21875" style="51" customWidth="1"/>
    <col min="2577" max="2577" width="8.33203125" style="51" customWidth="1"/>
    <col min="2578" max="2816" width="9" style="51"/>
    <col min="2817" max="2817" width="4.77734375" style="51" customWidth="1"/>
    <col min="2818" max="2818" width="18" style="51" customWidth="1"/>
    <col min="2819" max="2829" width="9.33203125" style="51" customWidth="1"/>
    <col min="2830" max="2832" width="10.21875" style="51" customWidth="1"/>
    <col min="2833" max="2833" width="8.33203125" style="51" customWidth="1"/>
    <col min="2834" max="3072" width="9" style="51"/>
    <col min="3073" max="3073" width="4.77734375" style="51" customWidth="1"/>
    <col min="3074" max="3074" width="18" style="51" customWidth="1"/>
    <col min="3075" max="3085" width="9.33203125" style="51" customWidth="1"/>
    <col min="3086" max="3088" width="10.21875" style="51" customWidth="1"/>
    <col min="3089" max="3089" width="8.33203125" style="51" customWidth="1"/>
    <col min="3090" max="3328" width="9" style="51"/>
    <col min="3329" max="3329" width="4.77734375" style="51" customWidth="1"/>
    <col min="3330" max="3330" width="18" style="51" customWidth="1"/>
    <col min="3331" max="3341" width="9.33203125" style="51" customWidth="1"/>
    <col min="3342" max="3344" width="10.21875" style="51" customWidth="1"/>
    <col min="3345" max="3345" width="8.33203125" style="51" customWidth="1"/>
    <col min="3346" max="3584" width="9" style="51"/>
    <col min="3585" max="3585" width="4.77734375" style="51" customWidth="1"/>
    <col min="3586" max="3586" width="18" style="51" customWidth="1"/>
    <col min="3587" max="3597" width="9.33203125" style="51" customWidth="1"/>
    <col min="3598" max="3600" width="10.21875" style="51" customWidth="1"/>
    <col min="3601" max="3601" width="8.33203125" style="51" customWidth="1"/>
    <col min="3602" max="3840" width="9" style="51"/>
    <col min="3841" max="3841" width="4.77734375" style="51" customWidth="1"/>
    <col min="3842" max="3842" width="18" style="51" customWidth="1"/>
    <col min="3843" max="3853" width="9.33203125" style="51" customWidth="1"/>
    <col min="3854" max="3856" width="10.21875" style="51" customWidth="1"/>
    <col min="3857" max="3857" width="8.33203125" style="51" customWidth="1"/>
    <col min="3858" max="4096" width="9" style="51"/>
    <col min="4097" max="4097" width="4.77734375" style="51" customWidth="1"/>
    <col min="4098" max="4098" width="18" style="51" customWidth="1"/>
    <col min="4099" max="4109" width="9.33203125" style="51" customWidth="1"/>
    <col min="4110" max="4112" width="10.21875" style="51" customWidth="1"/>
    <col min="4113" max="4113" width="8.33203125" style="51" customWidth="1"/>
    <col min="4114" max="4352" width="9" style="51"/>
    <col min="4353" max="4353" width="4.77734375" style="51" customWidth="1"/>
    <col min="4354" max="4354" width="18" style="51" customWidth="1"/>
    <col min="4355" max="4365" width="9.33203125" style="51" customWidth="1"/>
    <col min="4366" max="4368" width="10.21875" style="51" customWidth="1"/>
    <col min="4369" max="4369" width="8.33203125" style="51" customWidth="1"/>
    <col min="4370" max="4608" width="9" style="51"/>
    <col min="4609" max="4609" width="4.77734375" style="51" customWidth="1"/>
    <col min="4610" max="4610" width="18" style="51" customWidth="1"/>
    <col min="4611" max="4621" width="9.33203125" style="51" customWidth="1"/>
    <col min="4622" max="4624" width="10.21875" style="51" customWidth="1"/>
    <col min="4625" max="4625" width="8.33203125" style="51" customWidth="1"/>
    <col min="4626" max="4864" width="9" style="51"/>
    <col min="4865" max="4865" width="4.77734375" style="51" customWidth="1"/>
    <col min="4866" max="4866" width="18" style="51" customWidth="1"/>
    <col min="4867" max="4877" width="9.33203125" style="51" customWidth="1"/>
    <col min="4878" max="4880" width="10.21875" style="51" customWidth="1"/>
    <col min="4881" max="4881" width="8.33203125" style="51" customWidth="1"/>
    <col min="4882" max="5120" width="9" style="51"/>
    <col min="5121" max="5121" width="4.77734375" style="51" customWidth="1"/>
    <col min="5122" max="5122" width="18" style="51" customWidth="1"/>
    <col min="5123" max="5133" width="9.33203125" style="51" customWidth="1"/>
    <col min="5134" max="5136" width="10.21875" style="51" customWidth="1"/>
    <col min="5137" max="5137" width="8.33203125" style="51" customWidth="1"/>
    <col min="5138" max="5376" width="9" style="51"/>
    <col min="5377" max="5377" width="4.77734375" style="51" customWidth="1"/>
    <col min="5378" max="5378" width="18" style="51" customWidth="1"/>
    <col min="5379" max="5389" width="9.33203125" style="51" customWidth="1"/>
    <col min="5390" max="5392" width="10.21875" style="51" customWidth="1"/>
    <col min="5393" max="5393" width="8.33203125" style="51" customWidth="1"/>
    <col min="5394" max="5632" width="9" style="51"/>
    <col min="5633" max="5633" width="4.77734375" style="51" customWidth="1"/>
    <col min="5634" max="5634" width="18" style="51" customWidth="1"/>
    <col min="5635" max="5645" width="9.33203125" style="51" customWidth="1"/>
    <col min="5646" max="5648" width="10.21875" style="51" customWidth="1"/>
    <col min="5649" max="5649" width="8.33203125" style="51" customWidth="1"/>
    <col min="5650" max="5888" width="9" style="51"/>
    <col min="5889" max="5889" width="4.77734375" style="51" customWidth="1"/>
    <col min="5890" max="5890" width="18" style="51" customWidth="1"/>
    <col min="5891" max="5901" width="9.33203125" style="51" customWidth="1"/>
    <col min="5902" max="5904" width="10.21875" style="51" customWidth="1"/>
    <col min="5905" max="5905" width="8.33203125" style="51" customWidth="1"/>
    <col min="5906" max="6144" width="9" style="51"/>
    <col min="6145" max="6145" width="4.77734375" style="51" customWidth="1"/>
    <col min="6146" max="6146" width="18" style="51" customWidth="1"/>
    <col min="6147" max="6157" width="9.33203125" style="51" customWidth="1"/>
    <col min="6158" max="6160" width="10.21875" style="51" customWidth="1"/>
    <col min="6161" max="6161" width="8.33203125" style="51" customWidth="1"/>
    <col min="6162" max="6400" width="9" style="51"/>
    <col min="6401" max="6401" width="4.77734375" style="51" customWidth="1"/>
    <col min="6402" max="6402" width="18" style="51" customWidth="1"/>
    <col min="6403" max="6413" width="9.33203125" style="51" customWidth="1"/>
    <col min="6414" max="6416" width="10.21875" style="51" customWidth="1"/>
    <col min="6417" max="6417" width="8.33203125" style="51" customWidth="1"/>
    <col min="6418" max="6656" width="9" style="51"/>
    <col min="6657" max="6657" width="4.77734375" style="51" customWidth="1"/>
    <col min="6658" max="6658" width="18" style="51" customWidth="1"/>
    <col min="6659" max="6669" width="9.33203125" style="51" customWidth="1"/>
    <col min="6670" max="6672" width="10.21875" style="51" customWidth="1"/>
    <col min="6673" max="6673" width="8.33203125" style="51" customWidth="1"/>
    <col min="6674" max="6912" width="9" style="51"/>
    <col min="6913" max="6913" width="4.77734375" style="51" customWidth="1"/>
    <col min="6914" max="6914" width="18" style="51" customWidth="1"/>
    <col min="6915" max="6925" width="9.33203125" style="51" customWidth="1"/>
    <col min="6926" max="6928" width="10.21875" style="51" customWidth="1"/>
    <col min="6929" max="6929" width="8.33203125" style="51" customWidth="1"/>
    <col min="6930" max="7168" width="9" style="51"/>
    <col min="7169" max="7169" width="4.77734375" style="51" customWidth="1"/>
    <col min="7170" max="7170" width="18" style="51" customWidth="1"/>
    <col min="7171" max="7181" width="9.33203125" style="51" customWidth="1"/>
    <col min="7182" max="7184" width="10.21875" style="51" customWidth="1"/>
    <col min="7185" max="7185" width="8.33203125" style="51" customWidth="1"/>
    <col min="7186" max="7424" width="9" style="51"/>
    <col min="7425" max="7425" width="4.77734375" style="51" customWidth="1"/>
    <col min="7426" max="7426" width="18" style="51" customWidth="1"/>
    <col min="7427" max="7437" width="9.33203125" style="51" customWidth="1"/>
    <col min="7438" max="7440" width="10.21875" style="51" customWidth="1"/>
    <col min="7441" max="7441" width="8.33203125" style="51" customWidth="1"/>
    <col min="7442" max="7680" width="9" style="51"/>
    <col min="7681" max="7681" width="4.77734375" style="51" customWidth="1"/>
    <col min="7682" max="7682" width="18" style="51" customWidth="1"/>
    <col min="7683" max="7693" width="9.33203125" style="51" customWidth="1"/>
    <col min="7694" max="7696" width="10.21875" style="51" customWidth="1"/>
    <col min="7697" max="7697" width="8.33203125" style="51" customWidth="1"/>
    <col min="7698" max="7936" width="9" style="51"/>
    <col min="7937" max="7937" width="4.77734375" style="51" customWidth="1"/>
    <col min="7938" max="7938" width="18" style="51" customWidth="1"/>
    <col min="7939" max="7949" width="9.33203125" style="51" customWidth="1"/>
    <col min="7950" max="7952" width="10.21875" style="51" customWidth="1"/>
    <col min="7953" max="7953" width="8.33203125" style="51" customWidth="1"/>
    <col min="7954" max="8192" width="9" style="51"/>
    <col min="8193" max="8193" width="4.77734375" style="51" customWidth="1"/>
    <col min="8194" max="8194" width="18" style="51" customWidth="1"/>
    <col min="8195" max="8205" width="9.33203125" style="51" customWidth="1"/>
    <col min="8206" max="8208" width="10.21875" style="51" customWidth="1"/>
    <col min="8209" max="8209" width="8.33203125" style="51" customWidth="1"/>
    <col min="8210" max="8448" width="9" style="51"/>
    <col min="8449" max="8449" width="4.77734375" style="51" customWidth="1"/>
    <col min="8450" max="8450" width="18" style="51" customWidth="1"/>
    <col min="8451" max="8461" width="9.33203125" style="51" customWidth="1"/>
    <col min="8462" max="8464" width="10.21875" style="51" customWidth="1"/>
    <col min="8465" max="8465" width="8.33203125" style="51" customWidth="1"/>
    <col min="8466" max="8704" width="9" style="51"/>
    <col min="8705" max="8705" width="4.77734375" style="51" customWidth="1"/>
    <col min="8706" max="8706" width="18" style="51" customWidth="1"/>
    <col min="8707" max="8717" width="9.33203125" style="51" customWidth="1"/>
    <col min="8718" max="8720" width="10.21875" style="51" customWidth="1"/>
    <col min="8721" max="8721" width="8.33203125" style="51" customWidth="1"/>
    <col min="8722" max="8960" width="9" style="51"/>
    <col min="8961" max="8961" width="4.77734375" style="51" customWidth="1"/>
    <col min="8962" max="8962" width="18" style="51" customWidth="1"/>
    <col min="8963" max="8973" width="9.33203125" style="51" customWidth="1"/>
    <col min="8974" max="8976" width="10.21875" style="51" customWidth="1"/>
    <col min="8977" max="8977" width="8.33203125" style="51" customWidth="1"/>
    <col min="8978" max="9216" width="9" style="51"/>
    <col min="9217" max="9217" width="4.77734375" style="51" customWidth="1"/>
    <col min="9218" max="9218" width="18" style="51" customWidth="1"/>
    <col min="9219" max="9229" width="9.33203125" style="51" customWidth="1"/>
    <col min="9230" max="9232" width="10.21875" style="51" customWidth="1"/>
    <col min="9233" max="9233" width="8.33203125" style="51" customWidth="1"/>
    <col min="9234" max="9472" width="9" style="51"/>
    <col min="9473" max="9473" width="4.77734375" style="51" customWidth="1"/>
    <col min="9474" max="9474" width="18" style="51" customWidth="1"/>
    <col min="9475" max="9485" width="9.33203125" style="51" customWidth="1"/>
    <col min="9486" max="9488" width="10.21875" style="51" customWidth="1"/>
    <col min="9489" max="9489" width="8.33203125" style="51" customWidth="1"/>
    <col min="9490" max="9728" width="9" style="51"/>
    <col min="9729" max="9729" width="4.77734375" style="51" customWidth="1"/>
    <col min="9730" max="9730" width="18" style="51" customWidth="1"/>
    <col min="9731" max="9741" width="9.33203125" style="51" customWidth="1"/>
    <col min="9742" max="9744" width="10.21875" style="51" customWidth="1"/>
    <col min="9745" max="9745" width="8.33203125" style="51" customWidth="1"/>
    <col min="9746" max="9984" width="9" style="51"/>
    <col min="9985" max="9985" width="4.77734375" style="51" customWidth="1"/>
    <col min="9986" max="9986" width="18" style="51" customWidth="1"/>
    <col min="9987" max="9997" width="9.33203125" style="51" customWidth="1"/>
    <col min="9998" max="10000" width="10.21875" style="51" customWidth="1"/>
    <col min="10001" max="10001" width="8.33203125" style="51" customWidth="1"/>
    <col min="10002" max="10240" width="9" style="51"/>
    <col min="10241" max="10241" width="4.77734375" style="51" customWidth="1"/>
    <col min="10242" max="10242" width="18" style="51" customWidth="1"/>
    <col min="10243" max="10253" width="9.33203125" style="51" customWidth="1"/>
    <col min="10254" max="10256" width="10.21875" style="51" customWidth="1"/>
    <col min="10257" max="10257" width="8.33203125" style="51" customWidth="1"/>
    <col min="10258" max="10496" width="9" style="51"/>
    <col min="10497" max="10497" width="4.77734375" style="51" customWidth="1"/>
    <col min="10498" max="10498" width="18" style="51" customWidth="1"/>
    <col min="10499" max="10509" width="9.33203125" style="51" customWidth="1"/>
    <col min="10510" max="10512" width="10.21875" style="51" customWidth="1"/>
    <col min="10513" max="10513" width="8.33203125" style="51" customWidth="1"/>
    <col min="10514" max="10752" width="9" style="51"/>
    <col min="10753" max="10753" width="4.77734375" style="51" customWidth="1"/>
    <col min="10754" max="10754" width="18" style="51" customWidth="1"/>
    <col min="10755" max="10765" width="9.33203125" style="51" customWidth="1"/>
    <col min="10766" max="10768" width="10.21875" style="51" customWidth="1"/>
    <col min="10769" max="10769" width="8.33203125" style="51" customWidth="1"/>
    <col min="10770" max="11008" width="9" style="51"/>
    <col min="11009" max="11009" width="4.77734375" style="51" customWidth="1"/>
    <col min="11010" max="11010" width="18" style="51" customWidth="1"/>
    <col min="11011" max="11021" width="9.33203125" style="51" customWidth="1"/>
    <col min="11022" max="11024" width="10.21875" style="51" customWidth="1"/>
    <col min="11025" max="11025" width="8.33203125" style="51" customWidth="1"/>
    <col min="11026" max="11264" width="9" style="51"/>
    <col min="11265" max="11265" width="4.77734375" style="51" customWidth="1"/>
    <col min="11266" max="11266" width="18" style="51" customWidth="1"/>
    <col min="11267" max="11277" width="9.33203125" style="51" customWidth="1"/>
    <col min="11278" max="11280" width="10.21875" style="51" customWidth="1"/>
    <col min="11281" max="11281" width="8.33203125" style="51" customWidth="1"/>
    <col min="11282" max="11520" width="9" style="51"/>
    <col min="11521" max="11521" width="4.77734375" style="51" customWidth="1"/>
    <col min="11522" max="11522" width="18" style="51" customWidth="1"/>
    <col min="11523" max="11533" width="9.33203125" style="51" customWidth="1"/>
    <col min="11534" max="11536" width="10.21875" style="51" customWidth="1"/>
    <col min="11537" max="11537" width="8.33203125" style="51" customWidth="1"/>
    <col min="11538" max="11776" width="9" style="51"/>
    <col min="11777" max="11777" width="4.77734375" style="51" customWidth="1"/>
    <col min="11778" max="11778" width="18" style="51" customWidth="1"/>
    <col min="11779" max="11789" width="9.33203125" style="51" customWidth="1"/>
    <col min="11790" max="11792" width="10.21875" style="51" customWidth="1"/>
    <col min="11793" max="11793" width="8.33203125" style="51" customWidth="1"/>
    <col min="11794" max="12032" width="9" style="51"/>
    <col min="12033" max="12033" width="4.77734375" style="51" customWidth="1"/>
    <col min="12034" max="12034" width="18" style="51" customWidth="1"/>
    <col min="12035" max="12045" width="9.33203125" style="51" customWidth="1"/>
    <col min="12046" max="12048" width="10.21875" style="51" customWidth="1"/>
    <col min="12049" max="12049" width="8.33203125" style="51" customWidth="1"/>
    <col min="12050" max="12288" width="9" style="51"/>
    <col min="12289" max="12289" width="4.77734375" style="51" customWidth="1"/>
    <col min="12290" max="12290" width="18" style="51" customWidth="1"/>
    <col min="12291" max="12301" width="9.33203125" style="51" customWidth="1"/>
    <col min="12302" max="12304" width="10.21875" style="51" customWidth="1"/>
    <col min="12305" max="12305" width="8.33203125" style="51" customWidth="1"/>
    <col min="12306" max="12544" width="9" style="51"/>
    <col min="12545" max="12545" width="4.77734375" style="51" customWidth="1"/>
    <col min="12546" max="12546" width="18" style="51" customWidth="1"/>
    <col min="12547" max="12557" width="9.33203125" style="51" customWidth="1"/>
    <col min="12558" max="12560" width="10.21875" style="51" customWidth="1"/>
    <col min="12561" max="12561" width="8.33203125" style="51" customWidth="1"/>
    <col min="12562" max="12800" width="9" style="51"/>
    <col min="12801" max="12801" width="4.77734375" style="51" customWidth="1"/>
    <col min="12802" max="12802" width="18" style="51" customWidth="1"/>
    <col min="12803" max="12813" width="9.33203125" style="51" customWidth="1"/>
    <col min="12814" max="12816" width="10.21875" style="51" customWidth="1"/>
    <col min="12817" max="12817" width="8.33203125" style="51" customWidth="1"/>
    <col min="12818" max="13056" width="9" style="51"/>
    <col min="13057" max="13057" width="4.77734375" style="51" customWidth="1"/>
    <col min="13058" max="13058" width="18" style="51" customWidth="1"/>
    <col min="13059" max="13069" width="9.33203125" style="51" customWidth="1"/>
    <col min="13070" max="13072" width="10.21875" style="51" customWidth="1"/>
    <col min="13073" max="13073" width="8.33203125" style="51" customWidth="1"/>
    <col min="13074" max="13312" width="9" style="51"/>
    <col min="13313" max="13313" width="4.77734375" style="51" customWidth="1"/>
    <col min="13314" max="13314" width="18" style="51" customWidth="1"/>
    <col min="13315" max="13325" width="9.33203125" style="51" customWidth="1"/>
    <col min="13326" max="13328" width="10.21875" style="51" customWidth="1"/>
    <col min="13329" max="13329" width="8.33203125" style="51" customWidth="1"/>
    <col min="13330" max="13568" width="9" style="51"/>
    <col min="13569" max="13569" width="4.77734375" style="51" customWidth="1"/>
    <col min="13570" max="13570" width="18" style="51" customWidth="1"/>
    <col min="13571" max="13581" width="9.33203125" style="51" customWidth="1"/>
    <col min="13582" max="13584" width="10.21875" style="51" customWidth="1"/>
    <col min="13585" max="13585" width="8.33203125" style="51" customWidth="1"/>
    <col min="13586" max="13824" width="9" style="51"/>
    <col min="13825" max="13825" width="4.77734375" style="51" customWidth="1"/>
    <col min="13826" max="13826" width="18" style="51" customWidth="1"/>
    <col min="13827" max="13837" width="9.33203125" style="51" customWidth="1"/>
    <col min="13838" max="13840" width="10.21875" style="51" customWidth="1"/>
    <col min="13841" max="13841" width="8.33203125" style="51" customWidth="1"/>
    <col min="13842" max="14080" width="9" style="51"/>
    <col min="14081" max="14081" width="4.77734375" style="51" customWidth="1"/>
    <col min="14082" max="14082" width="18" style="51" customWidth="1"/>
    <col min="14083" max="14093" width="9.33203125" style="51" customWidth="1"/>
    <col min="14094" max="14096" width="10.21875" style="51" customWidth="1"/>
    <col min="14097" max="14097" width="8.33203125" style="51" customWidth="1"/>
    <col min="14098" max="14336" width="9" style="51"/>
    <col min="14337" max="14337" width="4.77734375" style="51" customWidth="1"/>
    <col min="14338" max="14338" width="18" style="51" customWidth="1"/>
    <col min="14339" max="14349" width="9.33203125" style="51" customWidth="1"/>
    <col min="14350" max="14352" width="10.21875" style="51" customWidth="1"/>
    <col min="14353" max="14353" width="8.33203125" style="51" customWidth="1"/>
    <col min="14354" max="14592" width="9" style="51"/>
    <col min="14593" max="14593" width="4.77734375" style="51" customWidth="1"/>
    <col min="14594" max="14594" width="18" style="51" customWidth="1"/>
    <col min="14595" max="14605" width="9.33203125" style="51" customWidth="1"/>
    <col min="14606" max="14608" width="10.21875" style="51" customWidth="1"/>
    <col min="14609" max="14609" width="8.33203125" style="51" customWidth="1"/>
    <col min="14610" max="14848" width="9" style="51"/>
    <col min="14849" max="14849" width="4.77734375" style="51" customWidth="1"/>
    <col min="14850" max="14850" width="18" style="51" customWidth="1"/>
    <col min="14851" max="14861" width="9.33203125" style="51" customWidth="1"/>
    <col min="14862" max="14864" width="10.21875" style="51" customWidth="1"/>
    <col min="14865" max="14865" width="8.33203125" style="51" customWidth="1"/>
    <col min="14866" max="15104" width="9" style="51"/>
    <col min="15105" max="15105" width="4.77734375" style="51" customWidth="1"/>
    <col min="15106" max="15106" width="18" style="51" customWidth="1"/>
    <col min="15107" max="15117" width="9.33203125" style="51" customWidth="1"/>
    <col min="15118" max="15120" width="10.21875" style="51" customWidth="1"/>
    <col min="15121" max="15121" width="8.33203125" style="51" customWidth="1"/>
    <col min="15122" max="15360" width="9" style="51"/>
    <col min="15361" max="15361" width="4.77734375" style="51" customWidth="1"/>
    <col min="15362" max="15362" width="18" style="51" customWidth="1"/>
    <col min="15363" max="15373" width="9.33203125" style="51" customWidth="1"/>
    <col min="15374" max="15376" width="10.21875" style="51" customWidth="1"/>
    <col min="15377" max="15377" width="8.33203125" style="51" customWidth="1"/>
    <col min="15378" max="15616" width="9" style="51"/>
    <col min="15617" max="15617" width="4.77734375" style="51" customWidth="1"/>
    <col min="15618" max="15618" width="18" style="51" customWidth="1"/>
    <col min="15619" max="15629" width="9.33203125" style="51" customWidth="1"/>
    <col min="15630" max="15632" width="10.21875" style="51" customWidth="1"/>
    <col min="15633" max="15633" width="8.33203125" style="51" customWidth="1"/>
    <col min="15634" max="15872" width="9" style="51"/>
    <col min="15873" max="15873" width="4.77734375" style="51" customWidth="1"/>
    <col min="15874" max="15874" width="18" style="51" customWidth="1"/>
    <col min="15875" max="15885" width="9.33203125" style="51" customWidth="1"/>
    <col min="15886" max="15888" width="10.21875" style="51" customWidth="1"/>
    <col min="15889" max="15889" width="8.33203125" style="51" customWidth="1"/>
    <col min="15890" max="16128" width="9" style="51"/>
    <col min="16129" max="16129" width="4.77734375" style="51" customWidth="1"/>
    <col min="16130" max="16130" width="18" style="51" customWidth="1"/>
    <col min="16131" max="16141" width="9.33203125" style="51" customWidth="1"/>
    <col min="16142" max="16144" width="10.21875" style="51" customWidth="1"/>
    <col min="16145" max="16145" width="8.33203125" style="51" customWidth="1"/>
    <col min="16146" max="16384" width="9" style="51"/>
  </cols>
  <sheetData>
    <row r="1" spans="1:17" ht="20.95" customHeight="1">
      <c r="O1" s="438" t="str">
        <f>'P9'!$O$5</f>
        <v>　令和5年 単位：千円</v>
      </c>
      <c r="P1" s="438"/>
      <c r="Q1" s="438"/>
    </row>
    <row r="2" spans="1:17" s="56" customFormat="1" ht="29.45" customHeight="1">
      <c r="A2" s="447" t="s">
        <v>370</v>
      </c>
      <c r="B2" s="448"/>
      <c r="C2" s="50" t="s">
        <v>371</v>
      </c>
      <c r="D2" s="50" t="s">
        <v>372</v>
      </c>
      <c r="E2" s="50" t="s">
        <v>373</v>
      </c>
      <c r="F2" s="50" t="s">
        <v>374</v>
      </c>
      <c r="G2" s="50" t="s">
        <v>375</v>
      </c>
      <c r="H2" s="50" t="s">
        <v>376</v>
      </c>
      <c r="I2" s="50" t="s">
        <v>377</v>
      </c>
      <c r="J2" s="50" t="s">
        <v>378</v>
      </c>
      <c r="K2" s="50" t="s">
        <v>379</v>
      </c>
      <c r="L2" s="50" t="s">
        <v>380</v>
      </c>
      <c r="M2" s="50" t="s">
        <v>381</v>
      </c>
      <c r="N2" s="50" t="s">
        <v>382</v>
      </c>
      <c r="O2" s="50" t="s">
        <v>383</v>
      </c>
      <c r="P2" s="50" t="str">
        <f>'P7'!P8</f>
        <v>4　年</v>
      </c>
      <c r="Q2" s="50" t="s">
        <v>385</v>
      </c>
    </row>
    <row r="3" spans="1:17" ht="20.95" customHeight="1">
      <c r="A3" s="84" t="s">
        <v>413</v>
      </c>
      <c r="B3" s="52" t="s">
        <v>414</v>
      </c>
      <c r="C3" s="85">
        <v>47</v>
      </c>
      <c r="D3" s="85">
        <v>573</v>
      </c>
      <c r="E3" s="85">
        <v>1631</v>
      </c>
      <c r="F3" s="85">
        <v>524</v>
      </c>
      <c r="G3" s="85">
        <v>404</v>
      </c>
      <c r="H3" s="85">
        <v>479</v>
      </c>
      <c r="I3" s="85">
        <v>294</v>
      </c>
      <c r="J3" s="85">
        <v>192</v>
      </c>
      <c r="K3" s="85">
        <v>671</v>
      </c>
      <c r="L3" s="85">
        <v>313</v>
      </c>
      <c r="M3" s="85">
        <v>418</v>
      </c>
      <c r="N3" s="85">
        <v>358</v>
      </c>
      <c r="O3" s="85">
        <f t="shared" ref="O3:O25" si="0">SUM(C3:N3)</f>
        <v>5904</v>
      </c>
      <c r="P3" s="85">
        <v>4963</v>
      </c>
      <c r="Q3" s="86">
        <f t="shared" ref="Q3:Q26" si="1">IF(O3*P3&lt;&gt;0,O3/P3,"0%")</f>
        <v>1.1896030626637115</v>
      </c>
    </row>
    <row r="4" spans="1:17" ht="20.95" customHeight="1">
      <c r="A4" s="84" t="s">
        <v>415</v>
      </c>
      <c r="B4" s="52" t="s">
        <v>416</v>
      </c>
      <c r="C4" s="85">
        <v>776</v>
      </c>
      <c r="D4" s="85">
        <v>1609</v>
      </c>
      <c r="E4" s="85">
        <v>3699</v>
      </c>
      <c r="F4" s="85">
        <v>4350</v>
      </c>
      <c r="G4" s="85">
        <v>9062</v>
      </c>
      <c r="H4" s="85">
        <v>3314</v>
      </c>
      <c r="I4" s="85">
        <v>1680</v>
      </c>
      <c r="J4" s="85">
        <v>1399</v>
      </c>
      <c r="K4" s="85">
        <v>1117</v>
      </c>
      <c r="L4" s="85">
        <v>1976</v>
      </c>
      <c r="M4" s="85">
        <v>2015</v>
      </c>
      <c r="N4" s="85">
        <v>3461</v>
      </c>
      <c r="O4" s="85">
        <f t="shared" si="0"/>
        <v>34458</v>
      </c>
      <c r="P4" s="85">
        <v>36165</v>
      </c>
      <c r="Q4" s="86">
        <f t="shared" si="1"/>
        <v>0.95279966818747408</v>
      </c>
    </row>
    <row r="5" spans="1:17" ht="20.95" customHeight="1">
      <c r="A5" s="84" t="s">
        <v>417</v>
      </c>
      <c r="B5" s="52" t="s">
        <v>418</v>
      </c>
      <c r="C5" s="85">
        <v>0</v>
      </c>
      <c r="D5" s="85">
        <v>385</v>
      </c>
      <c r="E5" s="85">
        <v>0</v>
      </c>
      <c r="F5" s="85">
        <v>36</v>
      </c>
      <c r="G5" s="85">
        <v>13126</v>
      </c>
      <c r="H5" s="85">
        <v>55391</v>
      </c>
      <c r="I5" s="85">
        <v>2359</v>
      </c>
      <c r="J5" s="85">
        <v>6</v>
      </c>
      <c r="K5" s="85">
        <v>8</v>
      </c>
      <c r="L5" s="85">
        <v>8</v>
      </c>
      <c r="M5" s="85">
        <v>8</v>
      </c>
      <c r="N5" s="85">
        <v>0</v>
      </c>
      <c r="O5" s="85">
        <f t="shared" si="0"/>
        <v>71327</v>
      </c>
      <c r="P5" s="85">
        <v>65625</v>
      </c>
      <c r="Q5" s="86">
        <f t="shared" si="1"/>
        <v>1.0868876190476191</v>
      </c>
    </row>
    <row r="6" spans="1:17" ht="20.95" customHeight="1">
      <c r="A6" s="84" t="s">
        <v>419</v>
      </c>
      <c r="B6" s="52" t="s">
        <v>269</v>
      </c>
      <c r="C6" s="85">
        <v>27</v>
      </c>
      <c r="D6" s="85">
        <v>0</v>
      </c>
      <c r="E6" s="85">
        <v>6</v>
      </c>
      <c r="F6" s="85">
        <v>8</v>
      </c>
      <c r="G6" s="85">
        <v>8</v>
      </c>
      <c r="H6" s="85">
        <v>15</v>
      </c>
      <c r="I6" s="85">
        <v>2</v>
      </c>
      <c r="J6" s="85">
        <v>3</v>
      </c>
      <c r="K6" s="85">
        <v>78</v>
      </c>
      <c r="L6" s="85">
        <v>461</v>
      </c>
      <c r="M6" s="85">
        <v>2221</v>
      </c>
      <c r="N6" s="85">
        <v>3156</v>
      </c>
      <c r="O6" s="85">
        <f t="shared" si="0"/>
        <v>5985</v>
      </c>
      <c r="P6" s="85">
        <v>18050</v>
      </c>
      <c r="Q6" s="86">
        <f t="shared" si="1"/>
        <v>0.33157894736842103</v>
      </c>
    </row>
    <row r="7" spans="1:17" ht="20.95" customHeight="1">
      <c r="A7" s="84" t="s">
        <v>420</v>
      </c>
      <c r="B7" s="52" t="s">
        <v>421</v>
      </c>
      <c r="C7" s="85">
        <v>5666</v>
      </c>
      <c r="D7" s="85">
        <v>10239</v>
      </c>
      <c r="E7" s="85">
        <v>16080</v>
      </c>
      <c r="F7" s="85">
        <v>10123</v>
      </c>
      <c r="G7" s="85">
        <v>16465</v>
      </c>
      <c r="H7" s="85">
        <v>13860</v>
      </c>
      <c r="I7" s="85">
        <v>21357</v>
      </c>
      <c r="J7" s="85">
        <v>26974</v>
      </c>
      <c r="K7" s="85">
        <v>19056</v>
      </c>
      <c r="L7" s="85">
        <v>15825</v>
      </c>
      <c r="M7" s="85">
        <v>13437</v>
      </c>
      <c r="N7" s="85">
        <v>13018</v>
      </c>
      <c r="O7" s="85">
        <f t="shared" si="0"/>
        <v>182100</v>
      </c>
      <c r="P7" s="85">
        <v>186471</v>
      </c>
      <c r="Q7" s="86">
        <f t="shared" si="1"/>
        <v>0.9765593577553614</v>
      </c>
    </row>
    <row r="8" spans="1:17" ht="20.95" customHeight="1">
      <c r="A8" s="84" t="s">
        <v>422</v>
      </c>
      <c r="B8" s="52" t="s">
        <v>223</v>
      </c>
      <c r="C8" s="85">
        <v>40769</v>
      </c>
      <c r="D8" s="85">
        <v>17187</v>
      </c>
      <c r="E8" s="85">
        <v>21</v>
      </c>
      <c r="F8" s="85">
        <v>5</v>
      </c>
      <c r="G8" s="85">
        <v>16609</v>
      </c>
      <c r="H8" s="85">
        <v>14855</v>
      </c>
      <c r="I8" s="85">
        <v>2356</v>
      </c>
      <c r="J8" s="85">
        <v>9192</v>
      </c>
      <c r="K8" s="85">
        <v>144420</v>
      </c>
      <c r="L8" s="85">
        <v>138891</v>
      </c>
      <c r="M8" s="85">
        <v>53263</v>
      </c>
      <c r="N8" s="85">
        <v>101930</v>
      </c>
      <c r="O8" s="85">
        <f t="shared" si="0"/>
        <v>539498</v>
      </c>
      <c r="P8" s="85">
        <v>876417</v>
      </c>
      <c r="Q8" s="86">
        <f t="shared" si="1"/>
        <v>0.6155722675393106</v>
      </c>
    </row>
    <row r="9" spans="1:17" ht="20.95" customHeight="1">
      <c r="A9" s="84" t="s">
        <v>423</v>
      </c>
      <c r="B9" s="52" t="s">
        <v>229</v>
      </c>
      <c r="C9" s="85">
        <v>2182</v>
      </c>
      <c r="D9" s="85">
        <v>6781</v>
      </c>
      <c r="E9" s="85">
        <v>8138</v>
      </c>
      <c r="F9" s="85">
        <v>1921</v>
      </c>
      <c r="G9" s="85">
        <v>86</v>
      </c>
      <c r="H9" s="85">
        <v>1</v>
      </c>
      <c r="I9" s="85">
        <v>0</v>
      </c>
      <c r="J9" s="85">
        <v>1</v>
      </c>
      <c r="K9" s="85">
        <v>64</v>
      </c>
      <c r="L9" s="85">
        <v>182</v>
      </c>
      <c r="M9" s="85">
        <v>119</v>
      </c>
      <c r="N9" s="85">
        <v>866</v>
      </c>
      <c r="O9" s="85">
        <f t="shared" si="0"/>
        <v>20341</v>
      </c>
      <c r="P9" s="85">
        <v>26449</v>
      </c>
      <c r="Q9" s="86">
        <f t="shared" si="1"/>
        <v>0.76906499300540665</v>
      </c>
    </row>
    <row r="10" spans="1:17" ht="20.95" customHeight="1">
      <c r="A10" s="84" t="s">
        <v>424</v>
      </c>
      <c r="B10" s="52" t="s">
        <v>425</v>
      </c>
      <c r="C10" s="85">
        <v>52</v>
      </c>
      <c r="D10" s="85">
        <v>1</v>
      </c>
      <c r="E10" s="85">
        <v>324</v>
      </c>
      <c r="F10" s="85">
        <v>423</v>
      </c>
      <c r="G10" s="85">
        <v>1102</v>
      </c>
      <c r="H10" s="85">
        <v>1285</v>
      </c>
      <c r="I10" s="85">
        <v>830</v>
      </c>
      <c r="J10" s="85">
        <v>223</v>
      </c>
      <c r="K10" s="85">
        <v>387</v>
      </c>
      <c r="L10" s="85">
        <v>2274</v>
      </c>
      <c r="M10" s="85">
        <v>1965</v>
      </c>
      <c r="N10" s="85">
        <v>178</v>
      </c>
      <c r="O10" s="85">
        <f t="shared" si="0"/>
        <v>9044</v>
      </c>
      <c r="P10" s="85">
        <v>6539</v>
      </c>
      <c r="Q10" s="86">
        <f t="shared" si="1"/>
        <v>1.3830860987918643</v>
      </c>
    </row>
    <row r="11" spans="1:17" ht="20.95" customHeight="1">
      <c r="A11" s="84" t="s">
        <v>426</v>
      </c>
      <c r="B11" s="52" t="s">
        <v>265</v>
      </c>
      <c r="C11" s="85">
        <v>0</v>
      </c>
      <c r="D11" s="85">
        <v>0</v>
      </c>
      <c r="E11" s="85">
        <v>1</v>
      </c>
      <c r="F11" s="85">
        <v>0</v>
      </c>
      <c r="G11" s="85">
        <v>2</v>
      </c>
      <c r="H11" s="85">
        <v>71</v>
      </c>
      <c r="I11" s="85">
        <v>353</v>
      </c>
      <c r="J11" s="85">
        <v>319</v>
      </c>
      <c r="K11" s="85">
        <v>51</v>
      </c>
      <c r="L11" s="85">
        <v>0</v>
      </c>
      <c r="M11" s="85">
        <v>1</v>
      </c>
      <c r="N11" s="85">
        <v>1</v>
      </c>
      <c r="O11" s="85">
        <f t="shared" si="0"/>
        <v>799</v>
      </c>
      <c r="P11" s="85">
        <v>813</v>
      </c>
      <c r="Q11" s="86">
        <f t="shared" si="1"/>
        <v>0.98277982779827799</v>
      </c>
    </row>
    <row r="12" spans="1:17" ht="20.95" customHeight="1">
      <c r="A12" s="84" t="s">
        <v>427</v>
      </c>
      <c r="B12" s="53" t="s">
        <v>428</v>
      </c>
      <c r="C12" s="85">
        <v>11573</v>
      </c>
      <c r="D12" s="85">
        <v>16050</v>
      </c>
      <c r="E12" s="85">
        <v>28524</v>
      </c>
      <c r="F12" s="85">
        <v>11220</v>
      </c>
      <c r="G12" s="85">
        <v>19903</v>
      </c>
      <c r="H12" s="85">
        <v>18812</v>
      </c>
      <c r="I12" s="85">
        <v>183</v>
      </c>
      <c r="J12" s="85">
        <v>0</v>
      </c>
      <c r="K12" s="85">
        <v>16399</v>
      </c>
      <c r="L12" s="85">
        <v>15429</v>
      </c>
      <c r="M12" s="85">
        <v>18226</v>
      </c>
      <c r="N12" s="85">
        <v>11794</v>
      </c>
      <c r="O12" s="85">
        <f t="shared" si="0"/>
        <v>168113</v>
      </c>
      <c r="P12" s="85">
        <v>144296</v>
      </c>
      <c r="Q12" s="86">
        <f t="shared" si="1"/>
        <v>1.1650565504241281</v>
      </c>
    </row>
    <row r="13" spans="1:17" ht="20.95" customHeight="1">
      <c r="A13" s="84" t="s">
        <v>429</v>
      </c>
      <c r="B13" s="52" t="s">
        <v>430</v>
      </c>
      <c r="C13" s="85">
        <v>1467</v>
      </c>
      <c r="D13" s="85">
        <v>852</v>
      </c>
      <c r="E13" s="85">
        <v>2197</v>
      </c>
      <c r="F13" s="85">
        <v>1270</v>
      </c>
      <c r="G13" s="85">
        <v>5706</v>
      </c>
      <c r="H13" s="85">
        <v>3637</v>
      </c>
      <c r="I13" s="85">
        <v>9</v>
      </c>
      <c r="J13" s="85">
        <v>0</v>
      </c>
      <c r="K13" s="85">
        <v>4754</v>
      </c>
      <c r="L13" s="85">
        <v>3956</v>
      </c>
      <c r="M13" s="85">
        <v>2833</v>
      </c>
      <c r="N13" s="85">
        <v>2411</v>
      </c>
      <c r="O13" s="85">
        <f t="shared" si="0"/>
        <v>29092</v>
      </c>
      <c r="P13" s="85">
        <v>23877</v>
      </c>
      <c r="Q13" s="86">
        <f t="shared" si="1"/>
        <v>1.2184110231603635</v>
      </c>
    </row>
    <row r="14" spans="1:17" ht="20.95" customHeight="1">
      <c r="A14" s="84" t="s">
        <v>431</v>
      </c>
      <c r="B14" s="52" t="s">
        <v>268</v>
      </c>
      <c r="C14" s="85">
        <v>17163</v>
      </c>
      <c r="D14" s="85">
        <v>1502</v>
      </c>
      <c r="E14" s="85">
        <v>682</v>
      </c>
      <c r="F14" s="85">
        <v>162</v>
      </c>
      <c r="G14" s="85">
        <v>0</v>
      </c>
      <c r="H14" s="85">
        <v>0</v>
      </c>
      <c r="I14" s="85">
        <v>0</v>
      </c>
      <c r="J14" s="85">
        <v>0</v>
      </c>
      <c r="K14" s="85">
        <v>0</v>
      </c>
      <c r="L14" s="85">
        <v>53001</v>
      </c>
      <c r="M14" s="85">
        <v>39169</v>
      </c>
      <c r="N14" s="85">
        <v>47667</v>
      </c>
      <c r="O14" s="85">
        <f t="shared" si="0"/>
        <v>159346</v>
      </c>
      <c r="P14" s="85">
        <v>152273</v>
      </c>
      <c r="Q14" s="86">
        <f t="shared" si="1"/>
        <v>1.0464494690457271</v>
      </c>
    </row>
    <row r="15" spans="1:17" ht="20.95" customHeight="1">
      <c r="A15" s="84" t="s">
        <v>432</v>
      </c>
      <c r="B15" s="52" t="s">
        <v>272</v>
      </c>
      <c r="C15" s="85">
        <v>1907</v>
      </c>
      <c r="D15" s="85">
        <v>0</v>
      </c>
      <c r="E15" s="85">
        <v>0</v>
      </c>
      <c r="F15" s="85">
        <v>5254</v>
      </c>
      <c r="G15" s="85">
        <v>7081</v>
      </c>
      <c r="H15" s="85">
        <v>6796</v>
      </c>
      <c r="I15" s="85">
        <v>6737</v>
      </c>
      <c r="J15" s="85">
        <v>6699</v>
      </c>
      <c r="K15" s="85">
        <v>8387</v>
      </c>
      <c r="L15" s="85">
        <v>7169</v>
      </c>
      <c r="M15" s="85">
        <v>4259</v>
      </c>
      <c r="N15" s="85">
        <v>2944</v>
      </c>
      <c r="O15" s="85">
        <f t="shared" si="0"/>
        <v>57233</v>
      </c>
      <c r="P15" s="85">
        <v>53888</v>
      </c>
      <c r="Q15" s="86">
        <f t="shared" si="1"/>
        <v>1.0620731888361046</v>
      </c>
    </row>
    <row r="16" spans="1:17" ht="20.95" customHeight="1">
      <c r="A16" s="84" t="s">
        <v>433</v>
      </c>
      <c r="B16" s="52" t="s">
        <v>278</v>
      </c>
      <c r="C16" s="85">
        <v>0</v>
      </c>
      <c r="D16" s="85">
        <v>0</v>
      </c>
      <c r="E16" s="85">
        <v>7</v>
      </c>
      <c r="F16" s="85">
        <v>6</v>
      </c>
      <c r="G16" s="85">
        <v>11</v>
      </c>
      <c r="H16" s="85">
        <v>30</v>
      </c>
      <c r="I16" s="85">
        <v>26</v>
      </c>
      <c r="J16" s="85">
        <v>13</v>
      </c>
      <c r="K16" s="85">
        <v>31</v>
      </c>
      <c r="L16" s="85">
        <v>99</v>
      </c>
      <c r="M16" s="85">
        <v>87</v>
      </c>
      <c r="N16" s="85">
        <v>17</v>
      </c>
      <c r="O16" s="85">
        <f t="shared" si="0"/>
        <v>327</v>
      </c>
      <c r="P16" s="85">
        <v>268</v>
      </c>
      <c r="Q16" s="86">
        <f t="shared" si="1"/>
        <v>1.2201492537313432</v>
      </c>
    </row>
    <row r="17" spans="1:17" ht="20.95" customHeight="1">
      <c r="A17" s="84" t="s">
        <v>434</v>
      </c>
      <c r="B17" s="87" t="s">
        <v>435</v>
      </c>
      <c r="C17" s="85">
        <v>2935</v>
      </c>
      <c r="D17" s="85">
        <v>4443</v>
      </c>
      <c r="E17" s="85">
        <v>11316</v>
      </c>
      <c r="F17" s="85">
        <v>6269</v>
      </c>
      <c r="G17" s="85">
        <v>8833</v>
      </c>
      <c r="H17" s="85">
        <v>4049</v>
      </c>
      <c r="I17" s="85">
        <v>44</v>
      </c>
      <c r="J17" s="85">
        <v>27</v>
      </c>
      <c r="K17" s="85">
        <v>2695</v>
      </c>
      <c r="L17" s="85">
        <v>2703</v>
      </c>
      <c r="M17" s="85">
        <v>1940</v>
      </c>
      <c r="N17" s="85">
        <v>3548</v>
      </c>
      <c r="O17" s="85">
        <f t="shared" si="0"/>
        <v>48802</v>
      </c>
      <c r="P17" s="85">
        <v>40660</v>
      </c>
      <c r="Q17" s="86">
        <f t="shared" si="1"/>
        <v>1.2002459419576981</v>
      </c>
    </row>
    <row r="18" spans="1:17" ht="20.95" customHeight="1">
      <c r="A18" s="84" t="s">
        <v>436</v>
      </c>
      <c r="B18" s="52" t="s">
        <v>437</v>
      </c>
      <c r="C18" s="85">
        <v>491</v>
      </c>
      <c r="D18" s="85">
        <v>2091</v>
      </c>
      <c r="E18" s="85">
        <v>6766</v>
      </c>
      <c r="F18" s="85">
        <v>3419</v>
      </c>
      <c r="G18" s="85">
        <v>1964</v>
      </c>
      <c r="H18" s="85">
        <v>895</v>
      </c>
      <c r="I18" s="85">
        <v>637</v>
      </c>
      <c r="J18" s="85">
        <v>1195</v>
      </c>
      <c r="K18" s="85">
        <v>238</v>
      </c>
      <c r="L18" s="85">
        <v>0</v>
      </c>
      <c r="M18" s="85">
        <v>0</v>
      </c>
      <c r="N18" s="85">
        <v>672</v>
      </c>
      <c r="O18" s="85">
        <f t="shared" si="0"/>
        <v>18368</v>
      </c>
      <c r="P18" s="85">
        <v>11690</v>
      </c>
      <c r="Q18" s="86">
        <f t="shared" si="1"/>
        <v>1.5712574850299401</v>
      </c>
    </row>
    <row r="19" spans="1:17" ht="20.95" customHeight="1">
      <c r="A19" s="84" t="s">
        <v>438</v>
      </c>
      <c r="B19" s="52" t="s">
        <v>439</v>
      </c>
      <c r="C19" s="85">
        <v>427</v>
      </c>
      <c r="D19" s="85">
        <v>502</v>
      </c>
      <c r="E19" s="85">
        <v>1378</v>
      </c>
      <c r="F19" s="85">
        <v>941</v>
      </c>
      <c r="G19" s="85">
        <v>2797</v>
      </c>
      <c r="H19" s="85">
        <v>3933</v>
      </c>
      <c r="I19" s="85">
        <v>6570</v>
      </c>
      <c r="J19" s="85">
        <v>8268</v>
      </c>
      <c r="K19" s="85">
        <v>5802</v>
      </c>
      <c r="L19" s="85">
        <v>4223</v>
      </c>
      <c r="M19" s="85">
        <v>2960</v>
      </c>
      <c r="N19" s="85">
        <v>1363</v>
      </c>
      <c r="O19" s="85">
        <f t="shared" si="0"/>
        <v>39164</v>
      </c>
      <c r="P19" s="85">
        <v>24360</v>
      </c>
      <c r="Q19" s="86">
        <f t="shared" si="1"/>
        <v>1.6077175697865353</v>
      </c>
    </row>
    <row r="20" spans="1:17" ht="20.95" customHeight="1">
      <c r="A20" s="84" t="s">
        <v>440</v>
      </c>
      <c r="B20" s="52" t="s">
        <v>287</v>
      </c>
      <c r="C20" s="85">
        <v>0</v>
      </c>
      <c r="D20" s="85">
        <v>0</v>
      </c>
      <c r="E20" s="85">
        <v>0</v>
      </c>
      <c r="F20" s="85">
        <v>0</v>
      </c>
      <c r="G20" s="85">
        <v>2214</v>
      </c>
      <c r="H20" s="85">
        <v>8561</v>
      </c>
      <c r="I20" s="85">
        <v>23426</v>
      </c>
      <c r="J20" s="85">
        <v>23332</v>
      </c>
      <c r="K20" s="85">
        <v>468</v>
      </c>
      <c r="L20" s="85">
        <v>0</v>
      </c>
      <c r="M20" s="85">
        <v>0</v>
      </c>
      <c r="N20" s="85">
        <v>0</v>
      </c>
      <c r="O20" s="85">
        <f t="shared" si="0"/>
        <v>58001</v>
      </c>
      <c r="P20" s="85">
        <v>51390</v>
      </c>
      <c r="Q20" s="86">
        <f t="shared" si="1"/>
        <v>1.128643705000973</v>
      </c>
    </row>
    <row r="21" spans="1:17" ht="20.95" customHeight="1">
      <c r="A21" s="84" t="s">
        <v>441</v>
      </c>
      <c r="B21" s="52" t="s">
        <v>442</v>
      </c>
      <c r="C21" s="85">
        <v>0</v>
      </c>
      <c r="D21" s="85">
        <v>0</v>
      </c>
      <c r="E21" s="85">
        <v>0</v>
      </c>
      <c r="F21" s="85">
        <v>0</v>
      </c>
      <c r="G21" s="85">
        <v>157</v>
      </c>
      <c r="H21" s="85">
        <v>244</v>
      </c>
      <c r="I21" s="85">
        <v>26</v>
      </c>
      <c r="J21" s="85">
        <v>11</v>
      </c>
      <c r="K21" s="85">
        <v>0</v>
      </c>
      <c r="L21" s="85">
        <v>0</v>
      </c>
      <c r="M21" s="85">
        <v>0</v>
      </c>
      <c r="N21" s="85">
        <v>0</v>
      </c>
      <c r="O21" s="85">
        <f t="shared" si="0"/>
        <v>438</v>
      </c>
      <c r="P21" s="85">
        <v>0</v>
      </c>
      <c r="Q21" s="86" t="str">
        <f t="shared" si="1"/>
        <v>0%</v>
      </c>
    </row>
    <row r="22" spans="1:17" ht="20.95" customHeight="1">
      <c r="A22" s="84" t="s">
        <v>443</v>
      </c>
      <c r="B22" s="52" t="s">
        <v>444</v>
      </c>
      <c r="C22" s="85">
        <v>117</v>
      </c>
      <c r="D22" s="85">
        <v>3</v>
      </c>
      <c r="E22" s="85">
        <v>36</v>
      </c>
      <c r="F22" s="85">
        <v>1838</v>
      </c>
      <c r="G22" s="85">
        <v>2674</v>
      </c>
      <c r="H22" s="85">
        <v>3255</v>
      </c>
      <c r="I22" s="85">
        <v>17513</v>
      </c>
      <c r="J22" s="85">
        <v>9528</v>
      </c>
      <c r="K22" s="85">
        <v>2145</v>
      </c>
      <c r="L22" s="85">
        <v>418</v>
      </c>
      <c r="M22" s="85">
        <v>345</v>
      </c>
      <c r="N22" s="85">
        <v>277</v>
      </c>
      <c r="O22" s="85">
        <f t="shared" si="0"/>
        <v>38149</v>
      </c>
      <c r="P22" s="85">
        <v>34361</v>
      </c>
      <c r="Q22" s="86">
        <f t="shared" si="1"/>
        <v>1.110241261895754</v>
      </c>
    </row>
    <row r="23" spans="1:17" ht="20.95" customHeight="1">
      <c r="A23" s="84" t="s">
        <v>445</v>
      </c>
      <c r="B23" s="52" t="s">
        <v>446</v>
      </c>
      <c r="C23" s="85">
        <v>0</v>
      </c>
      <c r="D23" s="85">
        <v>0</v>
      </c>
      <c r="E23" s="85">
        <v>0</v>
      </c>
      <c r="F23" s="85">
        <v>99</v>
      </c>
      <c r="G23" s="85">
        <v>292</v>
      </c>
      <c r="H23" s="85">
        <v>37</v>
      </c>
      <c r="I23" s="85">
        <v>0</v>
      </c>
      <c r="J23" s="85">
        <v>0</v>
      </c>
      <c r="K23" s="85">
        <v>0</v>
      </c>
      <c r="L23" s="85">
        <v>0</v>
      </c>
      <c r="M23" s="85">
        <v>0</v>
      </c>
      <c r="N23" s="85">
        <v>0</v>
      </c>
      <c r="O23" s="85">
        <f t="shared" si="0"/>
        <v>428</v>
      </c>
      <c r="P23" s="85">
        <v>830</v>
      </c>
      <c r="Q23" s="86">
        <f t="shared" si="1"/>
        <v>0.51566265060240968</v>
      </c>
    </row>
    <row r="24" spans="1:17" ht="20.95" customHeight="1">
      <c r="A24" s="84" t="s">
        <v>447</v>
      </c>
      <c r="B24" s="52" t="s">
        <v>448</v>
      </c>
      <c r="C24" s="85">
        <v>1579</v>
      </c>
      <c r="D24" s="85">
        <v>602</v>
      </c>
      <c r="E24" s="85">
        <v>85</v>
      </c>
      <c r="F24" s="85">
        <v>0</v>
      </c>
      <c r="G24" s="85">
        <v>0</v>
      </c>
      <c r="H24" s="85">
        <v>0</v>
      </c>
      <c r="I24" s="85">
        <v>0</v>
      </c>
      <c r="J24" s="85">
        <v>0</v>
      </c>
      <c r="K24" s="85">
        <v>0</v>
      </c>
      <c r="L24" s="85">
        <v>0</v>
      </c>
      <c r="M24" s="85">
        <v>0</v>
      </c>
      <c r="N24" s="85">
        <v>591</v>
      </c>
      <c r="O24" s="85">
        <f t="shared" si="0"/>
        <v>2857</v>
      </c>
      <c r="P24" s="85">
        <v>4943</v>
      </c>
      <c r="Q24" s="86">
        <f t="shared" si="1"/>
        <v>0.5779890754602468</v>
      </c>
    </row>
    <row r="25" spans="1:17" ht="20.95" customHeight="1">
      <c r="A25" s="84" t="s">
        <v>449</v>
      </c>
      <c r="B25" s="52" t="s">
        <v>450</v>
      </c>
      <c r="C25" s="85">
        <v>24</v>
      </c>
      <c r="D25" s="85">
        <v>156</v>
      </c>
      <c r="E25" s="85">
        <v>1580</v>
      </c>
      <c r="F25" s="85">
        <v>1229</v>
      </c>
      <c r="G25" s="85">
        <v>729</v>
      </c>
      <c r="H25" s="85">
        <v>2255</v>
      </c>
      <c r="I25" s="85">
        <v>1979</v>
      </c>
      <c r="J25" s="85">
        <v>1086</v>
      </c>
      <c r="K25" s="85">
        <v>845</v>
      </c>
      <c r="L25" s="85">
        <v>55</v>
      </c>
      <c r="M25" s="85">
        <v>50</v>
      </c>
      <c r="N25" s="85">
        <v>39</v>
      </c>
      <c r="O25" s="85">
        <f t="shared" si="0"/>
        <v>10027</v>
      </c>
      <c r="P25" s="85">
        <v>16823</v>
      </c>
      <c r="Q25" s="86">
        <f t="shared" si="1"/>
        <v>0.59602924567556326</v>
      </c>
    </row>
    <row r="26" spans="1:17" ht="20.95" customHeight="1">
      <c r="A26" s="460" t="s">
        <v>457</v>
      </c>
      <c r="B26" s="452"/>
      <c r="C26" s="85">
        <f>SUM('P9'!C7:C23)+SUM('P10'!C3:C25)</f>
        <v>122171</v>
      </c>
      <c r="D26" s="85">
        <f>SUM('P9'!D7:D23)+SUM('P10'!D3:D25)</f>
        <v>126867</v>
      </c>
      <c r="E26" s="85">
        <f>SUM('P9'!E7:E23)+SUM('P10'!E3:E25)</f>
        <v>142402</v>
      </c>
      <c r="F26" s="85">
        <f>SUM('P9'!F7:F23)+SUM('P10'!F3:F25)</f>
        <v>85675</v>
      </c>
      <c r="G26" s="85">
        <f>SUM('P9'!G7:G23)+SUM('P10'!G3:G25)</f>
        <v>169480</v>
      </c>
      <c r="H26" s="85">
        <f>SUM('P9'!H7:H23)+SUM('P10'!H3:H25)</f>
        <v>191522</v>
      </c>
      <c r="I26" s="85">
        <f>SUM('P9'!I7:I23)+SUM('P10'!I3:I25)</f>
        <v>110703</v>
      </c>
      <c r="J26" s="85">
        <f>SUM('P9'!J7:J23)+SUM('P10'!J3:J25)</f>
        <v>112529</v>
      </c>
      <c r="K26" s="85">
        <f>SUM('P9'!K7:K23)+SUM('P10'!K3:K25)</f>
        <v>253281</v>
      </c>
      <c r="L26" s="85">
        <f>SUM('P9'!L7:L23)+SUM('P10'!L3:L25)</f>
        <v>284799</v>
      </c>
      <c r="M26" s="85">
        <f>SUM('P9'!M7:M23)+SUM('P10'!M3:M25)</f>
        <v>192365</v>
      </c>
      <c r="N26" s="85">
        <f>SUM('P9'!N7:N23)+SUM('P10'!N3:N25)</f>
        <v>247513</v>
      </c>
      <c r="O26" s="85">
        <f>SUM('P9'!O7:O23)+SUM('P10'!O3:O25)</f>
        <v>2039307</v>
      </c>
      <c r="P26" s="85">
        <f>SUM('P9'!P7:P23)+SUM('P10'!P3:P25)</f>
        <v>2363484</v>
      </c>
      <c r="Q26" s="86">
        <f t="shared" si="1"/>
        <v>0.86283935072122342</v>
      </c>
    </row>
    <row r="27" spans="1:17" ht="20.95" customHeight="1">
      <c r="A27" s="453" t="str">
        <f>'P8'!A27</f>
        <v>4 　　　年</v>
      </c>
      <c r="B27" s="454"/>
      <c r="C27" s="85">
        <v>83869</v>
      </c>
      <c r="D27" s="85">
        <v>65706</v>
      </c>
      <c r="E27" s="85">
        <v>116206</v>
      </c>
      <c r="F27" s="85">
        <v>133826</v>
      </c>
      <c r="G27" s="85">
        <v>219302</v>
      </c>
      <c r="H27" s="85">
        <v>233412</v>
      </c>
      <c r="I27" s="85">
        <v>165808</v>
      </c>
      <c r="J27" s="85">
        <v>202851</v>
      </c>
      <c r="K27" s="85">
        <v>328522</v>
      </c>
      <c r="L27" s="85">
        <v>307511</v>
      </c>
      <c r="M27" s="85">
        <v>364084</v>
      </c>
      <c r="N27" s="85">
        <v>142387</v>
      </c>
      <c r="O27" s="85">
        <f>SUM(C27:N27)</f>
        <v>2363484</v>
      </c>
      <c r="P27" s="455"/>
      <c r="Q27" s="456"/>
    </row>
    <row r="28" spans="1:17" ht="20.95" customHeight="1">
      <c r="A28" s="453" t="s">
        <v>458</v>
      </c>
      <c r="B28" s="454"/>
      <c r="C28" s="89">
        <f t="shared" ref="C28:O28" si="2">C26/C27</f>
        <v>1.4566884069203163</v>
      </c>
      <c r="D28" s="89">
        <f t="shared" si="2"/>
        <v>1.9308282348643959</v>
      </c>
      <c r="E28" s="89">
        <f t="shared" si="2"/>
        <v>1.2254272584892347</v>
      </c>
      <c r="F28" s="89">
        <f t="shared" si="2"/>
        <v>0.64019697218776617</v>
      </c>
      <c r="G28" s="89">
        <f t="shared" si="2"/>
        <v>0.77281556939745188</v>
      </c>
      <c r="H28" s="89">
        <f t="shared" si="2"/>
        <v>0.8205319349476462</v>
      </c>
      <c r="I28" s="89">
        <f t="shared" si="2"/>
        <v>0.66765777284570105</v>
      </c>
      <c r="J28" s="89">
        <f t="shared" si="2"/>
        <v>0.55473722091584465</v>
      </c>
      <c r="K28" s="89">
        <f t="shared" si="2"/>
        <v>0.77097119827591454</v>
      </c>
      <c r="L28" s="89">
        <f t="shared" si="2"/>
        <v>0.92614247945601946</v>
      </c>
      <c r="M28" s="89">
        <f t="shared" si="2"/>
        <v>0.5283533470298063</v>
      </c>
      <c r="N28" s="89">
        <f t="shared" si="2"/>
        <v>1.738311784081412</v>
      </c>
      <c r="O28" s="89">
        <f t="shared" si="2"/>
        <v>0.86283935072122342</v>
      </c>
      <c r="P28" s="457"/>
      <c r="Q28" s="458"/>
    </row>
    <row r="29" spans="1:17" ht="23.1" customHeight="1">
      <c r="O29" s="449" t="s">
        <v>1861</v>
      </c>
      <c r="P29" s="449"/>
    </row>
  </sheetData>
  <mergeCells count="7">
    <mergeCell ref="O29:P29"/>
    <mergeCell ref="O1:Q1"/>
    <mergeCell ref="A2:B2"/>
    <mergeCell ref="A26:B26"/>
    <mergeCell ref="A27:B27"/>
    <mergeCell ref="P27:Q28"/>
    <mergeCell ref="A28:B28"/>
  </mergeCells>
  <phoneticPr fontId="2"/>
  <pageMargins left="0.78740157480314965" right="0.39370078740157483" top="0.39370078740157483" bottom="0.39370078740157483" header="0" footer="0"/>
  <pageSetup paperSize="9" scale="83" orientation="landscape" r:id="rId1"/>
  <headerFooter scaleWithDoc="0" alignWithMargins="0">
    <oddFooter>&amp;C&amp;"ＭＳ 明朝,標準"－１０－</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F16F2-D153-4AD5-A2A6-5458D580A9E3}">
  <sheetPr codeName="Sheet13">
    <pageSetUpPr fitToPage="1"/>
  </sheetPr>
  <dimension ref="A1:Q20"/>
  <sheetViews>
    <sheetView view="pageLayout" zoomScaleNormal="100" workbookViewId="0">
      <selection activeCell="G12" sqref="G12"/>
    </sheetView>
  </sheetViews>
  <sheetFormatPr defaultRowHeight="14.4"/>
  <cols>
    <col min="1" max="1" width="5.6640625" style="83" customWidth="1"/>
    <col min="2" max="2" width="20.77734375" style="51" customWidth="1"/>
    <col min="3" max="14" width="8.21875" style="51" customWidth="1"/>
    <col min="15" max="16" width="9.77734375" style="51" customWidth="1"/>
    <col min="17" max="17" width="7.88671875" style="51" customWidth="1"/>
    <col min="18" max="256" width="8.88671875" style="51"/>
    <col min="257" max="257" width="5.6640625" style="51" customWidth="1"/>
    <col min="258" max="258" width="20.44140625" style="51" customWidth="1"/>
    <col min="259" max="270" width="8.44140625" style="51" customWidth="1"/>
    <col min="271" max="272" width="9.88671875" style="51" customWidth="1"/>
    <col min="273" max="273" width="8.33203125" style="51" customWidth="1"/>
    <col min="274" max="512" width="8.88671875" style="51"/>
    <col min="513" max="513" width="5.6640625" style="51" customWidth="1"/>
    <col min="514" max="514" width="20.44140625" style="51" customWidth="1"/>
    <col min="515" max="526" width="8.44140625" style="51" customWidth="1"/>
    <col min="527" max="528" width="9.88671875" style="51" customWidth="1"/>
    <col min="529" max="529" width="8.33203125" style="51" customWidth="1"/>
    <col min="530" max="768" width="8.88671875" style="51"/>
    <col min="769" max="769" width="5.6640625" style="51" customWidth="1"/>
    <col min="770" max="770" width="20.44140625" style="51" customWidth="1"/>
    <col min="771" max="782" width="8.44140625" style="51" customWidth="1"/>
    <col min="783" max="784" width="9.88671875" style="51" customWidth="1"/>
    <col min="785" max="785" width="8.33203125" style="51" customWidth="1"/>
    <col min="786" max="1024" width="8.88671875" style="51"/>
    <col min="1025" max="1025" width="5.6640625" style="51" customWidth="1"/>
    <col min="1026" max="1026" width="20.44140625" style="51" customWidth="1"/>
    <col min="1027" max="1038" width="8.44140625" style="51" customWidth="1"/>
    <col min="1039" max="1040" width="9.88671875" style="51" customWidth="1"/>
    <col min="1041" max="1041" width="8.33203125" style="51" customWidth="1"/>
    <col min="1042" max="1280" width="8.88671875" style="51"/>
    <col min="1281" max="1281" width="5.6640625" style="51" customWidth="1"/>
    <col min="1282" max="1282" width="20.44140625" style="51" customWidth="1"/>
    <col min="1283" max="1294" width="8.44140625" style="51" customWidth="1"/>
    <col min="1295" max="1296" width="9.88671875" style="51" customWidth="1"/>
    <col min="1297" max="1297" width="8.33203125" style="51" customWidth="1"/>
    <col min="1298" max="1536" width="8.88671875" style="51"/>
    <col min="1537" max="1537" width="5.6640625" style="51" customWidth="1"/>
    <col min="1538" max="1538" width="20.44140625" style="51" customWidth="1"/>
    <col min="1539" max="1550" width="8.44140625" style="51" customWidth="1"/>
    <col min="1551" max="1552" width="9.88671875" style="51" customWidth="1"/>
    <col min="1553" max="1553" width="8.33203125" style="51" customWidth="1"/>
    <col min="1554" max="1792" width="8.88671875" style="51"/>
    <col min="1793" max="1793" width="5.6640625" style="51" customWidth="1"/>
    <col min="1794" max="1794" width="20.44140625" style="51" customWidth="1"/>
    <col min="1795" max="1806" width="8.44140625" style="51" customWidth="1"/>
    <col min="1807" max="1808" width="9.88671875" style="51" customWidth="1"/>
    <col min="1809" max="1809" width="8.33203125" style="51" customWidth="1"/>
    <col min="1810" max="2048" width="8.88671875" style="51"/>
    <col min="2049" max="2049" width="5.6640625" style="51" customWidth="1"/>
    <col min="2050" max="2050" width="20.44140625" style="51" customWidth="1"/>
    <col min="2051" max="2062" width="8.44140625" style="51" customWidth="1"/>
    <col min="2063" max="2064" width="9.88671875" style="51" customWidth="1"/>
    <col min="2065" max="2065" width="8.33203125" style="51" customWidth="1"/>
    <col min="2066" max="2304" width="8.88671875" style="51"/>
    <col min="2305" max="2305" width="5.6640625" style="51" customWidth="1"/>
    <col min="2306" max="2306" width="20.44140625" style="51" customWidth="1"/>
    <col min="2307" max="2318" width="8.44140625" style="51" customWidth="1"/>
    <col min="2319" max="2320" width="9.88671875" style="51" customWidth="1"/>
    <col min="2321" max="2321" width="8.33203125" style="51" customWidth="1"/>
    <col min="2322" max="2560" width="8.88671875" style="51"/>
    <col min="2561" max="2561" width="5.6640625" style="51" customWidth="1"/>
    <col min="2562" max="2562" width="20.44140625" style="51" customWidth="1"/>
    <col min="2563" max="2574" width="8.44140625" style="51" customWidth="1"/>
    <col min="2575" max="2576" width="9.88671875" style="51" customWidth="1"/>
    <col min="2577" max="2577" width="8.33203125" style="51" customWidth="1"/>
    <col min="2578" max="2816" width="8.88671875" style="51"/>
    <col min="2817" max="2817" width="5.6640625" style="51" customWidth="1"/>
    <col min="2818" max="2818" width="20.44140625" style="51" customWidth="1"/>
    <col min="2819" max="2830" width="8.44140625" style="51" customWidth="1"/>
    <col min="2831" max="2832" width="9.88671875" style="51" customWidth="1"/>
    <col min="2833" max="2833" width="8.33203125" style="51" customWidth="1"/>
    <col min="2834" max="3072" width="8.88671875" style="51"/>
    <col min="3073" max="3073" width="5.6640625" style="51" customWidth="1"/>
    <col min="3074" max="3074" width="20.44140625" style="51" customWidth="1"/>
    <col min="3075" max="3086" width="8.44140625" style="51" customWidth="1"/>
    <col min="3087" max="3088" width="9.88671875" style="51" customWidth="1"/>
    <col min="3089" max="3089" width="8.33203125" style="51" customWidth="1"/>
    <col min="3090" max="3328" width="8.88671875" style="51"/>
    <col min="3329" max="3329" width="5.6640625" style="51" customWidth="1"/>
    <col min="3330" max="3330" width="20.44140625" style="51" customWidth="1"/>
    <col min="3331" max="3342" width="8.44140625" style="51" customWidth="1"/>
    <col min="3343" max="3344" width="9.88671875" style="51" customWidth="1"/>
    <col min="3345" max="3345" width="8.33203125" style="51" customWidth="1"/>
    <col min="3346" max="3584" width="8.88671875" style="51"/>
    <col min="3585" max="3585" width="5.6640625" style="51" customWidth="1"/>
    <col min="3586" max="3586" width="20.44140625" style="51" customWidth="1"/>
    <col min="3587" max="3598" width="8.44140625" style="51" customWidth="1"/>
    <col min="3599" max="3600" width="9.88671875" style="51" customWidth="1"/>
    <col min="3601" max="3601" width="8.33203125" style="51" customWidth="1"/>
    <col min="3602" max="3840" width="8.88671875" style="51"/>
    <col min="3841" max="3841" width="5.6640625" style="51" customWidth="1"/>
    <col min="3842" max="3842" width="20.44140625" style="51" customWidth="1"/>
    <col min="3843" max="3854" width="8.44140625" style="51" customWidth="1"/>
    <col min="3855" max="3856" width="9.88671875" style="51" customWidth="1"/>
    <col min="3857" max="3857" width="8.33203125" style="51" customWidth="1"/>
    <col min="3858" max="4096" width="8.88671875" style="51"/>
    <col min="4097" max="4097" width="5.6640625" style="51" customWidth="1"/>
    <col min="4098" max="4098" width="20.44140625" style="51" customWidth="1"/>
    <col min="4099" max="4110" width="8.44140625" style="51" customWidth="1"/>
    <col min="4111" max="4112" width="9.88671875" style="51" customWidth="1"/>
    <col min="4113" max="4113" width="8.33203125" style="51" customWidth="1"/>
    <col min="4114" max="4352" width="8.88671875" style="51"/>
    <col min="4353" max="4353" width="5.6640625" style="51" customWidth="1"/>
    <col min="4354" max="4354" width="20.44140625" style="51" customWidth="1"/>
    <col min="4355" max="4366" width="8.44140625" style="51" customWidth="1"/>
    <col min="4367" max="4368" width="9.88671875" style="51" customWidth="1"/>
    <col min="4369" max="4369" width="8.33203125" style="51" customWidth="1"/>
    <col min="4370" max="4608" width="8.88671875" style="51"/>
    <col min="4609" max="4609" width="5.6640625" style="51" customWidth="1"/>
    <col min="4610" max="4610" width="20.44140625" style="51" customWidth="1"/>
    <col min="4611" max="4622" width="8.44140625" style="51" customWidth="1"/>
    <col min="4623" max="4624" width="9.88671875" style="51" customWidth="1"/>
    <col min="4625" max="4625" width="8.33203125" style="51" customWidth="1"/>
    <col min="4626" max="4864" width="8.88671875" style="51"/>
    <col min="4865" max="4865" width="5.6640625" style="51" customWidth="1"/>
    <col min="4866" max="4866" width="20.44140625" style="51" customWidth="1"/>
    <col min="4867" max="4878" width="8.44140625" style="51" customWidth="1"/>
    <col min="4879" max="4880" width="9.88671875" style="51" customWidth="1"/>
    <col min="4881" max="4881" width="8.33203125" style="51" customWidth="1"/>
    <col min="4882" max="5120" width="8.88671875" style="51"/>
    <col min="5121" max="5121" width="5.6640625" style="51" customWidth="1"/>
    <col min="5122" max="5122" width="20.44140625" style="51" customWidth="1"/>
    <col min="5123" max="5134" width="8.44140625" style="51" customWidth="1"/>
    <col min="5135" max="5136" width="9.88671875" style="51" customWidth="1"/>
    <col min="5137" max="5137" width="8.33203125" style="51" customWidth="1"/>
    <col min="5138" max="5376" width="8.88671875" style="51"/>
    <col min="5377" max="5377" width="5.6640625" style="51" customWidth="1"/>
    <col min="5378" max="5378" width="20.44140625" style="51" customWidth="1"/>
    <col min="5379" max="5390" width="8.44140625" style="51" customWidth="1"/>
    <col min="5391" max="5392" width="9.88671875" style="51" customWidth="1"/>
    <col min="5393" max="5393" width="8.33203125" style="51" customWidth="1"/>
    <col min="5394" max="5632" width="8.88671875" style="51"/>
    <col min="5633" max="5633" width="5.6640625" style="51" customWidth="1"/>
    <col min="5634" max="5634" width="20.44140625" style="51" customWidth="1"/>
    <col min="5635" max="5646" width="8.44140625" style="51" customWidth="1"/>
    <col min="5647" max="5648" width="9.88671875" style="51" customWidth="1"/>
    <col min="5649" max="5649" width="8.33203125" style="51" customWidth="1"/>
    <col min="5650" max="5888" width="8.88671875" style="51"/>
    <col min="5889" max="5889" width="5.6640625" style="51" customWidth="1"/>
    <col min="5890" max="5890" width="20.44140625" style="51" customWidth="1"/>
    <col min="5891" max="5902" width="8.44140625" style="51" customWidth="1"/>
    <col min="5903" max="5904" width="9.88671875" style="51" customWidth="1"/>
    <col min="5905" max="5905" width="8.33203125" style="51" customWidth="1"/>
    <col min="5906" max="6144" width="8.88671875" style="51"/>
    <col min="6145" max="6145" width="5.6640625" style="51" customWidth="1"/>
    <col min="6146" max="6146" width="20.44140625" style="51" customWidth="1"/>
    <col min="6147" max="6158" width="8.44140625" style="51" customWidth="1"/>
    <col min="6159" max="6160" width="9.88671875" style="51" customWidth="1"/>
    <col min="6161" max="6161" width="8.33203125" style="51" customWidth="1"/>
    <col min="6162" max="6400" width="8.88671875" style="51"/>
    <col min="6401" max="6401" width="5.6640625" style="51" customWidth="1"/>
    <col min="6402" max="6402" width="20.44140625" style="51" customWidth="1"/>
    <col min="6403" max="6414" width="8.44140625" style="51" customWidth="1"/>
    <col min="6415" max="6416" width="9.88671875" style="51" customWidth="1"/>
    <col min="6417" max="6417" width="8.33203125" style="51" customWidth="1"/>
    <col min="6418" max="6656" width="8.88671875" style="51"/>
    <col min="6657" max="6657" width="5.6640625" style="51" customWidth="1"/>
    <col min="6658" max="6658" width="20.44140625" style="51" customWidth="1"/>
    <col min="6659" max="6670" width="8.44140625" style="51" customWidth="1"/>
    <col min="6671" max="6672" width="9.88671875" style="51" customWidth="1"/>
    <col min="6673" max="6673" width="8.33203125" style="51" customWidth="1"/>
    <col min="6674" max="6912" width="8.88671875" style="51"/>
    <col min="6913" max="6913" width="5.6640625" style="51" customWidth="1"/>
    <col min="6914" max="6914" width="20.44140625" style="51" customWidth="1"/>
    <col min="6915" max="6926" width="8.44140625" style="51" customWidth="1"/>
    <col min="6927" max="6928" width="9.88671875" style="51" customWidth="1"/>
    <col min="6929" max="6929" width="8.33203125" style="51" customWidth="1"/>
    <col min="6930" max="7168" width="8.88671875" style="51"/>
    <col min="7169" max="7169" width="5.6640625" style="51" customWidth="1"/>
    <col min="7170" max="7170" width="20.44140625" style="51" customWidth="1"/>
    <col min="7171" max="7182" width="8.44140625" style="51" customWidth="1"/>
    <col min="7183" max="7184" width="9.88671875" style="51" customWidth="1"/>
    <col min="7185" max="7185" width="8.33203125" style="51" customWidth="1"/>
    <col min="7186" max="7424" width="8.88671875" style="51"/>
    <col min="7425" max="7425" width="5.6640625" style="51" customWidth="1"/>
    <col min="7426" max="7426" width="20.44140625" style="51" customWidth="1"/>
    <col min="7427" max="7438" width="8.44140625" style="51" customWidth="1"/>
    <col min="7439" max="7440" width="9.88671875" style="51" customWidth="1"/>
    <col min="7441" max="7441" width="8.33203125" style="51" customWidth="1"/>
    <col min="7442" max="7680" width="8.88671875" style="51"/>
    <col min="7681" max="7681" width="5.6640625" style="51" customWidth="1"/>
    <col min="7682" max="7682" width="20.44140625" style="51" customWidth="1"/>
    <col min="7683" max="7694" width="8.44140625" style="51" customWidth="1"/>
    <col min="7695" max="7696" width="9.88671875" style="51" customWidth="1"/>
    <col min="7697" max="7697" width="8.33203125" style="51" customWidth="1"/>
    <col min="7698" max="7936" width="8.88671875" style="51"/>
    <col min="7937" max="7937" width="5.6640625" style="51" customWidth="1"/>
    <col min="7938" max="7938" width="20.44140625" style="51" customWidth="1"/>
    <col min="7939" max="7950" width="8.44140625" style="51" customWidth="1"/>
    <col min="7951" max="7952" width="9.88671875" style="51" customWidth="1"/>
    <col min="7953" max="7953" width="8.33203125" style="51" customWidth="1"/>
    <col min="7954" max="8192" width="8.88671875" style="51"/>
    <col min="8193" max="8193" width="5.6640625" style="51" customWidth="1"/>
    <col min="8194" max="8194" width="20.44140625" style="51" customWidth="1"/>
    <col min="8195" max="8206" width="8.44140625" style="51" customWidth="1"/>
    <col min="8207" max="8208" width="9.88671875" style="51" customWidth="1"/>
    <col min="8209" max="8209" width="8.33203125" style="51" customWidth="1"/>
    <col min="8210" max="8448" width="8.88671875" style="51"/>
    <col min="8449" max="8449" width="5.6640625" style="51" customWidth="1"/>
    <col min="8450" max="8450" width="20.44140625" style="51" customWidth="1"/>
    <col min="8451" max="8462" width="8.44140625" style="51" customWidth="1"/>
    <col min="8463" max="8464" width="9.88671875" style="51" customWidth="1"/>
    <col min="8465" max="8465" width="8.33203125" style="51" customWidth="1"/>
    <col min="8466" max="8704" width="8.88671875" style="51"/>
    <col min="8705" max="8705" width="5.6640625" style="51" customWidth="1"/>
    <col min="8706" max="8706" width="20.44140625" style="51" customWidth="1"/>
    <col min="8707" max="8718" width="8.44140625" style="51" customWidth="1"/>
    <col min="8719" max="8720" width="9.88671875" style="51" customWidth="1"/>
    <col min="8721" max="8721" width="8.33203125" style="51" customWidth="1"/>
    <col min="8722" max="8960" width="8.88671875" style="51"/>
    <col min="8961" max="8961" width="5.6640625" style="51" customWidth="1"/>
    <col min="8962" max="8962" width="20.44140625" style="51" customWidth="1"/>
    <col min="8963" max="8974" width="8.44140625" style="51" customWidth="1"/>
    <col min="8975" max="8976" width="9.88671875" style="51" customWidth="1"/>
    <col min="8977" max="8977" width="8.33203125" style="51" customWidth="1"/>
    <col min="8978" max="9216" width="8.88671875" style="51"/>
    <col min="9217" max="9217" width="5.6640625" style="51" customWidth="1"/>
    <col min="9218" max="9218" width="20.44140625" style="51" customWidth="1"/>
    <col min="9219" max="9230" width="8.44140625" style="51" customWidth="1"/>
    <col min="9231" max="9232" width="9.88671875" style="51" customWidth="1"/>
    <col min="9233" max="9233" width="8.33203125" style="51" customWidth="1"/>
    <col min="9234" max="9472" width="8.88671875" style="51"/>
    <col min="9473" max="9473" width="5.6640625" style="51" customWidth="1"/>
    <col min="9474" max="9474" width="20.44140625" style="51" customWidth="1"/>
    <col min="9475" max="9486" width="8.44140625" style="51" customWidth="1"/>
    <col min="9487" max="9488" width="9.88671875" style="51" customWidth="1"/>
    <col min="9489" max="9489" width="8.33203125" style="51" customWidth="1"/>
    <col min="9490" max="9728" width="8.88671875" style="51"/>
    <col min="9729" max="9729" width="5.6640625" style="51" customWidth="1"/>
    <col min="9730" max="9730" width="20.44140625" style="51" customWidth="1"/>
    <col min="9731" max="9742" width="8.44140625" style="51" customWidth="1"/>
    <col min="9743" max="9744" width="9.88671875" style="51" customWidth="1"/>
    <col min="9745" max="9745" width="8.33203125" style="51" customWidth="1"/>
    <col min="9746" max="9984" width="8.88671875" style="51"/>
    <col min="9985" max="9985" width="5.6640625" style="51" customWidth="1"/>
    <col min="9986" max="9986" width="20.44140625" style="51" customWidth="1"/>
    <col min="9987" max="9998" width="8.44140625" style="51" customWidth="1"/>
    <col min="9999" max="10000" width="9.88671875" style="51" customWidth="1"/>
    <col min="10001" max="10001" width="8.33203125" style="51" customWidth="1"/>
    <col min="10002" max="10240" width="8.88671875" style="51"/>
    <col min="10241" max="10241" width="5.6640625" style="51" customWidth="1"/>
    <col min="10242" max="10242" width="20.44140625" style="51" customWidth="1"/>
    <col min="10243" max="10254" width="8.44140625" style="51" customWidth="1"/>
    <col min="10255" max="10256" width="9.88671875" style="51" customWidth="1"/>
    <col min="10257" max="10257" width="8.33203125" style="51" customWidth="1"/>
    <col min="10258" max="10496" width="8.88671875" style="51"/>
    <col min="10497" max="10497" width="5.6640625" style="51" customWidth="1"/>
    <col min="10498" max="10498" width="20.44140625" style="51" customWidth="1"/>
    <col min="10499" max="10510" width="8.44140625" style="51" customWidth="1"/>
    <col min="10511" max="10512" width="9.88671875" style="51" customWidth="1"/>
    <col min="10513" max="10513" width="8.33203125" style="51" customWidth="1"/>
    <col min="10514" max="10752" width="8.88671875" style="51"/>
    <col min="10753" max="10753" width="5.6640625" style="51" customWidth="1"/>
    <col min="10754" max="10754" width="20.44140625" style="51" customWidth="1"/>
    <col min="10755" max="10766" width="8.44140625" style="51" customWidth="1"/>
    <col min="10767" max="10768" width="9.88671875" style="51" customWidth="1"/>
    <col min="10769" max="10769" width="8.33203125" style="51" customWidth="1"/>
    <col min="10770" max="11008" width="8.88671875" style="51"/>
    <col min="11009" max="11009" width="5.6640625" style="51" customWidth="1"/>
    <col min="11010" max="11010" width="20.44140625" style="51" customWidth="1"/>
    <col min="11011" max="11022" width="8.44140625" style="51" customWidth="1"/>
    <col min="11023" max="11024" width="9.88671875" style="51" customWidth="1"/>
    <col min="11025" max="11025" width="8.33203125" style="51" customWidth="1"/>
    <col min="11026" max="11264" width="8.88671875" style="51"/>
    <col min="11265" max="11265" width="5.6640625" style="51" customWidth="1"/>
    <col min="11266" max="11266" width="20.44140625" style="51" customWidth="1"/>
    <col min="11267" max="11278" width="8.44140625" style="51" customWidth="1"/>
    <col min="11279" max="11280" width="9.88671875" style="51" customWidth="1"/>
    <col min="11281" max="11281" width="8.33203125" style="51" customWidth="1"/>
    <col min="11282" max="11520" width="8.88671875" style="51"/>
    <col min="11521" max="11521" width="5.6640625" style="51" customWidth="1"/>
    <col min="11522" max="11522" width="20.44140625" style="51" customWidth="1"/>
    <col min="11523" max="11534" width="8.44140625" style="51" customWidth="1"/>
    <col min="11535" max="11536" width="9.88671875" style="51" customWidth="1"/>
    <col min="11537" max="11537" width="8.33203125" style="51" customWidth="1"/>
    <col min="11538" max="11776" width="8.88671875" style="51"/>
    <col min="11777" max="11777" width="5.6640625" style="51" customWidth="1"/>
    <col min="11778" max="11778" width="20.44140625" style="51" customWidth="1"/>
    <col min="11779" max="11790" width="8.44140625" style="51" customWidth="1"/>
    <col min="11791" max="11792" width="9.88671875" style="51" customWidth="1"/>
    <col min="11793" max="11793" width="8.33203125" style="51" customWidth="1"/>
    <col min="11794" max="12032" width="8.88671875" style="51"/>
    <col min="12033" max="12033" width="5.6640625" style="51" customWidth="1"/>
    <col min="12034" max="12034" width="20.44140625" style="51" customWidth="1"/>
    <col min="12035" max="12046" width="8.44140625" style="51" customWidth="1"/>
    <col min="12047" max="12048" width="9.88671875" style="51" customWidth="1"/>
    <col min="12049" max="12049" width="8.33203125" style="51" customWidth="1"/>
    <col min="12050" max="12288" width="8.88671875" style="51"/>
    <col min="12289" max="12289" width="5.6640625" style="51" customWidth="1"/>
    <col min="12290" max="12290" width="20.44140625" style="51" customWidth="1"/>
    <col min="12291" max="12302" width="8.44140625" style="51" customWidth="1"/>
    <col min="12303" max="12304" width="9.88671875" style="51" customWidth="1"/>
    <col min="12305" max="12305" width="8.33203125" style="51" customWidth="1"/>
    <col min="12306" max="12544" width="8.88671875" style="51"/>
    <col min="12545" max="12545" width="5.6640625" style="51" customWidth="1"/>
    <col min="12546" max="12546" width="20.44140625" style="51" customWidth="1"/>
    <col min="12547" max="12558" width="8.44140625" style="51" customWidth="1"/>
    <col min="12559" max="12560" width="9.88671875" style="51" customWidth="1"/>
    <col min="12561" max="12561" width="8.33203125" style="51" customWidth="1"/>
    <col min="12562" max="12800" width="8.88671875" style="51"/>
    <col min="12801" max="12801" width="5.6640625" style="51" customWidth="1"/>
    <col min="12802" max="12802" width="20.44140625" style="51" customWidth="1"/>
    <col min="12803" max="12814" width="8.44140625" style="51" customWidth="1"/>
    <col min="12815" max="12816" width="9.88671875" style="51" customWidth="1"/>
    <col min="12817" max="12817" width="8.33203125" style="51" customWidth="1"/>
    <col min="12818" max="13056" width="8.88671875" style="51"/>
    <col min="13057" max="13057" width="5.6640625" style="51" customWidth="1"/>
    <col min="13058" max="13058" width="20.44140625" style="51" customWidth="1"/>
    <col min="13059" max="13070" width="8.44140625" style="51" customWidth="1"/>
    <col min="13071" max="13072" width="9.88671875" style="51" customWidth="1"/>
    <col min="13073" max="13073" width="8.33203125" style="51" customWidth="1"/>
    <col min="13074" max="13312" width="8.88671875" style="51"/>
    <col min="13313" max="13313" width="5.6640625" style="51" customWidth="1"/>
    <col min="13314" max="13314" width="20.44140625" style="51" customWidth="1"/>
    <col min="13315" max="13326" width="8.44140625" style="51" customWidth="1"/>
    <col min="13327" max="13328" width="9.88671875" style="51" customWidth="1"/>
    <col min="13329" max="13329" width="8.33203125" style="51" customWidth="1"/>
    <col min="13330" max="13568" width="8.88671875" style="51"/>
    <col min="13569" max="13569" width="5.6640625" style="51" customWidth="1"/>
    <col min="13570" max="13570" width="20.44140625" style="51" customWidth="1"/>
    <col min="13571" max="13582" width="8.44140625" style="51" customWidth="1"/>
    <col min="13583" max="13584" width="9.88671875" style="51" customWidth="1"/>
    <col min="13585" max="13585" width="8.33203125" style="51" customWidth="1"/>
    <col min="13586" max="13824" width="8.88671875" style="51"/>
    <col min="13825" max="13825" width="5.6640625" style="51" customWidth="1"/>
    <col min="13826" max="13826" width="20.44140625" style="51" customWidth="1"/>
    <col min="13827" max="13838" width="8.44140625" style="51" customWidth="1"/>
    <col min="13839" max="13840" width="9.88671875" style="51" customWidth="1"/>
    <col min="13841" max="13841" width="8.33203125" style="51" customWidth="1"/>
    <col min="13842" max="14080" width="8.88671875" style="51"/>
    <col min="14081" max="14081" width="5.6640625" style="51" customWidth="1"/>
    <col min="14082" max="14082" width="20.44140625" style="51" customWidth="1"/>
    <col min="14083" max="14094" width="8.44140625" style="51" customWidth="1"/>
    <col min="14095" max="14096" width="9.88671875" style="51" customWidth="1"/>
    <col min="14097" max="14097" width="8.33203125" style="51" customWidth="1"/>
    <col min="14098" max="14336" width="8.88671875" style="51"/>
    <col min="14337" max="14337" width="5.6640625" style="51" customWidth="1"/>
    <col min="14338" max="14338" width="20.44140625" style="51" customWidth="1"/>
    <col min="14339" max="14350" width="8.44140625" style="51" customWidth="1"/>
    <col min="14351" max="14352" width="9.88671875" style="51" customWidth="1"/>
    <col min="14353" max="14353" width="8.33203125" style="51" customWidth="1"/>
    <col min="14354" max="14592" width="8.88671875" style="51"/>
    <col min="14593" max="14593" width="5.6640625" style="51" customWidth="1"/>
    <col min="14594" max="14594" width="20.44140625" style="51" customWidth="1"/>
    <col min="14595" max="14606" width="8.44140625" style="51" customWidth="1"/>
    <col min="14607" max="14608" width="9.88671875" style="51" customWidth="1"/>
    <col min="14609" max="14609" width="8.33203125" style="51" customWidth="1"/>
    <col min="14610" max="14848" width="8.88671875" style="51"/>
    <col min="14849" max="14849" width="5.6640625" style="51" customWidth="1"/>
    <col min="14850" max="14850" width="20.44140625" style="51" customWidth="1"/>
    <col min="14851" max="14862" width="8.44140625" style="51" customWidth="1"/>
    <col min="14863" max="14864" width="9.88671875" style="51" customWidth="1"/>
    <col min="14865" max="14865" width="8.33203125" style="51" customWidth="1"/>
    <col min="14866" max="15104" width="8.88671875" style="51"/>
    <col min="15105" max="15105" width="5.6640625" style="51" customWidth="1"/>
    <col min="15106" max="15106" width="20.44140625" style="51" customWidth="1"/>
    <col min="15107" max="15118" width="8.44140625" style="51" customWidth="1"/>
    <col min="15119" max="15120" width="9.88671875" style="51" customWidth="1"/>
    <col min="15121" max="15121" width="8.33203125" style="51" customWidth="1"/>
    <col min="15122" max="15360" width="8.88671875" style="51"/>
    <col min="15361" max="15361" width="5.6640625" style="51" customWidth="1"/>
    <col min="15362" max="15362" width="20.44140625" style="51" customWidth="1"/>
    <col min="15363" max="15374" width="8.44140625" style="51" customWidth="1"/>
    <col min="15375" max="15376" width="9.88671875" style="51" customWidth="1"/>
    <col min="15377" max="15377" width="8.33203125" style="51" customWidth="1"/>
    <col min="15378" max="15616" width="8.88671875" style="51"/>
    <col min="15617" max="15617" width="5.6640625" style="51" customWidth="1"/>
    <col min="15618" max="15618" width="20.44140625" style="51" customWidth="1"/>
    <col min="15619" max="15630" width="8.44140625" style="51" customWidth="1"/>
    <col min="15631" max="15632" width="9.88671875" style="51" customWidth="1"/>
    <col min="15633" max="15633" width="8.33203125" style="51" customWidth="1"/>
    <col min="15634" max="15872" width="8.88671875" style="51"/>
    <col min="15873" max="15873" width="5.6640625" style="51" customWidth="1"/>
    <col min="15874" max="15874" width="20.44140625" style="51" customWidth="1"/>
    <col min="15875" max="15886" width="8.44140625" style="51" customWidth="1"/>
    <col min="15887" max="15888" width="9.88671875" style="51" customWidth="1"/>
    <col min="15889" max="15889" width="8.33203125" style="51" customWidth="1"/>
    <col min="15890" max="16128" width="8.88671875" style="51"/>
    <col min="16129" max="16129" width="5.6640625" style="51" customWidth="1"/>
    <col min="16130" max="16130" width="20.44140625" style="51" customWidth="1"/>
    <col min="16131" max="16142" width="8.44140625" style="51" customWidth="1"/>
    <col min="16143" max="16144" width="9.88671875" style="51" customWidth="1"/>
    <col min="16145" max="16145" width="8.33203125" style="51" customWidth="1"/>
    <col min="16146" max="16384" width="8.88671875" style="51"/>
  </cols>
  <sheetData>
    <row r="1" spans="1:17" s="47" customFormat="1" ht="32.25" customHeight="1">
      <c r="A1" s="47" t="s">
        <v>459</v>
      </c>
    </row>
    <row r="2" spans="1:17" ht="32.25" customHeight="1">
      <c r="A2" s="51" t="s">
        <v>1922</v>
      </c>
    </row>
    <row r="3" spans="1:17" ht="32.25" customHeight="1">
      <c r="A3" s="51" t="s">
        <v>1923</v>
      </c>
    </row>
    <row r="4" spans="1:17" ht="32.25" customHeight="1">
      <c r="A4" s="51"/>
      <c r="P4" s="450" t="s">
        <v>460</v>
      </c>
      <c r="Q4" s="450"/>
    </row>
    <row r="5" spans="1:17" ht="32.25" customHeight="1">
      <c r="A5" s="461" t="s">
        <v>461</v>
      </c>
      <c r="B5" s="462"/>
      <c r="C5" s="50" t="s">
        <v>462</v>
      </c>
      <c r="D5" s="50" t="s">
        <v>463</v>
      </c>
      <c r="E5" s="50" t="s">
        <v>464</v>
      </c>
      <c r="F5" s="50" t="s">
        <v>465</v>
      </c>
      <c r="G5" s="50" t="s">
        <v>466</v>
      </c>
      <c r="H5" s="50" t="s">
        <v>467</v>
      </c>
      <c r="I5" s="50" t="s">
        <v>468</v>
      </c>
      <c r="J5" s="50" t="s">
        <v>469</v>
      </c>
      <c r="K5" s="50" t="s">
        <v>470</v>
      </c>
      <c r="L5" s="50" t="s">
        <v>471</v>
      </c>
      <c r="M5" s="50" t="s">
        <v>472</v>
      </c>
      <c r="N5" s="50" t="s">
        <v>473</v>
      </c>
      <c r="O5" s="50" t="s">
        <v>474</v>
      </c>
      <c r="P5" s="50" t="str">
        <f>'P7'!$P$8</f>
        <v>4　年</v>
      </c>
      <c r="Q5" s="50" t="s">
        <v>475</v>
      </c>
    </row>
    <row r="6" spans="1:17" ht="32.25" customHeight="1">
      <c r="A6" s="84" t="s">
        <v>476</v>
      </c>
      <c r="B6" s="91" t="s">
        <v>477</v>
      </c>
      <c r="C6" s="85">
        <v>86775</v>
      </c>
      <c r="D6" s="85">
        <v>272493</v>
      </c>
      <c r="E6" s="85">
        <v>199464</v>
      </c>
      <c r="F6" s="85">
        <v>58985</v>
      </c>
      <c r="G6" s="85">
        <v>105285</v>
      </c>
      <c r="H6" s="85">
        <v>146277</v>
      </c>
      <c r="I6" s="85">
        <v>2114</v>
      </c>
      <c r="J6" s="85">
        <v>134</v>
      </c>
      <c r="K6" s="85">
        <v>116567</v>
      </c>
      <c r="L6" s="85">
        <v>91426</v>
      </c>
      <c r="M6" s="85">
        <v>76960</v>
      </c>
      <c r="N6" s="85">
        <v>79335</v>
      </c>
      <c r="O6" s="85">
        <f t="shared" ref="O6:O18" si="0">SUM(C6:N6)</f>
        <v>1235815</v>
      </c>
      <c r="P6" s="85">
        <v>1627338</v>
      </c>
      <c r="Q6" s="86">
        <f t="shared" ref="Q6:Q17" si="1">IF(O6*P6&lt;&gt;0,O6/P6,"0%")</f>
        <v>0.75940892426773055</v>
      </c>
    </row>
    <row r="7" spans="1:17" s="56" customFormat="1" ht="32.25" customHeight="1">
      <c r="A7" s="84" t="s">
        <v>478</v>
      </c>
      <c r="B7" s="91" t="s">
        <v>479</v>
      </c>
      <c r="C7" s="85">
        <v>0</v>
      </c>
      <c r="D7" s="85">
        <v>0</v>
      </c>
      <c r="E7" s="85">
        <v>0</v>
      </c>
      <c r="F7" s="85">
        <v>0</v>
      </c>
      <c r="G7" s="85">
        <v>2148</v>
      </c>
      <c r="H7" s="85">
        <v>8042</v>
      </c>
      <c r="I7" s="85">
        <v>29049</v>
      </c>
      <c r="J7" s="85">
        <v>26192</v>
      </c>
      <c r="K7" s="85">
        <v>9150</v>
      </c>
      <c r="L7" s="85">
        <v>6502</v>
      </c>
      <c r="M7" s="85">
        <v>5492</v>
      </c>
      <c r="N7" s="85">
        <v>5</v>
      </c>
      <c r="O7" s="85">
        <f t="shared" si="0"/>
        <v>86580</v>
      </c>
      <c r="P7" s="85">
        <v>92350</v>
      </c>
      <c r="Q7" s="86">
        <f t="shared" si="1"/>
        <v>0.9375203031943693</v>
      </c>
    </row>
    <row r="8" spans="1:17" ht="32.25" customHeight="1">
      <c r="A8" s="84" t="s">
        <v>480</v>
      </c>
      <c r="B8" s="91" t="s">
        <v>481</v>
      </c>
      <c r="C8" s="85">
        <v>6</v>
      </c>
      <c r="D8" s="85">
        <v>3715</v>
      </c>
      <c r="E8" s="85">
        <v>19599</v>
      </c>
      <c r="F8" s="85">
        <v>9041.4</v>
      </c>
      <c r="G8" s="85">
        <v>10737</v>
      </c>
      <c r="H8" s="85">
        <v>6296</v>
      </c>
      <c r="I8" s="85">
        <v>9719</v>
      </c>
      <c r="J8" s="85">
        <v>4965</v>
      </c>
      <c r="K8" s="85">
        <v>5830</v>
      </c>
      <c r="L8" s="85">
        <v>5833</v>
      </c>
      <c r="M8" s="85">
        <v>6310</v>
      </c>
      <c r="N8" s="85">
        <v>5012</v>
      </c>
      <c r="O8" s="85">
        <f t="shared" si="0"/>
        <v>87063.4</v>
      </c>
      <c r="P8" s="85">
        <v>107346</v>
      </c>
      <c r="Q8" s="86">
        <f t="shared" si="1"/>
        <v>0.81105397499673948</v>
      </c>
    </row>
    <row r="9" spans="1:17" ht="32.25" customHeight="1">
      <c r="A9" s="84" t="s">
        <v>482</v>
      </c>
      <c r="B9" s="91" t="s">
        <v>483</v>
      </c>
      <c r="C9" s="85">
        <v>891</v>
      </c>
      <c r="D9" s="85">
        <v>2125</v>
      </c>
      <c r="E9" s="85">
        <v>4708</v>
      </c>
      <c r="F9" s="85">
        <v>2729</v>
      </c>
      <c r="G9" s="85">
        <v>22609</v>
      </c>
      <c r="H9" s="85">
        <v>28759</v>
      </c>
      <c r="I9" s="85">
        <v>6979</v>
      </c>
      <c r="J9" s="85">
        <v>9416</v>
      </c>
      <c r="K9" s="85">
        <v>5367</v>
      </c>
      <c r="L9" s="85">
        <v>5519</v>
      </c>
      <c r="M9" s="85">
        <v>2925</v>
      </c>
      <c r="N9" s="85">
        <v>4327</v>
      </c>
      <c r="O9" s="85">
        <f t="shared" si="0"/>
        <v>96354</v>
      </c>
      <c r="P9" s="85">
        <v>91675</v>
      </c>
      <c r="Q9" s="86">
        <f t="shared" si="1"/>
        <v>1.0510389964548676</v>
      </c>
    </row>
    <row r="10" spans="1:17" ht="32.25" customHeight="1">
      <c r="A10" s="84" t="s">
        <v>484</v>
      </c>
      <c r="B10" s="91" t="s">
        <v>485</v>
      </c>
      <c r="C10" s="85">
        <v>41560</v>
      </c>
      <c r="D10" s="85">
        <v>16858</v>
      </c>
      <c r="E10" s="85">
        <v>212</v>
      </c>
      <c r="F10" s="85">
        <v>0</v>
      </c>
      <c r="G10" s="85">
        <v>12400</v>
      </c>
      <c r="H10" s="85">
        <v>2290</v>
      </c>
      <c r="I10" s="85">
        <v>1765</v>
      </c>
      <c r="J10" s="85">
        <v>10076</v>
      </c>
      <c r="K10" s="85">
        <v>103009</v>
      </c>
      <c r="L10" s="85">
        <v>111009</v>
      </c>
      <c r="M10" s="85">
        <v>20095</v>
      </c>
      <c r="N10" s="85">
        <v>48888</v>
      </c>
      <c r="O10" s="85">
        <f t="shared" si="0"/>
        <v>368162</v>
      </c>
      <c r="P10" s="85">
        <v>905415</v>
      </c>
      <c r="Q10" s="86">
        <f t="shared" si="1"/>
        <v>0.40662237758375991</v>
      </c>
    </row>
    <row r="11" spans="1:17" ht="32.25" customHeight="1">
      <c r="A11" s="84" t="s">
        <v>486</v>
      </c>
      <c r="B11" s="91" t="s">
        <v>487</v>
      </c>
      <c r="C11" s="85">
        <v>62</v>
      </c>
      <c r="D11" s="85">
        <v>90</v>
      </c>
      <c r="E11" s="85">
        <v>4142</v>
      </c>
      <c r="F11" s="85">
        <v>2034</v>
      </c>
      <c r="G11" s="85">
        <v>3654</v>
      </c>
      <c r="H11" s="85">
        <v>2404</v>
      </c>
      <c r="I11" s="85">
        <v>2313</v>
      </c>
      <c r="J11" s="85">
        <v>2004</v>
      </c>
      <c r="K11" s="85">
        <v>2337</v>
      </c>
      <c r="L11" s="85">
        <v>7250</v>
      </c>
      <c r="M11" s="85">
        <v>5060</v>
      </c>
      <c r="N11" s="85">
        <v>18194</v>
      </c>
      <c r="O11" s="85">
        <f t="shared" si="0"/>
        <v>49544</v>
      </c>
      <c r="P11" s="85">
        <v>33255</v>
      </c>
      <c r="Q11" s="86">
        <f t="shared" si="1"/>
        <v>1.4898210795369118</v>
      </c>
    </row>
    <row r="12" spans="1:17" ht="32.25" customHeight="1">
      <c r="A12" s="84" t="s">
        <v>488</v>
      </c>
      <c r="B12" s="91" t="s">
        <v>489</v>
      </c>
      <c r="C12" s="85">
        <v>14133</v>
      </c>
      <c r="D12" s="85">
        <v>1162</v>
      </c>
      <c r="E12" s="85">
        <v>472</v>
      </c>
      <c r="F12" s="85">
        <v>40715</v>
      </c>
      <c r="G12" s="85">
        <v>55175</v>
      </c>
      <c r="H12" s="85">
        <v>54877</v>
      </c>
      <c r="I12" s="85">
        <v>73566</v>
      </c>
      <c r="J12" s="85">
        <v>57601</v>
      </c>
      <c r="K12" s="85">
        <v>63935</v>
      </c>
      <c r="L12" s="85">
        <v>51210</v>
      </c>
      <c r="M12" s="85">
        <v>30425</v>
      </c>
      <c r="N12" s="85">
        <v>21030</v>
      </c>
      <c r="O12" s="85">
        <f t="shared" si="0"/>
        <v>464301</v>
      </c>
      <c r="P12" s="85">
        <v>440644</v>
      </c>
      <c r="Q12" s="86">
        <f t="shared" si="1"/>
        <v>1.0536873303619247</v>
      </c>
    </row>
    <row r="13" spans="1:17" ht="32.25" customHeight="1">
      <c r="A13" s="84" t="s">
        <v>490</v>
      </c>
      <c r="B13" s="91" t="s">
        <v>491</v>
      </c>
      <c r="C13" s="85">
        <v>1500</v>
      </c>
      <c r="D13" s="85">
        <v>385</v>
      </c>
      <c r="E13" s="85">
        <v>3518</v>
      </c>
      <c r="F13" s="85">
        <v>24759.200000000001</v>
      </c>
      <c r="G13" s="85">
        <v>105076</v>
      </c>
      <c r="H13" s="85">
        <v>62878</v>
      </c>
      <c r="I13" s="85">
        <v>7178</v>
      </c>
      <c r="J13" s="85">
        <v>804</v>
      </c>
      <c r="K13" s="85">
        <v>804</v>
      </c>
      <c r="L13" s="85">
        <v>27558</v>
      </c>
      <c r="M13" s="85">
        <v>40003</v>
      </c>
      <c r="N13" s="85">
        <v>18587</v>
      </c>
      <c r="O13" s="85">
        <f t="shared" si="0"/>
        <v>293050.2</v>
      </c>
      <c r="P13" s="85">
        <v>330551</v>
      </c>
      <c r="Q13" s="86">
        <f t="shared" si="1"/>
        <v>0.8865506381768623</v>
      </c>
    </row>
    <row r="14" spans="1:17" ht="32.25" customHeight="1">
      <c r="A14" s="84" t="s">
        <v>492</v>
      </c>
      <c r="B14" s="91" t="s">
        <v>493</v>
      </c>
      <c r="C14" s="85">
        <v>2246</v>
      </c>
      <c r="D14" s="85">
        <v>1207</v>
      </c>
      <c r="E14" s="85">
        <v>2335</v>
      </c>
      <c r="F14" s="85">
        <v>2391</v>
      </c>
      <c r="G14" s="85">
        <v>1403</v>
      </c>
      <c r="H14" s="85">
        <v>1155</v>
      </c>
      <c r="I14" s="85">
        <v>269</v>
      </c>
      <c r="J14" s="85">
        <v>0</v>
      </c>
      <c r="K14" s="85">
        <v>0</v>
      </c>
      <c r="L14" s="85">
        <v>78</v>
      </c>
      <c r="M14" s="85">
        <v>65</v>
      </c>
      <c r="N14" s="85">
        <v>389</v>
      </c>
      <c r="O14" s="85">
        <f t="shared" si="0"/>
        <v>11538</v>
      </c>
      <c r="P14" s="85">
        <v>14245</v>
      </c>
      <c r="Q14" s="86">
        <f t="shared" si="1"/>
        <v>0.80996840996841002</v>
      </c>
    </row>
    <row r="15" spans="1:17" ht="32.25" customHeight="1">
      <c r="A15" s="84" t="s">
        <v>494</v>
      </c>
      <c r="B15" s="91" t="s">
        <v>495</v>
      </c>
      <c r="C15" s="85">
        <v>1358</v>
      </c>
      <c r="D15" s="85">
        <v>2659.6</v>
      </c>
      <c r="E15" s="85">
        <v>8643</v>
      </c>
      <c r="F15" s="85">
        <v>5690</v>
      </c>
      <c r="G15" s="85">
        <v>11480</v>
      </c>
      <c r="H15" s="85">
        <v>16994</v>
      </c>
      <c r="I15" s="85">
        <v>33347</v>
      </c>
      <c r="J15" s="85">
        <v>44373</v>
      </c>
      <c r="K15" s="85">
        <v>12327</v>
      </c>
      <c r="L15" s="85">
        <v>5998</v>
      </c>
      <c r="M15" s="85">
        <v>4913</v>
      </c>
      <c r="N15" s="85">
        <v>2015</v>
      </c>
      <c r="O15" s="85">
        <f t="shared" si="0"/>
        <v>149797.6</v>
      </c>
      <c r="P15" s="85">
        <v>123572</v>
      </c>
      <c r="Q15" s="86">
        <f t="shared" si="1"/>
        <v>1.2122293076101383</v>
      </c>
    </row>
    <row r="16" spans="1:17" ht="32.25" customHeight="1">
      <c r="A16" s="84" t="s">
        <v>496</v>
      </c>
      <c r="B16" s="91" t="s">
        <v>497</v>
      </c>
      <c r="C16" s="85">
        <v>0</v>
      </c>
      <c r="D16" s="85">
        <v>0</v>
      </c>
      <c r="E16" s="85">
        <v>0</v>
      </c>
      <c r="F16" s="85">
        <v>0</v>
      </c>
      <c r="G16" s="85">
        <v>0</v>
      </c>
      <c r="H16" s="85">
        <v>0</v>
      </c>
      <c r="I16" s="85">
        <v>0</v>
      </c>
      <c r="J16" s="85">
        <v>0</v>
      </c>
      <c r="K16" s="85">
        <v>0</v>
      </c>
      <c r="L16" s="85">
        <v>0</v>
      </c>
      <c r="M16" s="85">
        <v>0</v>
      </c>
      <c r="N16" s="85">
        <v>0</v>
      </c>
      <c r="O16" s="85">
        <f t="shared" si="0"/>
        <v>0</v>
      </c>
      <c r="P16" s="85">
        <v>0</v>
      </c>
      <c r="Q16" s="86" t="str">
        <f t="shared" si="1"/>
        <v>0%</v>
      </c>
    </row>
    <row r="17" spans="1:17" ht="32.25" customHeight="1">
      <c r="A17" s="460" t="s">
        <v>457</v>
      </c>
      <c r="B17" s="452"/>
      <c r="C17" s="85">
        <f t="shared" ref="C17:N17" si="2">SUM(C6:C16)</f>
        <v>148531</v>
      </c>
      <c r="D17" s="85">
        <f t="shared" si="2"/>
        <v>300694.59999999998</v>
      </c>
      <c r="E17" s="85">
        <f t="shared" si="2"/>
        <v>243093</v>
      </c>
      <c r="F17" s="85">
        <f t="shared" si="2"/>
        <v>146344.6</v>
      </c>
      <c r="G17" s="85">
        <f t="shared" si="2"/>
        <v>329967</v>
      </c>
      <c r="H17" s="85">
        <f t="shared" si="2"/>
        <v>329972</v>
      </c>
      <c r="I17" s="85">
        <f t="shared" si="2"/>
        <v>166299</v>
      </c>
      <c r="J17" s="85">
        <f t="shared" si="2"/>
        <v>155565</v>
      </c>
      <c r="K17" s="85">
        <f t="shared" si="2"/>
        <v>319326</v>
      </c>
      <c r="L17" s="85">
        <f t="shared" si="2"/>
        <v>312383</v>
      </c>
      <c r="M17" s="85">
        <f t="shared" si="2"/>
        <v>192248</v>
      </c>
      <c r="N17" s="85">
        <f t="shared" si="2"/>
        <v>197782</v>
      </c>
      <c r="O17" s="85">
        <f t="shared" si="0"/>
        <v>2842205.2</v>
      </c>
      <c r="P17" s="85">
        <f>SUM(P6:P16)</f>
        <v>3766391</v>
      </c>
      <c r="Q17" s="86">
        <f t="shared" si="1"/>
        <v>0.75462297992959315</v>
      </c>
    </row>
    <row r="18" spans="1:17" ht="32.25" customHeight="1">
      <c r="A18" s="453" t="s">
        <v>498</v>
      </c>
      <c r="B18" s="454"/>
      <c r="C18" s="85">
        <v>147115</v>
      </c>
      <c r="D18" s="85">
        <v>233628</v>
      </c>
      <c r="E18" s="85">
        <v>295676</v>
      </c>
      <c r="F18" s="85">
        <v>265041</v>
      </c>
      <c r="G18" s="85">
        <v>471093</v>
      </c>
      <c r="H18" s="85">
        <v>483815</v>
      </c>
      <c r="I18" s="85">
        <v>275714</v>
      </c>
      <c r="J18" s="85">
        <v>267809</v>
      </c>
      <c r="K18" s="85">
        <v>468081</v>
      </c>
      <c r="L18" s="85">
        <v>347721</v>
      </c>
      <c r="M18" s="85">
        <v>382447</v>
      </c>
      <c r="N18" s="85">
        <v>128251</v>
      </c>
      <c r="O18" s="85">
        <f t="shared" si="0"/>
        <v>3766391</v>
      </c>
      <c r="P18" s="455"/>
      <c r="Q18" s="456"/>
    </row>
    <row r="19" spans="1:17" ht="32.25" customHeight="1">
      <c r="A19" s="453" t="s">
        <v>458</v>
      </c>
      <c r="B19" s="454"/>
      <c r="C19" s="89">
        <f t="shared" ref="C19:O19" si="3">C17/C18</f>
        <v>1.0096251232029365</v>
      </c>
      <c r="D19" s="89">
        <f t="shared" si="3"/>
        <v>1.2870657626654338</v>
      </c>
      <c r="E19" s="89">
        <f t="shared" si="3"/>
        <v>0.82216006710047485</v>
      </c>
      <c r="F19" s="89">
        <f t="shared" si="3"/>
        <v>0.55215834531261199</v>
      </c>
      <c r="G19" s="89">
        <f t="shared" si="3"/>
        <v>0.70042857779674073</v>
      </c>
      <c r="H19" s="89">
        <f t="shared" si="3"/>
        <v>0.68202102043136326</v>
      </c>
      <c r="I19" s="89">
        <f t="shared" si="3"/>
        <v>0.60315761985245575</v>
      </c>
      <c r="J19" s="89">
        <f t="shared" si="3"/>
        <v>0.58088040357120185</v>
      </c>
      <c r="K19" s="89">
        <f t="shared" si="3"/>
        <v>0.68220243932139946</v>
      </c>
      <c r="L19" s="89">
        <f t="shared" si="3"/>
        <v>0.89837254580540149</v>
      </c>
      <c r="M19" s="89">
        <f t="shared" si="3"/>
        <v>0.50267880255303354</v>
      </c>
      <c r="N19" s="89">
        <f t="shared" si="3"/>
        <v>1.5421478195101792</v>
      </c>
      <c r="O19" s="89">
        <f t="shared" si="3"/>
        <v>0.75462297992959315</v>
      </c>
      <c r="P19" s="457"/>
      <c r="Q19" s="458"/>
    </row>
    <row r="20" spans="1:17" ht="32.25" customHeight="1">
      <c r="O20" s="449" t="s">
        <v>1861</v>
      </c>
      <c r="P20" s="449"/>
    </row>
  </sheetData>
  <mergeCells count="7">
    <mergeCell ref="O20:P20"/>
    <mergeCell ref="P4:Q4"/>
    <mergeCell ref="A5:B5"/>
    <mergeCell ref="A17:B17"/>
    <mergeCell ref="A18:B18"/>
    <mergeCell ref="P18:Q19"/>
    <mergeCell ref="A19:B19"/>
  </mergeCells>
  <phoneticPr fontId="2"/>
  <pageMargins left="0.78740157480314965" right="0.39370078740157483" top="0.39370078740157483" bottom="0.39370078740157483" header="0" footer="0"/>
  <pageSetup paperSize="9" scale="80" orientation="landscape" r:id="rId1"/>
  <headerFooter scaleWithDoc="0" alignWithMargins="0">
    <oddFooter>&amp;C&amp;"ＭＳ 明朝,標準"－１１－</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23DD9-8F2D-4037-B94D-06A9959AD1F3}">
  <sheetPr codeName="Sheet14">
    <pageSetUpPr fitToPage="1"/>
  </sheetPr>
  <dimension ref="A1:Q20"/>
  <sheetViews>
    <sheetView view="pageLayout" zoomScaleNormal="100" workbookViewId="0">
      <selection activeCell="G12" sqref="G12"/>
    </sheetView>
  </sheetViews>
  <sheetFormatPr defaultRowHeight="14.4"/>
  <cols>
    <col min="1" max="1" width="5.6640625" style="83" customWidth="1"/>
    <col min="2" max="2" width="20.33203125" style="51" customWidth="1"/>
    <col min="3" max="14" width="8.109375" style="51" customWidth="1"/>
    <col min="15" max="16" width="10.6640625" style="51" customWidth="1"/>
    <col min="17" max="17" width="7.109375" style="51" customWidth="1"/>
    <col min="18" max="256" width="8.88671875" style="51"/>
    <col min="257" max="257" width="5.6640625" style="51" customWidth="1"/>
    <col min="258" max="258" width="20.44140625" style="51" customWidth="1"/>
    <col min="259" max="270" width="8.44140625" style="51" customWidth="1"/>
    <col min="271" max="272" width="9.88671875" style="51" customWidth="1"/>
    <col min="273" max="273" width="8.33203125" style="51" customWidth="1"/>
    <col min="274" max="512" width="8.88671875" style="51"/>
    <col min="513" max="513" width="5.6640625" style="51" customWidth="1"/>
    <col min="514" max="514" width="20.44140625" style="51" customWidth="1"/>
    <col min="515" max="526" width="8.44140625" style="51" customWidth="1"/>
    <col min="527" max="528" width="9.88671875" style="51" customWidth="1"/>
    <col min="529" max="529" width="8.33203125" style="51" customWidth="1"/>
    <col min="530" max="768" width="8.88671875" style="51"/>
    <col min="769" max="769" width="5.6640625" style="51" customWidth="1"/>
    <col min="770" max="770" width="20.44140625" style="51" customWidth="1"/>
    <col min="771" max="782" width="8.44140625" style="51" customWidth="1"/>
    <col min="783" max="784" width="9.88671875" style="51" customWidth="1"/>
    <col min="785" max="785" width="8.33203125" style="51" customWidth="1"/>
    <col min="786" max="1024" width="8.88671875" style="51"/>
    <col min="1025" max="1025" width="5.6640625" style="51" customWidth="1"/>
    <col min="1026" max="1026" width="20.44140625" style="51" customWidth="1"/>
    <col min="1027" max="1038" width="8.44140625" style="51" customWidth="1"/>
    <col min="1039" max="1040" width="9.88671875" style="51" customWidth="1"/>
    <col min="1041" max="1041" width="8.33203125" style="51" customWidth="1"/>
    <col min="1042" max="1280" width="8.88671875" style="51"/>
    <col min="1281" max="1281" width="5.6640625" style="51" customWidth="1"/>
    <col min="1282" max="1282" width="20.44140625" style="51" customWidth="1"/>
    <col min="1283" max="1294" width="8.44140625" style="51" customWidth="1"/>
    <col min="1295" max="1296" width="9.88671875" style="51" customWidth="1"/>
    <col min="1297" max="1297" width="8.33203125" style="51" customWidth="1"/>
    <col min="1298" max="1536" width="8.88671875" style="51"/>
    <col min="1537" max="1537" width="5.6640625" style="51" customWidth="1"/>
    <col min="1538" max="1538" width="20.44140625" style="51" customWidth="1"/>
    <col min="1539" max="1550" width="8.44140625" style="51" customWidth="1"/>
    <col min="1551" max="1552" width="9.88671875" style="51" customWidth="1"/>
    <col min="1553" max="1553" width="8.33203125" style="51" customWidth="1"/>
    <col min="1554" max="1792" width="8.88671875" style="51"/>
    <col min="1793" max="1793" width="5.6640625" style="51" customWidth="1"/>
    <col min="1794" max="1794" width="20.44140625" style="51" customWidth="1"/>
    <col min="1795" max="1806" width="8.44140625" style="51" customWidth="1"/>
    <col min="1807" max="1808" width="9.88671875" style="51" customWidth="1"/>
    <col min="1809" max="1809" width="8.33203125" style="51" customWidth="1"/>
    <col min="1810" max="2048" width="8.88671875" style="51"/>
    <col min="2049" max="2049" width="5.6640625" style="51" customWidth="1"/>
    <col min="2050" max="2050" width="20.44140625" style="51" customWidth="1"/>
    <col min="2051" max="2062" width="8.44140625" style="51" customWidth="1"/>
    <col min="2063" max="2064" width="9.88671875" style="51" customWidth="1"/>
    <col min="2065" max="2065" width="8.33203125" style="51" customWidth="1"/>
    <col min="2066" max="2304" width="8.88671875" style="51"/>
    <col min="2305" max="2305" width="5.6640625" style="51" customWidth="1"/>
    <col min="2306" max="2306" width="20.44140625" style="51" customWidth="1"/>
    <col min="2307" max="2318" width="8.44140625" style="51" customWidth="1"/>
    <col min="2319" max="2320" width="9.88671875" style="51" customWidth="1"/>
    <col min="2321" max="2321" width="8.33203125" style="51" customWidth="1"/>
    <col min="2322" max="2560" width="8.88671875" style="51"/>
    <col min="2561" max="2561" width="5.6640625" style="51" customWidth="1"/>
    <col min="2562" max="2562" width="20.44140625" style="51" customWidth="1"/>
    <col min="2563" max="2574" width="8.44140625" style="51" customWidth="1"/>
    <col min="2575" max="2576" width="9.88671875" style="51" customWidth="1"/>
    <col min="2577" max="2577" width="8.33203125" style="51" customWidth="1"/>
    <col min="2578" max="2816" width="8.88671875" style="51"/>
    <col min="2817" max="2817" width="5.6640625" style="51" customWidth="1"/>
    <col min="2818" max="2818" width="20.44140625" style="51" customWidth="1"/>
    <col min="2819" max="2830" width="8.44140625" style="51" customWidth="1"/>
    <col min="2831" max="2832" width="9.88671875" style="51" customWidth="1"/>
    <col min="2833" max="2833" width="8.33203125" style="51" customWidth="1"/>
    <col min="2834" max="3072" width="8.88671875" style="51"/>
    <col min="3073" max="3073" width="5.6640625" style="51" customWidth="1"/>
    <col min="3074" max="3074" width="20.44140625" style="51" customWidth="1"/>
    <col min="3075" max="3086" width="8.44140625" style="51" customWidth="1"/>
    <col min="3087" max="3088" width="9.88671875" style="51" customWidth="1"/>
    <col min="3089" max="3089" width="8.33203125" style="51" customWidth="1"/>
    <col min="3090" max="3328" width="8.88671875" style="51"/>
    <col min="3329" max="3329" width="5.6640625" style="51" customWidth="1"/>
    <col min="3330" max="3330" width="20.44140625" style="51" customWidth="1"/>
    <col min="3331" max="3342" width="8.44140625" style="51" customWidth="1"/>
    <col min="3343" max="3344" width="9.88671875" style="51" customWidth="1"/>
    <col min="3345" max="3345" width="8.33203125" style="51" customWidth="1"/>
    <col min="3346" max="3584" width="8.88671875" style="51"/>
    <col min="3585" max="3585" width="5.6640625" style="51" customWidth="1"/>
    <col min="3586" max="3586" width="20.44140625" style="51" customWidth="1"/>
    <col min="3587" max="3598" width="8.44140625" style="51" customWidth="1"/>
    <col min="3599" max="3600" width="9.88671875" style="51" customWidth="1"/>
    <col min="3601" max="3601" width="8.33203125" style="51" customWidth="1"/>
    <col min="3602" max="3840" width="8.88671875" style="51"/>
    <col min="3841" max="3841" width="5.6640625" style="51" customWidth="1"/>
    <col min="3842" max="3842" width="20.44140625" style="51" customWidth="1"/>
    <col min="3843" max="3854" width="8.44140625" style="51" customWidth="1"/>
    <col min="3855" max="3856" width="9.88671875" style="51" customWidth="1"/>
    <col min="3857" max="3857" width="8.33203125" style="51" customWidth="1"/>
    <col min="3858" max="4096" width="8.88671875" style="51"/>
    <col min="4097" max="4097" width="5.6640625" style="51" customWidth="1"/>
    <col min="4098" max="4098" width="20.44140625" style="51" customWidth="1"/>
    <col min="4099" max="4110" width="8.44140625" style="51" customWidth="1"/>
    <col min="4111" max="4112" width="9.88671875" style="51" customWidth="1"/>
    <col min="4113" max="4113" width="8.33203125" style="51" customWidth="1"/>
    <col min="4114" max="4352" width="8.88671875" style="51"/>
    <col min="4353" max="4353" width="5.6640625" style="51" customWidth="1"/>
    <col min="4354" max="4354" width="20.44140625" style="51" customWidth="1"/>
    <col min="4355" max="4366" width="8.44140625" style="51" customWidth="1"/>
    <col min="4367" max="4368" width="9.88671875" style="51" customWidth="1"/>
    <col min="4369" max="4369" width="8.33203125" style="51" customWidth="1"/>
    <col min="4370" max="4608" width="8.88671875" style="51"/>
    <col min="4609" max="4609" width="5.6640625" style="51" customWidth="1"/>
    <col min="4610" max="4610" width="20.44140625" style="51" customWidth="1"/>
    <col min="4611" max="4622" width="8.44140625" style="51" customWidth="1"/>
    <col min="4623" max="4624" width="9.88671875" style="51" customWidth="1"/>
    <col min="4625" max="4625" width="8.33203125" style="51" customWidth="1"/>
    <col min="4626" max="4864" width="8.88671875" style="51"/>
    <col min="4865" max="4865" width="5.6640625" style="51" customWidth="1"/>
    <col min="4866" max="4866" width="20.44140625" style="51" customWidth="1"/>
    <col min="4867" max="4878" width="8.44140625" style="51" customWidth="1"/>
    <col min="4879" max="4880" width="9.88671875" style="51" customWidth="1"/>
    <col min="4881" max="4881" width="8.33203125" style="51" customWidth="1"/>
    <col min="4882" max="5120" width="8.88671875" style="51"/>
    <col min="5121" max="5121" width="5.6640625" style="51" customWidth="1"/>
    <col min="5122" max="5122" width="20.44140625" style="51" customWidth="1"/>
    <col min="5123" max="5134" width="8.44140625" style="51" customWidth="1"/>
    <col min="5135" max="5136" width="9.88671875" style="51" customWidth="1"/>
    <col min="5137" max="5137" width="8.33203125" style="51" customWidth="1"/>
    <col min="5138" max="5376" width="8.88671875" style="51"/>
    <col min="5377" max="5377" width="5.6640625" style="51" customWidth="1"/>
    <col min="5378" max="5378" width="20.44140625" style="51" customWidth="1"/>
    <col min="5379" max="5390" width="8.44140625" style="51" customWidth="1"/>
    <col min="5391" max="5392" width="9.88671875" style="51" customWidth="1"/>
    <col min="5393" max="5393" width="8.33203125" style="51" customWidth="1"/>
    <col min="5394" max="5632" width="8.88671875" style="51"/>
    <col min="5633" max="5633" width="5.6640625" style="51" customWidth="1"/>
    <col min="5634" max="5634" width="20.44140625" style="51" customWidth="1"/>
    <col min="5635" max="5646" width="8.44140625" style="51" customWidth="1"/>
    <col min="5647" max="5648" width="9.88671875" style="51" customWidth="1"/>
    <col min="5649" max="5649" width="8.33203125" style="51" customWidth="1"/>
    <col min="5650" max="5888" width="8.88671875" style="51"/>
    <col min="5889" max="5889" width="5.6640625" style="51" customWidth="1"/>
    <col min="5890" max="5890" width="20.44140625" style="51" customWidth="1"/>
    <col min="5891" max="5902" width="8.44140625" style="51" customWidth="1"/>
    <col min="5903" max="5904" width="9.88671875" style="51" customWidth="1"/>
    <col min="5905" max="5905" width="8.33203125" style="51" customWidth="1"/>
    <col min="5906" max="6144" width="8.88671875" style="51"/>
    <col min="6145" max="6145" width="5.6640625" style="51" customWidth="1"/>
    <col min="6146" max="6146" width="20.44140625" style="51" customWidth="1"/>
    <col min="6147" max="6158" width="8.44140625" style="51" customWidth="1"/>
    <col min="6159" max="6160" width="9.88671875" style="51" customWidth="1"/>
    <col min="6161" max="6161" width="8.33203125" style="51" customWidth="1"/>
    <col min="6162" max="6400" width="8.88671875" style="51"/>
    <col min="6401" max="6401" width="5.6640625" style="51" customWidth="1"/>
    <col min="6402" max="6402" width="20.44140625" style="51" customWidth="1"/>
    <col min="6403" max="6414" width="8.44140625" style="51" customWidth="1"/>
    <col min="6415" max="6416" width="9.88671875" style="51" customWidth="1"/>
    <col min="6417" max="6417" width="8.33203125" style="51" customWidth="1"/>
    <col min="6418" max="6656" width="8.88671875" style="51"/>
    <col min="6657" max="6657" width="5.6640625" style="51" customWidth="1"/>
    <col min="6658" max="6658" width="20.44140625" style="51" customWidth="1"/>
    <col min="6659" max="6670" width="8.44140625" style="51" customWidth="1"/>
    <col min="6671" max="6672" width="9.88671875" style="51" customWidth="1"/>
    <col min="6673" max="6673" width="8.33203125" style="51" customWidth="1"/>
    <col min="6674" max="6912" width="8.88671875" style="51"/>
    <col min="6913" max="6913" width="5.6640625" style="51" customWidth="1"/>
    <col min="6914" max="6914" width="20.44140625" style="51" customWidth="1"/>
    <col min="6915" max="6926" width="8.44140625" style="51" customWidth="1"/>
    <col min="6927" max="6928" width="9.88671875" style="51" customWidth="1"/>
    <col min="6929" max="6929" width="8.33203125" style="51" customWidth="1"/>
    <col min="6930" max="7168" width="8.88671875" style="51"/>
    <col min="7169" max="7169" width="5.6640625" style="51" customWidth="1"/>
    <col min="7170" max="7170" width="20.44140625" style="51" customWidth="1"/>
    <col min="7171" max="7182" width="8.44140625" style="51" customWidth="1"/>
    <col min="7183" max="7184" width="9.88671875" style="51" customWidth="1"/>
    <col min="7185" max="7185" width="8.33203125" style="51" customWidth="1"/>
    <col min="7186" max="7424" width="8.88671875" style="51"/>
    <col min="7425" max="7425" width="5.6640625" style="51" customWidth="1"/>
    <col min="7426" max="7426" width="20.44140625" style="51" customWidth="1"/>
    <col min="7427" max="7438" width="8.44140625" style="51" customWidth="1"/>
    <col min="7439" max="7440" width="9.88671875" style="51" customWidth="1"/>
    <col min="7441" max="7441" width="8.33203125" style="51" customWidth="1"/>
    <col min="7442" max="7680" width="8.88671875" style="51"/>
    <col min="7681" max="7681" width="5.6640625" style="51" customWidth="1"/>
    <col min="7682" max="7682" width="20.44140625" style="51" customWidth="1"/>
    <col min="7683" max="7694" width="8.44140625" style="51" customWidth="1"/>
    <col min="7695" max="7696" width="9.88671875" style="51" customWidth="1"/>
    <col min="7697" max="7697" width="8.33203125" style="51" customWidth="1"/>
    <col min="7698" max="7936" width="8.88671875" style="51"/>
    <col min="7937" max="7937" width="5.6640625" style="51" customWidth="1"/>
    <col min="7938" max="7938" width="20.44140625" style="51" customWidth="1"/>
    <col min="7939" max="7950" width="8.44140625" style="51" customWidth="1"/>
    <col min="7951" max="7952" width="9.88671875" style="51" customWidth="1"/>
    <col min="7953" max="7953" width="8.33203125" style="51" customWidth="1"/>
    <col min="7954" max="8192" width="8.88671875" style="51"/>
    <col min="8193" max="8193" width="5.6640625" style="51" customWidth="1"/>
    <col min="8194" max="8194" width="20.44140625" style="51" customWidth="1"/>
    <col min="8195" max="8206" width="8.44140625" style="51" customWidth="1"/>
    <col min="8207" max="8208" width="9.88671875" style="51" customWidth="1"/>
    <col min="8209" max="8209" width="8.33203125" style="51" customWidth="1"/>
    <col min="8210" max="8448" width="8.88671875" style="51"/>
    <col min="8449" max="8449" width="5.6640625" style="51" customWidth="1"/>
    <col min="8450" max="8450" width="20.44140625" style="51" customWidth="1"/>
    <col min="8451" max="8462" width="8.44140625" style="51" customWidth="1"/>
    <col min="8463" max="8464" width="9.88671875" style="51" customWidth="1"/>
    <col min="8465" max="8465" width="8.33203125" style="51" customWidth="1"/>
    <col min="8466" max="8704" width="8.88671875" style="51"/>
    <col min="8705" max="8705" width="5.6640625" style="51" customWidth="1"/>
    <col min="8706" max="8706" width="20.44140625" style="51" customWidth="1"/>
    <col min="8707" max="8718" width="8.44140625" style="51" customWidth="1"/>
    <col min="8719" max="8720" width="9.88671875" style="51" customWidth="1"/>
    <col min="8721" max="8721" width="8.33203125" style="51" customWidth="1"/>
    <col min="8722" max="8960" width="8.88671875" style="51"/>
    <col min="8961" max="8961" width="5.6640625" style="51" customWidth="1"/>
    <col min="8962" max="8962" width="20.44140625" style="51" customWidth="1"/>
    <col min="8963" max="8974" width="8.44140625" style="51" customWidth="1"/>
    <col min="8975" max="8976" width="9.88671875" style="51" customWidth="1"/>
    <col min="8977" max="8977" width="8.33203125" style="51" customWidth="1"/>
    <col min="8978" max="9216" width="8.88671875" style="51"/>
    <col min="9217" max="9217" width="5.6640625" style="51" customWidth="1"/>
    <col min="9218" max="9218" width="20.44140625" style="51" customWidth="1"/>
    <col min="9219" max="9230" width="8.44140625" style="51" customWidth="1"/>
    <col min="9231" max="9232" width="9.88671875" style="51" customWidth="1"/>
    <col min="9233" max="9233" width="8.33203125" style="51" customWidth="1"/>
    <col min="9234" max="9472" width="8.88671875" style="51"/>
    <col min="9473" max="9473" width="5.6640625" style="51" customWidth="1"/>
    <col min="9474" max="9474" width="20.44140625" style="51" customWidth="1"/>
    <col min="9475" max="9486" width="8.44140625" style="51" customWidth="1"/>
    <col min="9487" max="9488" width="9.88671875" style="51" customWidth="1"/>
    <col min="9489" max="9489" width="8.33203125" style="51" customWidth="1"/>
    <col min="9490" max="9728" width="8.88671875" style="51"/>
    <col min="9729" max="9729" width="5.6640625" style="51" customWidth="1"/>
    <col min="9730" max="9730" width="20.44140625" style="51" customWidth="1"/>
    <col min="9731" max="9742" width="8.44140625" style="51" customWidth="1"/>
    <col min="9743" max="9744" width="9.88671875" style="51" customWidth="1"/>
    <col min="9745" max="9745" width="8.33203125" style="51" customWidth="1"/>
    <col min="9746" max="9984" width="8.88671875" style="51"/>
    <col min="9985" max="9985" width="5.6640625" style="51" customWidth="1"/>
    <col min="9986" max="9986" width="20.44140625" style="51" customWidth="1"/>
    <col min="9987" max="9998" width="8.44140625" style="51" customWidth="1"/>
    <col min="9999" max="10000" width="9.88671875" style="51" customWidth="1"/>
    <col min="10001" max="10001" width="8.33203125" style="51" customWidth="1"/>
    <col min="10002" max="10240" width="8.88671875" style="51"/>
    <col min="10241" max="10241" width="5.6640625" style="51" customWidth="1"/>
    <col min="10242" max="10242" width="20.44140625" style="51" customWidth="1"/>
    <col min="10243" max="10254" width="8.44140625" style="51" customWidth="1"/>
    <col min="10255" max="10256" width="9.88671875" style="51" customWidth="1"/>
    <col min="10257" max="10257" width="8.33203125" style="51" customWidth="1"/>
    <col min="10258" max="10496" width="8.88671875" style="51"/>
    <col min="10497" max="10497" width="5.6640625" style="51" customWidth="1"/>
    <col min="10498" max="10498" width="20.44140625" style="51" customWidth="1"/>
    <col min="10499" max="10510" width="8.44140625" style="51" customWidth="1"/>
    <col min="10511" max="10512" width="9.88671875" style="51" customWidth="1"/>
    <col min="10513" max="10513" width="8.33203125" style="51" customWidth="1"/>
    <col min="10514" max="10752" width="8.88671875" style="51"/>
    <col min="10753" max="10753" width="5.6640625" style="51" customWidth="1"/>
    <col min="10754" max="10754" width="20.44140625" style="51" customWidth="1"/>
    <col min="10755" max="10766" width="8.44140625" style="51" customWidth="1"/>
    <col min="10767" max="10768" width="9.88671875" style="51" customWidth="1"/>
    <col min="10769" max="10769" width="8.33203125" style="51" customWidth="1"/>
    <col min="10770" max="11008" width="8.88671875" style="51"/>
    <col min="11009" max="11009" width="5.6640625" style="51" customWidth="1"/>
    <col min="11010" max="11010" width="20.44140625" style="51" customWidth="1"/>
    <col min="11011" max="11022" width="8.44140625" style="51" customWidth="1"/>
    <col min="11023" max="11024" width="9.88671875" style="51" customWidth="1"/>
    <col min="11025" max="11025" width="8.33203125" style="51" customWidth="1"/>
    <col min="11026" max="11264" width="8.88671875" style="51"/>
    <col min="11265" max="11265" width="5.6640625" style="51" customWidth="1"/>
    <col min="11266" max="11266" width="20.44140625" style="51" customWidth="1"/>
    <col min="11267" max="11278" width="8.44140625" style="51" customWidth="1"/>
    <col min="11279" max="11280" width="9.88671875" style="51" customWidth="1"/>
    <col min="11281" max="11281" width="8.33203125" style="51" customWidth="1"/>
    <col min="11282" max="11520" width="8.88671875" style="51"/>
    <col min="11521" max="11521" width="5.6640625" style="51" customWidth="1"/>
    <col min="11522" max="11522" width="20.44140625" style="51" customWidth="1"/>
    <col min="11523" max="11534" width="8.44140625" style="51" customWidth="1"/>
    <col min="11535" max="11536" width="9.88671875" style="51" customWidth="1"/>
    <col min="11537" max="11537" width="8.33203125" style="51" customWidth="1"/>
    <col min="11538" max="11776" width="8.88671875" style="51"/>
    <col min="11777" max="11777" width="5.6640625" style="51" customWidth="1"/>
    <col min="11778" max="11778" width="20.44140625" style="51" customWidth="1"/>
    <col min="11779" max="11790" width="8.44140625" style="51" customWidth="1"/>
    <col min="11791" max="11792" width="9.88671875" style="51" customWidth="1"/>
    <col min="11793" max="11793" width="8.33203125" style="51" customWidth="1"/>
    <col min="11794" max="12032" width="8.88671875" style="51"/>
    <col min="12033" max="12033" width="5.6640625" style="51" customWidth="1"/>
    <col min="12034" max="12034" width="20.44140625" style="51" customWidth="1"/>
    <col min="12035" max="12046" width="8.44140625" style="51" customWidth="1"/>
    <col min="12047" max="12048" width="9.88671875" style="51" customWidth="1"/>
    <col min="12049" max="12049" width="8.33203125" style="51" customWidth="1"/>
    <col min="12050" max="12288" width="8.88671875" style="51"/>
    <col min="12289" max="12289" width="5.6640625" style="51" customWidth="1"/>
    <col min="12290" max="12290" width="20.44140625" style="51" customWidth="1"/>
    <col min="12291" max="12302" width="8.44140625" style="51" customWidth="1"/>
    <col min="12303" max="12304" width="9.88671875" style="51" customWidth="1"/>
    <col min="12305" max="12305" width="8.33203125" style="51" customWidth="1"/>
    <col min="12306" max="12544" width="8.88671875" style="51"/>
    <col min="12545" max="12545" width="5.6640625" style="51" customWidth="1"/>
    <col min="12546" max="12546" width="20.44140625" style="51" customWidth="1"/>
    <col min="12547" max="12558" width="8.44140625" style="51" customWidth="1"/>
    <col min="12559" max="12560" width="9.88671875" style="51" customWidth="1"/>
    <col min="12561" max="12561" width="8.33203125" style="51" customWidth="1"/>
    <col min="12562" max="12800" width="8.88671875" style="51"/>
    <col min="12801" max="12801" width="5.6640625" style="51" customWidth="1"/>
    <col min="12802" max="12802" width="20.44140625" style="51" customWidth="1"/>
    <col min="12803" max="12814" width="8.44140625" style="51" customWidth="1"/>
    <col min="12815" max="12816" width="9.88671875" style="51" customWidth="1"/>
    <col min="12817" max="12817" width="8.33203125" style="51" customWidth="1"/>
    <col min="12818" max="13056" width="8.88671875" style="51"/>
    <col min="13057" max="13057" width="5.6640625" style="51" customWidth="1"/>
    <col min="13058" max="13058" width="20.44140625" style="51" customWidth="1"/>
    <col min="13059" max="13070" width="8.44140625" style="51" customWidth="1"/>
    <col min="13071" max="13072" width="9.88671875" style="51" customWidth="1"/>
    <col min="13073" max="13073" width="8.33203125" style="51" customWidth="1"/>
    <col min="13074" max="13312" width="8.88671875" style="51"/>
    <col min="13313" max="13313" width="5.6640625" style="51" customWidth="1"/>
    <col min="13314" max="13314" width="20.44140625" style="51" customWidth="1"/>
    <col min="13315" max="13326" width="8.44140625" style="51" customWidth="1"/>
    <col min="13327" max="13328" width="9.88671875" style="51" customWidth="1"/>
    <col min="13329" max="13329" width="8.33203125" style="51" customWidth="1"/>
    <col min="13330" max="13568" width="8.88671875" style="51"/>
    <col min="13569" max="13569" width="5.6640625" style="51" customWidth="1"/>
    <col min="13570" max="13570" width="20.44140625" style="51" customWidth="1"/>
    <col min="13571" max="13582" width="8.44140625" style="51" customWidth="1"/>
    <col min="13583" max="13584" width="9.88671875" style="51" customWidth="1"/>
    <col min="13585" max="13585" width="8.33203125" style="51" customWidth="1"/>
    <col min="13586" max="13824" width="8.88671875" style="51"/>
    <col min="13825" max="13825" width="5.6640625" style="51" customWidth="1"/>
    <col min="13826" max="13826" width="20.44140625" style="51" customWidth="1"/>
    <col min="13827" max="13838" width="8.44140625" style="51" customWidth="1"/>
    <col min="13839" max="13840" width="9.88671875" style="51" customWidth="1"/>
    <col min="13841" max="13841" width="8.33203125" style="51" customWidth="1"/>
    <col min="13842" max="14080" width="8.88671875" style="51"/>
    <col min="14081" max="14081" width="5.6640625" style="51" customWidth="1"/>
    <col min="14082" max="14082" width="20.44140625" style="51" customWidth="1"/>
    <col min="14083" max="14094" width="8.44140625" style="51" customWidth="1"/>
    <col min="14095" max="14096" width="9.88671875" style="51" customWidth="1"/>
    <col min="14097" max="14097" width="8.33203125" style="51" customWidth="1"/>
    <col min="14098" max="14336" width="8.88671875" style="51"/>
    <col min="14337" max="14337" width="5.6640625" style="51" customWidth="1"/>
    <col min="14338" max="14338" width="20.44140625" style="51" customWidth="1"/>
    <col min="14339" max="14350" width="8.44140625" style="51" customWidth="1"/>
    <col min="14351" max="14352" width="9.88671875" style="51" customWidth="1"/>
    <col min="14353" max="14353" width="8.33203125" style="51" customWidth="1"/>
    <col min="14354" max="14592" width="8.88671875" style="51"/>
    <col min="14593" max="14593" width="5.6640625" style="51" customWidth="1"/>
    <col min="14594" max="14594" width="20.44140625" style="51" customWidth="1"/>
    <col min="14595" max="14606" width="8.44140625" style="51" customWidth="1"/>
    <col min="14607" max="14608" width="9.88671875" style="51" customWidth="1"/>
    <col min="14609" max="14609" width="8.33203125" style="51" customWidth="1"/>
    <col min="14610" max="14848" width="8.88671875" style="51"/>
    <col min="14849" max="14849" width="5.6640625" style="51" customWidth="1"/>
    <col min="14850" max="14850" width="20.44140625" style="51" customWidth="1"/>
    <col min="14851" max="14862" width="8.44140625" style="51" customWidth="1"/>
    <col min="14863" max="14864" width="9.88671875" style="51" customWidth="1"/>
    <col min="14865" max="14865" width="8.33203125" style="51" customWidth="1"/>
    <col min="14866" max="15104" width="8.88671875" style="51"/>
    <col min="15105" max="15105" width="5.6640625" style="51" customWidth="1"/>
    <col min="15106" max="15106" width="20.44140625" style="51" customWidth="1"/>
    <col min="15107" max="15118" width="8.44140625" style="51" customWidth="1"/>
    <col min="15119" max="15120" width="9.88671875" style="51" customWidth="1"/>
    <col min="15121" max="15121" width="8.33203125" style="51" customWidth="1"/>
    <col min="15122" max="15360" width="8.88671875" style="51"/>
    <col min="15361" max="15361" width="5.6640625" style="51" customWidth="1"/>
    <col min="15362" max="15362" width="20.44140625" style="51" customWidth="1"/>
    <col min="15363" max="15374" width="8.44140625" style="51" customWidth="1"/>
    <col min="15375" max="15376" width="9.88671875" style="51" customWidth="1"/>
    <col min="15377" max="15377" width="8.33203125" style="51" customWidth="1"/>
    <col min="15378" max="15616" width="8.88671875" style="51"/>
    <col min="15617" max="15617" width="5.6640625" style="51" customWidth="1"/>
    <col min="15618" max="15618" width="20.44140625" style="51" customWidth="1"/>
    <col min="15619" max="15630" width="8.44140625" style="51" customWidth="1"/>
    <col min="15631" max="15632" width="9.88671875" style="51" customWidth="1"/>
    <col min="15633" max="15633" width="8.33203125" style="51" customWidth="1"/>
    <col min="15634" max="15872" width="8.88671875" style="51"/>
    <col min="15873" max="15873" width="5.6640625" style="51" customWidth="1"/>
    <col min="15874" max="15874" width="20.44140625" style="51" customWidth="1"/>
    <col min="15875" max="15886" width="8.44140625" style="51" customWidth="1"/>
    <col min="15887" max="15888" width="9.88671875" style="51" customWidth="1"/>
    <col min="15889" max="15889" width="8.33203125" style="51" customWidth="1"/>
    <col min="15890" max="16128" width="8.88671875" style="51"/>
    <col min="16129" max="16129" width="5.6640625" style="51" customWidth="1"/>
    <col min="16130" max="16130" width="20.44140625" style="51" customWidth="1"/>
    <col min="16131" max="16142" width="8.44140625" style="51" customWidth="1"/>
    <col min="16143" max="16144" width="9.88671875" style="51" customWidth="1"/>
    <col min="16145" max="16145" width="8.33203125" style="51" customWidth="1"/>
    <col min="16146" max="16384" width="8.88671875" style="51"/>
  </cols>
  <sheetData>
    <row r="1" spans="1:17" s="47" customFormat="1" ht="31.6" customHeight="1">
      <c r="A1" s="47" t="s">
        <v>499</v>
      </c>
    </row>
    <row r="2" spans="1:17" ht="31.6" customHeight="1">
      <c r="A2" s="51" t="s">
        <v>1924</v>
      </c>
    </row>
    <row r="3" spans="1:17" ht="31.6" customHeight="1">
      <c r="A3" s="51" t="s">
        <v>1925</v>
      </c>
    </row>
    <row r="4" spans="1:17" ht="31.6" customHeight="1">
      <c r="A4" s="51"/>
      <c r="P4" s="92"/>
      <c r="Q4" s="69" t="s">
        <v>500</v>
      </c>
    </row>
    <row r="5" spans="1:17" ht="31.6" customHeight="1">
      <c r="A5" s="461" t="s">
        <v>461</v>
      </c>
      <c r="B5" s="462"/>
      <c r="C5" s="50" t="s">
        <v>462</v>
      </c>
      <c r="D5" s="50" t="s">
        <v>463</v>
      </c>
      <c r="E5" s="50" t="s">
        <v>464</v>
      </c>
      <c r="F5" s="50" t="s">
        <v>465</v>
      </c>
      <c r="G5" s="50" t="s">
        <v>466</v>
      </c>
      <c r="H5" s="50" t="s">
        <v>467</v>
      </c>
      <c r="I5" s="50" t="s">
        <v>468</v>
      </c>
      <c r="J5" s="50" t="s">
        <v>469</v>
      </c>
      <c r="K5" s="50" t="s">
        <v>470</v>
      </c>
      <c r="L5" s="50" t="s">
        <v>471</v>
      </c>
      <c r="M5" s="50" t="s">
        <v>472</v>
      </c>
      <c r="N5" s="50" t="s">
        <v>473</v>
      </c>
      <c r="O5" s="50" t="s">
        <v>474</v>
      </c>
      <c r="P5" s="50" t="str">
        <f>'P7'!$P$8</f>
        <v>4　年</v>
      </c>
      <c r="Q5" s="50" t="s">
        <v>475</v>
      </c>
    </row>
    <row r="6" spans="1:17" ht="31.6" customHeight="1">
      <c r="A6" s="84" t="s">
        <v>476</v>
      </c>
      <c r="B6" s="91" t="s">
        <v>477</v>
      </c>
      <c r="C6" s="85">
        <v>71061</v>
      </c>
      <c r="D6" s="85">
        <v>95644</v>
      </c>
      <c r="E6" s="85">
        <v>96194</v>
      </c>
      <c r="F6" s="85">
        <v>36631</v>
      </c>
      <c r="G6" s="85">
        <v>59076</v>
      </c>
      <c r="H6" s="85">
        <v>75947</v>
      </c>
      <c r="I6" s="85">
        <v>879</v>
      </c>
      <c r="J6" s="85">
        <v>78</v>
      </c>
      <c r="K6" s="85">
        <v>74403</v>
      </c>
      <c r="L6" s="85">
        <v>115362</v>
      </c>
      <c r="M6" s="85">
        <v>104984</v>
      </c>
      <c r="N6" s="85">
        <v>111055</v>
      </c>
      <c r="O6" s="85">
        <f t="shared" ref="O6:O18" si="0">SUM(C6:N6)</f>
        <v>841314</v>
      </c>
      <c r="P6" s="85">
        <v>881637</v>
      </c>
      <c r="Q6" s="86">
        <f t="shared" ref="Q6:Q17" si="1">IF(O6*P6&lt;&gt;0,O6/P6,"0%")</f>
        <v>0.95426348939529537</v>
      </c>
    </row>
    <row r="7" spans="1:17" s="56" customFormat="1" ht="31.6" customHeight="1">
      <c r="A7" s="84" t="s">
        <v>478</v>
      </c>
      <c r="B7" s="91" t="s">
        <v>479</v>
      </c>
      <c r="C7" s="85">
        <v>0</v>
      </c>
      <c r="D7" s="85">
        <v>0</v>
      </c>
      <c r="E7" s="85">
        <v>0</v>
      </c>
      <c r="F7" s="85">
        <v>0</v>
      </c>
      <c r="G7" s="85">
        <v>980</v>
      </c>
      <c r="H7" s="85">
        <v>4939</v>
      </c>
      <c r="I7" s="85">
        <v>20039</v>
      </c>
      <c r="J7" s="85">
        <v>21454</v>
      </c>
      <c r="K7" s="85">
        <v>6657</v>
      </c>
      <c r="L7" s="85">
        <v>5416</v>
      </c>
      <c r="M7" s="85">
        <v>4868</v>
      </c>
      <c r="N7" s="85">
        <v>6</v>
      </c>
      <c r="O7" s="85">
        <f t="shared" si="0"/>
        <v>64359</v>
      </c>
      <c r="P7" s="85">
        <v>58442</v>
      </c>
      <c r="Q7" s="86">
        <f t="shared" si="1"/>
        <v>1.1012456794770884</v>
      </c>
    </row>
    <row r="8" spans="1:17" ht="31.6" customHeight="1">
      <c r="A8" s="84" t="s">
        <v>480</v>
      </c>
      <c r="B8" s="91" t="s">
        <v>481</v>
      </c>
      <c r="C8" s="85">
        <v>9</v>
      </c>
      <c r="D8" s="85">
        <v>4105</v>
      </c>
      <c r="E8" s="85">
        <v>13652</v>
      </c>
      <c r="F8" s="85">
        <v>7029</v>
      </c>
      <c r="G8" s="85">
        <v>7412</v>
      </c>
      <c r="H8" s="85">
        <v>4381</v>
      </c>
      <c r="I8" s="85">
        <v>11846</v>
      </c>
      <c r="J8" s="85">
        <v>7294</v>
      </c>
      <c r="K8" s="85">
        <v>7912</v>
      </c>
      <c r="L8" s="85">
        <v>7615</v>
      </c>
      <c r="M8" s="85">
        <v>7596</v>
      </c>
      <c r="N8" s="85">
        <v>5305</v>
      </c>
      <c r="O8" s="85">
        <f t="shared" si="0"/>
        <v>84156</v>
      </c>
      <c r="P8" s="85">
        <v>100951</v>
      </c>
      <c r="Q8" s="86">
        <f t="shared" si="1"/>
        <v>0.83363215817574865</v>
      </c>
    </row>
    <row r="9" spans="1:17" ht="31.6" customHeight="1">
      <c r="A9" s="84" t="s">
        <v>482</v>
      </c>
      <c r="B9" s="91" t="s">
        <v>483</v>
      </c>
      <c r="C9" s="85">
        <v>2234</v>
      </c>
      <c r="D9" s="85">
        <v>2627</v>
      </c>
      <c r="E9" s="85">
        <v>6606</v>
      </c>
      <c r="F9" s="85">
        <v>3915</v>
      </c>
      <c r="G9" s="85">
        <v>26516</v>
      </c>
      <c r="H9" s="85">
        <v>55085</v>
      </c>
      <c r="I9" s="85">
        <v>11606</v>
      </c>
      <c r="J9" s="85">
        <v>20548</v>
      </c>
      <c r="K9" s="85">
        <v>4595</v>
      </c>
      <c r="L9" s="85">
        <v>4841</v>
      </c>
      <c r="M9" s="85">
        <v>5979</v>
      </c>
      <c r="N9" s="85">
        <v>6884</v>
      </c>
      <c r="O9" s="85">
        <f t="shared" si="0"/>
        <v>151436</v>
      </c>
      <c r="P9" s="85">
        <v>139038</v>
      </c>
      <c r="Q9" s="86">
        <f t="shared" si="1"/>
        <v>1.0891698672305412</v>
      </c>
    </row>
    <row r="10" spans="1:17" ht="31.6" customHeight="1">
      <c r="A10" s="84" t="s">
        <v>484</v>
      </c>
      <c r="B10" s="91" t="s">
        <v>485</v>
      </c>
      <c r="C10" s="85">
        <v>41273</v>
      </c>
      <c r="D10" s="85">
        <v>17204</v>
      </c>
      <c r="E10" s="85">
        <v>290</v>
      </c>
      <c r="F10" s="85">
        <v>0</v>
      </c>
      <c r="G10" s="85">
        <v>14801</v>
      </c>
      <c r="H10" s="85">
        <v>2777</v>
      </c>
      <c r="I10" s="85">
        <v>2313</v>
      </c>
      <c r="J10" s="85">
        <v>9232</v>
      </c>
      <c r="K10" s="85">
        <v>138319</v>
      </c>
      <c r="L10" s="85">
        <v>122714</v>
      </c>
      <c r="M10" s="85">
        <v>28099</v>
      </c>
      <c r="N10" s="85">
        <v>89298</v>
      </c>
      <c r="O10" s="85">
        <f t="shared" si="0"/>
        <v>466320</v>
      </c>
      <c r="P10" s="85">
        <v>772980</v>
      </c>
      <c r="Q10" s="86">
        <f t="shared" si="1"/>
        <v>0.60327563455716837</v>
      </c>
    </row>
    <row r="11" spans="1:17" ht="31.6" customHeight="1">
      <c r="A11" s="84" t="s">
        <v>486</v>
      </c>
      <c r="B11" s="91" t="s">
        <v>487</v>
      </c>
      <c r="C11" s="85">
        <v>81</v>
      </c>
      <c r="D11" s="85">
        <v>85</v>
      </c>
      <c r="E11" s="85">
        <v>4382</v>
      </c>
      <c r="F11" s="85">
        <v>1933</v>
      </c>
      <c r="G11" s="85">
        <v>3102</v>
      </c>
      <c r="H11" s="85">
        <v>3192</v>
      </c>
      <c r="I11" s="85">
        <v>3747</v>
      </c>
      <c r="J11" s="85">
        <v>3498</v>
      </c>
      <c r="K11" s="85">
        <v>3139</v>
      </c>
      <c r="L11" s="85">
        <v>4590</v>
      </c>
      <c r="M11" s="85">
        <v>4625</v>
      </c>
      <c r="N11" s="85">
        <v>15725</v>
      </c>
      <c r="O11" s="85">
        <f t="shared" si="0"/>
        <v>48099</v>
      </c>
      <c r="P11" s="85">
        <v>32301</v>
      </c>
      <c r="Q11" s="86">
        <f t="shared" si="1"/>
        <v>1.4890870251694994</v>
      </c>
    </row>
    <row r="12" spans="1:17" ht="31.6" customHeight="1">
      <c r="A12" s="84" t="s">
        <v>488</v>
      </c>
      <c r="B12" s="91" t="s">
        <v>489</v>
      </c>
      <c r="C12" s="85">
        <v>2599</v>
      </c>
      <c r="D12" s="85">
        <v>1402</v>
      </c>
      <c r="E12" s="85">
        <v>497</v>
      </c>
      <c r="F12" s="85">
        <v>7179</v>
      </c>
      <c r="G12" s="85">
        <v>9729</v>
      </c>
      <c r="H12" s="85">
        <v>9723</v>
      </c>
      <c r="I12" s="85">
        <v>22047</v>
      </c>
      <c r="J12" s="85">
        <v>13054</v>
      </c>
      <c r="K12" s="85">
        <v>10376</v>
      </c>
      <c r="L12" s="85">
        <v>7169</v>
      </c>
      <c r="M12" s="85">
        <v>4262</v>
      </c>
      <c r="N12" s="85">
        <v>2944</v>
      </c>
      <c r="O12" s="85">
        <f t="shared" si="0"/>
        <v>90981</v>
      </c>
      <c r="P12" s="85">
        <v>84783</v>
      </c>
      <c r="Q12" s="86">
        <f t="shared" si="1"/>
        <v>1.0731042779802555</v>
      </c>
    </row>
    <row r="13" spans="1:17" ht="31.6" customHeight="1">
      <c r="A13" s="84" t="s">
        <v>490</v>
      </c>
      <c r="B13" s="91" t="s">
        <v>491</v>
      </c>
      <c r="C13" s="85">
        <v>1153</v>
      </c>
      <c r="D13" s="85">
        <v>183</v>
      </c>
      <c r="E13" s="85">
        <v>2822</v>
      </c>
      <c r="F13" s="85">
        <v>17141</v>
      </c>
      <c r="G13" s="85">
        <v>34092</v>
      </c>
      <c r="H13" s="85">
        <v>18481</v>
      </c>
      <c r="I13" s="85">
        <v>3666</v>
      </c>
      <c r="J13" s="85">
        <v>405</v>
      </c>
      <c r="K13" s="85">
        <v>393</v>
      </c>
      <c r="L13" s="85">
        <v>12623</v>
      </c>
      <c r="M13" s="85">
        <v>28567</v>
      </c>
      <c r="N13" s="85">
        <v>13165</v>
      </c>
      <c r="O13" s="85">
        <f t="shared" si="0"/>
        <v>132691</v>
      </c>
      <c r="P13" s="85">
        <v>156954</v>
      </c>
      <c r="Q13" s="86">
        <f t="shared" si="1"/>
        <v>0.84541330580934537</v>
      </c>
    </row>
    <row r="14" spans="1:17" ht="31.6" customHeight="1">
      <c r="A14" s="84" t="s">
        <v>492</v>
      </c>
      <c r="B14" s="91" t="s">
        <v>493</v>
      </c>
      <c r="C14" s="85">
        <v>1026</v>
      </c>
      <c r="D14" s="85">
        <v>1092</v>
      </c>
      <c r="E14" s="85">
        <v>1794</v>
      </c>
      <c r="F14" s="85">
        <v>1317</v>
      </c>
      <c r="G14" s="85">
        <v>739</v>
      </c>
      <c r="H14" s="85">
        <v>690</v>
      </c>
      <c r="I14" s="85">
        <v>250</v>
      </c>
      <c r="J14" s="85">
        <v>0</v>
      </c>
      <c r="K14" s="85">
        <v>0</v>
      </c>
      <c r="L14" s="85">
        <v>103</v>
      </c>
      <c r="M14" s="85">
        <v>75</v>
      </c>
      <c r="N14" s="85">
        <v>284</v>
      </c>
      <c r="O14" s="85">
        <f t="shared" si="0"/>
        <v>7370</v>
      </c>
      <c r="P14" s="85">
        <v>8628</v>
      </c>
      <c r="Q14" s="86">
        <f t="shared" si="1"/>
        <v>0.85419564209550303</v>
      </c>
    </row>
    <row r="15" spans="1:17" ht="31.6" customHeight="1">
      <c r="A15" s="84" t="s">
        <v>494</v>
      </c>
      <c r="B15" s="91" t="s">
        <v>495</v>
      </c>
      <c r="C15" s="85">
        <v>2735</v>
      </c>
      <c r="D15" s="85">
        <v>4525</v>
      </c>
      <c r="E15" s="85">
        <v>16165</v>
      </c>
      <c r="F15" s="85">
        <v>10530</v>
      </c>
      <c r="G15" s="85">
        <v>13033</v>
      </c>
      <c r="H15" s="85">
        <v>16307</v>
      </c>
      <c r="I15" s="85">
        <v>34310</v>
      </c>
      <c r="J15" s="85">
        <v>36966</v>
      </c>
      <c r="K15" s="85">
        <v>7487</v>
      </c>
      <c r="L15" s="85">
        <v>4366</v>
      </c>
      <c r="M15" s="85">
        <v>3310</v>
      </c>
      <c r="N15" s="85">
        <v>2847</v>
      </c>
      <c r="O15" s="85">
        <f t="shared" si="0"/>
        <v>152581</v>
      </c>
      <c r="P15" s="85">
        <v>127770</v>
      </c>
      <c r="Q15" s="86">
        <f t="shared" si="1"/>
        <v>1.1941848634264693</v>
      </c>
    </row>
    <row r="16" spans="1:17" ht="31.6" customHeight="1">
      <c r="A16" s="84" t="s">
        <v>496</v>
      </c>
      <c r="B16" s="91" t="s">
        <v>497</v>
      </c>
      <c r="C16" s="85">
        <v>0</v>
      </c>
      <c r="D16" s="85">
        <v>0</v>
      </c>
      <c r="E16" s="85">
        <v>0</v>
      </c>
      <c r="F16" s="85">
        <v>0</v>
      </c>
      <c r="G16" s="85">
        <v>0</v>
      </c>
      <c r="H16" s="85">
        <v>0</v>
      </c>
      <c r="I16" s="85">
        <v>0</v>
      </c>
      <c r="J16" s="85">
        <v>0</v>
      </c>
      <c r="K16" s="85">
        <v>0</v>
      </c>
      <c r="L16" s="85">
        <v>0</v>
      </c>
      <c r="M16" s="85">
        <v>0</v>
      </c>
      <c r="N16" s="85">
        <v>0</v>
      </c>
      <c r="O16" s="85">
        <f t="shared" si="0"/>
        <v>0</v>
      </c>
      <c r="P16" s="85">
        <v>0</v>
      </c>
      <c r="Q16" s="86" t="str">
        <f t="shared" si="1"/>
        <v>0%</v>
      </c>
    </row>
    <row r="17" spans="1:17" ht="31.6" customHeight="1">
      <c r="A17" s="460" t="s">
        <v>457</v>
      </c>
      <c r="B17" s="452"/>
      <c r="C17" s="85">
        <f t="shared" ref="C17:N17" si="2">SUM(C6:C16)</f>
        <v>122171</v>
      </c>
      <c r="D17" s="85">
        <f t="shared" si="2"/>
        <v>126867</v>
      </c>
      <c r="E17" s="85">
        <f t="shared" si="2"/>
        <v>142402</v>
      </c>
      <c r="F17" s="85">
        <f t="shared" si="2"/>
        <v>85675</v>
      </c>
      <c r="G17" s="85">
        <f t="shared" si="2"/>
        <v>169480</v>
      </c>
      <c r="H17" s="85">
        <f t="shared" si="2"/>
        <v>191522</v>
      </c>
      <c r="I17" s="85">
        <f t="shared" si="2"/>
        <v>110703</v>
      </c>
      <c r="J17" s="85">
        <f t="shared" si="2"/>
        <v>112529</v>
      </c>
      <c r="K17" s="85">
        <f t="shared" si="2"/>
        <v>253281</v>
      </c>
      <c r="L17" s="85">
        <f t="shared" si="2"/>
        <v>284799</v>
      </c>
      <c r="M17" s="85">
        <f t="shared" si="2"/>
        <v>192365</v>
      </c>
      <c r="N17" s="85">
        <f t="shared" si="2"/>
        <v>247513</v>
      </c>
      <c r="O17" s="85">
        <f t="shared" si="0"/>
        <v>2039307</v>
      </c>
      <c r="P17" s="85">
        <f>SUM(P6:P16)</f>
        <v>2363484</v>
      </c>
      <c r="Q17" s="86">
        <f t="shared" si="1"/>
        <v>0.86283935072122342</v>
      </c>
    </row>
    <row r="18" spans="1:17" ht="31.6" customHeight="1">
      <c r="A18" s="453" t="s">
        <v>498</v>
      </c>
      <c r="B18" s="454"/>
      <c r="C18" s="85">
        <v>83869</v>
      </c>
      <c r="D18" s="85">
        <v>65706</v>
      </c>
      <c r="E18" s="85">
        <v>116206</v>
      </c>
      <c r="F18" s="85">
        <v>133826</v>
      </c>
      <c r="G18" s="85">
        <v>219302</v>
      </c>
      <c r="H18" s="85">
        <v>233412</v>
      </c>
      <c r="I18" s="85">
        <v>165808</v>
      </c>
      <c r="J18" s="85">
        <v>202851</v>
      </c>
      <c r="K18" s="85">
        <v>328522</v>
      </c>
      <c r="L18" s="85">
        <v>307511</v>
      </c>
      <c r="M18" s="85">
        <v>364084</v>
      </c>
      <c r="N18" s="85">
        <v>142387</v>
      </c>
      <c r="O18" s="85">
        <f t="shared" si="0"/>
        <v>2363484</v>
      </c>
      <c r="P18" s="455"/>
      <c r="Q18" s="456"/>
    </row>
    <row r="19" spans="1:17" ht="31.6" customHeight="1">
      <c r="A19" s="453" t="s">
        <v>458</v>
      </c>
      <c r="B19" s="454"/>
      <c r="C19" s="89">
        <f t="shared" ref="C19:O19" si="3">C17/C18</f>
        <v>1.4566884069203163</v>
      </c>
      <c r="D19" s="89">
        <f t="shared" si="3"/>
        <v>1.9308282348643959</v>
      </c>
      <c r="E19" s="89">
        <f t="shared" si="3"/>
        <v>1.2254272584892347</v>
      </c>
      <c r="F19" s="89">
        <f t="shared" si="3"/>
        <v>0.64019697218776617</v>
      </c>
      <c r="G19" s="89">
        <f t="shared" si="3"/>
        <v>0.77281556939745188</v>
      </c>
      <c r="H19" s="89">
        <f t="shared" si="3"/>
        <v>0.8205319349476462</v>
      </c>
      <c r="I19" s="89">
        <f t="shared" si="3"/>
        <v>0.66765777284570105</v>
      </c>
      <c r="J19" s="89">
        <f t="shared" si="3"/>
        <v>0.55473722091584465</v>
      </c>
      <c r="K19" s="89">
        <f t="shared" si="3"/>
        <v>0.77097119827591454</v>
      </c>
      <c r="L19" s="89">
        <f t="shared" si="3"/>
        <v>0.92614247945601946</v>
      </c>
      <c r="M19" s="89">
        <f t="shared" si="3"/>
        <v>0.5283533470298063</v>
      </c>
      <c r="N19" s="89">
        <f t="shared" si="3"/>
        <v>1.738311784081412</v>
      </c>
      <c r="O19" s="89">
        <f t="shared" si="3"/>
        <v>0.86283935072122342</v>
      </c>
      <c r="P19" s="457"/>
      <c r="Q19" s="458"/>
    </row>
    <row r="20" spans="1:17" ht="31.6" customHeight="1">
      <c r="O20" s="449" t="s">
        <v>1861</v>
      </c>
      <c r="P20" s="449"/>
    </row>
  </sheetData>
  <mergeCells count="6">
    <mergeCell ref="O20:P20"/>
    <mergeCell ref="A5:B5"/>
    <mergeCell ref="A17:B17"/>
    <mergeCell ref="A18:B18"/>
    <mergeCell ref="P18:Q19"/>
    <mergeCell ref="A19:B19"/>
  </mergeCells>
  <phoneticPr fontId="2"/>
  <pageMargins left="0.78740157480314965" right="0.39370078740157483" top="0.39370078740157483" bottom="0.39370078740157483" header="0" footer="0"/>
  <pageSetup paperSize="9" scale="81" orientation="landscape" r:id="rId1"/>
  <headerFooter scaleWithDoc="0" alignWithMargins="0">
    <oddFooter>&amp;C&amp;"ＭＳ 明朝,標準"－１２－</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EA7CB-FA01-410E-99F4-8DE896E4353F}">
  <sheetPr codeName="Sheet15">
    <pageSetUpPr fitToPage="1"/>
  </sheetPr>
  <dimension ref="A1:L20"/>
  <sheetViews>
    <sheetView view="pageLayout" zoomScaleNormal="100" workbookViewId="0">
      <selection activeCell="G12" sqref="G12"/>
    </sheetView>
  </sheetViews>
  <sheetFormatPr defaultColWidth="9" defaultRowHeight="14.4"/>
  <cols>
    <col min="1" max="1" width="13.33203125" style="83" customWidth="1"/>
    <col min="2" max="12" width="11.21875" style="51" customWidth="1"/>
    <col min="13" max="256" width="9" style="51"/>
    <col min="257" max="268" width="11.21875" style="51" customWidth="1"/>
    <col min="269" max="512" width="9" style="51"/>
    <col min="513" max="524" width="11.21875" style="51" customWidth="1"/>
    <col min="525" max="768" width="9" style="51"/>
    <col min="769" max="780" width="11.21875" style="51" customWidth="1"/>
    <col min="781" max="1024" width="9" style="51"/>
    <col min="1025" max="1036" width="11.21875" style="51" customWidth="1"/>
    <col min="1037" max="1280" width="9" style="51"/>
    <col min="1281" max="1292" width="11.21875" style="51" customWidth="1"/>
    <col min="1293" max="1536" width="9" style="51"/>
    <col min="1537" max="1548" width="11.21875" style="51" customWidth="1"/>
    <col min="1549" max="1792" width="9" style="51"/>
    <col min="1793" max="1804" width="11.21875" style="51" customWidth="1"/>
    <col min="1805" max="2048" width="9" style="51"/>
    <col min="2049" max="2060" width="11.21875" style="51" customWidth="1"/>
    <col min="2061" max="2304" width="9" style="51"/>
    <col min="2305" max="2316" width="11.21875" style="51" customWidth="1"/>
    <col min="2317" max="2560" width="9" style="51"/>
    <col min="2561" max="2572" width="11.21875" style="51" customWidth="1"/>
    <col min="2573" max="2816" width="9" style="51"/>
    <col min="2817" max="2828" width="11.21875" style="51" customWidth="1"/>
    <col min="2829" max="3072" width="9" style="51"/>
    <col min="3073" max="3084" width="11.21875" style="51" customWidth="1"/>
    <col min="3085" max="3328" width="9" style="51"/>
    <col min="3329" max="3340" width="11.21875" style="51" customWidth="1"/>
    <col min="3341" max="3584" width="9" style="51"/>
    <col min="3585" max="3596" width="11.21875" style="51" customWidth="1"/>
    <col min="3597" max="3840" width="9" style="51"/>
    <col min="3841" max="3852" width="11.21875" style="51" customWidth="1"/>
    <col min="3853" max="4096" width="9" style="51"/>
    <col min="4097" max="4108" width="11.21875" style="51" customWidth="1"/>
    <col min="4109" max="4352" width="9" style="51"/>
    <col min="4353" max="4364" width="11.21875" style="51" customWidth="1"/>
    <col min="4365" max="4608" width="9" style="51"/>
    <col min="4609" max="4620" width="11.21875" style="51" customWidth="1"/>
    <col min="4621" max="4864" width="9" style="51"/>
    <col min="4865" max="4876" width="11.21875" style="51" customWidth="1"/>
    <col min="4877" max="5120" width="9" style="51"/>
    <col min="5121" max="5132" width="11.21875" style="51" customWidth="1"/>
    <col min="5133" max="5376" width="9" style="51"/>
    <col min="5377" max="5388" width="11.21875" style="51" customWidth="1"/>
    <col min="5389" max="5632" width="9" style="51"/>
    <col min="5633" max="5644" width="11.21875" style="51" customWidth="1"/>
    <col min="5645" max="5888" width="9" style="51"/>
    <col min="5889" max="5900" width="11.21875" style="51" customWidth="1"/>
    <col min="5901" max="6144" width="9" style="51"/>
    <col min="6145" max="6156" width="11.21875" style="51" customWidth="1"/>
    <col min="6157" max="6400" width="9" style="51"/>
    <col min="6401" max="6412" width="11.21875" style="51" customWidth="1"/>
    <col min="6413" max="6656" width="9" style="51"/>
    <col min="6657" max="6668" width="11.21875" style="51" customWidth="1"/>
    <col min="6669" max="6912" width="9" style="51"/>
    <col min="6913" max="6924" width="11.21875" style="51" customWidth="1"/>
    <col min="6925" max="7168" width="9" style="51"/>
    <col min="7169" max="7180" width="11.21875" style="51" customWidth="1"/>
    <col min="7181" max="7424" width="9" style="51"/>
    <col min="7425" max="7436" width="11.21875" style="51" customWidth="1"/>
    <col min="7437" max="7680" width="9" style="51"/>
    <col min="7681" max="7692" width="11.21875" style="51" customWidth="1"/>
    <col min="7693" max="7936" width="9" style="51"/>
    <col min="7937" max="7948" width="11.21875" style="51" customWidth="1"/>
    <col min="7949" max="8192" width="9" style="51"/>
    <col min="8193" max="8204" width="11.21875" style="51" customWidth="1"/>
    <col min="8205" max="8448" width="9" style="51"/>
    <col min="8449" max="8460" width="11.21875" style="51" customWidth="1"/>
    <col min="8461" max="8704" width="9" style="51"/>
    <col min="8705" max="8716" width="11.21875" style="51" customWidth="1"/>
    <col min="8717" max="8960" width="9" style="51"/>
    <col min="8961" max="8972" width="11.21875" style="51" customWidth="1"/>
    <col min="8973" max="9216" width="9" style="51"/>
    <col min="9217" max="9228" width="11.21875" style="51" customWidth="1"/>
    <col min="9229" max="9472" width="9" style="51"/>
    <col min="9473" max="9484" width="11.21875" style="51" customWidth="1"/>
    <col min="9485" max="9728" width="9" style="51"/>
    <col min="9729" max="9740" width="11.21875" style="51" customWidth="1"/>
    <col min="9741" max="9984" width="9" style="51"/>
    <col min="9985" max="9996" width="11.21875" style="51" customWidth="1"/>
    <col min="9997" max="10240" width="9" style="51"/>
    <col min="10241" max="10252" width="11.21875" style="51" customWidth="1"/>
    <col min="10253" max="10496" width="9" style="51"/>
    <col min="10497" max="10508" width="11.21875" style="51" customWidth="1"/>
    <col min="10509" max="10752" width="9" style="51"/>
    <col min="10753" max="10764" width="11.21875" style="51" customWidth="1"/>
    <col min="10765" max="11008" width="9" style="51"/>
    <col min="11009" max="11020" width="11.21875" style="51" customWidth="1"/>
    <col min="11021" max="11264" width="9" style="51"/>
    <col min="11265" max="11276" width="11.21875" style="51" customWidth="1"/>
    <col min="11277" max="11520" width="9" style="51"/>
    <col min="11521" max="11532" width="11.21875" style="51" customWidth="1"/>
    <col min="11533" max="11776" width="9" style="51"/>
    <col min="11777" max="11788" width="11.21875" style="51" customWidth="1"/>
    <col min="11789" max="12032" width="9" style="51"/>
    <col min="12033" max="12044" width="11.21875" style="51" customWidth="1"/>
    <col min="12045" max="12288" width="9" style="51"/>
    <col min="12289" max="12300" width="11.21875" style="51" customWidth="1"/>
    <col min="12301" max="12544" width="9" style="51"/>
    <col min="12545" max="12556" width="11.21875" style="51" customWidth="1"/>
    <col min="12557" max="12800" width="9" style="51"/>
    <col min="12801" max="12812" width="11.21875" style="51" customWidth="1"/>
    <col min="12813" max="13056" width="9" style="51"/>
    <col min="13057" max="13068" width="11.21875" style="51" customWidth="1"/>
    <col min="13069" max="13312" width="9" style="51"/>
    <col min="13313" max="13324" width="11.21875" style="51" customWidth="1"/>
    <col min="13325" max="13568" width="9" style="51"/>
    <col min="13569" max="13580" width="11.21875" style="51" customWidth="1"/>
    <col min="13581" max="13824" width="9" style="51"/>
    <col min="13825" max="13836" width="11.21875" style="51" customWidth="1"/>
    <col min="13837" max="14080" width="9" style="51"/>
    <col min="14081" max="14092" width="11.21875" style="51" customWidth="1"/>
    <col min="14093" max="14336" width="9" style="51"/>
    <col min="14337" max="14348" width="11.21875" style="51" customWidth="1"/>
    <col min="14349" max="14592" width="9" style="51"/>
    <col min="14593" max="14604" width="11.21875" style="51" customWidth="1"/>
    <col min="14605" max="14848" width="9" style="51"/>
    <col min="14849" max="14860" width="11.21875" style="51" customWidth="1"/>
    <col min="14861" max="15104" width="9" style="51"/>
    <col min="15105" max="15116" width="11.21875" style="51" customWidth="1"/>
    <col min="15117" max="15360" width="9" style="51"/>
    <col min="15361" max="15372" width="11.21875" style="51" customWidth="1"/>
    <col min="15373" max="15616" width="9" style="51"/>
    <col min="15617" max="15628" width="11.21875" style="51" customWidth="1"/>
    <col min="15629" max="15872" width="9" style="51"/>
    <col min="15873" max="15884" width="11.21875" style="51" customWidth="1"/>
    <col min="15885" max="16128" width="9" style="51"/>
    <col min="16129" max="16140" width="11.21875" style="51" customWidth="1"/>
    <col min="16141" max="16384" width="9" style="51"/>
  </cols>
  <sheetData>
    <row r="1" spans="1:12" ht="29.45" customHeight="1">
      <c r="A1" s="51" t="s">
        <v>501</v>
      </c>
    </row>
    <row r="2" spans="1:12" ht="29.45" customHeight="1">
      <c r="A2" s="51"/>
      <c r="K2" s="450" t="str">
        <f>'P7'!$P$7</f>
        <v>令和5年 単位:kg</v>
      </c>
      <c r="L2" s="450"/>
    </row>
    <row r="3" spans="1:12" ht="29.45" customHeight="1">
      <c r="A3" s="93" t="s">
        <v>502</v>
      </c>
      <c r="B3" s="50" t="s">
        <v>503</v>
      </c>
      <c r="C3" s="50" t="s">
        <v>504</v>
      </c>
      <c r="D3" s="50" t="s">
        <v>505</v>
      </c>
      <c r="E3" s="50" t="s">
        <v>506</v>
      </c>
      <c r="F3" s="50" t="s">
        <v>507</v>
      </c>
      <c r="G3" s="50" t="s">
        <v>508</v>
      </c>
      <c r="H3" s="50" t="s">
        <v>509</v>
      </c>
      <c r="I3" s="50" t="s">
        <v>510</v>
      </c>
      <c r="J3" s="50" t="s">
        <v>511</v>
      </c>
      <c r="K3" s="50" t="str">
        <f>'P7'!$P$8</f>
        <v>4　年</v>
      </c>
      <c r="L3" s="50" t="s">
        <v>475</v>
      </c>
    </row>
    <row r="4" spans="1:12" ht="29.45" customHeight="1">
      <c r="A4" s="84" t="s">
        <v>476</v>
      </c>
      <c r="B4" s="85">
        <v>58648</v>
      </c>
      <c r="C4" s="85">
        <v>3381</v>
      </c>
      <c r="D4" s="85">
        <v>5852</v>
      </c>
      <c r="E4" s="85">
        <v>13869</v>
      </c>
      <c r="F4" s="85">
        <v>21311</v>
      </c>
      <c r="G4" s="85">
        <v>6302</v>
      </c>
      <c r="H4" s="85">
        <v>1</v>
      </c>
      <c r="I4" s="85">
        <v>39167</v>
      </c>
      <c r="J4" s="85">
        <f t="shared" ref="J4:J15" si="0">SUM(B4:I4)</f>
        <v>148531</v>
      </c>
      <c r="K4" s="85">
        <v>147115</v>
      </c>
      <c r="L4" s="86">
        <f t="shared" ref="L4:L16" si="1">IF(J4*K4&lt;&gt;0,J4/K4,"0%")</f>
        <v>1.0096251232029365</v>
      </c>
    </row>
    <row r="5" spans="1:12" ht="29.45" customHeight="1">
      <c r="A5" s="84" t="s">
        <v>512</v>
      </c>
      <c r="B5" s="85">
        <v>77658</v>
      </c>
      <c r="C5" s="85">
        <v>5088.6000000000004</v>
      </c>
      <c r="D5" s="85">
        <v>25765</v>
      </c>
      <c r="E5" s="85">
        <v>682</v>
      </c>
      <c r="F5" s="85">
        <v>47229</v>
      </c>
      <c r="G5" s="85">
        <v>20922</v>
      </c>
      <c r="H5" s="85">
        <v>225</v>
      </c>
      <c r="I5" s="85">
        <v>123125</v>
      </c>
      <c r="J5" s="85">
        <f t="shared" si="0"/>
        <v>300694.59999999998</v>
      </c>
      <c r="K5" s="85">
        <v>233628</v>
      </c>
      <c r="L5" s="86">
        <f t="shared" si="1"/>
        <v>1.2870657626654338</v>
      </c>
    </row>
    <row r="6" spans="1:12" ht="29.45" customHeight="1">
      <c r="A6" s="84" t="s">
        <v>513</v>
      </c>
      <c r="B6" s="85">
        <v>34253</v>
      </c>
      <c r="C6" s="85">
        <v>5846</v>
      </c>
      <c r="D6" s="85">
        <v>11499</v>
      </c>
      <c r="E6" s="85">
        <v>4381</v>
      </c>
      <c r="F6" s="85">
        <v>57094</v>
      </c>
      <c r="G6" s="85">
        <v>25914</v>
      </c>
      <c r="H6" s="85">
        <v>1695</v>
      </c>
      <c r="I6" s="85">
        <v>102411</v>
      </c>
      <c r="J6" s="85">
        <f t="shared" si="0"/>
        <v>243093</v>
      </c>
      <c r="K6" s="85">
        <v>295676</v>
      </c>
      <c r="L6" s="86">
        <f t="shared" si="1"/>
        <v>0.82216006710047485</v>
      </c>
    </row>
    <row r="7" spans="1:12" ht="29.45" customHeight="1">
      <c r="A7" s="84" t="s">
        <v>514</v>
      </c>
      <c r="B7" s="85">
        <v>20651</v>
      </c>
      <c r="C7" s="85">
        <v>1495</v>
      </c>
      <c r="D7" s="85">
        <v>6727</v>
      </c>
      <c r="E7" s="85">
        <v>44744.4</v>
      </c>
      <c r="F7" s="85">
        <v>22162</v>
      </c>
      <c r="G7" s="85">
        <v>19856.2</v>
      </c>
      <c r="H7" s="85">
        <v>916</v>
      </c>
      <c r="I7" s="85">
        <v>29793</v>
      </c>
      <c r="J7" s="85">
        <f t="shared" si="0"/>
        <v>146344.59999999998</v>
      </c>
      <c r="K7" s="85">
        <v>265041</v>
      </c>
      <c r="L7" s="86">
        <f t="shared" si="1"/>
        <v>0.55215834531261188</v>
      </c>
    </row>
    <row r="8" spans="1:12" ht="29.45" customHeight="1">
      <c r="A8" s="84" t="s">
        <v>515</v>
      </c>
      <c r="B8" s="85">
        <v>44972</v>
      </c>
      <c r="C8" s="85">
        <v>5037</v>
      </c>
      <c r="D8" s="85">
        <v>8466</v>
      </c>
      <c r="E8" s="85">
        <v>76915</v>
      </c>
      <c r="F8" s="85">
        <v>64373</v>
      </c>
      <c r="G8" s="85">
        <v>62963</v>
      </c>
      <c r="H8" s="85">
        <v>4963</v>
      </c>
      <c r="I8" s="85">
        <v>62278</v>
      </c>
      <c r="J8" s="85">
        <f t="shared" si="0"/>
        <v>329967</v>
      </c>
      <c r="K8" s="85">
        <v>471093</v>
      </c>
      <c r="L8" s="86">
        <f t="shared" si="1"/>
        <v>0.70042857779674073</v>
      </c>
    </row>
    <row r="9" spans="1:12" ht="29.45" customHeight="1">
      <c r="A9" s="84" t="s">
        <v>516</v>
      </c>
      <c r="B9" s="85">
        <v>86838</v>
      </c>
      <c r="C9" s="85">
        <v>10278</v>
      </c>
      <c r="D9" s="85">
        <v>13095</v>
      </c>
      <c r="E9" s="85">
        <v>63209</v>
      </c>
      <c r="F9" s="85">
        <v>56832</v>
      </c>
      <c r="G9" s="85">
        <v>40289</v>
      </c>
      <c r="H9" s="85">
        <v>5216</v>
      </c>
      <c r="I9" s="85">
        <v>54215</v>
      </c>
      <c r="J9" s="85">
        <f t="shared" si="0"/>
        <v>329972</v>
      </c>
      <c r="K9" s="85">
        <v>483815</v>
      </c>
      <c r="L9" s="86">
        <f t="shared" si="1"/>
        <v>0.68202102043136326</v>
      </c>
    </row>
    <row r="10" spans="1:12" ht="29.45" customHeight="1">
      <c r="A10" s="84" t="s">
        <v>517</v>
      </c>
      <c r="B10" s="85">
        <v>46062</v>
      </c>
      <c r="C10" s="85">
        <v>7109</v>
      </c>
      <c r="D10" s="85">
        <v>8164</v>
      </c>
      <c r="E10" s="85">
        <v>54076</v>
      </c>
      <c r="F10" s="85">
        <v>17904</v>
      </c>
      <c r="G10" s="85">
        <v>11745</v>
      </c>
      <c r="H10" s="85">
        <v>1484</v>
      </c>
      <c r="I10" s="85">
        <v>19755</v>
      </c>
      <c r="J10" s="85">
        <f t="shared" si="0"/>
        <v>166299</v>
      </c>
      <c r="K10" s="85">
        <v>275714</v>
      </c>
      <c r="L10" s="86">
        <f t="shared" si="1"/>
        <v>0.60315761985245575</v>
      </c>
    </row>
    <row r="11" spans="1:12" ht="29.45" customHeight="1">
      <c r="A11" s="84" t="s">
        <v>518</v>
      </c>
      <c r="B11" s="85">
        <v>37596</v>
      </c>
      <c r="C11" s="85">
        <v>7305</v>
      </c>
      <c r="D11" s="85">
        <v>7699</v>
      </c>
      <c r="E11" s="85">
        <v>55769</v>
      </c>
      <c r="F11" s="85">
        <v>16549</v>
      </c>
      <c r="G11" s="85">
        <v>11396</v>
      </c>
      <c r="H11" s="85">
        <v>3396</v>
      </c>
      <c r="I11" s="85">
        <v>15855</v>
      </c>
      <c r="J11" s="85">
        <f t="shared" si="0"/>
        <v>155565</v>
      </c>
      <c r="K11" s="85">
        <v>267809</v>
      </c>
      <c r="L11" s="86">
        <f t="shared" si="1"/>
        <v>0.58088040357120185</v>
      </c>
    </row>
    <row r="12" spans="1:12" ht="29.45" customHeight="1">
      <c r="A12" s="84" t="s">
        <v>519</v>
      </c>
      <c r="B12" s="85">
        <v>170427</v>
      </c>
      <c r="C12" s="85">
        <v>11482</v>
      </c>
      <c r="D12" s="85">
        <v>5005</v>
      </c>
      <c r="E12" s="85">
        <v>64431</v>
      </c>
      <c r="F12" s="85">
        <v>15369</v>
      </c>
      <c r="G12" s="85">
        <v>10274</v>
      </c>
      <c r="H12" s="85">
        <v>1038</v>
      </c>
      <c r="I12" s="85">
        <v>41300</v>
      </c>
      <c r="J12" s="85">
        <f t="shared" si="0"/>
        <v>319326</v>
      </c>
      <c r="K12" s="85">
        <v>468081</v>
      </c>
      <c r="L12" s="86">
        <f t="shared" si="1"/>
        <v>0.68220243932139946</v>
      </c>
    </row>
    <row r="13" spans="1:12" ht="29.45" customHeight="1">
      <c r="A13" s="84" t="s">
        <v>520</v>
      </c>
      <c r="B13" s="85">
        <v>149193</v>
      </c>
      <c r="C13" s="85">
        <v>5045</v>
      </c>
      <c r="D13" s="85">
        <v>5252</v>
      </c>
      <c r="E13" s="85">
        <v>58189</v>
      </c>
      <c r="F13" s="85">
        <v>28387</v>
      </c>
      <c r="G13" s="85">
        <v>21419</v>
      </c>
      <c r="H13" s="85">
        <v>577</v>
      </c>
      <c r="I13" s="85">
        <v>44321</v>
      </c>
      <c r="J13" s="85">
        <f t="shared" si="0"/>
        <v>312383</v>
      </c>
      <c r="K13" s="85">
        <v>347721</v>
      </c>
      <c r="L13" s="86">
        <f t="shared" si="1"/>
        <v>0.89837254580540149</v>
      </c>
    </row>
    <row r="14" spans="1:12" ht="29.45" customHeight="1">
      <c r="A14" s="84" t="s">
        <v>521</v>
      </c>
      <c r="B14" s="85">
        <v>38559</v>
      </c>
      <c r="C14" s="85">
        <v>3484</v>
      </c>
      <c r="D14" s="85">
        <v>5914</v>
      </c>
      <c r="E14" s="85">
        <v>38570</v>
      </c>
      <c r="F14" s="85">
        <v>33267</v>
      </c>
      <c r="G14" s="85">
        <v>28283</v>
      </c>
      <c r="H14" s="85">
        <v>386</v>
      </c>
      <c r="I14" s="85">
        <v>43785</v>
      </c>
      <c r="J14" s="85">
        <f t="shared" si="0"/>
        <v>192248</v>
      </c>
      <c r="K14" s="85">
        <v>382447</v>
      </c>
      <c r="L14" s="86">
        <f t="shared" si="1"/>
        <v>0.50267880255303354</v>
      </c>
    </row>
    <row r="15" spans="1:12" ht="29.45" customHeight="1">
      <c r="A15" s="84" t="s">
        <v>522</v>
      </c>
      <c r="B15" s="85">
        <v>80941</v>
      </c>
      <c r="C15" s="85">
        <v>4664</v>
      </c>
      <c r="D15" s="85">
        <v>6340</v>
      </c>
      <c r="E15" s="85">
        <v>24329</v>
      </c>
      <c r="F15" s="85">
        <v>25783</v>
      </c>
      <c r="G15" s="85">
        <v>11852</v>
      </c>
      <c r="H15" s="85">
        <v>73</v>
      </c>
      <c r="I15" s="85">
        <v>43800</v>
      </c>
      <c r="J15" s="85">
        <f t="shared" si="0"/>
        <v>197782</v>
      </c>
      <c r="K15" s="85">
        <v>128251</v>
      </c>
      <c r="L15" s="86">
        <f t="shared" si="1"/>
        <v>1.5421478195101792</v>
      </c>
    </row>
    <row r="16" spans="1:12" ht="29.45" customHeight="1">
      <c r="A16" s="50" t="s">
        <v>511</v>
      </c>
      <c r="B16" s="85">
        <f t="shared" ref="B16:K16" si="2">SUM(B4:B15)</f>
        <v>845798</v>
      </c>
      <c r="C16" s="85">
        <f t="shared" si="2"/>
        <v>70214.600000000006</v>
      </c>
      <c r="D16" s="85">
        <f t="shared" si="2"/>
        <v>109778</v>
      </c>
      <c r="E16" s="85">
        <f t="shared" si="2"/>
        <v>499164.4</v>
      </c>
      <c r="F16" s="85">
        <f t="shared" si="2"/>
        <v>406260</v>
      </c>
      <c r="G16" s="85">
        <f t="shared" si="2"/>
        <v>271215.2</v>
      </c>
      <c r="H16" s="85">
        <f t="shared" si="2"/>
        <v>19970</v>
      </c>
      <c r="I16" s="85">
        <f t="shared" si="2"/>
        <v>619805</v>
      </c>
      <c r="J16" s="85">
        <f t="shared" si="2"/>
        <v>2842205.2</v>
      </c>
      <c r="K16" s="85">
        <f t="shared" si="2"/>
        <v>3766391</v>
      </c>
      <c r="L16" s="86">
        <f t="shared" si="1"/>
        <v>0.75462297992959315</v>
      </c>
    </row>
    <row r="17" spans="1:12" ht="29.45" customHeight="1">
      <c r="A17" s="50" t="str">
        <f>'P7'!$P$8</f>
        <v>4　年</v>
      </c>
      <c r="B17" s="85">
        <v>1317139</v>
      </c>
      <c r="C17" s="85">
        <v>78094</v>
      </c>
      <c r="D17" s="85">
        <v>131347</v>
      </c>
      <c r="E17" s="85">
        <v>486649</v>
      </c>
      <c r="F17" s="85">
        <v>517952</v>
      </c>
      <c r="G17" s="85">
        <v>294072</v>
      </c>
      <c r="H17" s="85">
        <v>20246</v>
      </c>
      <c r="I17" s="85">
        <v>920892</v>
      </c>
      <c r="J17" s="85">
        <f>SUM(B17:I17)</f>
        <v>3766391</v>
      </c>
      <c r="K17" s="455"/>
      <c r="L17" s="456"/>
    </row>
    <row r="18" spans="1:12" ht="29.45" customHeight="1">
      <c r="A18" s="50" t="s">
        <v>523</v>
      </c>
      <c r="B18" s="89">
        <f t="shared" ref="B18:J18" si="3">B16/B17</f>
        <v>0.6421478674612171</v>
      </c>
      <c r="C18" s="89">
        <f t="shared" si="3"/>
        <v>0.89910364432606871</v>
      </c>
      <c r="D18" s="89">
        <f t="shared" si="3"/>
        <v>0.83578612377899764</v>
      </c>
      <c r="E18" s="89">
        <f t="shared" si="3"/>
        <v>1.0257175089232691</v>
      </c>
      <c r="F18" s="89">
        <f t="shared" si="3"/>
        <v>0.78435839614481651</v>
      </c>
      <c r="G18" s="89">
        <f t="shared" si="3"/>
        <v>0.92227481705160641</v>
      </c>
      <c r="H18" s="89">
        <f t="shared" si="3"/>
        <v>0.98636767756593891</v>
      </c>
      <c r="I18" s="89">
        <f t="shared" si="3"/>
        <v>0.67304852251947023</v>
      </c>
      <c r="J18" s="89">
        <f t="shared" si="3"/>
        <v>0.75462297992959315</v>
      </c>
      <c r="K18" s="457"/>
      <c r="L18" s="458"/>
    </row>
    <row r="19" spans="1:12" ht="30.45" customHeight="1">
      <c r="A19" s="51"/>
      <c r="K19" s="449" t="s">
        <v>1861</v>
      </c>
      <c r="L19" s="449"/>
    </row>
    <row r="20" spans="1:12" ht="30.45" customHeight="1"/>
  </sheetData>
  <mergeCells count="3">
    <mergeCell ref="K2:L2"/>
    <mergeCell ref="K17:L18"/>
    <mergeCell ref="K19:L19"/>
  </mergeCells>
  <phoneticPr fontId="2"/>
  <pageMargins left="0.78740157480314965" right="0.39370078740157483" top="0.39370078740157483" bottom="0.39370078740157483" header="0" footer="0"/>
  <pageSetup paperSize="9" scale="90" orientation="landscape" r:id="rId1"/>
  <headerFooter scaleWithDoc="0" alignWithMargins="0">
    <oddFooter>&amp;C&amp;"ＭＳ 明朝,標準"－１３－</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1728C-266A-4942-8A37-6C83D74A51FD}">
  <sheetPr codeName="Sheet16">
    <pageSetUpPr fitToPage="1"/>
  </sheetPr>
  <dimension ref="A1:L20"/>
  <sheetViews>
    <sheetView view="pageLayout" zoomScaleNormal="100" workbookViewId="0">
      <selection activeCell="G12" sqref="G12"/>
    </sheetView>
  </sheetViews>
  <sheetFormatPr defaultColWidth="9" defaultRowHeight="14.4"/>
  <cols>
    <col min="1" max="1" width="13.33203125" style="83" customWidth="1"/>
    <col min="2" max="12" width="11.21875" style="51" customWidth="1"/>
    <col min="13" max="256" width="9" style="51"/>
    <col min="257" max="268" width="11.21875" style="51" customWidth="1"/>
    <col min="269" max="512" width="9" style="51"/>
    <col min="513" max="524" width="11.21875" style="51" customWidth="1"/>
    <col min="525" max="768" width="9" style="51"/>
    <col min="769" max="780" width="11.21875" style="51" customWidth="1"/>
    <col min="781" max="1024" width="9" style="51"/>
    <col min="1025" max="1036" width="11.21875" style="51" customWidth="1"/>
    <col min="1037" max="1280" width="9" style="51"/>
    <col min="1281" max="1292" width="11.21875" style="51" customWidth="1"/>
    <col min="1293" max="1536" width="9" style="51"/>
    <col min="1537" max="1548" width="11.21875" style="51" customWidth="1"/>
    <col min="1549" max="1792" width="9" style="51"/>
    <col min="1793" max="1804" width="11.21875" style="51" customWidth="1"/>
    <col min="1805" max="2048" width="9" style="51"/>
    <col min="2049" max="2060" width="11.21875" style="51" customWidth="1"/>
    <col min="2061" max="2304" width="9" style="51"/>
    <col min="2305" max="2316" width="11.21875" style="51" customWidth="1"/>
    <col min="2317" max="2560" width="9" style="51"/>
    <col min="2561" max="2572" width="11.21875" style="51" customWidth="1"/>
    <col min="2573" max="2816" width="9" style="51"/>
    <col min="2817" max="2828" width="11.21875" style="51" customWidth="1"/>
    <col min="2829" max="3072" width="9" style="51"/>
    <col min="3073" max="3084" width="11.21875" style="51" customWidth="1"/>
    <col min="3085" max="3328" width="9" style="51"/>
    <col min="3329" max="3340" width="11.21875" style="51" customWidth="1"/>
    <col min="3341" max="3584" width="9" style="51"/>
    <col min="3585" max="3596" width="11.21875" style="51" customWidth="1"/>
    <col min="3597" max="3840" width="9" style="51"/>
    <col min="3841" max="3852" width="11.21875" style="51" customWidth="1"/>
    <col min="3853" max="4096" width="9" style="51"/>
    <col min="4097" max="4108" width="11.21875" style="51" customWidth="1"/>
    <col min="4109" max="4352" width="9" style="51"/>
    <col min="4353" max="4364" width="11.21875" style="51" customWidth="1"/>
    <col min="4365" max="4608" width="9" style="51"/>
    <col min="4609" max="4620" width="11.21875" style="51" customWidth="1"/>
    <col min="4621" max="4864" width="9" style="51"/>
    <col min="4865" max="4876" width="11.21875" style="51" customWidth="1"/>
    <col min="4877" max="5120" width="9" style="51"/>
    <col min="5121" max="5132" width="11.21875" style="51" customWidth="1"/>
    <col min="5133" max="5376" width="9" style="51"/>
    <col min="5377" max="5388" width="11.21875" style="51" customWidth="1"/>
    <col min="5389" max="5632" width="9" style="51"/>
    <col min="5633" max="5644" width="11.21875" style="51" customWidth="1"/>
    <col min="5645" max="5888" width="9" style="51"/>
    <col min="5889" max="5900" width="11.21875" style="51" customWidth="1"/>
    <col min="5901" max="6144" width="9" style="51"/>
    <col min="6145" max="6156" width="11.21875" style="51" customWidth="1"/>
    <col min="6157" max="6400" width="9" style="51"/>
    <col min="6401" max="6412" width="11.21875" style="51" customWidth="1"/>
    <col min="6413" max="6656" width="9" style="51"/>
    <col min="6657" max="6668" width="11.21875" style="51" customWidth="1"/>
    <col min="6669" max="6912" width="9" style="51"/>
    <col min="6913" max="6924" width="11.21875" style="51" customWidth="1"/>
    <col min="6925" max="7168" width="9" style="51"/>
    <col min="7169" max="7180" width="11.21875" style="51" customWidth="1"/>
    <col min="7181" max="7424" width="9" style="51"/>
    <col min="7425" max="7436" width="11.21875" style="51" customWidth="1"/>
    <col min="7437" max="7680" width="9" style="51"/>
    <col min="7681" max="7692" width="11.21875" style="51" customWidth="1"/>
    <col min="7693" max="7936" width="9" style="51"/>
    <col min="7937" max="7948" width="11.21875" style="51" customWidth="1"/>
    <col min="7949" max="8192" width="9" style="51"/>
    <col min="8193" max="8204" width="11.21875" style="51" customWidth="1"/>
    <col min="8205" max="8448" width="9" style="51"/>
    <col min="8449" max="8460" width="11.21875" style="51" customWidth="1"/>
    <col min="8461" max="8704" width="9" style="51"/>
    <col min="8705" max="8716" width="11.21875" style="51" customWidth="1"/>
    <col min="8717" max="8960" width="9" style="51"/>
    <col min="8961" max="8972" width="11.21875" style="51" customWidth="1"/>
    <col min="8973" max="9216" width="9" style="51"/>
    <col min="9217" max="9228" width="11.21875" style="51" customWidth="1"/>
    <col min="9229" max="9472" width="9" style="51"/>
    <col min="9473" max="9484" width="11.21875" style="51" customWidth="1"/>
    <col min="9485" max="9728" width="9" style="51"/>
    <col min="9729" max="9740" width="11.21875" style="51" customWidth="1"/>
    <col min="9741" max="9984" width="9" style="51"/>
    <col min="9985" max="9996" width="11.21875" style="51" customWidth="1"/>
    <col min="9997" max="10240" width="9" style="51"/>
    <col min="10241" max="10252" width="11.21875" style="51" customWidth="1"/>
    <col min="10253" max="10496" width="9" style="51"/>
    <col min="10497" max="10508" width="11.21875" style="51" customWidth="1"/>
    <col min="10509" max="10752" width="9" style="51"/>
    <col min="10753" max="10764" width="11.21875" style="51" customWidth="1"/>
    <col min="10765" max="11008" width="9" style="51"/>
    <col min="11009" max="11020" width="11.21875" style="51" customWidth="1"/>
    <col min="11021" max="11264" width="9" style="51"/>
    <col min="11265" max="11276" width="11.21875" style="51" customWidth="1"/>
    <col min="11277" max="11520" width="9" style="51"/>
    <col min="11521" max="11532" width="11.21875" style="51" customWidth="1"/>
    <col min="11533" max="11776" width="9" style="51"/>
    <col min="11777" max="11788" width="11.21875" style="51" customWidth="1"/>
    <col min="11789" max="12032" width="9" style="51"/>
    <col min="12033" max="12044" width="11.21875" style="51" customWidth="1"/>
    <col min="12045" max="12288" width="9" style="51"/>
    <col min="12289" max="12300" width="11.21875" style="51" customWidth="1"/>
    <col min="12301" max="12544" width="9" style="51"/>
    <col min="12545" max="12556" width="11.21875" style="51" customWidth="1"/>
    <col min="12557" max="12800" width="9" style="51"/>
    <col min="12801" max="12812" width="11.21875" style="51" customWidth="1"/>
    <col min="12813" max="13056" width="9" style="51"/>
    <col min="13057" max="13068" width="11.21875" style="51" customWidth="1"/>
    <col min="13069" max="13312" width="9" style="51"/>
    <col min="13313" max="13324" width="11.21875" style="51" customWidth="1"/>
    <col min="13325" max="13568" width="9" style="51"/>
    <col min="13569" max="13580" width="11.21875" style="51" customWidth="1"/>
    <col min="13581" max="13824" width="9" style="51"/>
    <col min="13825" max="13836" width="11.21875" style="51" customWidth="1"/>
    <col min="13837" max="14080" width="9" style="51"/>
    <col min="14081" max="14092" width="11.21875" style="51" customWidth="1"/>
    <col min="14093" max="14336" width="9" style="51"/>
    <col min="14337" max="14348" width="11.21875" style="51" customWidth="1"/>
    <col min="14349" max="14592" width="9" style="51"/>
    <col min="14593" max="14604" width="11.21875" style="51" customWidth="1"/>
    <col min="14605" max="14848" width="9" style="51"/>
    <col min="14849" max="14860" width="11.21875" style="51" customWidth="1"/>
    <col min="14861" max="15104" width="9" style="51"/>
    <col min="15105" max="15116" width="11.21875" style="51" customWidth="1"/>
    <col min="15117" max="15360" width="9" style="51"/>
    <col min="15361" max="15372" width="11.21875" style="51" customWidth="1"/>
    <col min="15373" max="15616" width="9" style="51"/>
    <col min="15617" max="15628" width="11.21875" style="51" customWidth="1"/>
    <col min="15629" max="15872" width="9" style="51"/>
    <col min="15873" max="15884" width="11.21875" style="51" customWidth="1"/>
    <col min="15885" max="16128" width="9" style="51"/>
    <col min="16129" max="16140" width="11.21875" style="51" customWidth="1"/>
    <col min="16141" max="16384" width="9" style="51"/>
  </cols>
  <sheetData>
    <row r="1" spans="1:12" ht="30.45" customHeight="1">
      <c r="A1" s="51" t="s">
        <v>524</v>
      </c>
    </row>
    <row r="2" spans="1:12" ht="30.45" customHeight="1">
      <c r="A2" s="51"/>
      <c r="J2" s="438" t="str">
        <f>'P9'!$O$5</f>
        <v>　令和5年 単位：千円</v>
      </c>
      <c r="K2" s="438"/>
      <c r="L2" s="438"/>
    </row>
    <row r="3" spans="1:12" ht="30.45" customHeight="1">
      <c r="A3" s="93" t="s">
        <v>502</v>
      </c>
      <c r="B3" s="50" t="s">
        <v>503</v>
      </c>
      <c r="C3" s="50" t="s">
        <v>504</v>
      </c>
      <c r="D3" s="50" t="s">
        <v>505</v>
      </c>
      <c r="E3" s="50" t="s">
        <v>506</v>
      </c>
      <c r="F3" s="50" t="s">
        <v>507</v>
      </c>
      <c r="G3" s="50" t="s">
        <v>508</v>
      </c>
      <c r="H3" s="50" t="s">
        <v>509</v>
      </c>
      <c r="I3" s="50" t="s">
        <v>510</v>
      </c>
      <c r="J3" s="50" t="s">
        <v>525</v>
      </c>
      <c r="K3" s="50" t="str">
        <f>'P7'!P8</f>
        <v>4　年</v>
      </c>
      <c r="L3" s="50" t="s">
        <v>475</v>
      </c>
    </row>
    <row r="4" spans="1:12" ht="30.45" customHeight="1">
      <c r="A4" s="84" t="s">
        <v>476</v>
      </c>
      <c r="B4" s="85">
        <v>51601</v>
      </c>
      <c r="C4" s="85">
        <v>3836</v>
      </c>
      <c r="D4" s="85">
        <v>5176</v>
      </c>
      <c r="E4" s="85">
        <v>2198</v>
      </c>
      <c r="F4" s="85">
        <v>19532</v>
      </c>
      <c r="G4" s="85">
        <v>5496</v>
      </c>
      <c r="H4" s="85">
        <v>20</v>
      </c>
      <c r="I4" s="85">
        <v>34312</v>
      </c>
      <c r="J4" s="85">
        <f t="shared" ref="J4:J15" si="0">SUM(B4:I4)</f>
        <v>122171</v>
      </c>
      <c r="K4" s="85">
        <v>83869</v>
      </c>
      <c r="L4" s="86">
        <f t="shared" ref="L4:L15" si="1">IF(J4*K4&lt;&gt;0,J4/K4,"0%")</f>
        <v>1.4566884069203163</v>
      </c>
    </row>
    <row r="5" spans="1:12" ht="30.45" customHeight="1">
      <c r="A5" s="84" t="s">
        <v>512</v>
      </c>
      <c r="B5" s="85">
        <v>37459</v>
      </c>
      <c r="C5" s="85">
        <v>7081</v>
      </c>
      <c r="D5" s="85">
        <v>7831</v>
      </c>
      <c r="E5" s="85">
        <v>772</v>
      </c>
      <c r="F5" s="85">
        <v>17431</v>
      </c>
      <c r="G5" s="85">
        <v>7230</v>
      </c>
      <c r="H5" s="85">
        <v>239</v>
      </c>
      <c r="I5" s="85">
        <v>48824</v>
      </c>
      <c r="J5" s="85">
        <f t="shared" si="0"/>
        <v>126867</v>
      </c>
      <c r="K5" s="85">
        <v>65706</v>
      </c>
      <c r="L5" s="86">
        <f t="shared" si="1"/>
        <v>1.9308282348643959</v>
      </c>
    </row>
    <row r="6" spans="1:12" ht="30.45" customHeight="1">
      <c r="A6" s="84" t="s">
        <v>513</v>
      </c>
      <c r="B6" s="85">
        <v>27943</v>
      </c>
      <c r="C6" s="85">
        <v>7099</v>
      </c>
      <c r="D6" s="85">
        <v>7249</v>
      </c>
      <c r="E6" s="85">
        <v>5687</v>
      </c>
      <c r="F6" s="85">
        <v>27501</v>
      </c>
      <c r="G6" s="85">
        <v>11445</v>
      </c>
      <c r="H6" s="85">
        <v>1783</v>
      </c>
      <c r="I6" s="85">
        <v>53695</v>
      </c>
      <c r="J6" s="85">
        <f t="shared" si="0"/>
        <v>142402</v>
      </c>
      <c r="K6" s="85">
        <v>116206</v>
      </c>
      <c r="L6" s="86">
        <f t="shared" si="1"/>
        <v>1.2254272584892347</v>
      </c>
    </row>
    <row r="7" spans="1:12" ht="30.45" customHeight="1">
      <c r="A7" s="84" t="s">
        <v>514</v>
      </c>
      <c r="B7" s="85">
        <v>16095</v>
      </c>
      <c r="C7" s="85">
        <v>1498</v>
      </c>
      <c r="D7" s="85">
        <v>4653</v>
      </c>
      <c r="E7" s="85">
        <v>11834</v>
      </c>
      <c r="F7" s="85">
        <v>18447</v>
      </c>
      <c r="G7" s="85">
        <v>11741</v>
      </c>
      <c r="H7" s="85">
        <v>985</v>
      </c>
      <c r="I7" s="85">
        <v>20422</v>
      </c>
      <c r="J7" s="85">
        <f t="shared" si="0"/>
        <v>85675</v>
      </c>
      <c r="K7" s="85">
        <v>133826</v>
      </c>
      <c r="L7" s="86">
        <f t="shared" si="1"/>
        <v>0.64019697218776617</v>
      </c>
    </row>
    <row r="8" spans="1:12" ht="30.45" customHeight="1">
      <c r="A8" s="84" t="s">
        <v>515</v>
      </c>
      <c r="B8" s="85">
        <v>32112</v>
      </c>
      <c r="C8" s="85">
        <v>3078</v>
      </c>
      <c r="D8" s="85">
        <v>6017</v>
      </c>
      <c r="E8" s="85">
        <v>17861</v>
      </c>
      <c r="F8" s="85">
        <v>27379</v>
      </c>
      <c r="G8" s="85">
        <v>23982</v>
      </c>
      <c r="H8" s="85">
        <v>5975</v>
      </c>
      <c r="I8" s="85">
        <v>53076</v>
      </c>
      <c r="J8" s="85">
        <f t="shared" si="0"/>
        <v>169480</v>
      </c>
      <c r="K8" s="85">
        <v>219302</v>
      </c>
      <c r="L8" s="86">
        <f t="shared" si="1"/>
        <v>0.77281556939745188</v>
      </c>
    </row>
    <row r="9" spans="1:12" ht="30.45" customHeight="1">
      <c r="A9" s="84" t="s">
        <v>516</v>
      </c>
      <c r="B9" s="85">
        <v>38865</v>
      </c>
      <c r="C9" s="85">
        <v>10236</v>
      </c>
      <c r="D9" s="85">
        <v>11318</v>
      </c>
      <c r="E9" s="85">
        <v>13219</v>
      </c>
      <c r="F9" s="85">
        <v>31384</v>
      </c>
      <c r="G9" s="85">
        <v>22094</v>
      </c>
      <c r="H9" s="85">
        <v>10014</v>
      </c>
      <c r="I9" s="85">
        <v>54392</v>
      </c>
      <c r="J9" s="85">
        <f t="shared" si="0"/>
        <v>191522</v>
      </c>
      <c r="K9" s="85">
        <v>233412</v>
      </c>
      <c r="L9" s="86">
        <f t="shared" si="1"/>
        <v>0.8205319349476462</v>
      </c>
    </row>
    <row r="10" spans="1:12" ht="30.45" customHeight="1">
      <c r="A10" s="84" t="s">
        <v>517</v>
      </c>
      <c r="B10" s="85">
        <v>35081</v>
      </c>
      <c r="C10" s="85">
        <v>6299</v>
      </c>
      <c r="D10" s="85">
        <v>10761</v>
      </c>
      <c r="E10" s="85">
        <v>11038</v>
      </c>
      <c r="F10" s="85">
        <v>14107</v>
      </c>
      <c r="G10" s="85">
        <v>9492</v>
      </c>
      <c r="H10" s="85">
        <v>2066</v>
      </c>
      <c r="I10" s="85">
        <v>21859</v>
      </c>
      <c r="J10" s="85">
        <f t="shared" si="0"/>
        <v>110703</v>
      </c>
      <c r="K10" s="85">
        <v>165808</v>
      </c>
      <c r="L10" s="86">
        <f t="shared" si="1"/>
        <v>0.66765777284570105</v>
      </c>
    </row>
    <row r="11" spans="1:12" ht="30.45" customHeight="1">
      <c r="A11" s="84" t="s">
        <v>518</v>
      </c>
      <c r="B11" s="85">
        <v>34814</v>
      </c>
      <c r="C11" s="85">
        <v>5037</v>
      </c>
      <c r="D11" s="85">
        <v>9248</v>
      </c>
      <c r="E11" s="85">
        <v>13575</v>
      </c>
      <c r="F11" s="85">
        <v>15153</v>
      </c>
      <c r="G11" s="85">
        <v>9158</v>
      </c>
      <c r="H11" s="85">
        <v>3455</v>
      </c>
      <c r="I11" s="85">
        <v>22089</v>
      </c>
      <c r="J11" s="85">
        <f t="shared" si="0"/>
        <v>112529</v>
      </c>
      <c r="K11" s="85">
        <v>202851</v>
      </c>
      <c r="L11" s="86">
        <f t="shared" si="1"/>
        <v>0.55473722091584465</v>
      </c>
    </row>
    <row r="12" spans="1:12" ht="30.45" customHeight="1">
      <c r="A12" s="84" t="s">
        <v>519</v>
      </c>
      <c r="B12" s="85">
        <v>165318</v>
      </c>
      <c r="C12" s="85">
        <v>10864</v>
      </c>
      <c r="D12" s="85">
        <v>6066</v>
      </c>
      <c r="E12" s="85">
        <v>11691</v>
      </c>
      <c r="F12" s="85">
        <v>11421</v>
      </c>
      <c r="G12" s="85">
        <v>7938</v>
      </c>
      <c r="H12" s="85">
        <v>602</v>
      </c>
      <c r="I12" s="85">
        <v>39381</v>
      </c>
      <c r="J12" s="85">
        <f t="shared" si="0"/>
        <v>253281</v>
      </c>
      <c r="K12" s="85">
        <v>328522</v>
      </c>
      <c r="L12" s="86">
        <f t="shared" si="1"/>
        <v>0.77097119827591454</v>
      </c>
    </row>
    <row r="13" spans="1:12" ht="30.45" customHeight="1">
      <c r="A13" s="84" t="s">
        <v>520</v>
      </c>
      <c r="B13" s="85">
        <v>153575</v>
      </c>
      <c r="C13" s="85">
        <v>4142</v>
      </c>
      <c r="D13" s="85">
        <v>6635</v>
      </c>
      <c r="E13" s="85">
        <v>11981</v>
      </c>
      <c r="F13" s="85">
        <v>30609</v>
      </c>
      <c r="G13" s="85">
        <v>15558</v>
      </c>
      <c r="H13" s="85">
        <v>550</v>
      </c>
      <c r="I13" s="85">
        <v>61749</v>
      </c>
      <c r="J13" s="85">
        <f t="shared" si="0"/>
        <v>284799</v>
      </c>
      <c r="K13" s="85">
        <v>307511</v>
      </c>
      <c r="L13" s="86">
        <f t="shared" si="1"/>
        <v>0.92614247945601946</v>
      </c>
    </row>
    <row r="14" spans="1:12" ht="30.45" customHeight="1">
      <c r="A14" s="84" t="s">
        <v>521</v>
      </c>
      <c r="B14" s="85">
        <v>52951</v>
      </c>
      <c r="C14" s="85">
        <v>3403</v>
      </c>
      <c r="D14" s="85">
        <v>7647</v>
      </c>
      <c r="E14" s="85">
        <v>10597</v>
      </c>
      <c r="F14" s="85">
        <v>35383</v>
      </c>
      <c r="G14" s="85">
        <v>25281</v>
      </c>
      <c r="H14" s="85">
        <v>514</v>
      </c>
      <c r="I14" s="85">
        <v>56589</v>
      </c>
      <c r="J14" s="85">
        <f t="shared" si="0"/>
        <v>192365</v>
      </c>
      <c r="K14" s="85">
        <v>364084</v>
      </c>
      <c r="L14" s="86">
        <f t="shared" si="1"/>
        <v>0.5283533470298063</v>
      </c>
    </row>
    <row r="15" spans="1:12" ht="30.45" customHeight="1">
      <c r="A15" s="84" t="s">
        <v>522</v>
      </c>
      <c r="B15" s="85">
        <v>118309</v>
      </c>
      <c r="C15" s="85">
        <v>4371</v>
      </c>
      <c r="D15" s="85">
        <v>8531</v>
      </c>
      <c r="E15" s="85">
        <v>5331</v>
      </c>
      <c r="F15" s="85">
        <v>32339</v>
      </c>
      <c r="G15" s="85">
        <v>19124</v>
      </c>
      <c r="H15" s="85">
        <v>161</v>
      </c>
      <c r="I15" s="85">
        <v>59347</v>
      </c>
      <c r="J15" s="85">
        <f t="shared" si="0"/>
        <v>247513</v>
      </c>
      <c r="K15" s="85">
        <v>142387</v>
      </c>
      <c r="L15" s="86">
        <f t="shared" si="1"/>
        <v>1.738311784081412</v>
      </c>
    </row>
    <row r="16" spans="1:12" ht="30.45" customHeight="1">
      <c r="A16" s="50" t="s">
        <v>511</v>
      </c>
      <c r="B16" s="85">
        <f t="shared" ref="B16:K16" si="2">SUM(B4:B15)</f>
        <v>764123</v>
      </c>
      <c r="C16" s="85">
        <f t="shared" si="2"/>
        <v>66944</v>
      </c>
      <c r="D16" s="85">
        <f t="shared" si="2"/>
        <v>91132</v>
      </c>
      <c r="E16" s="85">
        <f t="shared" si="2"/>
        <v>115784</v>
      </c>
      <c r="F16" s="85">
        <f t="shared" si="2"/>
        <v>280686</v>
      </c>
      <c r="G16" s="85">
        <f t="shared" si="2"/>
        <v>168539</v>
      </c>
      <c r="H16" s="85">
        <f t="shared" si="2"/>
        <v>26364</v>
      </c>
      <c r="I16" s="85">
        <f t="shared" si="2"/>
        <v>525735</v>
      </c>
      <c r="J16" s="85">
        <f t="shared" si="2"/>
        <v>2039307</v>
      </c>
      <c r="K16" s="85">
        <f t="shared" si="2"/>
        <v>2363484</v>
      </c>
      <c r="L16" s="89">
        <f>J16/K16</f>
        <v>0.86283935072122342</v>
      </c>
    </row>
    <row r="17" spans="1:12" ht="30.45" customHeight="1">
      <c r="A17" s="50" t="str">
        <f>'P7'!$P$8</f>
        <v>4　年</v>
      </c>
      <c r="B17" s="85">
        <v>991209</v>
      </c>
      <c r="C17" s="85">
        <v>66495</v>
      </c>
      <c r="D17" s="85">
        <v>97238</v>
      </c>
      <c r="E17" s="85">
        <v>116109</v>
      </c>
      <c r="F17" s="85">
        <v>300674</v>
      </c>
      <c r="G17" s="85">
        <v>162864</v>
      </c>
      <c r="H17" s="85">
        <v>28937</v>
      </c>
      <c r="I17" s="85">
        <v>599958</v>
      </c>
      <c r="J17" s="85">
        <f>SUM(B17:I17)</f>
        <v>2363484</v>
      </c>
      <c r="K17" s="455"/>
      <c r="L17" s="456"/>
    </row>
    <row r="18" spans="1:12" ht="30.45" customHeight="1">
      <c r="A18" s="50" t="s">
        <v>475</v>
      </c>
      <c r="B18" s="89">
        <f t="shared" ref="B18:J18" si="3">B16/B17</f>
        <v>0.77089998173947172</v>
      </c>
      <c r="C18" s="89">
        <f t="shared" si="3"/>
        <v>1.0067523873975488</v>
      </c>
      <c r="D18" s="89">
        <f t="shared" si="3"/>
        <v>0.93720561920236944</v>
      </c>
      <c r="E18" s="89">
        <f t="shared" si="3"/>
        <v>0.99720090604518163</v>
      </c>
      <c r="F18" s="89">
        <f t="shared" si="3"/>
        <v>0.93352268569946184</v>
      </c>
      <c r="G18" s="89">
        <f t="shared" si="3"/>
        <v>1.034845024069162</v>
      </c>
      <c r="H18" s="89">
        <f t="shared" si="3"/>
        <v>0.91108269689325083</v>
      </c>
      <c r="I18" s="89">
        <f t="shared" si="3"/>
        <v>0.87628634004380301</v>
      </c>
      <c r="J18" s="89">
        <f t="shared" si="3"/>
        <v>0.86283935072122342</v>
      </c>
      <c r="K18" s="457"/>
      <c r="L18" s="458"/>
    </row>
    <row r="19" spans="1:12" ht="23.25" customHeight="1">
      <c r="A19" s="51"/>
      <c r="K19" s="449" t="s">
        <v>1861</v>
      </c>
      <c r="L19" s="449"/>
    </row>
    <row r="20" spans="1:12" ht="13.75" customHeight="1"/>
  </sheetData>
  <mergeCells count="3">
    <mergeCell ref="J2:L2"/>
    <mergeCell ref="K17:L18"/>
    <mergeCell ref="K19:L19"/>
  </mergeCells>
  <phoneticPr fontId="2"/>
  <pageMargins left="0.78740157480314965" right="0.39370078740157483" top="0.39370078740157483" bottom="0.39370078740157483" header="0" footer="0"/>
  <pageSetup paperSize="9" scale="89" orientation="landscape" r:id="rId1"/>
  <headerFooter scaleWithDoc="0" alignWithMargins="0">
    <oddFooter>&amp;C&amp;"ＭＳ 明朝,標準"－１４－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AD778-1DC9-4764-B281-89F42510050F}">
  <sheetPr codeName="Sheet17">
    <pageSetUpPr fitToPage="1"/>
  </sheetPr>
  <dimension ref="A1:V42"/>
  <sheetViews>
    <sheetView view="pageLayout" zoomScale="80" zoomScaleNormal="90" zoomScalePageLayoutView="80" workbookViewId="0">
      <selection activeCell="X1" sqref="X1:X1048576"/>
    </sheetView>
  </sheetViews>
  <sheetFormatPr defaultColWidth="9" defaultRowHeight="14.4"/>
  <cols>
    <col min="1" max="1" width="12.21875" style="94" customWidth="1"/>
    <col min="2" max="2" width="22.21875" style="94" customWidth="1"/>
    <col min="3" max="22" width="7.77734375" style="94" customWidth="1"/>
    <col min="23" max="23" width="11.6640625" style="94" customWidth="1"/>
    <col min="24" max="48" width="10.6640625" style="94" customWidth="1"/>
    <col min="49" max="16384" width="9" style="94"/>
  </cols>
  <sheetData>
    <row r="1" spans="1:22" ht="21.45" customHeight="1">
      <c r="A1" s="444" t="s">
        <v>1862</v>
      </c>
      <c r="B1" s="444"/>
      <c r="C1" s="444"/>
      <c r="D1" s="444"/>
    </row>
    <row r="2" spans="1:22" ht="21.45" customHeight="1">
      <c r="A2" s="94" t="s">
        <v>526</v>
      </c>
      <c r="T2" s="464" t="s">
        <v>527</v>
      </c>
      <c r="U2" s="464"/>
      <c r="V2" s="464"/>
    </row>
    <row r="3" spans="1:22" s="95" customFormat="1" ht="33.549999999999997" customHeight="1">
      <c r="A3" s="96" t="s">
        <v>528</v>
      </c>
      <c r="B3" s="97" t="s">
        <v>529</v>
      </c>
      <c r="C3" s="98" t="s">
        <v>530</v>
      </c>
      <c r="D3" s="99" t="s">
        <v>531</v>
      </c>
      <c r="E3" s="100" t="s">
        <v>532</v>
      </c>
      <c r="F3" s="100" t="s">
        <v>533</v>
      </c>
      <c r="G3" s="99" t="s">
        <v>534</v>
      </c>
      <c r="H3" s="100" t="s">
        <v>535</v>
      </c>
      <c r="I3" s="100" t="s">
        <v>536</v>
      </c>
      <c r="J3" s="100" t="s">
        <v>537</v>
      </c>
      <c r="K3" s="100" t="s">
        <v>538</v>
      </c>
      <c r="L3" s="100" t="s">
        <v>539</v>
      </c>
      <c r="M3" s="100" t="s">
        <v>540</v>
      </c>
      <c r="N3" s="100" t="s">
        <v>541</v>
      </c>
      <c r="O3" s="99" t="s">
        <v>542</v>
      </c>
      <c r="P3" s="99" t="s">
        <v>543</v>
      </c>
      <c r="Q3" s="100" t="s">
        <v>544</v>
      </c>
      <c r="R3" s="100" t="s">
        <v>545</v>
      </c>
      <c r="S3" s="100" t="s">
        <v>546</v>
      </c>
      <c r="T3" s="100" t="s">
        <v>547</v>
      </c>
      <c r="U3" s="100" t="s">
        <v>545</v>
      </c>
      <c r="V3" s="100" t="s">
        <v>548</v>
      </c>
    </row>
    <row r="4" spans="1:22" ht="19" customHeight="1">
      <c r="A4" s="463" t="s">
        <v>549</v>
      </c>
      <c r="B4" s="96" t="s">
        <v>550</v>
      </c>
      <c r="C4" s="101"/>
      <c r="D4" s="101">
        <v>50</v>
      </c>
      <c r="E4" s="101">
        <v>20</v>
      </c>
      <c r="F4" s="101">
        <v>15</v>
      </c>
      <c r="G4" s="101"/>
      <c r="H4" s="101"/>
      <c r="I4" s="101">
        <v>10</v>
      </c>
      <c r="J4" s="101">
        <v>5</v>
      </c>
      <c r="K4" s="101">
        <v>15</v>
      </c>
      <c r="L4" s="101"/>
      <c r="M4" s="101"/>
      <c r="N4" s="101"/>
      <c r="O4" s="101"/>
      <c r="P4" s="101">
        <v>35</v>
      </c>
      <c r="Q4" s="101"/>
      <c r="R4" s="101"/>
      <c r="S4" s="102">
        <f t="shared" ref="S4:S42" si="0">SUM(C4:R4)</f>
        <v>150</v>
      </c>
      <c r="T4" s="101"/>
      <c r="U4" s="101"/>
      <c r="V4" s="102">
        <f t="shared" ref="V4:V41" si="1">SUM(S4:U4)</f>
        <v>150</v>
      </c>
    </row>
    <row r="5" spans="1:22" ht="19" customHeight="1">
      <c r="A5" s="463"/>
      <c r="B5" s="96" t="s">
        <v>551</v>
      </c>
      <c r="C5" s="101"/>
      <c r="D5" s="101"/>
      <c r="E5" s="101">
        <v>20</v>
      </c>
      <c r="F5" s="101">
        <v>15</v>
      </c>
      <c r="G5" s="101"/>
      <c r="H5" s="101">
        <v>10</v>
      </c>
      <c r="I5" s="101"/>
      <c r="J5" s="101">
        <v>10</v>
      </c>
      <c r="K5" s="101">
        <v>70</v>
      </c>
      <c r="L5" s="101"/>
      <c r="M5" s="101"/>
      <c r="N5" s="101"/>
      <c r="O5" s="101"/>
      <c r="P5" s="101"/>
      <c r="Q5" s="101"/>
      <c r="R5" s="101"/>
      <c r="S5" s="102">
        <f t="shared" si="0"/>
        <v>125</v>
      </c>
      <c r="T5" s="101"/>
      <c r="U5" s="101"/>
      <c r="V5" s="102">
        <f t="shared" si="1"/>
        <v>125</v>
      </c>
    </row>
    <row r="6" spans="1:22" ht="19" customHeight="1">
      <c r="A6" s="463"/>
      <c r="B6" s="96" t="s">
        <v>552</v>
      </c>
      <c r="C6" s="101"/>
      <c r="D6" s="101"/>
      <c r="E6" s="101">
        <v>30</v>
      </c>
      <c r="F6" s="101">
        <v>40</v>
      </c>
      <c r="G6" s="101"/>
      <c r="H6" s="101">
        <v>10</v>
      </c>
      <c r="I6" s="101"/>
      <c r="J6" s="101"/>
      <c r="K6" s="101">
        <v>30</v>
      </c>
      <c r="L6" s="101"/>
      <c r="M6" s="101"/>
      <c r="N6" s="101"/>
      <c r="O6" s="101"/>
      <c r="P6" s="101"/>
      <c r="Q6" s="101"/>
      <c r="R6" s="101"/>
      <c r="S6" s="102">
        <f t="shared" si="0"/>
        <v>110</v>
      </c>
      <c r="T6" s="101"/>
      <c r="U6" s="101"/>
      <c r="V6" s="102">
        <f t="shared" si="1"/>
        <v>110</v>
      </c>
    </row>
    <row r="7" spans="1:22" ht="19" customHeight="1">
      <c r="A7" s="463" t="s">
        <v>553</v>
      </c>
      <c r="B7" s="96" t="s">
        <v>550</v>
      </c>
      <c r="C7" s="101"/>
      <c r="D7" s="101">
        <v>3</v>
      </c>
      <c r="E7" s="101">
        <v>32.200000000000003</v>
      </c>
      <c r="F7" s="101">
        <v>32.6</v>
      </c>
      <c r="G7" s="101"/>
      <c r="H7" s="101">
        <v>359</v>
      </c>
      <c r="I7" s="101"/>
      <c r="J7" s="101">
        <v>10</v>
      </c>
      <c r="K7" s="101">
        <v>11</v>
      </c>
      <c r="L7" s="101"/>
      <c r="M7" s="101"/>
      <c r="N7" s="101"/>
      <c r="O7" s="101"/>
      <c r="P7" s="101"/>
      <c r="Q7" s="101">
        <v>20</v>
      </c>
      <c r="R7" s="101">
        <v>83</v>
      </c>
      <c r="S7" s="102">
        <f t="shared" si="0"/>
        <v>550.79999999999995</v>
      </c>
      <c r="T7" s="101"/>
      <c r="U7" s="101"/>
      <c r="V7" s="102">
        <f t="shared" si="1"/>
        <v>550.79999999999995</v>
      </c>
    </row>
    <row r="8" spans="1:22" ht="19" customHeight="1">
      <c r="A8" s="463"/>
      <c r="B8" s="96" t="s">
        <v>554</v>
      </c>
      <c r="C8" s="101"/>
      <c r="D8" s="101"/>
      <c r="E8" s="101">
        <v>108</v>
      </c>
      <c r="F8" s="101">
        <v>104</v>
      </c>
      <c r="G8" s="101"/>
      <c r="H8" s="101">
        <v>3</v>
      </c>
      <c r="I8" s="101">
        <v>23</v>
      </c>
      <c r="J8" s="101">
        <v>33</v>
      </c>
      <c r="K8" s="101">
        <v>45</v>
      </c>
      <c r="L8" s="101"/>
      <c r="M8" s="101"/>
      <c r="N8" s="101"/>
      <c r="O8" s="101">
        <v>1</v>
      </c>
      <c r="P8" s="101"/>
      <c r="Q8" s="101">
        <v>17</v>
      </c>
      <c r="R8" s="101">
        <v>7</v>
      </c>
      <c r="S8" s="102">
        <f t="shared" si="0"/>
        <v>341</v>
      </c>
      <c r="T8" s="101"/>
      <c r="U8" s="101"/>
      <c r="V8" s="102">
        <f t="shared" si="1"/>
        <v>341</v>
      </c>
    </row>
    <row r="9" spans="1:22" ht="19" customHeight="1">
      <c r="A9" s="463" t="s">
        <v>555</v>
      </c>
      <c r="B9" s="96" t="s">
        <v>550</v>
      </c>
      <c r="C9" s="101">
        <v>3</v>
      </c>
      <c r="D9" s="101"/>
      <c r="E9" s="101">
        <v>8</v>
      </c>
      <c r="F9" s="101">
        <v>12</v>
      </c>
      <c r="G9" s="101"/>
      <c r="H9" s="101">
        <v>60</v>
      </c>
      <c r="I9" s="101">
        <v>30</v>
      </c>
      <c r="J9" s="101"/>
      <c r="K9" s="101">
        <v>15</v>
      </c>
      <c r="L9" s="101"/>
      <c r="M9" s="101"/>
      <c r="N9" s="101"/>
      <c r="O9" s="101"/>
      <c r="P9" s="101"/>
      <c r="Q9" s="101">
        <v>20</v>
      </c>
      <c r="R9" s="101">
        <v>20</v>
      </c>
      <c r="S9" s="102">
        <f t="shared" si="0"/>
        <v>168</v>
      </c>
      <c r="T9" s="101"/>
      <c r="U9" s="101"/>
      <c r="V9" s="102">
        <f t="shared" si="1"/>
        <v>168</v>
      </c>
    </row>
    <row r="10" spans="1:22" ht="19" customHeight="1">
      <c r="A10" s="463"/>
      <c r="B10" s="96" t="s">
        <v>556</v>
      </c>
      <c r="C10" s="101"/>
      <c r="D10" s="101"/>
      <c r="E10" s="101">
        <v>180</v>
      </c>
      <c r="F10" s="101">
        <v>200</v>
      </c>
      <c r="G10" s="101"/>
      <c r="H10" s="101">
        <v>60</v>
      </c>
      <c r="I10" s="101"/>
      <c r="J10" s="101"/>
      <c r="K10" s="101"/>
      <c r="L10" s="101"/>
      <c r="M10" s="101"/>
      <c r="N10" s="101"/>
      <c r="O10" s="101"/>
      <c r="P10" s="101"/>
      <c r="Q10" s="101"/>
      <c r="R10" s="101"/>
      <c r="S10" s="102">
        <f t="shared" si="0"/>
        <v>440</v>
      </c>
      <c r="T10" s="101"/>
      <c r="U10" s="101"/>
      <c r="V10" s="102">
        <f t="shared" si="1"/>
        <v>440</v>
      </c>
    </row>
    <row r="11" spans="1:22" ht="19" customHeight="1">
      <c r="A11" s="463"/>
      <c r="B11" s="96" t="s">
        <v>557</v>
      </c>
      <c r="C11" s="101"/>
      <c r="D11" s="101"/>
      <c r="E11" s="101">
        <v>40</v>
      </c>
      <c r="F11" s="101">
        <v>50</v>
      </c>
      <c r="G11" s="101"/>
      <c r="H11" s="101">
        <v>150</v>
      </c>
      <c r="I11" s="101"/>
      <c r="J11" s="101"/>
      <c r="K11" s="101">
        <v>5</v>
      </c>
      <c r="L11" s="101"/>
      <c r="M11" s="101"/>
      <c r="N11" s="101"/>
      <c r="O11" s="101"/>
      <c r="P11" s="101"/>
      <c r="Q11" s="101"/>
      <c r="R11" s="101"/>
      <c r="S11" s="102">
        <f t="shared" si="0"/>
        <v>245</v>
      </c>
      <c r="T11" s="101"/>
      <c r="U11" s="101"/>
      <c r="V11" s="102">
        <f t="shared" si="1"/>
        <v>245</v>
      </c>
    </row>
    <row r="12" spans="1:22" ht="19" customHeight="1">
      <c r="A12" s="463" t="s">
        <v>558</v>
      </c>
      <c r="B12" s="96" t="s">
        <v>550</v>
      </c>
      <c r="C12" s="101"/>
      <c r="D12" s="101">
        <v>11</v>
      </c>
      <c r="E12" s="101"/>
      <c r="F12" s="101">
        <v>7</v>
      </c>
      <c r="G12" s="101"/>
      <c r="H12" s="101">
        <v>11</v>
      </c>
      <c r="I12" s="101">
        <v>61</v>
      </c>
      <c r="J12" s="101">
        <v>61</v>
      </c>
      <c r="K12" s="101">
        <v>61</v>
      </c>
      <c r="L12" s="101"/>
      <c r="M12" s="101"/>
      <c r="N12" s="101"/>
      <c r="O12" s="101">
        <v>5</v>
      </c>
      <c r="P12" s="101"/>
      <c r="Q12" s="101"/>
      <c r="R12" s="101">
        <v>9</v>
      </c>
      <c r="S12" s="102">
        <f t="shared" si="0"/>
        <v>226</v>
      </c>
      <c r="T12" s="101"/>
      <c r="U12" s="101"/>
      <c r="V12" s="102">
        <f t="shared" si="1"/>
        <v>226</v>
      </c>
    </row>
    <row r="13" spans="1:22" ht="19" customHeight="1">
      <c r="A13" s="463"/>
      <c r="B13" s="96" t="s">
        <v>559</v>
      </c>
      <c r="C13" s="101">
        <v>5</v>
      </c>
      <c r="D13" s="101">
        <v>70</v>
      </c>
      <c r="E13" s="101">
        <v>35</v>
      </c>
      <c r="F13" s="101">
        <v>35</v>
      </c>
      <c r="G13" s="101"/>
      <c r="H13" s="101">
        <v>70</v>
      </c>
      <c r="I13" s="101"/>
      <c r="J13" s="101"/>
      <c r="K13" s="101">
        <v>17</v>
      </c>
      <c r="L13" s="101"/>
      <c r="M13" s="101"/>
      <c r="N13" s="101">
        <v>5</v>
      </c>
      <c r="O13" s="101">
        <v>1</v>
      </c>
      <c r="P13" s="101"/>
      <c r="Q13" s="101"/>
      <c r="R13" s="101">
        <v>1</v>
      </c>
      <c r="S13" s="102">
        <f t="shared" si="0"/>
        <v>239</v>
      </c>
      <c r="T13" s="101"/>
      <c r="U13" s="101"/>
      <c r="V13" s="102">
        <f t="shared" si="1"/>
        <v>239</v>
      </c>
    </row>
    <row r="14" spans="1:22" ht="19" customHeight="1">
      <c r="A14" s="463" t="s">
        <v>560</v>
      </c>
      <c r="B14" s="96" t="s">
        <v>550</v>
      </c>
      <c r="C14" s="101"/>
      <c r="D14" s="101"/>
      <c r="E14" s="101"/>
      <c r="F14" s="101"/>
      <c r="G14" s="101"/>
      <c r="H14" s="101"/>
      <c r="I14" s="101">
        <v>30</v>
      </c>
      <c r="J14" s="101"/>
      <c r="K14" s="101">
        <v>12</v>
      </c>
      <c r="L14" s="101"/>
      <c r="M14" s="101"/>
      <c r="N14" s="101"/>
      <c r="O14" s="101"/>
      <c r="P14" s="101"/>
      <c r="Q14" s="101"/>
      <c r="R14" s="101"/>
      <c r="S14" s="102">
        <f t="shared" si="0"/>
        <v>42</v>
      </c>
      <c r="T14" s="101">
        <v>60</v>
      </c>
      <c r="U14" s="101"/>
      <c r="V14" s="102">
        <f t="shared" si="1"/>
        <v>102</v>
      </c>
    </row>
    <row r="15" spans="1:22" ht="19" customHeight="1">
      <c r="A15" s="463"/>
      <c r="B15" s="96" t="s">
        <v>561</v>
      </c>
      <c r="C15" s="101"/>
      <c r="D15" s="101"/>
      <c r="E15" s="101">
        <v>100</v>
      </c>
      <c r="F15" s="101">
        <v>80</v>
      </c>
      <c r="G15" s="101"/>
      <c r="H15" s="101">
        <v>78</v>
      </c>
      <c r="I15" s="101">
        <v>20</v>
      </c>
      <c r="J15" s="101">
        <v>20</v>
      </c>
      <c r="K15" s="101">
        <v>40</v>
      </c>
      <c r="L15" s="101"/>
      <c r="M15" s="101"/>
      <c r="N15" s="101">
        <v>10</v>
      </c>
      <c r="O15" s="101"/>
      <c r="P15" s="101"/>
      <c r="Q15" s="101"/>
      <c r="R15" s="101"/>
      <c r="S15" s="102">
        <f t="shared" si="0"/>
        <v>348</v>
      </c>
      <c r="T15" s="101">
        <v>10</v>
      </c>
      <c r="U15" s="101"/>
      <c r="V15" s="102">
        <f t="shared" si="1"/>
        <v>358</v>
      </c>
    </row>
    <row r="16" spans="1:22" ht="19" customHeight="1">
      <c r="A16" s="463"/>
      <c r="B16" s="96" t="s">
        <v>560</v>
      </c>
      <c r="C16" s="101">
        <v>15</v>
      </c>
      <c r="D16" s="101">
        <v>20</v>
      </c>
      <c r="E16" s="101">
        <v>100</v>
      </c>
      <c r="F16" s="101">
        <v>100</v>
      </c>
      <c r="G16" s="101"/>
      <c r="H16" s="101">
        <v>1000</v>
      </c>
      <c r="I16" s="101">
        <v>50</v>
      </c>
      <c r="J16" s="101">
        <v>30</v>
      </c>
      <c r="K16" s="101">
        <v>120</v>
      </c>
      <c r="L16" s="101"/>
      <c r="M16" s="101"/>
      <c r="N16" s="101">
        <v>20</v>
      </c>
      <c r="O16" s="101"/>
      <c r="P16" s="101"/>
      <c r="Q16" s="101"/>
      <c r="R16" s="101"/>
      <c r="S16" s="102">
        <f t="shared" si="0"/>
        <v>1455</v>
      </c>
      <c r="T16" s="101">
        <v>10</v>
      </c>
      <c r="U16" s="101"/>
      <c r="V16" s="102">
        <f t="shared" si="1"/>
        <v>1465</v>
      </c>
    </row>
    <row r="17" spans="1:22" ht="19" customHeight="1">
      <c r="A17" s="463" t="s">
        <v>562</v>
      </c>
      <c r="B17" s="96" t="s">
        <v>550</v>
      </c>
      <c r="C17" s="101"/>
      <c r="D17" s="101"/>
      <c r="E17" s="101"/>
      <c r="F17" s="101"/>
      <c r="G17" s="101"/>
      <c r="H17" s="101">
        <v>10</v>
      </c>
      <c r="I17" s="101"/>
      <c r="J17" s="101"/>
      <c r="K17" s="101"/>
      <c r="L17" s="101"/>
      <c r="M17" s="101"/>
      <c r="N17" s="101"/>
      <c r="O17" s="101"/>
      <c r="P17" s="101"/>
      <c r="Q17" s="101"/>
      <c r="R17" s="101"/>
      <c r="S17" s="102">
        <f t="shared" si="0"/>
        <v>10</v>
      </c>
      <c r="T17" s="101">
        <v>396.5</v>
      </c>
      <c r="U17" s="101"/>
      <c r="V17" s="102">
        <f t="shared" si="1"/>
        <v>406.5</v>
      </c>
    </row>
    <row r="18" spans="1:22" ht="19" customHeight="1">
      <c r="A18" s="463"/>
      <c r="B18" s="96" t="s">
        <v>562</v>
      </c>
      <c r="C18" s="101">
        <v>174</v>
      </c>
      <c r="D18" s="101">
        <v>1336</v>
      </c>
      <c r="E18" s="101">
        <v>1255.5</v>
      </c>
      <c r="F18" s="101">
        <v>1277.4000000000001</v>
      </c>
      <c r="G18" s="101"/>
      <c r="H18" s="101">
        <v>20665.5</v>
      </c>
      <c r="I18" s="101">
        <v>10</v>
      </c>
      <c r="J18" s="101">
        <v>1.2</v>
      </c>
      <c r="K18" s="101">
        <v>2222</v>
      </c>
      <c r="L18" s="101"/>
      <c r="M18" s="101"/>
      <c r="N18" s="101">
        <v>302</v>
      </c>
      <c r="O18" s="101">
        <v>77.400000000000006</v>
      </c>
      <c r="P18" s="101"/>
      <c r="Q18" s="101">
        <v>3</v>
      </c>
      <c r="R18" s="101"/>
      <c r="S18" s="102">
        <f t="shared" si="0"/>
        <v>27324.000000000004</v>
      </c>
      <c r="T18" s="101">
        <v>254.5</v>
      </c>
      <c r="U18" s="101"/>
      <c r="V18" s="102">
        <f t="shared" si="1"/>
        <v>27578.500000000004</v>
      </c>
    </row>
    <row r="19" spans="1:22" ht="19" customHeight="1">
      <c r="A19" s="463" t="s">
        <v>563</v>
      </c>
      <c r="B19" s="96" t="s">
        <v>550</v>
      </c>
      <c r="C19" s="101"/>
      <c r="D19" s="101"/>
      <c r="E19" s="101"/>
      <c r="F19" s="101"/>
      <c r="G19" s="101"/>
      <c r="H19" s="101">
        <v>100</v>
      </c>
      <c r="I19" s="101"/>
      <c r="J19" s="101"/>
      <c r="K19" s="101">
        <v>10</v>
      </c>
      <c r="L19" s="101"/>
      <c r="M19" s="101"/>
      <c r="N19" s="101"/>
      <c r="O19" s="101"/>
      <c r="P19" s="101"/>
      <c r="Q19" s="101"/>
      <c r="R19" s="101"/>
      <c r="S19" s="102">
        <f t="shared" si="0"/>
        <v>110</v>
      </c>
      <c r="T19" s="101">
        <v>200</v>
      </c>
      <c r="U19" s="101"/>
      <c r="V19" s="102">
        <f t="shared" si="1"/>
        <v>310</v>
      </c>
    </row>
    <row r="20" spans="1:22" ht="19" customHeight="1">
      <c r="A20" s="463"/>
      <c r="B20" s="96" t="s">
        <v>564</v>
      </c>
      <c r="C20" s="101"/>
      <c r="D20" s="101">
        <v>20</v>
      </c>
      <c r="E20" s="101">
        <v>20</v>
      </c>
      <c r="F20" s="101"/>
      <c r="G20" s="101"/>
      <c r="H20" s="101">
        <v>20</v>
      </c>
      <c r="I20" s="101"/>
      <c r="J20" s="101"/>
      <c r="K20" s="101">
        <v>10</v>
      </c>
      <c r="L20" s="101"/>
      <c r="M20" s="101"/>
      <c r="N20" s="101">
        <v>10</v>
      </c>
      <c r="O20" s="101"/>
      <c r="P20" s="101"/>
      <c r="Q20" s="101"/>
      <c r="R20" s="101"/>
      <c r="S20" s="102">
        <f t="shared" si="0"/>
        <v>80</v>
      </c>
      <c r="T20" s="101">
        <v>20</v>
      </c>
      <c r="U20" s="101"/>
      <c r="V20" s="102">
        <f t="shared" si="1"/>
        <v>100</v>
      </c>
    </row>
    <row r="21" spans="1:22" ht="19" customHeight="1">
      <c r="A21" s="463"/>
      <c r="B21" s="96" t="s">
        <v>565</v>
      </c>
      <c r="C21" s="101"/>
      <c r="D21" s="101"/>
      <c r="E21" s="101">
        <v>20</v>
      </c>
      <c r="F21" s="101">
        <v>10</v>
      </c>
      <c r="G21" s="101"/>
      <c r="H21" s="101">
        <v>30</v>
      </c>
      <c r="I21" s="101"/>
      <c r="J21" s="101"/>
      <c r="K21" s="101">
        <v>10</v>
      </c>
      <c r="L21" s="101"/>
      <c r="M21" s="101"/>
      <c r="N21" s="101">
        <v>10</v>
      </c>
      <c r="O21" s="101"/>
      <c r="P21" s="101"/>
      <c r="Q21" s="101"/>
      <c r="R21" s="101"/>
      <c r="S21" s="102">
        <f t="shared" si="0"/>
        <v>80</v>
      </c>
      <c r="T21" s="101">
        <v>40</v>
      </c>
      <c r="U21" s="101"/>
      <c r="V21" s="102">
        <f t="shared" si="1"/>
        <v>120</v>
      </c>
    </row>
    <row r="22" spans="1:22" ht="19" customHeight="1">
      <c r="A22" s="463"/>
      <c r="B22" s="96" t="s">
        <v>566</v>
      </c>
      <c r="C22" s="101"/>
      <c r="D22" s="101"/>
      <c r="E22" s="101">
        <v>40</v>
      </c>
      <c r="F22" s="101">
        <v>30</v>
      </c>
      <c r="G22" s="101"/>
      <c r="H22" s="101">
        <v>30</v>
      </c>
      <c r="I22" s="101"/>
      <c r="J22" s="101"/>
      <c r="K22" s="101">
        <v>10</v>
      </c>
      <c r="L22" s="101"/>
      <c r="M22" s="101"/>
      <c r="N22" s="101">
        <v>10</v>
      </c>
      <c r="O22" s="101"/>
      <c r="P22" s="101"/>
      <c r="Q22" s="101"/>
      <c r="R22" s="101"/>
      <c r="S22" s="102">
        <f t="shared" si="0"/>
        <v>120</v>
      </c>
      <c r="T22" s="101">
        <v>10</v>
      </c>
      <c r="U22" s="101"/>
      <c r="V22" s="102">
        <f t="shared" si="1"/>
        <v>130</v>
      </c>
    </row>
    <row r="23" spans="1:22" ht="19" customHeight="1">
      <c r="A23" s="463" t="s">
        <v>567</v>
      </c>
      <c r="B23" s="96" t="s">
        <v>568</v>
      </c>
      <c r="C23" s="101">
        <v>2</v>
      </c>
      <c r="D23" s="101"/>
      <c r="E23" s="101">
        <v>22</v>
      </c>
      <c r="F23" s="101">
        <v>16</v>
      </c>
      <c r="G23" s="101"/>
      <c r="H23" s="101">
        <v>778</v>
      </c>
      <c r="I23" s="101">
        <v>6</v>
      </c>
      <c r="J23" s="101"/>
      <c r="K23" s="101">
        <v>1</v>
      </c>
      <c r="L23" s="101"/>
      <c r="M23" s="101"/>
      <c r="N23" s="101"/>
      <c r="O23" s="101"/>
      <c r="P23" s="101"/>
      <c r="Q23" s="101"/>
      <c r="R23" s="101"/>
      <c r="S23" s="102">
        <f t="shared" si="0"/>
        <v>825</v>
      </c>
      <c r="T23" s="101">
        <v>586</v>
      </c>
      <c r="U23" s="101"/>
      <c r="V23" s="102">
        <f t="shared" si="1"/>
        <v>1411</v>
      </c>
    </row>
    <row r="24" spans="1:22" ht="19" customHeight="1">
      <c r="A24" s="463"/>
      <c r="B24" s="96" t="s">
        <v>569</v>
      </c>
      <c r="C24" s="101"/>
      <c r="D24" s="101"/>
      <c r="E24" s="101">
        <v>35</v>
      </c>
      <c r="F24" s="101">
        <v>35</v>
      </c>
      <c r="G24" s="101"/>
      <c r="H24" s="101">
        <v>815</v>
      </c>
      <c r="I24" s="101"/>
      <c r="J24" s="101">
        <v>4</v>
      </c>
      <c r="K24" s="101">
        <v>3</v>
      </c>
      <c r="L24" s="101"/>
      <c r="M24" s="101"/>
      <c r="N24" s="101"/>
      <c r="O24" s="101"/>
      <c r="P24" s="101"/>
      <c r="Q24" s="101"/>
      <c r="R24" s="101"/>
      <c r="S24" s="102">
        <f t="shared" si="0"/>
        <v>892</v>
      </c>
      <c r="T24" s="101">
        <v>16</v>
      </c>
      <c r="U24" s="101"/>
      <c r="V24" s="102">
        <f t="shared" si="1"/>
        <v>908</v>
      </c>
    </row>
    <row r="25" spans="1:22" ht="19" customHeight="1">
      <c r="A25" s="463"/>
      <c r="B25" s="96" t="s">
        <v>570</v>
      </c>
      <c r="C25" s="101">
        <v>2</v>
      </c>
      <c r="D25" s="101"/>
      <c r="E25" s="101">
        <v>13</v>
      </c>
      <c r="F25" s="101">
        <v>8</v>
      </c>
      <c r="G25" s="101"/>
      <c r="H25" s="101">
        <v>120</v>
      </c>
      <c r="I25" s="101">
        <v>10</v>
      </c>
      <c r="J25" s="101"/>
      <c r="K25" s="101">
        <v>8</v>
      </c>
      <c r="L25" s="101"/>
      <c r="M25" s="101"/>
      <c r="N25" s="101">
        <v>2</v>
      </c>
      <c r="O25" s="101"/>
      <c r="P25" s="101"/>
      <c r="Q25" s="101"/>
      <c r="R25" s="101"/>
      <c r="S25" s="102">
        <f t="shared" si="0"/>
        <v>163</v>
      </c>
      <c r="T25" s="101"/>
      <c r="U25" s="101"/>
      <c r="V25" s="102">
        <f t="shared" si="1"/>
        <v>163</v>
      </c>
    </row>
    <row r="26" spans="1:22" ht="19" customHeight="1">
      <c r="A26" s="463" t="s">
        <v>571</v>
      </c>
      <c r="B26" s="96" t="s">
        <v>550</v>
      </c>
      <c r="C26" s="101">
        <v>20</v>
      </c>
      <c r="D26" s="101"/>
      <c r="E26" s="101"/>
      <c r="F26" s="101"/>
      <c r="G26" s="101"/>
      <c r="H26" s="101">
        <v>30</v>
      </c>
      <c r="I26" s="101">
        <v>10</v>
      </c>
      <c r="J26" s="101">
        <v>30</v>
      </c>
      <c r="K26" s="101">
        <v>30</v>
      </c>
      <c r="L26" s="101"/>
      <c r="M26" s="101"/>
      <c r="N26" s="101"/>
      <c r="O26" s="101"/>
      <c r="P26" s="101"/>
      <c r="Q26" s="101"/>
      <c r="R26" s="101">
        <v>30</v>
      </c>
      <c r="S26" s="102">
        <f t="shared" si="0"/>
        <v>150</v>
      </c>
      <c r="T26" s="101">
        <v>600</v>
      </c>
      <c r="U26" s="101"/>
      <c r="V26" s="102">
        <f t="shared" si="1"/>
        <v>750</v>
      </c>
    </row>
    <row r="27" spans="1:22" ht="19" customHeight="1">
      <c r="A27" s="463"/>
      <c r="B27" s="96" t="s">
        <v>572</v>
      </c>
      <c r="C27" s="101">
        <v>3</v>
      </c>
      <c r="D27" s="101"/>
      <c r="E27" s="101">
        <v>15</v>
      </c>
      <c r="F27" s="101">
        <v>15</v>
      </c>
      <c r="G27" s="101"/>
      <c r="H27" s="101">
        <v>20</v>
      </c>
      <c r="I27" s="101"/>
      <c r="J27" s="101"/>
      <c r="K27" s="101">
        <v>10</v>
      </c>
      <c r="L27" s="101"/>
      <c r="M27" s="101"/>
      <c r="N27" s="101"/>
      <c r="O27" s="101"/>
      <c r="P27" s="101"/>
      <c r="Q27" s="101"/>
      <c r="R27" s="101">
        <v>10</v>
      </c>
      <c r="S27" s="102">
        <f t="shared" si="0"/>
        <v>73</v>
      </c>
      <c r="T27" s="101">
        <v>70</v>
      </c>
      <c r="U27" s="101"/>
      <c r="V27" s="102">
        <f t="shared" si="1"/>
        <v>143</v>
      </c>
    </row>
    <row r="28" spans="1:22" ht="19" customHeight="1">
      <c r="A28" s="463"/>
      <c r="B28" s="96" t="s">
        <v>573</v>
      </c>
      <c r="C28" s="101">
        <v>10</v>
      </c>
      <c r="D28" s="101"/>
      <c r="E28" s="101">
        <v>30</v>
      </c>
      <c r="F28" s="101">
        <v>30</v>
      </c>
      <c r="G28" s="101"/>
      <c r="H28" s="101">
        <v>20</v>
      </c>
      <c r="I28" s="101">
        <v>10</v>
      </c>
      <c r="J28" s="101">
        <v>10</v>
      </c>
      <c r="K28" s="101">
        <v>10</v>
      </c>
      <c r="L28" s="101"/>
      <c r="M28" s="101"/>
      <c r="N28" s="101"/>
      <c r="O28" s="101"/>
      <c r="P28" s="101"/>
      <c r="Q28" s="101"/>
      <c r="R28" s="101"/>
      <c r="S28" s="102">
        <f t="shared" si="0"/>
        <v>120</v>
      </c>
      <c r="T28" s="101">
        <v>250</v>
      </c>
      <c r="U28" s="101"/>
      <c r="V28" s="102">
        <f t="shared" si="1"/>
        <v>370</v>
      </c>
    </row>
    <row r="29" spans="1:22" ht="19" customHeight="1">
      <c r="A29" s="96" t="s">
        <v>574</v>
      </c>
      <c r="B29" s="96" t="s">
        <v>550</v>
      </c>
      <c r="C29" s="101">
        <v>10</v>
      </c>
      <c r="D29" s="101"/>
      <c r="E29" s="101"/>
      <c r="F29" s="101"/>
      <c r="G29" s="101"/>
      <c r="H29" s="101"/>
      <c r="I29" s="101"/>
      <c r="J29" s="101"/>
      <c r="K29" s="101"/>
      <c r="L29" s="101"/>
      <c r="M29" s="101">
        <v>5</v>
      </c>
      <c r="N29" s="101"/>
      <c r="O29" s="101"/>
      <c r="P29" s="101"/>
      <c r="Q29" s="101"/>
      <c r="R29" s="101"/>
      <c r="S29" s="102">
        <f t="shared" si="0"/>
        <v>15</v>
      </c>
      <c r="T29" s="101">
        <v>200</v>
      </c>
      <c r="U29" s="101"/>
      <c r="V29" s="102">
        <f t="shared" si="1"/>
        <v>215</v>
      </c>
    </row>
    <row r="30" spans="1:22" ht="19" customHeight="1">
      <c r="A30" s="463" t="s">
        <v>575</v>
      </c>
      <c r="B30" s="463"/>
      <c r="C30" s="101">
        <f t="shared" ref="C30:R30" si="2">SUM(C4:C29)</f>
        <v>244</v>
      </c>
      <c r="D30" s="101">
        <f t="shared" si="2"/>
        <v>1510</v>
      </c>
      <c r="E30" s="101">
        <f t="shared" si="2"/>
        <v>2123.6999999999998</v>
      </c>
      <c r="F30" s="101">
        <f t="shared" si="2"/>
        <v>2112</v>
      </c>
      <c r="G30" s="101">
        <f t="shared" si="2"/>
        <v>0</v>
      </c>
      <c r="H30" s="101">
        <f t="shared" si="2"/>
        <v>24449.5</v>
      </c>
      <c r="I30" s="101">
        <f t="shared" si="2"/>
        <v>270</v>
      </c>
      <c r="J30" s="101">
        <f t="shared" si="2"/>
        <v>214.2</v>
      </c>
      <c r="K30" s="101">
        <f t="shared" si="2"/>
        <v>2765</v>
      </c>
      <c r="L30" s="101">
        <f t="shared" si="2"/>
        <v>0</v>
      </c>
      <c r="M30" s="101">
        <f t="shared" si="2"/>
        <v>5</v>
      </c>
      <c r="N30" s="101">
        <f t="shared" si="2"/>
        <v>369</v>
      </c>
      <c r="O30" s="101">
        <f t="shared" si="2"/>
        <v>84.4</v>
      </c>
      <c r="P30" s="101">
        <f t="shared" si="2"/>
        <v>35</v>
      </c>
      <c r="Q30" s="101">
        <f t="shared" si="2"/>
        <v>60</v>
      </c>
      <c r="R30" s="101">
        <f t="shared" si="2"/>
        <v>160</v>
      </c>
      <c r="S30" s="102">
        <f t="shared" si="0"/>
        <v>34401.800000000003</v>
      </c>
      <c r="T30" s="101">
        <f>SUM(T4:T29)</f>
        <v>2723</v>
      </c>
      <c r="U30" s="101">
        <f>SUM(U4:U29)</f>
        <v>0</v>
      </c>
      <c r="V30" s="102">
        <f t="shared" si="1"/>
        <v>37124.800000000003</v>
      </c>
    </row>
    <row r="31" spans="1:22" ht="19" customHeight="1">
      <c r="A31" s="96" t="s">
        <v>576</v>
      </c>
      <c r="B31" s="103" t="s">
        <v>577</v>
      </c>
      <c r="C31" s="101">
        <v>600</v>
      </c>
      <c r="D31" s="101">
        <v>400</v>
      </c>
      <c r="E31" s="101">
        <v>850</v>
      </c>
      <c r="F31" s="101">
        <v>3000</v>
      </c>
      <c r="G31" s="101">
        <v>50</v>
      </c>
      <c r="H31" s="101">
        <v>850</v>
      </c>
      <c r="I31" s="101"/>
      <c r="J31" s="101">
        <v>700</v>
      </c>
      <c r="K31" s="101">
        <v>1000</v>
      </c>
      <c r="L31" s="101"/>
      <c r="M31" s="101">
        <v>10</v>
      </c>
      <c r="N31" s="101">
        <v>500</v>
      </c>
      <c r="O31" s="101"/>
      <c r="P31" s="101"/>
      <c r="Q31" s="101">
        <v>500</v>
      </c>
      <c r="R31" s="101">
        <v>5000</v>
      </c>
      <c r="S31" s="102">
        <f t="shared" si="0"/>
        <v>13460</v>
      </c>
      <c r="T31" s="101">
        <v>2100</v>
      </c>
      <c r="U31" s="101">
        <v>0</v>
      </c>
      <c r="V31" s="102">
        <f t="shared" si="1"/>
        <v>15560</v>
      </c>
    </row>
    <row r="32" spans="1:22" ht="19" customHeight="1">
      <c r="A32" s="96" t="s">
        <v>578</v>
      </c>
      <c r="B32" s="96" t="s">
        <v>579</v>
      </c>
      <c r="C32" s="101">
        <v>189</v>
      </c>
      <c r="D32" s="101"/>
      <c r="E32" s="101">
        <v>316</v>
      </c>
      <c r="F32" s="101">
        <v>316</v>
      </c>
      <c r="G32" s="101"/>
      <c r="H32" s="101">
        <v>1045</v>
      </c>
      <c r="I32" s="101">
        <v>16</v>
      </c>
      <c r="J32" s="101">
        <v>16</v>
      </c>
      <c r="K32" s="101">
        <v>252</v>
      </c>
      <c r="L32" s="101"/>
      <c r="M32" s="101">
        <v>2</v>
      </c>
      <c r="N32" s="101">
        <v>94</v>
      </c>
      <c r="O32" s="101"/>
      <c r="P32" s="101"/>
      <c r="Q32" s="101"/>
      <c r="R32" s="101"/>
      <c r="S32" s="102">
        <f t="shared" si="0"/>
        <v>2246</v>
      </c>
      <c r="T32" s="101">
        <v>1166</v>
      </c>
      <c r="U32" s="101"/>
      <c r="V32" s="102">
        <f t="shared" si="1"/>
        <v>3412</v>
      </c>
    </row>
    <row r="33" spans="1:22" ht="19" customHeight="1">
      <c r="A33" s="96" t="s">
        <v>580</v>
      </c>
      <c r="B33" s="96" t="s">
        <v>581</v>
      </c>
      <c r="C33" s="101"/>
      <c r="D33" s="101"/>
      <c r="E33" s="101">
        <v>5</v>
      </c>
      <c r="F33" s="101">
        <v>10</v>
      </c>
      <c r="G33" s="101"/>
      <c r="H33" s="101">
        <v>800</v>
      </c>
      <c r="I33" s="101"/>
      <c r="J33" s="101"/>
      <c r="K33" s="101"/>
      <c r="L33" s="101"/>
      <c r="M33" s="101"/>
      <c r="N33" s="101"/>
      <c r="O33" s="101"/>
      <c r="P33" s="101"/>
      <c r="Q33" s="101"/>
      <c r="R33" s="101"/>
      <c r="S33" s="102">
        <f t="shared" si="0"/>
        <v>815</v>
      </c>
      <c r="T33" s="101">
        <v>10</v>
      </c>
      <c r="U33" s="101">
        <v>0</v>
      </c>
      <c r="V33" s="102">
        <f t="shared" si="1"/>
        <v>825</v>
      </c>
    </row>
    <row r="34" spans="1:22" ht="19" customHeight="1">
      <c r="A34" s="463" t="s">
        <v>582</v>
      </c>
      <c r="B34" s="96" t="s">
        <v>583</v>
      </c>
      <c r="C34" s="101">
        <v>12</v>
      </c>
      <c r="D34" s="101"/>
      <c r="E34" s="101">
        <v>330</v>
      </c>
      <c r="F34" s="101">
        <v>310</v>
      </c>
      <c r="G34" s="101"/>
      <c r="H34" s="101">
        <v>750</v>
      </c>
      <c r="I34" s="101"/>
      <c r="J34" s="101"/>
      <c r="K34" s="101">
        <v>0.5</v>
      </c>
      <c r="L34" s="101"/>
      <c r="M34" s="101"/>
      <c r="N34" s="101">
        <v>10</v>
      </c>
      <c r="O34" s="101"/>
      <c r="P34" s="101"/>
      <c r="Q34" s="101"/>
      <c r="R34" s="101"/>
      <c r="S34" s="102">
        <f t="shared" si="0"/>
        <v>1412.5</v>
      </c>
      <c r="T34" s="101">
        <v>18</v>
      </c>
      <c r="U34" s="101">
        <v>0</v>
      </c>
      <c r="V34" s="102">
        <f t="shared" si="1"/>
        <v>1430.5</v>
      </c>
    </row>
    <row r="35" spans="1:22" ht="19" customHeight="1">
      <c r="A35" s="463"/>
      <c r="B35" s="96" t="s">
        <v>584</v>
      </c>
      <c r="C35" s="101">
        <v>8</v>
      </c>
      <c r="D35" s="101"/>
      <c r="E35" s="101">
        <v>320</v>
      </c>
      <c r="F35" s="101">
        <v>200</v>
      </c>
      <c r="G35" s="101"/>
      <c r="H35" s="101">
        <v>680</v>
      </c>
      <c r="I35" s="101"/>
      <c r="J35" s="101"/>
      <c r="K35" s="101">
        <v>0.1</v>
      </c>
      <c r="L35" s="101"/>
      <c r="M35" s="101"/>
      <c r="N35" s="101">
        <v>8</v>
      </c>
      <c r="O35" s="101"/>
      <c r="P35" s="101"/>
      <c r="Q35" s="101"/>
      <c r="R35" s="101"/>
      <c r="S35" s="102">
        <f t="shared" si="0"/>
        <v>1216.0999999999999</v>
      </c>
      <c r="T35" s="101">
        <v>5</v>
      </c>
      <c r="U35" s="101">
        <v>0</v>
      </c>
      <c r="V35" s="102">
        <f t="shared" si="1"/>
        <v>1221.0999999999999</v>
      </c>
    </row>
    <row r="36" spans="1:22" ht="19" customHeight="1">
      <c r="A36" s="463"/>
      <c r="B36" s="96" t="s">
        <v>585</v>
      </c>
      <c r="C36" s="101">
        <v>30</v>
      </c>
      <c r="D36" s="101"/>
      <c r="E36" s="101">
        <v>320</v>
      </c>
      <c r="F36" s="101">
        <v>360</v>
      </c>
      <c r="G36" s="101">
        <v>1</v>
      </c>
      <c r="H36" s="101">
        <v>720</v>
      </c>
      <c r="I36" s="101"/>
      <c r="J36" s="101"/>
      <c r="K36" s="101">
        <v>0.5</v>
      </c>
      <c r="L36" s="101"/>
      <c r="M36" s="101"/>
      <c r="N36" s="101">
        <v>12</v>
      </c>
      <c r="O36" s="101"/>
      <c r="P36" s="101"/>
      <c r="Q36" s="101"/>
      <c r="R36" s="101"/>
      <c r="S36" s="102">
        <f t="shared" si="0"/>
        <v>1443.5</v>
      </c>
      <c r="T36" s="101">
        <v>16</v>
      </c>
      <c r="U36" s="101">
        <v>0</v>
      </c>
      <c r="V36" s="102">
        <f t="shared" si="1"/>
        <v>1459.5</v>
      </c>
    </row>
    <row r="37" spans="1:22" ht="19" customHeight="1">
      <c r="A37" s="96" t="s">
        <v>586</v>
      </c>
      <c r="B37" s="96" t="s">
        <v>587</v>
      </c>
      <c r="C37" s="101">
        <v>20</v>
      </c>
      <c r="D37" s="101"/>
      <c r="E37" s="101">
        <v>150</v>
      </c>
      <c r="F37" s="101">
        <v>150</v>
      </c>
      <c r="G37" s="101"/>
      <c r="H37" s="101">
        <v>90</v>
      </c>
      <c r="I37" s="101"/>
      <c r="J37" s="101"/>
      <c r="K37" s="101"/>
      <c r="L37" s="101"/>
      <c r="M37" s="101"/>
      <c r="N37" s="101">
        <v>15</v>
      </c>
      <c r="O37" s="101"/>
      <c r="P37" s="101"/>
      <c r="Q37" s="101"/>
      <c r="R37" s="101"/>
      <c r="S37" s="102">
        <f t="shared" si="0"/>
        <v>425</v>
      </c>
      <c r="T37" s="101">
        <v>1500</v>
      </c>
      <c r="U37" s="101">
        <v>0</v>
      </c>
      <c r="V37" s="102">
        <f t="shared" si="1"/>
        <v>1925</v>
      </c>
    </row>
    <row r="38" spans="1:22" ht="19" customHeight="1">
      <c r="A38" s="463" t="s">
        <v>588</v>
      </c>
      <c r="B38" s="96" t="s">
        <v>589</v>
      </c>
      <c r="C38" s="101"/>
      <c r="D38" s="101"/>
      <c r="E38" s="101">
        <v>50</v>
      </c>
      <c r="F38" s="101">
        <v>20</v>
      </c>
      <c r="G38" s="101"/>
      <c r="H38" s="101">
        <v>200</v>
      </c>
      <c r="I38" s="101"/>
      <c r="J38" s="101"/>
      <c r="K38" s="101">
        <v>50</v>
      </c>
      <c r="L38" s="101"/>
      <c r="M38" s="101"/>
      <c r="N38" s="101">
        <v>10</v>
      </c>
      <c r="O38" s="101"/>
      <c r="P38" s="101"/>
      <c r="Q38" s="101"/>
      <c r="R38" s="101"/>
      <c r="S38" s="102">
        <f t="shared" si="0"/>
        <v>330</v>
      </c>
      <c r="T38" s="101"/>
      <c r="U38" s="101">
        <v>0</v>
      </c>
      <c r="V38" s="102">
        <f t="shared" si="1"/>
        <v>330</v>
      </c>
    </row>
    <row r="39" spans="1:22" ht="19" customHeight="1">
      <c r="A39" s="463"/>
      <c r="B39" s="96" t="s">
        <v>590</v>
      </c>
      <c r="C39" s="101"/>
      <c r="D39" s="101"/>
      <c r="E39" s="101">
        <v>50</v>
      </c>
      <c r="F39" s="101">
        <v>40</v>
      </c>
      <c r="G39" s="101"/>
      <c r="H39" s="101"/>
      <c r="I39" s="101"/>
      <c r="J39" s="101"/>
      <c r="K39" s="101">
        <v>50</v>
      </c>
      <c r="L39" s="101"/>
      <c r="M39" s="101"/>
      <c r="N39" s="101">
        <v>10</v>
      </c>
      <c r="O39" s="101"/>
      <c r="P39" s="101">
        <v>50</v>
      </c>
      <c r="Q39" s="101"/>
      <c r="R39" s="101"/>
      <c r="S39" s="102">
        <f t="shared" si="0"/>
        <v>200</v>
      </c>
      <c r="T39" s="101"/>
      <c r="U39" s="101">
        <v>0</v>
      </c>
      <c r="V39" s="102">
        <f t="shared" si="1"/>
        <v>200</v>
      </c>
    </row>
    <row r="40" spans="1:22" ht="19" customHeight="1">
      <c r="A40" s="463"/>
      <c r="B40" s="96" t="s">
        <v>591</v>
      </c>
      <c r="C40" s="101"/>
      <c r="D40" s="101"/>
      <c r="E40" s="101">
        <v>100</v>
      </c>
      <c r="F40" s="101">
        <v>10</v>
      </c>
      <c r="G40" s="101"/>
      <c r="H40" s="101"/>
      <c r="I40" s="101"/>
      <c r="J40" s="101"/>
      <c r="K40" s="101"/>
      <c r="L40" s="101"/>
      <c r="M40" s="101"/>
      <c r="N40" s="101"/>
      <c r="O40" s="101"/>
      <c r="P40" s="101"/>
      <c r="Q40" s="101"/>
      <c r="R40" s="101"/>
      <c r="S40" s="102">
        <f t="shared" si="0"/>
        <v>110</v>
      </c>
      <c r="T40" s="101"/>
      <c r="U40" s="101">
        <v>0</v>
      </c>
      <c r="V40" s="102">
        <f t="shared" si="1"/>
        <v>110</v>
      </c>
    </row>
    <row r="41" spans="1:22" ht="19" customHeight="1">
      <c r="A41" s="96" t="s">
        <v>592</v>
      </c>
      <c r="B41" s="96" t="s">
        <v>593</v>
      </c>
      <c r="C41" s="101"/>
      <c r="D41" s="101"/>
      <c r="E41" s="101"/>
      <c r="F41" s="101"/>
      <c r="G41" s="101"/>
      <c r="H41" s="101"/>
      <c r="I41" s="101">
        <v>140</v>
      </c>
      <c r="J41" s="101">
        <v>125</v>
      </c>
      <c r="K41" s="101"/>
      <c r="L41" s="101"/>
      <c r="M41" s="101"/>
      <c r="N41" s="101"/>
      <c r="O41" s="101"/>
      <c r="P41" s="101">
        <v>90</v>
      </c>
      <c r="Q41" s="101"/>
      <c r="R41" s="101"/>
      <c r="S41" s="102">
        <f t="shared" si="0"/>
        <v>355</v>
      </c>
      <c r="T41" s="101"/>
      <c r="U41" s="101">
        <v>0</v>
      </c>
      <c r="V41" s="102">
        <f t="shared" si="1"/>
        <v>355</v>
      </c>
    </row>
    <row r="42" spans="1:22" ht="19" customHeight="1">
      <c r="A42" s="463" t="s">
        <v>594</v>
      </c>
      <c r="B42" s="463"/>
      <c r="C42" s="102">
        <f t="shared" ref="C42:R42" si="3">SUM(C30:C41)</f>
        <v>1103</v>
      </c>
      <c r="D42" s="102">
        <f t="shared" si="3"/>
        <v>1910</v>
      </c>
      <c r="E42" s="102">
        <f t="shared" si="3"/>
        <v>4614.7</v>
      </c>
      <c r="F42" s="102">
        <f t="shared" si="3"/>
        <v>6528</v>
      </c>
      <c r="G42" s="102">
        <f t="shared" si="3"/>
        <v>51</v>
      </c>
      <c r="H42" s="102">
        <f t="shared" si="3"/>
        <v>29584.5</v>
      </c>
      <c r="I42" s="102">
        <f t="shared" si="3"/>
        <v>426</v>
      </c>
      <c r="J42" s="102">
        <f t="shared" si="3"/>
        <v>1055.2</v>
      </c>
      <c r="K42" s="102">
        <f t="shared" si="3"/>
        <v>4118.1000000000004</v>
      </c>
      <c r="L42" s="102">
        <f t="shared" si="3"/>
        <v>0</v>
      </c>
      <c r="M42" s="102">
        <f t="shared" si="3"/>
        <v>17</v>
      </c>
      <c r="N42" s="102">
        <f t="shared" si="3"/>
        <v>1028</v>
      </c>
      <c r="O42" s="102">
        <f t="shared" si="3"/>
        <v>84.4</v>
      </c>
      <c r="P42" s="102">
        <f t="shared" si="3"/>
        <v>175</v>
      </c>
      <c r="Q42" s="102">
        <f t="shared" si="3"/>
        <v>560</v>
      </c>
      <c r="R42" s="102">
        <f t="shared" si="3"/>
        <v>5160</v>
      </c>
      <c r="S42" s="102">
        <f t="shared" si="0"/>
        <v>56414.899999999994</v>
      </c>
      <c r="T42" s="102">
        <f>SUM(T30:T41)</f>
        <v>7538</v>
      </c>
      <c r="U42" s="102">
        <f>SUM(U30:U41)</f>
        <v>0</v>
      </c>
      <c r="V42" s="102">
        <f>SUM(V30:V41)</f>
        <v>63952.9</v>
      </c>
    </row>
  </sheetData>
  <sheetProtection selectLockedCells="1" selectUnlockedCells="1"/>
  <mergeCells count="15">
    <mergeCell ref="A12:A13"/>
    <mergeCell ref="A1:D1"/>
    <mergeCell ref="T2:V2"/>
    <mergeCell ref="A4:A6"/>
    <mergeCell ref="A7:A8"/>
    <mergeCell ref="A9:A11"/>
    <mergeCell ref="A34:A36"/>
    <mergeCell ref="A38:A40"/>
    <mergeCell ref="A42:B42"/>
    <mergeCell ref="A14:A16"/>
    <mergeCell ref="A17:A18"/>
    <mergeCell ref="A19:A22"/>
    <mergeCell ref="A23:A25"/>
    <mergeCell ref="A26:A28"/>
    <mergeCell ref="A30:B30"/>
  </mergeCells>
  <phoneticPr fontId="2"/>
  <pageMargins left="0.78740157480314965" right="0.39370078740157483" top="0.39370078740157483" bottom="0.39370078740157483" header="0" footer="0"/>
  <pageSetup paperSize="9" scale="64" firstPageNumber="0" orientation="landscape" horizontalDpi="300" verticalDpi="300" r:id="rId1"/>
  <headerFooter scaleWithDoc="0" alignWithMargins="0">
    <oddFooter>&amp;C&amp;"ＭＳ 明朝,標準"－１５－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FC083-571C-47A7-8498-4CF2AB1C4F4E}">
  <sheetPr codeName="Sheet18">
    <pageSetUpPr fitToPage="1"/>
  </sheetPr>
  <dimension ref="A1:V41"/>
  <sheetViews>
    <sheetView view="pageLayout" zoomScale="70" zoomScaleNormal="80" zoomScalePageLayoutView="70" workbookViewId="0">
      <selection activeCell="X1" sqref="X1:X1048576"/>
    </sheetView>
  </sheetViews>
  <sheetFormatPr defaultColWidth="9" defaultRowHeight="14.4"/>
  <cols>
    <col min="1" max="1" width="12.109375" style="94" customWidth="1"/>
    <col min="2" max="2" width="21.109375" style="94" customWidth="1"/>
    <col min="3" max="7" width="8.109375" style="94" customWidth="1"/>
    <col min="8" max="8" width="8.44140625" style="94" customWidth="1"/>
    <col min="9" max="18" width="8.109375" style="94" customWidth="1"/>
    <col min="19" max="19" width="8.5546875" style="94" customWidth="1"/>
    <col min="20" max="21" width="8.109375" style="94" customWidth="1"/>
    <col min="22" max="22" width="8.44140625" style="94" customWidth="1"/>
    <col min="23" max="16384" width="9" style="94"/>
  </cols>
  <sheetData>
    <row r="1" spans="1:22" ht="19.8" customHeight="1">
      <c r="A1" s="465" t="s">
        <v>595</v>
      </c>
      <c r="B1" s="465"/>
      <c r="C1" s="465"/>
      <c r="D1" s="465"/>
      <c r="E1" s="465"/>
      <c r="F1" s="465"/>
      <c r="G1" s="465"/>
      <c r="S1" s="466" t="s">
        <v>596</v>
      </c>
      <c r="T1" s="467"/>
      <c r="U1" s="467"/>
    </row>
    <row r="2" spans="1:22" ht="30.15" customHeight="1">
      <c r="A2" s="96" t="s">
        <v>597</v>
      </c>
      <c r="B2" s="97" t="s">
        <v>529</v>
      </c>
      <c r="C2" s="98" t="s">
        <v>530</v>
      </c>
      <c r="D2" s="99" t="s">
        <v>598</v>
      </c>
      <c r="E2" s="100" t="s">
        <v>532</v>
      </c>
      <c r="F2" s="100" t="s">
        <v>533</v>
      </c>
      <c r="G2" s="99" t="s">
        <v>534</v>
      </c>
      <c r="H2" s="100" t="s">
        <v>535</v>
      </c>
      <c r="I2" s="100" t="s">
        <v>536</v>
      </c>
      <c r="J2" s="100" t="s">
        <v>537</v>
      </c>
      <c r="K2" s="100" t="s">
        <v>538</v>
      </c>
      <c r="L2" s="100" t="s">
        <v>539</v>
      </c>
      <c r="M2" s="100" t="s">
        <v>540</v>
      </c>
      <c r="N2" s="100" t="s">
        <v>541</v>
      </c>
      <c r="O2" s="99" t="s">
        <v>599</v>
      </c>
      <c r="P2" s="99" t="s">
        <v>600</v>
      </c>
      <c r="Q2" s="100" t="s">
        <v>544</v>
      </c>
      <c r="R2" s="100" t="s">
        <v>545</v>
      </c>
      <c r="S2" s="100" t="s">
        <v>546</v>
      </c>
      <c r="T2" s="100" t="s">
        <v>547</v>
      </c>
      <c r="U2" s="100" t="s">
        <v>545</v>
      </c>
      <c r="V2" s="100" t="s">
        <v>548</v>
      </c>
    </row>
    <row r="3" spans="1:22" ht="20.3" customHeight="1">
      <c r="A3" s="463" t="s">
        <v>549</v>
      </c>
      <c r="B3" s="96" t="s">
        <v>550</v>
      </c>
      <c r="C3" s="101">
        <v>0</v>
      </c>
      <c r="D3" s="101">
        <v>75</v>
      </c>
      <c r="E3" s="101">
        <v>50</v>
      </c>
      <c r="F3" s="101">
        <v>37.5</v>
      </c>
      <c r="G3" s="101">
        <v>0</v>
      </c>
      <c r="H3" s="101">
        <v>0</v>
      </c>
      <c r="I3" s="101">
        <v>11</v>
      </c>
      <c r="J3" s="101">
        <v>3.25</v>
      </c>
      <c r="K3" s="101">
        <v>37.5</v>
      </c>
      <c r="L3" s="101">
        <v>0</v>
      </c>
      <c r="M3" s="101">
        <v>0</v>
      </c>
      <c r="N3" s="101">
        <v>0</v>
      </c>
      <c r="O3" s="101">
        <v>0</v>
      </c>
      <c r="P3" s="101">
        <v>87.5</v>
      </c>
      <c r="Q3" s="101">
        <v>0</v>
      </c>
      <c r="R3" s="101">
        <v>0</v>
      </c>
      <c r="S3" s="101">
        <f t="shared" ref="S3:S28" si="0">SUM(C3:R3)</f>
        <v>301.75</v>
      </c>
      <c r="T3" s="101">
        <v>0</v>
      </c>
      <c r="U3" s="101">
        <v>0</v>
      </c>
      <c r="V3" s="102">
        <f t="shared" ref="V3:V28" si="1">SUM(S3:U3)</f>
        <v>301.75</v>
      </c>
    </row>
    <row r="4" spans="1:22" ht="20.3" customHeight="1">
      <c r="A4" s="463"/>
      <c r="B4" s="96" t="s">
        <v>551</v>
      </c>
      <c r="C4" s="101">
        <v>0</v>
      </c>
      <c r="D4" s="101">
        <v>0</v>
      </c>
      <c r="E4" s="101">
        <v>50</v>
      </c>
      <c r="F4" s="101">
        <v>37.5</v>
      </c>
      <c r="G4" s="101"/>
      <c r="H4" s="101">
        <v>25</v>
      </c>
      <c r="I4" s="101"/>
      <c r="J4" s="101">
        <v>6.5</v>
      </c>
      <c r="K4" s="101">
        <v>175</v>
      </c>
      <c r="L4" s="101">
        <v>0</v>
      </c>
      <c r="M4" s="101">
        <v>0</v>
      </c>
      <c r="N4" s="101">
        <v>0</v>
      </c>
      <c r="O4" s="101">
        <v>0</v>
      </c>
      <c r="P4" s="101"/>
      <c r="Q4" s="101">
        <v>0</v>
      </c>
      <c r="R4" s="101">
        <v>0</v>
      </c>
      <c r="S4" s="101">
        <f t="shared" si="0"/>
        <v>294</v>
      </c>
      <c r="T4" s="101">
        <v>0</v>
      </c>
      <c r="U4" s="101">
        <v>0</v>
      </c>
      <c r="V4" s="102">
        <f t="shared" si="1"/>
        <v>294</v>
      </c>
    </row>
    <row r="5" spans="1:22" ht="20.3" customHeight="1">
      <c r="A5" s="463"/>
      <c r="B5" s="96" t="s">
        <v>552</v>
      </c>
      <c r="C5" s="101">
        <v>0</v>
      </c>
      <c r="D5" s="101">
        <v>0</v>
      </c>
      <c r="E5" s="101">
        <v>75</v>
      </c>
      <c r="F5" s="101">
        <v>100</v>
      </c>
      <c r="G5" s="101">
        <v>0</v>
      </c>
      <c r="H5" s="101">
        <v>25</v>
      </c>
      <c r="I5" s="101">
        <v>0</v>
      </c>
      <c r="J5" s="101">
        <v>0</v>
      </c>
      <c r="K5" s="101">
        <v>75</v>
      </c>
      <c r="L5" s="101">
        <v>0</v>
      </c>
      <c r="M5" s="101">
        <v>0</v>
      </c>
      <c r="N5" s="101">
        <v>0</v>
      </c>
      <c r="O5" s="101">
        <v>0</v>
      </c>
      <c r="P5" s="101">
        <v>0</v>
      </c>
      <c r="Q5" s="101">
        <v>0</v>
      </c>
      <c r="R5" s="101">
        <v>0</v>
      </c>
      <c r="S5" s="101">
        <f t="shared" si="0"/>
        <v>275</v>
      </c>
      <c r="T5" s="101">
        <v>0</v>
      </c>
      <c r="U5" s="101">
        <v>0</v>
      </c>
      <c r="V5" s="102">
        <f t="shared" si="1"/>
        <v>275</v>
      </c>
    </row>
    <row r="6" spans="1:22" ht="20.3" customHeight="1">
      <c r="A6" s="463" t="s">
        <v>553</v>
      </c>
      <c r="B6" s="96" t="s">
        <v>550</v>
      </c>
      <c r="C6" s="101">
        <v>0</v>
      </c>
      <c r="D6" s="101">
        <v>4.5</v>
      </c>
      <c r="E6" s="101">
        <v>70.84</v>
      </c>
      <c r="F6" s="101">
        <v>65.2</v>
      </c>
      <c r="G6" s="101">
        <v>0</v>
      </c>
      <c r="H6" s="101">
        <v>1436</v>
      </c>
      <c r="I6" s="101">
        <v>0</v>
      </c>
      <c r="J6" s="101">
        <v>6</v>
      </c>
      <c r="K6" s="101">
        <v>16.5</v>
      </c>
      <c r="L6" s="101">
        <v>0</v>
      </c>
      <c r="M6" s="101">
        <v>0</v>
      </c>
      <c r="N6" s="101">
        <v>0</v>
      </c>
      <c r="O6" s="101">
        <v>0</v>
      </c>
      <c r="P6" s="101">
        <v>0</v>
      </c>
      <c r="Q6" s="101">
        <v>10</v>
      </c>
      <c r="R6" s="101">
        <v>41.5</v>
      </c>
      <c r="S6" s="101">
        <f t="shared" si="0"/>
        <v>1650.54</v>
      </c>
      <c r="T6" s="101">
        <v>0</v>
      </c>
      <c r="U6" s="101">
        <v>0</v>
      </c>
      <c r="V6" s="102">
        <f t="shared" si="1"/>
        <v>1650.54</v>
      </c>
    </row>
    <row r="7" spans="1:22" ht="20.3" customHeight="1">
      <c r="A7" s="463"/>
      <c r="B7" s="96" t="s">
        <v>554</v>
      </c>
      <c r="C7" s="101">
        <v>0</v>
      </c>
      <c r="D7" s="101">
        <v>0</v>
      </c>
      <c r="E7" s="101">
        <v>237.6</v>
      </c>
      <c r="F7" s="101">
        <v>208</v>
      </c>
      <c r="G7" s="101">
        <v>0</v>
      </c>
      <c r="H7" s="101">
        <v>12</v>
      </c>
      <c r="I7" s="101">
        <v>23</v>
      </c>
      <c r="J7" s="101">
        <v>19.8</v>
      </c>
      <c r="K7" s="101">
        <v>67.5</v>
      </c>
      <c r="L7" s="101">
        <v>0</v>
      </c>
      <c r="M7" s="101">
        <v>0</v>
      </c>
      <c r="N7" s="101">
        <v>0</v>
      </c>
      <c r="O7" s="101">
        <v>1.2</v>
      </c>
      <c r="P7" s="101">
        <v>0</v>
      </c>
      <c r="Q7" s="101">
        <v>8.5</v>
      </c>
      <c r="R7" s="101">
        <v>3.5</v>
      </c>
      <c r="S7" s="101">
        <f t="shared" si="0"/>
        <v>581.10000000000014</v>
      </c>
      <c r="T7" s="101">
        <v>0</v>
      </c>
      <c r="U7" s="101">
        <v>0</v>
      </c>
      <c r="V7" s="102">
        <f t="shared" si="1"/>
        <v>581.10000000000014</v>
      </c>
    </row>
    <row r="8" spans="1:22" ht="20.3" customHeight="1">
      <c r="A8" s="463" t="s">
        <v>555</v>
      </c>
      <c r="B8" s="96" t="s">
        <v>550</v>
      </c>
      <c r="C8" s="101">
        <v>12</v>
      </c>
      <c r="D8" s="101">
        <v>0</v>
      </c>
      <c r="E8" s="101">
        <v>12</v>
      </c>
      <c r="F8" s="101">
        <v>18</v>
      </c>
      <c r="G8" s="101">
        <v>0</v>
      </c>
      <c r="H8" s="101">
        <v>240</v>
      </c>
      <c r="I8" s="101">
        <v>0</v>
      </c>
      <c r="J8" s="101">
        <v>0</v>
      </c>
      <c r="K8" s="101">
        <v>27</v>
      </c>
      <c r="L8" s="101">
        <v>0</v>
      </c>
      <c r="M8" s="101">
        <v>0</v>
      </c>
      <c r="N8" s="101">
        <v>0</v>
      </c>
      <c r="O8" s="101">
        <v>0</v>
      </c>
      <c r="P8" s="101">
        <v>0</v>
      </c>
      <c r="Q8" s="101">
        <v>0</v>
      </c>
      <c r="R8" s="101">
        <v>0</v>
      </c>
      <c r="S8" s="101">
        <f t="shared" si="0"/>
        <v>309</v>
      </c>
      <c r="T8" s="101">
        <v>0</v>
      </c>
      <c r="U8" s="101">
        <v>0</v>
      </c>
      <c r="V8" s="102">
        <f t="shared" si="1"/>
        <v>309</v>
      </c>
    </row>
    <row r="9" spans="1:22" ht="20.3" customHeight="1">
      <c r="A9" s="463"/>
      <c r="B9" s="96" t="s">
        <v>556</v>
      </c>
      <c r="C9" s="101">
        <v>0</v>
      </c>
      <c r="D9" s="101">
        <v>0</v>
      </c>
      <c r="E9" s="101">
        <v>270</v>
      </c>
      <c r="F9" s="101">
        <v>300</v>
      </c>
      <c r="G9" s="101">
        <v>0</v>
      </c>
      <c r="H9" s="101">
        <v>240</v>
      </c>
      <c r="I9" s="101">
        <v>0</v>
      </c>
      <c r="J9" s="101">
        <v>0</v>
      </c>
      <c r="K9" s="101">
        <v>0</v>
      </c>
      <c r="L9" s="101">
        <v>0</v>
      </c>
      <c r="M9" s="101">
        <v>0</v>
      </c>
      <c r="N9" s="101">
        <v>0</v>
      </c>
      <c r="O9" s="101">
        <v>0</v>
      </c>
      <c r="P9" s="101">
        <v>0</v>
      </c>
      <c r="Q9" s="101">
        <v>0</v>
      </c>
      <c r="R9" s="101">
        <v>0</v>
      </c>
      <c r="S9" s="101">
        <f t="shared" si="0"/>
        <v>810</v>
      </c>
      <c r="T9" s="101">
        <v>0</v>
      </c>
      <c r="U9" s="101">
        <v>0</v>
      </c>
      <c r="V9" s="102">
        <f t="shared" si="1"/>
        <v>810</v>
      </c>
    </row>
    <row r="10" spans="1:22" ht="20.3" customHeight="1">
      <c r="A10" s="463"/>
      <c r="B10" s="96" t="s">
        <v>557</v>
      </c>
      <c r="C10" s="101">
        <v>0</v>
      </c>
      <c r="D10" s="101">
        <v>0</v>
      </c>
      <c r="E10" s="101">
        <v>60</v>
      </c>
      <c r="F10" s="101">
        <v>75</v>
      </c>
      <c r="G10" s="101">
        <v>0</v>
      </c>
      <c r="H10" s="101">
        <v>600</v>
      </c>
      <c r="I10" s="101">
        <v>0</v>
      </c>
      <c r="J10" s="101">
        <v>0</v>
      </c>
      <c r="K10" s="101">
        <v>9</v>
      </c>
      <c r="L10" s="101">
        <v>0</v>
      </c>
      <c r="M10" s="101">
        <v>0</v>
      </c>
      <c r="N10" s="101">
        <v>0</v>
      </c>
      <c r="O10" s="101">
        <v>0</v>
      </c>
      <c r="P10" s="101">
        <v>0</v>
      </c>
      <c r="Q10" s="101">
        <v>0</v>
      </c>
      <c r="R10" s="101">
        <v>0</v>
      </c>
      <c r="S10" s="101">
        <f t="shared" si="0"/>
        <v>744</v>
      </c>
      <c r="T10" s="101">
        <v>0</v>
      </c>
      <c r="U10" s="101">
        <v>0</v>
      </c>
      <c r="V10" s="102">
        <f t="shared" si="1"/>
        <v>744</v>
      </c>
    </row>
    <row r="11" spans="1:22" ht="20.3" customHeight="1">
      <c r="A11" s="463" t="s">
        <v>558</v>
      </c>
      <c r="B11" s="96" t="s">
        <v>550</v>
      </c>
      <c r="C11" s="101">
        <v>0</v>
      </c>
      <c r="D11" s="101">
        <v>8.8000000000000007</v>
      </c>
      <c r="E11" s="101">
        <v>0</v>
      </c>
      <c r="F11" s="101">
        <v>5.6</v>
      </c>
      <c r="G11" s="101">
        <v>0</v>
      </c>
      <c r="H11" s="101">
        <v>44</v>
      </c>
      <c r="I11" s="101">
        <v>42.7</v>
      </c>
      <c r="J11" s="101">
        <v>42.7</v>
      </c>
      <c r="K11" s="101">
        <v>48.8</v>
      </c>
      <c r="L11" s="101">
        <v>0</v>
      </c>
      <c r="M11" s="101">
        <v>0</v>
      </c>
      <c r="N11" s="101">
        <v>0</v>
      </c>
      <c r="O11" s="101">
        <v>10</v>
      </c>
      <c r="P11" s="101">
        <v>0</v>
      </c>
      <c r="Q11" s="101">
        <v>0</v>
      </c>
      <c r="R11" s="101">
        <v>5.4</v>
      </c>
      <c r="S11" s="101">
        <f t="shared" si="0"/>
        <v>208.00000000000003</v>
      </c>
      <c r="T11" s="101">
        <v>0</v>
      </c>
      <c r="U11" s="101">
        <v>0</v>
      </c>
      <c r="V11" s="102">
        <f t="shared" si="1"/>
        <v>208.00000000000003</v>
      </c>
    </row>
    <row r="12" spans="1:22" ht="20.3" customHeight="1">
      <c r="A12" s="463"/>
      <c r="B12" s="96" t="s">
        <v>559</v>
      </c>
      <c r="C12" s="101">
        <v>6</v>
      </c>
      <c r="D12" s="101">
        <v>56</v>
      </c>
      <c r="E12" s="101">
        <v>28</v>
      </c>
      <c r="F12" s="101">
        <v>28</v>
      </c>
      <c r="G12" s="101">
        <v>0</v>
      </c>
      <c r="H12" s="101">
        <v>280</v>
      </c>
      <c r="I12" s="101">
        <v>0</v>
      </c>
      <c r="J12" s="101">
        <v>0</v>
      </c>
      <c r="K12" s="101">
        <v>13.6</v>
      </c>
      <c r="L12" s="101">
        <v>0</v>
      </c>
      <c r="M12" s="101">
        <v>0</v>
      </c>
      <c r="N12" s="101">
        <v>10</v>
      </c>
      <c r="O12" s="101">
        <v>2</v>
      </c>
      <c r="P12" s="101">
        <v>0</v>
      </c>
      <c r="Q12" s="101">
        <v>0</v>
      </c>
      <c r="R12" s="101">
        <v>0.6</v>
      </c>
      <c r="S12" s="101">
        <f t="shared" si="0"/>
        <v>424.20000000000005</v>
      </c>
      <c r="T12" s="101">
        <v>0</v>
      </c>
      <c r="U12" s="101">
        <v>0</v>
      </c>
      <c r="V12" s="102">
        <f t="shared" si="1"/>
        <v>424.20000000000005</v>
      </c>
    </row>
    <row r="13" spans="1:22" ht="20.3" customHeight="1">
      <c r="A13" s="463" t="s">
        <v>560</v>
      </c>
      <c r="B13" s="96" t="s">
        <v>550</v>
      </c>
      <c r="C13" s="101">
        <v>0</v>
      </c>
      <c r="D13" s="101">
        <v>0</v>
      </c>
      <c r="E13" s="101">
        <v>0</v>
      </c>
      <c r="F13" s="101">
        <v>0</v>
      </c>
      <c r="G13" s="101">
        <v>0</v>
      </c>
      <c r="H13" s="101">
        <v>0</v>
      </c>
      <c r="I13" s="101">
        <v>15</v>
      </c>
      <c r="J13" s="101">
        <v>0</v>
      </c>
      <c r="K13" s="101">
        <v>24</v>
      </c>
      <c r="L13" s="101">
        <v>0</v>
      </c>
      <c r="M13" s="101">
        <v>0</v>
      </c>
      <c r="N13" s="101">
        <v>0</v>
      </c>
      <c r="O13" s="101">
        <v>0</v>
      </c>
      <c r="P13" s="101">
        <v>0</v>
      </c>
      <c r="Q13" s="101">
        <v>0</v>
      </c>
      <c r="R13" s="101">
        <v>0</v>
      </c>
      <c r="S13" s="101">
        <f t="shared" si="0"/>
        <v>39</v>
      </c>
      <c r="T13" s="101">
        <v>60</v>
      </c>
      <c r="U13" s="101">
        <v>0</v>
      </c>
      <c r="V13" s="102">
        <f t="shared" si="1"/>
        <v>99</v>
      </c>
    </row>
    <row r="14" spans="1:22" ht="20.3" customHeight="1">
      <c r="A14" s="463"/>
      <c r="B14" s="96" t="s">
        <v>561</v>
      </c>
      <c r="C14" s="101">
        <v>0</v>
      </c>
      <c r="D14" s="101">
        <v>0</v>
      </c>
      <c r="E14" s="101">
        <v>130</v>
      </c>
      <c r="F14" s="101">
        <v>120</v>
      </c>
      <c r="G14" s="101">
        <v>0</v>
      </c>
      <c r="H14" s="101">
        <v>195</v>
      </c>
      <c r="I14" s="101">
        <v>10</v>
      </c>
      <c r="J14" s="101">
        <v>10</v>
      </c>
      <c r="K14" s="101">
        <v>80</v>
      </c>
      <c r="L14" s="101">
        <v>0</v>
      </c>
      <c r="M14" s="101">
        <v>0</v>
      </c>
      <c r="N14" s="101">
        <v>75</v>
      </c>
      <c r="O14" s="101">
        <v>0</v>
      </c>
      <c r="P14" s="101">
        <v>0</v>
      </c>
      <c r="Q14" s="101">
        <v>0</v>
      </c>
      <c r="R14" s="101">
        <v>0</v>
      </c>
      <c r="S14" s="101">
        <f t="shared" si="0"/>
        <v>620</v>
      </c>
      <c r="T14" s="101">
        <v>10</v>
      </c>
      <c r="U14" s="101">
        <v>0</v>
      </c>
      <c r="V14" s="102">
        <f t="shared" si="1"/>
        <v>630</v>
      </c>
    </row>
    <row r="15" spans="1:22" ht="20.3" customHeight="1">
      <c r="A15" s="463"/>
      <c r="B15" s="96" t="s">
        <v>560</v>
      </c>
      <c r="C15" s="101">
        <v>7.5</v>
      </c>
      <c r="D15" s="101">
        <v>20</v>
      </c>
      <c r="E15" s="101">
        <v>130</v>
      </c>
      <c r="F15" s="101">
        <v>150</v>
      </c>
      <c r="G15" s="101">
        <v>0</v>
      </c>
      <c r="H15" s="101">
        <v>2500</v>
      </c>
      <c r="I15" s="101">
        <v>25</v>
      </c>
      <c r="J15" s="101">
        <v>15</v>
      </c>
      <c r="K15" s="101">
        <v>240</v>
      </c>
      <c r="L15" s="101">
        <v>0</v>
      </c>
      <c r="M15" s="101">
        <v>0</v>
      </c>
      <c r="N15" s="101">
        <v>150</v>
      </c>
      <c r="O15" s="101">
        <v>0</v>
      </c>
      <c r="P15" s="101">
        <v>0</v>
      </c>
      <c r="Q15" s="101">
        <v>0</v>
      </c>
      <c r="R15" s="101">
        <v>0</v>
      </c>
      <c r="S15" s="101">
        <f t="shared" si="0"/>
        <v>3237.5</v>
      </c>
      <c r="T15" s="101">
        <v>10</v>
      </c>
      <c r="U15" s="101">
        <v>0</v>
      </c>
      <c r="V15" s="102">
        <f t="shared" si="1"/>
        <v>3247.5</v>
      </c>
    </row>
    <row r="16" spans="1:22" ht="20.3" customHeight="1">
      <c r="A16" s="463" t="s">
        <v>562</v>
      </c>
      <c r="B16" s="96" t="s">
        <v>550</v>
      </c>
      <c r="C16" s="101"/>
      <c r="D16" s="101">
        <v>0</v>
      </c>
      <c r="E16" s="101">
        <v>0</v>
      </c>
      <c r="F16" s="101">
        <v>0</v>
      </c>
      <c r="G16" s="101">
        <v>0</v>
      </c>
      <c r="H16" s="101">
        <v>40</v>
      </c>
      <c r="I16" s="101">
        <v>0</v>
      </c>
      <c r="J16" s="101">
        <v>0</v>
      </c>
      <c r="K16" s="101">
        <v>0</v>
      </c>
      <c r="L16" s="101">
        <v>0</v>
      </c>
      <c r="M16" s="101">
        <v>0</v>
      </c>
      <c r="N16" s="101">
        <v>0</v>
      </c>
      <c r="O16" s="101">
        <v>0</v>
      </c>
      <c r="P16" s="101">
        <v>0</v>
      </c>
      <c r="Q16" s="101">
        <v>0</v>
      </c>
      <c r="R16" s="101">
        <v>0</v>
      </c>
      <c r="S16" s="101">
        <f t="shared" si="0"/>
        <v>40</v>
      </c>
      <c r="T16" s="101">
        <v>317.2</v>
      </c>
      <c r="U16" s="101">
        <v>0</v>
      </c>
      <c r="V16" s="102">
        <f t="shared" si="1"/>
        <v>357.2</v>
      </c>
    </row>
    <row r="17" spans="1:22" ht="20.3" customHeight="1">
      <c r="A17" s="463"/>
      <c r="B17" s="96" t="s">
        <v>562</v>
      </c>
      <c r="C17" s="101">
        <v>696</v>
      </c>
      <c r="D17" s="101">
        <v>935.2</v>
      </c>
      <c r="E17" s="101">
        <v>2259.9</v>
      </c>
      <c r="F17" s="101">
        <v>2554.8000000000002</v>
      </c>
      <c r="G17" s="101">
        <v>0</v>
      </c>
      <c r="H17" s="101">
        <v>82662</v>
      </c>
      <c r="I17" s="101">
        <v>6</v>
      </c>
      <c r="J17" s="101">
        <v>0.6</v>
      </c>
      <c r="K17" s="101">
        <v>2222</v>
      </c>
      <c r="L17" s="101">
        <v>0</v>
      </c>
      <c r="M17" s="101"/>
      <c r="N17" s="101">
        <v>1510</v>
      </c>
      <c r="O17" s="101">
        <v>81.27</v>
      </c>
      <c r="P17" s="101">
        <v>0</v>
      </c>
      <c r="Q17" s="101">
        <v>3</v>
      </c>
      <c r="R17" s="101">
        <v>0</v>
      </c>
      <c r="S17" s="101">
        <f t="shared" si="0"/>
        <v>92930.77</v>
      </c>
      <c r="T17" s="101">
        <v>203.6</v>
      </c>
      <c r="U17" s="101">
        <v>0</v>
      </c>
      <c r="V17" s="102">
        <f t="shared" si="1"/>
        <v>93134.37000000001</v>
      </c>
    </row>
    <row r="18" spans="1:22" ht="20.3" customHeight="1">
      <c r="A18" s="463" t="s">
        <v>563</v>
      </c>
      <c r="B18" s="96" t="s">
        <v>550</v>
      </c>
      <c r="C18" s="101">
        <v>0</v>
      </c>
      <c r="D18" s="101">
        <v>0</v>
      </c>
      <c r="E18" s="101">
        <v>0</v>
      </c>
      <c r="F18" s="101">
        <v>0</v>
      </c>
      <c r="G18" s="101">
        <v>0</v>
      </c>
      <c r="H18" s="101">
        <v>250</v>
      </c>
      <c r="I18" s="101">
        <v>0</v>
      </c>
      <c r="J18" s="101">
        <v>0</v>
      </c>
      <c r="K18" s="101">
        <v>7</v>
      </c>
      <c r="L18" s="101">
        <v>0</v>
      </c>
      <c r="M18" s="101">
        <v>0</v>
      </c>
      <c r="N18" s="101">
        <v>0</v>
      </c>
      <c r="O18" s="101">
        <v>0</v>
      </c>
      <c r="P18" s="101">
        <v>0</v>
      </c>
      <c r="Q18" s="101">
        <v>0</v>
      </c>
      <c r="R18" s="101">
        <v>0</v>
      </c>
      <c r="S18" s="101">
        <f t="shared" si="0"/>
        <v>257</v>
      </c>
      <c r="T18" s="101">
        <v>400</v>
      </c>
      <c r="U18" s="101">
        <v>0</v>
      </c>
      <c r="V18" s="102">
        <f t="shared" si="1"/>
        <v>657</v>
      </c>
    </row>
    <row r="19" spans="1:22" ht="20.3" customHeight="1">
      <c r="A19" s="463"/>
      <c r="B19" s="96" t="s">
        <v>564</v>
      </c>
      <c r="C19" s="101">
        <v>0</v>
      </c>
      <c r="D19" s="101">
        <v>24</v>
      </c>
      <c r="E19" s="101">
        <v>24</v>
      </c>
      <c r="F19" s="101">
        <v>0</v>
      </c>
      <c r="G19" s="101">
        <v>0</v>
      </c>
      <c r="H19" s="101">
        <v>50</v>
      </c>
      <c r="I19" s="101">
        <v>0</v>
      </c>
      <c r="J19" s="101">
        <v>0</v>
      </c>
      <c r="K19" s="101">
        <v>7</v>
      </c>
      <c r="L19" s="101">
        <v>0</v>
      </c>
      <c r="M19" s="101">
        <v>0</v>
      </c>
      <c r="N19" s="101">
        <v>15</v>
      </c>
      <c r="O19" s="101">
        <v>0</v>
      </c>
      <c r="P19" s="101">
        <v>0</v>
      </c>
      <c r="Q19" s="101">
        <v>0</v>
      </c>
      <c r="R19" s="101">
        <v>0</v>
      </c>
      <c r="S19" s="101">
        <f t="shared" si="0"/>
        <v>120</v>
      </c>
      <c r="T19" s="101">
        <v>40</v>
      </c>
      <c r="U19" s="101">
        <v>0</v>
      </c>
      <c r="V19" s="102">
        <f t="shared" si="1"/>
        <v>160</v>
      </c>
    </row>
    <row r="20" spans="1:22" ht="20.3" customHeight="1">
      <c r="A20" s="463"/>
      <c r="B20" s="96" t="s">
        <v>565</v>
      </c>
      <c r="C20" s="101">
        <v>0</v>
      </c>
      <c r="D20" s="101">
        <v>0</v>
      </c>
      <c r="E20" s="101">
        <v>24</v>
      </c>
      <c r="F20" s="101">
        <v>12</v>
      </c>
      <c r="G20" s="101">
        <v>0</v>
      </c>
      <c r="H20" s="101">
        <v>75</v>
      </c>
      <c r="I20" s="101">
        <v>0</v>
      </c>
      <c r="J20" s="101">
        <v>0</v>
      </c>
      <c r="K20" s="101">
        <v>7</v>
      </c>
      <c r="L20" s="101">
        <v>0</v>
      </c>
      <c r="M20" s="101">
        <v>0</v>
      </c>
      <c r="N20" s="101">
        <v>15</v>
      </c>
      <c r="O20" s="101">
        <v>0</v>
      </c>
      <c r="P20" s="101">
        <v>0</v>
      </c>
      <c r="Q20" s="101">
        <v>0</v>
      </c>
      <c r="R20" s="101">
        <v>0</v>
      </c>
      <c r="S20" s="101">
        <f t="shared" si="0"/>
        <v>133</v>
      </c>
      <c r="T20" s="101">
        <v>80</v>
      </c>
      <c r="U20" s="101">
        <v>0</v>
      </c>
      <c r="V20" s="102">
        <f t="shared" si="1"/>
        <v>213</v>
      </c>
    </row>
    <row r="21" spans="1:22" ht="20.3" customHeight="1">
      <c r="A21" s="463"/>
      <c r="B21" s="96" t="s">
        <v>566</v>
      </c>
      <c r="C21" s="101">
        <v>0</v>
      </c>
      <c r="D21" s="101">
        <v>0</v>
      </c>
      <c r="E21" s="101">
        <v>48</v>
      </c>
      <c r="F21" s="101">
        <v>36</v>
      </c>
      <c r="G21" s="101">
        <v>0</v>
      </c>
      <c r="H21" s="101">
        <v>75</v>
      </c>
      <c r="I21" s="101">
        <v>0</v>
      </c>
      <c r="J21" s="101">
        <v>0</v>
      </c>
      <c r="K21" s="101">
        <v>7</v>
      </c>
      <c r="L21" s="101">
        <v>0</v>
      </c>
      <c r="M21" s="101">
        <v>0</v>
      </c>
      <c r="N21" s="101">
        <v>15</v>
      </c>
      <c r="O21" s="101">
        <v>0</v>
      </c>
      <c r="P21" s="101">
        <v>0</v>
      </c>
      <c r="Q21" s="101">
        <v>0</v>
      </c>
      <c r="R21" s="101">
        <v>0</v>
      </c>
      <c r="S21" s="101">
        <f t="shared" si="0"/>
        <v>181</v>
      </c>
      <c r="T21" s="101">
        <v>20</v>
      </c>
      <c r="U21" s="101">
        <v>0</v>
      </c>
      <c r="V21" s="102">
        <f t="shared" si="1"/>
        <v>201</v>
      </c>
    </row>
    <row r="22" spans="1:22" ht="20.3" customHeight="1">
      <c r="A22" s="463" t="s">
        <v>567</v>
      </c>
      <c r="B22" s="96" t="s">
        <v>568</v>
      </c>
      <c r="C22" s="101">
        <v>8</v>
      </c>
      <c r="D22" s="101">
        <v>0</v>
      </c>
      <c r="E22" s="101">
        <v>28.6</v>
      </c>
      <c r="F22" s="101">
        <v>24</v>
      </c>
      <c r="G22" s="101">
        <v>0</v>
      </c>
      <c r="H22" s="101">
        <v>1945</v>
      </c>
      <c r="I22" s="101">
        <v>3.6</v>
      </c>
      <c r="J22" s="101"/>
      <c r="K22" s="101">
        <v>1</v>
      </c>
      <c r="L22" s="101">
        <v>0</v>
      </c>
      <c r="M22" s="101">
        <v>0</v>
      </c>
      <c r="N22" s="101"/>
      <c r="O22" s="101">
        <v>0</v>
      </c>
      <c r="P22" s="101">
        <v>0</v>
      </c>
      <c r="Q22" s="101">
        <v>0</v>
      </c>
      <c r="R22" s="101">
        <v>0</v>
      </c>
      <c r="S22" s="101">
        <f t="shared" si="0"/>
        <v>2010.1999999999998</v>
      </c>
      <c r="T22" s="101">
        <v>410.2</v>
      </c>
      <c r="U22" s="101">
        <v>0</v>
      </c>
      <c r="V22" s="102">
        <f t="shared" si="1"/>
        <v>2420.3999999999996</v>
      </c>
    </row>
    <row r="23" spans="1:22" ht="20.3" customHeight="1">
      <c r="A23" s="463"/>
      <c r="B23" s="96" t="s">
        <v>569</v>
      </c>
      <c r="C23" s="101">
        <v>0</v>
      </c>
      <c r="D23" s="101">
        <v>0</v>
      </c>
      <c r="E23" s="101">
        <v>45.5</v>
      </c>
      <c r="F23" s="101">
        <v>52.5</v>
      </c>
      <c r="G23" s="101">
        <v>0</v>
      </c>
      <c r="H23" s="101">
        <v>2037.5</v>
      </c>
      <c r="I23" s="101">
        <v>0</v>
      </c>
      <c r="J23" s="101">
        <v>2</v>
      </c>
      <c r="K23" s="101">
        <v>3</v>
      </c>
      <c r="L23" s="101">
        <v>0</v>
      </c>
      <c r="M23" s="101">
        <v>0</v>
      </c>
      <c r="N23" s="101"/>
      <c r="O23" s="101">
        <v>0</v>
      </c>
      <c r="P23" s="101">
        <v>0</v>
      </c>
      <c r="Q23" s="101">
        <v>0</v>
      </c>
      <c r="R23" s="101">
        <v>0</v>
      </c>
      <c r="S23" s="101">
        <f t="shared" si="0"/>
        <v>2140.5</v>
      </c>
      <c r="T23" s="101">
        <v>11.2</v>
      </c>
      <c r="U23" s="101">
        <v>0</v>
      </c>
      <c r="V23" s="102">
        <f t="shared" si="1"/>
        <v>2151.6999999999998</v>
      </c>
    </row>
    <row r="24" spans="1:22" ht="20.3" customHeight="1">
      <c r="A24" s="463"/>
      <c r="B24" s="96" t="s">
        <v>570</v>
      </c>
      <c r="C24" s="101">
        <v>8</v>
      </c>
      <c r="D24" s="101">
        <v>0</v>
      </c>
      <c r="E24" s="101">
        <v>16.899999999999999</v>
      </c>
      <c r="F24" s="101">
        <v>12</v>
      </c>
      <c r="G24" s="101">
        <v>0</v>
      </c>
      <c r="H24" s="101">
        <v>300</v>
      </c>
      <c r="I24" s="101">
        <v>6</v>
      </c>
      <c r="J24" s="101"/>
      <c r="K24" s="101">
        <v>8</v>
      </c>
      <c r="L24" s="101"/>
      <c r="M24" s="101"/>
      <c r="N24" s="101">
        <v>10</v>
      </c>
      <c r="O24" s="101">
        <v>0</v>
      </c>
      <c r="P24" s="101">
        <v>0</v>
      </c>
      <c r="Q24" s="101">
        <v>0</v>
      </c>
      <c r="R24" s="101">
        <v>0</v>
      </c>
      <c r="S24" s="101">
        <f t="shared" si="0"/>
        <v>360.9</v>
      </c>
      <c r="T24" s="101">
        <v>0</v>
      </c>
      <c r="U24" s="101">
        <v>0</v>
      </c>
      <c r="V24" s="102">
        <f t="shared" si="1"/>
        <v>360.9</v>
      </c>
    </row>
    <row r="25" spans="1:22" ht="20.3" customHeight="1">
      <c r="A25" s="463" t="s">
        <v>571</v>
      </c>
      <c r="B25" s="96" t="s">
        <v>550</v>
      </c>
      <c r="C25" s="101">
        <v>82.4</v>
      </c>
      <c r="D25" s="101">
        <v>0</v>
      </c>
      <c r="E25" s="101">
        <v>0</v>
      </c>
      <c r="F25" s="101">
        <v>0</v>
      </c>
      <c r="G25" s="101">
        <v>0</v>
      </c>
      <c r="H25" s="101">
        <v>92.7</v>
      </c>
      <c r="I25" s="101">
        <v>7.21</v>
      </c>
      <c r="J25" s="101">
        <v>12.36</v>
      </c>
      <c r="K25" s="101">
        <v>15.45</v>
      </c>
      <c r="L25" s="101">
        <v>0</v>
      </c>
      <c r="M25" s="101">
        <v>0</v>
      </c>
      <c r="N25" s="101">
        <v>0</v>
      </c>
      <c r="O25" s="101">
        <v>0</v>
      </c>
      <c r="P25" s="101">
        <v>0</v>
      </c>
      <c r="Q25" s="101">
        <v>0</v>
      </c>
      <c r="R25" s="101">
        <v>15.45</v>
      </c>
      <c r="S25" s="101">
        <f t="shared" si="0"/>
        <v>225.57</v>
      </c>
      <c r="T25" s="101">
        <v>1236</v>
      </c>
      <c r="U25" s="101"/>
      <c r="V25" s="102">
        <f t="shared" si="1"/>
        <v>1461.57</v>
      </c>
    </row>
    <row r="26" spans="1:22" ht="20.3" customHeight="1">
      <c r="A26" s="463"/>
      <c r="B26" s="96" t="s">
        <v>572</v>
      </c>
      <c r="C26" s="101">
        <v>12.36</v>
      </c>
      <c r="D26" s="101">
        <v>0</v>
      </c>
      <c r="E26" s="101">
        <v>23.175000000000001</v>
      </c>
      <c r="F26" s="101">
        <v>15.45</v>
      </c>
      <c r="G26" s="101">
        <v>0</v>
      </c>
      <c r="H26" s="101">
        <v>61.8</v>
      </c>
      <c r="I26" s="101">
        <v>0</v>
      </c>
      <c r="J26" s="101">
        <v>0</v>
      </c>
      <c r="K26" s="101">
        <v>5.15</v>
      </c>
      <c r="L26" s="101">
        <v>0</v>
      </c>
      <c r="M26" s="101">
        <v>0</v>
      </c>
      <c r="N26" s="101">
        <v>0</v>
      </c>
      <c r="O26" s="101">
        <v>0</v>
      </c>
      <c r="P26" s="101">
        <v>0</v>
      </c>
      <c r="Q26" s="101">
        <v>0</v>
      </c>
      <c r="R26" s="101">
        <v>5.15</v>
      </c>
      <c r="S26" s="101">
        <f t="shared" si="0"/>
        <v>123.08500000000001</v>
      </c>
      <c r="T26" s="101">
        <v>144.19999999999999</v>
      </c>
      <c r="U26" s="101"/>
      <c r="V26" s="102">
        <f t="shared" si="1"/>
        <v>267.28499999999997</v>
      </c>
    </row>
    <row r="27" spans="1:22" ht="20.3" customHeight="1">
      <c r="A27" s="463"/>
      <c r="B27" s="96" t="s">
        <v>573</v>
      </c>
      <c r="C27" s="101">
        <v>41.2</v>
      </c>
      <c r="D27" s="101">
        <v>0</v>
      </c>
      <c r="E27" s="101">
        <v>46.35</v>
      </c>
      <c r="F27" s="101">
        <v>30.9</v>
      </c>
      <c r="G27" s="101">
        <v>0</v>
      </c>
      <c r="H27" s="101">
        <v>61.8</v>
      </c>
      <c r="I27" s="101">
        <v>7.21</v>
      </c>
      <c r="J27" s="101">
        <v>4.12</v>
      </c>
      <c r="K27" s="101">
        <v>5.15</v>
      </c>
      <c r="L27" s="101">
        <v>0</v>
      </c>
      <c r="M27" s="101">
        <v>0</v>
      </c>
      <c r="N27" s="101">
        <v>0</v>
      </c>
      <c r="O27" s="101">
        <v>0</v>
      </c>
      <c r="P27" s="101">
        <v>0</v>
      </c>
      <c r="Q27" s="101">
        <v>0</v>
      </c>
      <c r="R27" s="101">
        <v>0</v>
      </c>
      <c r="S27" s="101">
        <f t="shared" si="0"/>
        <v>196.73000000000002</v>
      </c>
      <c r="T27" s="101">
        <v>515</v>
      </c>
      <c r="U27" s="101"/>
      <c r="V27" s="102">
        <f t="shared" si="1"/>
        <v>711.73</v>
      </c>
    </row>
    <row r="28" spans="1:22" ht="20.3" customHeight="1">
      <c r="A28" s="96" t="s">
        <v>574</v>
      </c>
      <c r="B28" s="96" t="s">
        <v>550</v>
      </c>
      <c r="C28" s="101"/>
      <c r="D28" s="101">
        <v>0</v>
      </c>
      <c r="E28" s="101">
        <v>0</v>
      </c>
      <c r="F28" s="101">
        <v>0</v>
      </c>
      <c r="G28" s="101">
        <v>0</v>
      </c>
      <c r="H28" s="101">
        <v>0</v>
      </c>
      <c r="I28" s="101">
        <v>0</v>
      </c>
      <c r="J28" s="101" t="s">
        <v>601</v>
      </c>
      <c r="K28" s="101">
        <v>0</v>
      </c>
      <c r="L28" s="101">
        <v>0</v>
      </c>
      <c r="M28" s="101"/>
      <c r="N28" s="101">
        <v>0</v>
      </c>
      <c r="O28" s="101">
        <v>0</v>
      </c>
      <c r="P28" s="101">
        <v>0</v>
      </c>
      <c r="Q28" s="101">
        <v>0</v>
      </c>
      <c r="R28" s="101">
        <v>0</v>
      </c>
      <c r="S28" s="101">
        <f t="shared" si="0"/>
        <v>0</v>
      </c>
      <c r="T28" s="101"/>
      <c r="U28" s="101"/>
      <c r="V28" s="102">
        <f t="shared" si="1"/>
        <v>0</v>
      </c>
    </row>
    <row r="29" spans="1:22" ht="20.3" customHeight="1">
      <c r="A29" s="463" t="s">
        <v>575</v>
      </c>
      <c r="B29" s="463"/>
      <c r="C29" s="101">
        <f t="shared" ref="C29:V29" si="2">SUM(C3:C28)</f>
        <v>873.46</v>
      </c>
      <c r="D29" s="101">
        <f t="shared" si="2"/>
        <v>1123.5</v>
      </c>
      <c r="E29" s="101">
        <f t="shared" si="2"/>
        <v>3629.8650000000002</v>
      </c>
      <c r="F29" s="101">
        <f t="shared" si="2"/>
        <v>3882.4500000000003</v>
      </c>
      <c r="G29" s="101">
        <f t="shared" si="2"/>
        <v>0</v>
      </c>
      <c r="H29" s="101">
        <f t="shared" si="2"/>
        <v>93247.8</v>
      </c>
      <c r="I29" s="101">
        <f t="shared" si="2"/>
        <v>156.72</v>
      </c>
      <c r="J29" s="101">
        <f t="shared" si="2"/>
        <v>122.33</v>
      </c>
      <c r="K29" s="101">
        <f t="shared" si="2"/>
        <v>3101.65</v>
      </c>
      <c r="L29" s="101">
        <f t="shared" si="2"/>
        <v>0</v>
      </c>
      <c r="M29" s="101">
        <f t="shared" si="2"/>
        <v>0</v>
      </c>
      <c r="N29" s="101">
        <f t="shared" si="2"/>
        <v>1800</v>
      </c>
      <c r="O29" s="101">
        <f t="shared" si="2"/>
        <v>94.47</v>
      </c>
      <c r="P29" s="101">
        <f t="shared" si="2"/>
        <v>87.5</v>
      </c>
      <c r="Q29" s="101">
        <f t="shared" si="2"/>
        <v>21.5</v>
      </c>
      <c r="R29" s="101">
        <f t="shared" si="2"/>
        <v>71.600000000000009</v>
      </c>
      <c r="S29" s="101">
        <f t="shared" si="2"/>
        <v>108212.845</v>
      </c>
      <c r="T29" s="101">
        <f t="shared" si="2"/>
        <v>3457.3999999999996</v>
      </c>
      <c r="U29" s="101">
        <f t="shared" si="2"/>
        <v>0</v>
      </c>
      <c r="V29" s="102">
        <f t="shared" si="2"/>
        <v>111670.245</v>
      </c>
    </row>
    <row r="30" spans="1:22" ht="20.3" customHeight="1">
      <c r="A30" s="96" t="s">
        <v>576</v>
      </c>
      <c r="B30" s="103" t="s">
        <v>602</v>
      </c>
      <c r="C30" s="101">
        <v>1500</v>
      </c>
      <c r="D30" s="101">
        <v>320</v>
      </c>
      <c r="E30" s="101">
        <v>1020</v>
      </c>
      <c r="F30" s="101">
        <v>3600</v>
      </c>
      <c r="G30" s="101">
        <v>75</v>
      </c>
      <c r="H30" s="101">
        <v>1530</v>
      </c>
      <c r="I30" s="101">
        <v>0</v>
      </c>
      <c r="J30" s="101">
        <v>420</v>
      </c>
      <c r="K30" s="101">
        <v>400</v>
      </c>
      <c r="L30" s="101">
        <v>0</v>
      </c>
      <c r="M30" s="101">
        <v>20</v>
      </c>
      <c r="N30" s="101">
        <v>1500</v>
      </c>
      <c r="O30" s="101">
        <v>0</v>
      </c>
      <c r="P30" s="101">
        <v>0</v>
      </c>
      <c r="Q30" s="101">
        <v>250</v>
      </c>
      <c r="R30" s="101">
        <v>2000</v>
      </c>
      <c r="S30" s="101">
        <f t="shared" ref="S30:S40" si="3">SUM(C30:R30)</f>
        <v>12635</v>
      </c>
      <c r="T30" s="101">
        <v>6300</v>
      </c>
      <c r="U30" s="101"/>
      <c r="V30" s="102">
        <f t="shared" ref="V30:V40" si="4">SUM(S30:U30)</f>
        <v>18935</v>
      </c>
    </row>
    <row r="31" spans="1:22" ht="20.3" customHeight="1">
      <c r="A31" s="96" t="s">
        <v>578</v>
      </c>
      <c r="B31" s="96" t="s">
        <v>579</v>
      </c>
      <c r="C31" s="101">
        <v>472.5</v>
      </c>
      <c r="D31" s="101">
        <v>0</v>
      </c>
      <c r="E31" s="101">
        <v>221.2</v>
      </c>
      <c r="F31" s="101">
        <v>221.2</v>
      </c>
      <c r="G31" s="101">
        <v>0</v>
      </c>
      <c r="H31" s="101">
        <v>2090</v>
      </c>
      <c r="I31" s="101">
        <v>1.6</v>
      </c>
      <c r="J31" s="101">
        <v>1.6</v>
      </c>
      <c r="K31" s="101">
        <v>113.4</v>
      </c>
      <c r="L31" s="101">
        <v>0</v>
      </c>
      <c r="M31" s="101">
        <v>2.8</v>
      </c>
      <c r="N31" s="101">
        <v>188</v>
      </c>
      <c r="O31" s="101">
        <v>0</v>
      </c>
      <c r="P31" s="101">
        <v>0</v>
      </c>
      <c r="Q31" s="101">
        <v>0</v>
      </c>
      <c r="R31" s="101">
        <v>0</v>
      </c>
      <c r="S31" s="101">
        <f t="shared" si="3"/>
        <v>3312.3</v>
      </c>
      <c r="T31" s="101">
        <v>1166</v>
      </c>
      <c r="U31" s="101"/>
      <c r="V31" s="102">
        <f t="shared" si="4"/>
        <v>4478.3</v>
      </c>
    </row>
    <row r="32" spans="1:22" ht="20.3" customHeight="1">
      <c r="A32" s="96" t="s">
        <v>580</v>
      </c>
      <c r="B32" s="96" t="s">
        <v>581</v>
      </c>
      <c r="C32" s="101">
        <v>0</v>
      </c>
      <c r="D32" s="101">
        <v>0</v>
      </c>
      <c r="E32" s="101">
        <v>5</v>
      </c>
      <c r="F32" s="101">
        <v>8</v>
      </c>
      <c r="G32" s="101">
        <v>0</v>
      </c>
      <c r="H32" s="101">
        <v>800</v>
      </c>
      <c r="I32" s="101">
        <v>0</v>
      </c>
      <c r="J32" s="101">
        <v>0</v>
      </c>
      <c r="K32" s="101">
        <v>0</v>
      </c>
      <c r="L32" s="101">
        <v>0</v>
      </c>
      <c r="M32" s="101">
        <v>0</v>
      </c>
      <c r="N32" s="101">
        <v>0</v>
      </c>
      <c r="O32" s="101">
        <v>0</v>
      </c>
      <c r="P32" s="101">
        <v>0</v>
      </c>
      <c r="Q32" s="101">
        <v>0</v>
      </c>
      <c r="R32" s="101">
        <v>0</v>
      </c>
      <c r="S32" s="101">
        <f t="shared" si="3"/>
        <v>813</v>
      </c>
      <c r="T32" s="101">
        <v>15</v>
      </c>
      <c r="U32" s="101"/>
      <c r="V32" s="102">
        <f t="shared" si="4"/>
        <v>828</v>
      </c>
    </row>
    <row r="33" spans="1:22" ht="20.3" customHeight="1">
      <c r="A33" s="463" t="s">
        <v>582</v>
      </c>
      <c r="B33" s="96" t="s">
        <v>583</v>
      </c>
      <c r="C33" s="101">
        <v>12</v>
      </c>
      <c r="D33" s="101">
        <v>0</v>
      </c>
      <c r="E33" s="101">
        <v>66</v>
      </c>
      <c r="F33" s="101">
        <v>62</v>
      </c>
      <c r="G33" s="101">
        <v>0</v>
      </c>
      <c r="H33" s="101">
        <v>750</v>
      </c>
      <c r="I33" s="101">
        <v>0</v>
      </c>
      <c r="J33" s="101">
        <v>0</v>
      </c>
      <c r="K33" s="101">
        <v>2.5000000000000001E-2</v>
      </c>
      <c r="L33" s="101">
        <v>0</v>
      </c>
      <c r="M33" s="101">
        <v>0</v>
      </c>
      <c r="N33" s="101">
        <v>1</v>
      </c>
      <c r="O33" s="101"/>
      <c r="P33" s="101">
        <v>0</v>
      </c>
      <c r="Q33" s="101">
        <v>0</v>
      </c>
      <c r="R33" s="101">
        <v>0</v>
      </c>
      <c r="S33" s="101">
        <f t="shared" si="3"/>
        <v>891.02499999999998</v>
      </c>
      <c r="T33" s="101">
        <v>14.4</v>
      </c>
      <c r="U33" s="101"/>
      <c r="V33" s="102">
        <f t="shared" si="4"/>
        <v>905.42499999999995</v>
      </c>
    </row>
    <row r="34" spans="1:22" ht="20.3" customHeight="1">
      <c r="A34" s="463"/>
      <c r="B34" s="96" t="s">
        <v>584</v>
      </c>
      <c r="C34" s="101">
        <v>8</v>
      </c>
      <c r="D34" s="101">
        <v>0</v>
      </c>
      <c r="E34" s="101">
        <v>64</v>
      </c>
      <c r="F34" s="101">
        <v>40</v>
      </c>
      <c r="G34" s="101">
        <v>0</v>
      </c>
      <c r="H34" s="101">
        <v>680</v>
      </c>
      <c r="I34" s="101">
        <v>0</v>
      </c>
      <c r="J34" s="101">
        <v>0</v>
      </c>
      <c r="K34" s="101">
        <v>1.4999999999999999E-2</v>
      </c>
      <c r="L34" s="101">
        <v>0</v>
      </c>
      <c r="M34" s="101">
        <v>0</v>
      </c>
      <c r="N34" s="101">
        <v>0.8</v>
      </c>
      <c r="O34" s="101">
        <v>0</v>
      </c>
      <c r="P34" s="101">
        <v>0</v>
      </c>
      <c r="Q34" s="101">
        <v>0</v>
      </c>
      <c r="R34" s="101">
        <v>0</v>
      </c>
      <c r="S34" s="101">
        <f t="shared" si="3"/>
        <v>792.81499999999994</v>
      </c>
      <c r="T34" s="101">
        <v>4</v>
      </c>
      <c r="U34" s="101"/>
      <c r="V34" s="102">
        <f t="shared" si="4"/>
        <v>796.81499999999994</v>
      </c>
    </row>
    <row r="35" spans="1:22" ht="20.3" customHeight="1">
      <c r="A35" s="463"/>
      <c r="B35" s="96" t="s">
        <v>603</v>
      </c>
      <c r="C35" s="101">
        <v>30</v>
      </c>
      <c r="D35" s="101">
        <v>0</v>
      </c>
      <c r="E35" s="101">
        <v>64</v>
      </c>
      <c r="F35" s="101">
        <v>72</v>
      </c>
      <c r="G35" s="101">
        <v>1</v>
      </c>
      <c r="H35" s="101">
        <v>720</v>
      </c>
      <c r="I35" s="101">
        <v>0</v>
      </c>
      <c r="J35" s="101">
        <v>0</v>
      </c>
      <c r="K35" s="101">
        <v>2.5000000000000001E-2</v>
      </c>
      <c r="L35" s="101">
        <v>0</v>
      </c>
      <c r="M35" s="101">
        <v>0</v>
      </c>
      <c r="N35" s="101">
        <v>1.2</v>
      </c>
      <c r="O35" s="101">
        <v>0</v>
      </c>
      <c r="P35" s="101">
        <v>0</v>
      </c>
      <c r="Q35" s="101">
        <v>0</v>
      </c>
      <c r="R35" s="101">
        <v>0</v>
      </c>
      <c r="S35" s="101">
        <f t="shared" si="3"/>
        <v>888.22500000000002</v>
      </c>
      <c r="T35" s="101">
        <v>12.8</v>
      </c>
      <c r="U35" s="101"/>
      <c r="V35" s="102">
        <f t="shared" si="4"/>
        <v>901.02499999999998</v>
      </c>
    </row>
    <row r="36" spans="1:22" ht="20.3" customHeight="1">
      <c r="A36" s="96" t="s">
        <v>586</v>
      </c>
      <c r="B36" s="96" t="s">
        <v>604</v>
      </c>
      <c r="C36" s="101">
        <v>60</v>
      </c>
      <c r="D36" s="101">
        <v>0</v>
      </c>
      <c r="E36" s="101">
        <v>225</v>
      </c>
      <c r="F36" s="101">
        <v>300</v>
      </c>
      <c r="G36" s="101">
        <v>0</v>
      </c>
      <c r="H36" s="101">
        <v>225</v>
      </c>
      <c r="I36" s="101">
        <v>0</v>
      </c>
      <c r="J36" s="101">
        <v>0</v>
      </c>
      <c r="K36" s="101">
        <v>0</v>
      </c>
      <c r="L36" s="101">
        <v>0</v>
      </c>
      <c r="M36" s="101">
        <v>0</v>
      </c>
      <c r="N36" s="101">
        <v>30</v>
      </c>
      <c r="O36" s="101">
        <v>0</v>
      </c>
      <c r="P36" s="101">
        <v>0</v>
      </c>
      <c r="Q36" s="101">
        <v>0</v>
      </c>
      <c r="R36" s="101">
        <v>0</v>
      </c>
      <c r="S36" s="101">
        <f t="shared" si="3"/>
        <v>840</v>
      </c>
      <c r="T36" s="101">
        <v>1500</v>
      </c>
      <c r="U36" s="101"/>
      <c r="V36" s="102">
        <f t="shared" si="4"/>
        <v>2340</v>
      </c>
    </row>
    <row r="37" spans="1:22" ht="20.3" customHeight="1">
      <c r="A37" s="463" t="s">
        <v>588</v>
      </c>
      <c r="B37" s="96" t="s">
        <v>589</v>
      </c>
      <c r="C37" s="101">
        <v>0</v>
      </c>
      <c r="D37" s="101">
        <v>0</v>
      </c>
      <c r="E37" s="101">
        <v>100</v>
      </c>
      <c r="F37" s="101">
        <v>40</v>
      </c>
      <c r="G37" s="101">
        <v>0</v>
      </c>
      <c r="H37" s="101">
        <v>760</v>
      </c>
      <c r="I37" s="101">
        <v>0</v>
      </c>
      <c r="J37" s="101">
        <v>0</v>
      </c>
      <c r="K37" s="101">
        <v>25</v>
      </c>
      <c r="L37" s="101">
        <v>0</v>
      </c>
      <c r="M37" s="101">
        <v>0</v>
      </c>
      <c r="N37" s="101">
        <v>80</v>
      </c>
      <c r="O37" s="101">
        <v>0</v>
      </c>
      <c r="P37" s="101">
        <v>0</v>
      </c>
      <c r="Q37" s="101">
        <v>0</v>
      </c>
      <c r="R37" s="101">
        <v>0</v>
      </c>
      <c r="S37" s="101">
        <f t="shared" si="3"/>
        <v>1005</v>
      </c>
      <c r="T37" s="101">
        <v>0</v>
      </c>
      <c r="U37" s="101"/>
      <c r="V37" s="102">
        <f t="shared" si="4"/>
        <v>1005</v>
      </c>
    </row>
    <row r="38" spans="1:22" ht="20.3" customHeight="1">
      <c r="A38" s="463"/>
      <c r="B38" s="96" t="s">
        <v>590</v>
      </c>
      <c r="C38" s="101">
        <v>0</v>
      </c>
      <c r="D38" s="101">
        <v>0</v>
      </c>
      <c r="E38" s="101">
        <v>100</v>
      </c>
      <c r="F38" s="101">
        <v>80</v>
      </c>
      <c r="G38" s="101">
        <v>0</v>
      </c>
      <c r="H38" s="101">
        <v>0</v>
      </c>
      <c r="I38" s="101">
        <v>0</v>
      </c>
      <c r="J38" s="101">
        <v>0</v>
      </c>
      <c r="K38" s="101">
        <v>25</v>
      </c>
      <c r="L38" s="101">
        <v>0</v>
      </c>
      <c r="M38" s="101">
        <v>0</v>
      </c>
      <c r="N38" s="101">
        <v>80</v>
      </c>
      <c r="O38" s="101">
        <v>0</v>
      </c>
      <c r="P38" s="101">
        <v>500</v>
      </c>
      <c r="Q38" s="101">
        <v>0</v>
      </c>
      <c r="R38" s="101">
        <v>0</v>
      </c>
      <c r="S38" s="101">
        <f t="shared" si="3"/>
        <v>785</v>
      </c>
      <c r="T38" s="101">
        <v>0</v>
      </c>
      <c r="U38" s="101"/>
      <c r="V38" s="102">
        <f t="shared" si="4"/>
        <v>785</v>
      </c>
    </row>
    <row r="39" spans="1:22" ht="20.3" customHeight="1">
      <c r="A39" s="463"/>
      <c r="B39" s="96" t="s">
        <v>591</v>
      </c>
      <c r="C39" s="101">
        <v>0</v>
      </c>
      <c r="D39" s="101">
        <v>0</v>
      </c>
      <c r="E39" s="101">
        <v>200</v>
      </c>
      <c r="F39" s="101">
        <v>20</v>
      </c>
      <c r="G39" s="101">
        <v>0</v>
      </c>
      <c r="H39" s="101">
        <v>0</v>
      </c>
      <c r="I39" s="101">
        <v>0</v>
      </c>
      <c r="J39" s="101">
        <v>0</v>
      </c>
      <c r="K39" s="101">
        <v>0</v>
      </c>
      <c r="L39" s="101">
        <v>0</v>
      </c>
      <c r="M39" s="101">
        <v>0</v>
      </c>
      <c r="N39" s="101">
        <v>0</v>
      </c>
      <c r="O39" s="101">
        <v>0</v>
      </c>
      <c r="P39" s="101">
        <v>0</v>
      </c>
      <c r="Q39" s="101">
        <v>0</v>
      </c>
      <c r="R39" s="101">
        <v>0</v>
      </c>
      <c r="S39" s="101">
        <f t="shared" si="3"/>
        <v>220</v>
      </c>
      <c r="T39" s="101">
        <v>0</v>
      </c>
      <c r="U39" s="101"/>
      <c r="V39" s="102">
        <f t="shared" si="4"/>
        <v>220</v>
      </c>
    </row>
    <row r="40" spans="1:22" ht="20.3" customHeight="1">
      <c r="A40" s="96" t="s">
        <v>592</v>
      </c>
      <c r="B40" s="96" t="s">
        <v>593</v>
      </c>
      <c r="C40" s="101">
        <v>0</v>
      </c>
      <c r="D40" s="101">
        <v>0</v>
      </c>
      <c r="E40" s="101">
        <v>0</v>
      </c>
      <c r="F40" s="101">
        <v>0</v>
      </c>
      <c r="G40" s="101">
        <v>0</v>
      </c>
      <c r="H40" s="101">
        <v>0</v>
      </c>
      <c r="I40" s="101">
        <v>112</v>
      </c>
      <c r="J40" s="101">
        <v>114.7</v>
      </c>
      <c r="K40" s="101">
        <v>0</v>
      </c>
      <c r="L40" s="101">
        <v>25.2</v>
      </c>
      <c r="M40" s="101">
        <v>0</v>
      </c>
      <c r="N40" s="101">
        <v>0</v>
      </c>
      <c r="O40" s="101">
        <v>0</v>
      </c>
      <c r="P40" s="101">
        <v>238.5</v>
      </c>
      <c r="Q40" s="101">
        <v>0</v>
      </c>
      <c r="R40" s="101">
        <v>0</v>
      </c>
      <c r="S40" s="101">
        <f t="shared" si="3"/>
        <v>490.4</v>
      </c>
      <c r="T40" s="101">
        <v>0</v>
      </c>
      <c r="U40" s="101"/>
      <c r="V40" s="102">
        <f t="shared" si="4"/>
        <v>490.4</v>
      </c>
    </row>
    <row r="41" spans="1:22" ht="20.3" customHeight="1">
      <c r="A41" s="463" t="s">
        <v>594</v>
      </c>
      <c r="B41" s="463"/>
      <c r="C41" s="102">
        <f t="shared" ref="C41:V41" si="5">SUM(C29:C40)</f>
        <v>2955.96</v>
      </c>
      <c r="D41" s="102">
        <f t="shared" si="5"/>
        <v>1443.5</v>
      </c>
      <c r="E41" s="102">
        <f t="shared" si="5"/>
        <v>5695.0649999999996</v>
      </c>
      <c r="F41" s="102">
        <f t="shared" si="5"/>
        <v>8325.6500000000015</v>
      </c>
      <c r="G41" s="102">
        <f t="shared" si="5"/>
        <v>76</v>
      </c>
      <c r="H41" s="102">
        <f t="shared" si="5"/>
        <v>100802.8</v>
      </c>
      <c r="I41" s="102">
        <f t="shared" si="5"/>
        <v>270.32</v>
      </c>
      <c r="J41" s="102">
        <f t="shared" si="5"/>
        <v>658.63000000000011</v>
      </c>
      <c r="K41" s="102">
        <f t="shared" si="5"/>
        <v>3665.1150000000002</v>
      </c>
      <c r="L41" s="102">
        <f t="shared" si="5"/>
        <v>25.2</v>
      </c>
      <c r="M41" s="102">
        <f t="shared" si="5"/>
        <v>22.8</v>
      </c>
      <c r="N41" s="102">
        <f t="shared" si="5"/>
        <v>3681</v>
      </c>
      <c r="O41" s="102">
        <f t="shared" si="5"/>
        <v>94.47</v>
      </c>
      <c r="P41" s="102">
        <f t="shared" si="5"/>
        <v>826</v>
      </c>
      <c r="Q41" s="102">
        <f t="shared" si="5"/>
        <v>271.5</v>
      </c>
      <c r="R41" s="102">
        <f t="shared" si="5"/>
        <v>2071.6</v>
      </c>
      <c r="S41" s="102">
        <f t="shared" si="5"/>
        <v>130885.61</v>
      </c>
      <c r="T41" s="102">
        <f t="shared" si="5"/>
        <v>12469.599999999999</v>
      </c>
      <c r="U41" s="102">
        <f t="shared" si="5"/>
        <v>0</v>
      </c>
      <c r="V41" s="102">
        <f t="shared" si="5"/>
        <v>143355.20999999996</v>
      </c>
    </row>
  </sheetData>
  <sheetProtection selectLockedCells="1" selectUnlockedCells="1"/>
  <autoFilter ref="A2:V41" xr:uid="{00000000-0009-0000-0000-000001000000}"/>
  <mergeCells count="15">
    <mergeCell ref="A11:A12"/>
    <mergeCell ref="A1:G1"/>
    <mergeCell ref="S1:U1"/>
    <mergeCell ref="A3:A5"/>
    <mergeCell ref="A6:A7"/>
    <mergeCell ref="A8:A10"/>
    <mergeCell ref="A33:A35"/>
    <mergeCell ref="A37:A39"/>
    <mergeCell ref="A41:B41"/>
    <mergeCell ref="A13:A15"/>
    <mergeCell ref="A16:A17"/>
    <mergeCell ref="A18:A21"/>
    <mergeCell ref="A22:A24"/>
    <mergeCell ref="A25:A27"/>
    <mergeCell ref="A29:B29"/>
  </mergeCells>
  <phoneticPr fontId="2"/>
  <pageMargins left="0.78740157480314965" right="0.39370078740157483" top="0.39370078740157483" bottom="0.39370078740157483" header="0" footer="0"/>
  <pageSetup paperSize="9" scale="62" firstPageNumber="0" orientation="landscape" horizontalDpi="300" verticalDpi="300" r:id="rId1"/>
  <headerFooter scaleWithDoc="0" alignWithMargins="0">
    <oddFooter>&amp;C&amp;"ＭＳ 明朝,標準"－１６－</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3033E-0FCF-4645-8EBE-54601AE0EC31}">
  <sheetPr codeName="Sheet19">
    <pageSetUpPr fitToPage="1"/>
  </sheetPr>
  <dimension ref="A1:BE35"/>
  <sheetViews>
    <sheetView view="pageLayout" zoomScaleNormal="100" workbookViewId="0">
      <selection sqref="A1:XFD1048576"/>
    </sheetView>
  </sheetViews>
  <sheetFormatPr defaultColWidth="9" defaultRowHeight="12.45"/>
  <cols>
    <col min="1" max="1" width="1.88671875" style="104" customWidth="1"/>
    <col min="2" max="2" width="22" style="104" customWidth="1"/>
    <col min="3" max="3" width="1.44140625" style="104" customWidth="1"/>
    <col min="4" max="4" width="3" style="104" customWidth="1"/>
    <col min="5" max="5" width="2.6640625" style="104" customWidth="1"/>
    <col min="6" max="6" width="2.109375" style="104" customWidth="1"/>
    <col min="7" max="7" width="2.21875" style="104" customWidth="1"/>
    <col min="8" max="8" width="3" style="104" customWidth="1"/>
    <col min="9" max="9" width="2.6640625" style="104" customWidth="1"/>
    <col min="10" max="10" width="2.109375" style="104" customWidth="1"/>
    <col min="11" max="11" width="3" style="104" customWidth="1"/>
    <col min="12" max="12" width="2.6640625" style="104" customWidth="1"/>
    <col min="13" max="13" width="2.109375" style="104" customWidth="1"/>
    <col min="14" max="14" width="3.77734375" style="104" customWidth="1"/>
    <col min="15" max="15" width="2.6640625" style="104" customWidth="1"/>
    <col min="16" max="16" width="2.109375" style="104" customWidth="1"/>
    <col min="17" max="17" width="2.77734375" style="104" customWidth="1"/>
    <col min="18" max="34" width="2.77734375" style="106" customWidth="1"/>
    <col min="35" max="36" width="1.109375" style="106" customWidth="1"/>
    <col min="37" max="39" width="2.77734375" style="104" customWidth="1"/>
    <col min="40" max="40" width="3.6640625" style="104" customWidth="1"/>
    <col min="41" max="41" width="4.109375" style="106" customWidth="1"/>
    <col min="42" max="43" width="2.77734375" style="106" customWidth="1"/>
    <col min="44" max="52" width="2.77734375" style="104" customWidth="1"/>
    <col min="53" max="53" width="5.6640625" style="104" customWidth="1"/>
    <col min="54" max="57" width="4.6640625" style="104" customWidth="1"/>
    <col min="58" max="16384" width="9" style="104"/>
  </cols>
  <sheetData>
    <row r="1" spans="1:57" ht="17.7" customHeight="1">
      <c r="B1" s="12" t="s">
        <v>605</v>
      </c>
      <c r="C1" s="105"/>
      <c r="D1" s="105"/>
      <c r="E1" s="105"/>
      <c r="F1" s="105"/>
      <c r="G1" s="105"/>
      <c r="H1" s="105"/>
      <c r="I1" s="105"/>
      <c r="J1" s="105"/>
      <c r="K1" s="105"/>
      <c r="L1" s="105"/>
      <c r="M1" s="105"/>
      <c r="N1" s="105"/>
      <c r="O1" s="105"/>
      <c r="P1" s="105"/>
      <c r="Q1" s="105"/>
    </row>
    <row r="2" spans="1:57" ht="15.05" customHeight="1">
      <c r="A2" s="104" t="s">
        <v>606</v>
      </c>
      <c r="C2" s="105"/>
      <c r="D2" s="105"/>
      <c r="E2" s="105"/>
      <c r="F2" s="105"/>
      <c r="G2" s="105"/>
      <c r="H2" s="105"/>
      <c r="I2" s="105"/>
      <c r="J2" s="105"/>
      <c r="K2" s="105"/>
      <c r="L2" s="105"/>
      <c r="M2" s="105"/>
      <c r="N2" s="105"/>
      <c r="O2" s="105"/>
      <c r="P2" s="105"/>
      <c r="Q2" s="105"/>
    </row>
    <row r="3" spans="1:57" ht="15.05" customHeight="1">
      <c r="A3" s="104" t="s">
        <v>607</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row>
    <row r="4" spans="1:57" ht="15.05" customHeight="1">
      <c r="B4" s="104" t="s">
        <v>1863</v>
      </c>
      <c r="AE4" s="104"/>
      <c r="AO4" s="108" t="s">
        <v>608</v>
      </c>
      <c r="BC4" s="108"/>
    </row>
    <row r="5" spans="1:57" ht="15.05" customHeight="1">
      <c r="A5" s="485" t="s">
        <v>609</v>
      </c>
      <c r="B5" s="474"/>
      <c r="C5" s="474"/>
      <c r="D5" s="485" t="s">
        <v>610</v>
      </c>
      <c r="E5" s="474"/>
      <c r="F5" s="474"/>
      <c r="G5" s="474"/>
      <c r="H5" s="474"/>
      <c r="I5" s="474"/>
      <c r="J5" s="474"/>
      <c r="K5" s="474"/>
      <c r="L5" s="474"/>
      <c r="M5" s="474"/>
      <c r="N5" s="474"/>
      <c r="O5" s="474"/>
      <c r="P5" s="474"/>
      <c r="Q5" s="474"/>
      <c r="R5" s="474"/>
      <c r="S5" s="474"/>
      <c r="T5" s="474"/>
      <c r="U5" s="474"/>
      <c r="V5" s="474"/>
      <c r="W5" s="485" t="s">
        <v>611</v>
      </c>
      <c r="X5" s="474"/>
      <c r="Y5" s="474"/>
      <c r="Z5" s="474"/>
      <c r="AA5" s="474"/>
      <c r="AB5" s="474"/>
      <c r="AC5" s="474"/>
      <c r="AD5" s="474"/>
      <c r="AE5" s="474"/>
      <c r="AF5" s="474"/>
      <c r="AG5" s="474"/>
      <c r="AH5" s="474"/>
      <c r="AI5" s="474"/>
      <c r="AJ5" s="474"/>
      <c r="AK5" s="474"/>
      <c r="AL5" s="474"/>
      <c r="AM5" s="474"/>
      <c r="AN5" s="474"/>
      <c r="AO5" s="474"/>
      <c r="AP5" s="104"/>
      <c r="AQ5" s="104"/>
    </row>
    <row r="6" spans="1:57" ht="15.05" customHeight="1">
      <c r="A6" s="473" t="s">
        <v>612</v>
      </c>
      <c r="B6" s="474"/>
      <c r="C6" s="474"/>
      <c r="D6" s="109"/>
      <c r="E6" s="483" t="s">
        <v>613</v>
      </c>
      <c r="F6" s="483"/>
      <c r="G6" s="483"/>
      <c r="H6" s="483"/>
      <c r="I6" s="483"/>
      <c r="J6" s="483"/>
      <c r="K6" s="483"/>
      <c r="L6" s="483"/>
      <c r="M6" s="483"/>
      <c r="N6" s="483"/>
      <c r="O6" s="483"/>
      <c r="P6" s="111"/>
      <c r="Q6" s="486" t="s">
        <v>614</v>
      </c>
      <c r="R6" s="487"/>
      <c r="S6" s="487"/>
      <c r="T6" s="487"/>
      <c r="U6" s="487"/>
      <c r="V6" s="488"/>
      <c r="W6" s="495" t="s">
        <v>615</v>
      </c>
      <c r="X6" s="495"/>
      <c r="Y6" s="495"/>
      <c r="Z6" s="495"/>
      <c r="AA6" s="495"/>
      <c r="AB6" s="495"/>
      <c r="AC6" s="109"/>
      <c r="AD6" s="112"/>
      <c r="AE6" s="483" t="s">
        <v>616</v>
      </c>
      <c r="AF6" s="483"/>
      <c r="AG6" s="483"/>
      <c r="AH6" s="483"/>
      <c r="AI6" s="483"/>
      <c r="AJ6" s="483"/>
      <c r="AK6" s="483"/>
      <c r="AL6" s="483"/>
      <c r="AM6" s="483"/>
      <c r="AN6" s="483"/>
      <c r="AO6" s="111"/>
    </row>
    <row r="7" spans="1:57" ht="15.05" customHeight="1">
      <c r="A7" s="474"/>
      <c r="B7" s="474"/>
      <c r="C7" s="474"/>
      <c r="D7" s="486" t="s">
        <v>617</v>
      </c>
      <c r="E7" s="487"/>
      <c r="F7" s="487"/>
      <c r="G7" s="487"/>
      <c r="H7" s="487"/>
      <c r="I7" s="487"/>
      <c r="J7" s="488"/>
      <c r="K7" s="486" t="s">
        <v>618</v>
      </c>
      <c r="L7" s="487"/>
      <c r="M7" s="487"/>
      <c r="N7" s="487"/>
      <c r="O7" s="487"/>
      <c r="P7" s="488"/>
      <c r="Q7" s="489"/>
      <c r="R7" s="490"/>
      <c r="S7" s="490"/>
      <c r="T7" s="490"/>
      <c r="U7" s="490"/>
      <c r="V7" s="491"/>
      <c r="W7" s="495" t="s">
        <v>619</v>
      </c>
      <c r="X7" s="495"/>
      <c r="Y7" s="495"/>
      <c r="Z7" s="495"/>
      <c r="AA7" s="495"/>
      <c r="AB7" s="495"/>
      <c r="AC7" s="474" t="s">
        <v>620</v>
      </c>
      <c r="AD7" s="474"/>
      <c r="AE7" s="474"/>
      <c r="AF7" s="474"/>
      <c r="AG7" s="474"/>
      <c r="AH7" s="474"/>
      <c r="AI7" s="474"/>
      <c r="AJ7" s="474"/>
      <c r="AK7" s="474"/>
      <c r="AL7" s="474"/>
      <c r="AM7" s="474"/>
      <c r="AN7" s="474"/>
      <c r="AO7" s="474"/>
    </row>
    <row r="8" spans="1:57" ht="15.05" customHeight="1">
      <c r="A8" s="474"/>
      <c r="B8" s="474"/>
      <c r="C8" s="474"/>
      <c r="D8" s="492" t="s">
        <v>621</v>
      </c>
      <c r="E8" s="493"/>
      <c r="F8" s="493"/>
      <c r="G8" s="493"/>
      <c r="H8" s="493"/>
      <c r="I8" s="493"/>
      <c r="J8" s="494"/>
      <c r="K8" s="492"/>
      <c r="L8" s="493"/>
      <c r="M8" s="493"/>
      <c r="N8" s="493"/>
      <c r="O8" s="493"/>
      <c r="P8" s="494"/>
      <c r="Q8" s="492"/>
      <c r="R8" s="493"/>
      <c r="S8" s="493"/>
      <c r="T8" s="493"/>
      <c r="U8" s="493"/>
      <c r="V8" s="494"/>
      <c r="W8" s="495"/>
      <c r="X8" s="495"/>
      <c r="Y8" s="495"/>
      <c r="Z8" s="495"/>
      <c r="AA8" s="495"/>
      <c r="AB8" s="495"/>
      <c r="AC8" s="474"/>
      <c r="AD8" s="474"/>
      <c r="AE8" s="474"/>
      <c r="AF8" s="474"/>
      <c r="AG8" s="474"/>
      <c r="AH8" s="474"/>
      <c r="AI8" s="474"/>
      <c r="AJ8" s="474"/>
      <c r="AK8" s="474"/>
      <c r="AL8" s="474"/>
      <c r="AM8" s="474"/>
      <c r="AN8" s="474"/>
      <c r="AO8" s="474"/>
    </row>
    <row r="9" spans="1:57" ht="15.05" customHeight="1">
      <c r="A9" s="473" t="s">
        <v>622</v>
      </c>
      <c r="B9" s="474"/>
      <c r="C9" s="474"/>
      <c r="D9" s="474" t="s">
        <v>623</v>
      </c>
      <c r="E9" s="474"/>
      <c r="F9" s="474"/>
      <c r="G9" s="474"/>
      <c r="H9" s="474"/>
      <c r="I9" s="474"/>
      <c r="J9" s="474"/>
      <c r="K9" s="474" t="s">
        <v>624</v>
      </c>
      <c r="L9" s="474"/>
      <c r="M9" s="474"/>
      <c r="N9" s="474"/>
      <c r="O9" s="474"/>
      <c r="P9" s="474"/>
      <c r="Q9" s="470" t="s">
        <v>625</v>
      </c>
      <c r="R9" s="471"/>
      <c r="S9" s="471"/>
      <c r="T9" s="471"/>
      <c r="U9" s="471"/>
      <c r="V9" s="472"/>
      <c r="W9" s="474" t="s">
        <v>624</v>
      </c>
      <c r="X9" s="474"/>
      <c r="Y9" s="474"/>
      <c r="Z9" s="474"/>
      <c r="AA9" s="474"/>
      <c r="AB9" s="474"/>
      <c r="AC9" s="474" t="s">
        <v>626</v>
      </c>
      <c r="AD9" s="474"/>
      <c r="AE9" s="474"/>
      <c r="AF9" s="474"/>
      <c r="AG9" s="474"/>
      <c r="AH9" s="474"/>
      <c r="AI9" s="474"/>
      <c r="AJ9" s="474" t="s">
        <v>627</v>
      </c>
      <c r="AK9" s="474"/>
      <c r="AL9" s="474"/>
      <c r="AM9" s="474"/>
      <c r="AN9" s="474"/>
      <c r="AO9" s="474"/>
    </row>
    <row r="10" spans="1:57" ht="15.05" customHeight="1">
      <c r="A10" s="473" t="s">
        <v>628</v>
      </c>
      <c r="B10" s="474"/>
      <c r="C10" s="474"/>
      <c r="D10" s="468">
        <v>4</v>
      </c>
      <c r="E10" s="468"/>
      <c r="F10" s="468"/>
      <c r="G10" s="468"/>
      <c r="H10" s="468"/>
      <c r="I10" s="468"/>
      <c r="J10" s="468"/>
      <c r="K10" s="468">
        <v>3</v>
      </c>
      <c r="L10" s="468"/>
      <c r="M10" s="468"/>
      <c r="N10" s="468"/>
      <c r="O10" s="468"/>
      <c r="P10" s="468"/>
      <c r="Q10" s="475">
        <v>1</v>
      </c>
      <c r="R10" s="484"/>
      <c r="S10" s="484"/>
      <c r="T10" s="484"/>
      <c r="U10" s="484"/>
      <c r="V10" s="476"/>
      <c r="W10" s="468">
        <v>26</v>
      </c>
      <c r="X10" s="468"/>
      <c r="Y10" s="468"/>
      <c r="Z10" s="468"/>
      <c r="AA10" s="468"/>
      <c r="AB10" s="468"/>
      <c r="AC10" s="468">
        <v>5</v>
      </c>
      <c r="AD10" s="468"/>
      <c r="AE10" s="468"/>
      <c r="AF10" s="468"/>
      <c r="AG10" s="468"/>
      <c r="AH10" s="468"/>
      <c r="AI10" s="468"/>
      <c r="AJ10" s="468">
        <v>1</v>
      </c>
      <c r="AK10" s="468"/>
      <c r="AL10" s="468"/>
      <c r="AM10" s="468"/>
      <c r="AN10" s="468"/>
      <c r="AO10" s="468"/>
    </row>
    <row r="11" spans="1:57" ht="15.05" customHeight="1"/>
    <row r="12" spans="1:57" ht="15.05" customHeight="1">
      <c r="B12" s="104" t="s">
        <v>1864</v>
      </c>
      <c r="AO12" s="108" t="s">
        <v>608</v>
      </c>
      <c r="BD12" s="106"/>
      <c r="BE12" s="106"/>
    </row>
    <row r="13" spans="1:57" ht="15.05" customHeight="1">
      <c r="A13" s="477" t="s">
        <v>629</v>
      </c>
      <c r="B13" s="478"/>
      <c r="C13" s="479"/>
      <c r="D13" s="477" t="s">
        <v>630</v>
      </c>
      <c r="E13" s="478"/>
      <c r="F13" s="478"/>
      <c r="G13" s="478"/>
      <c r="H13" s="478"/>
      <c r="I13" s="478"/>
      <c r="J13" s="479"/>
      <c r="K13" s="477" t="s">
        <v>631</v>
      </c>
      <c r="L13" s="478"/>
      <c r="M13" s="478"/>
      <c r="N13" s="478"/>
      <c r="O13" s="478"/>
      <c r="P13" s="479"/>
      <c r="Q13" s="470"/>
      <c r="R13" s="471"/>
      <c r="S13" s="483" t="s">
        <v>632</v>
      </c>
      <c r="T13" s="483"/>
      <c r="U13" s="483"/>
      <c r="V13" s="483"/>
      <c r="W13" s="483"/>
      <c r="X13" s="483"/>
      <c r="Y13" s="483"/>
      <c r="Z13" s="483"/>
      <c r="AA13" s="483"/>
      <c r="AB13" s="483"/>
      <c r="AC13" s="483"/>
      <c r="AD13" s="483"/>
      <c r="AE13" s="471"/>
      <c r="AF13" s="472"/>
      <c r="AG13" s="477" t="s">
        <v>633</v>
      </c>
      <c r="AH13" s="479"/>
      <c r="AI13" s="474" t="s">
        <v>634</v>
      </c>
      <c r="AJ13" s="474"/>
      <c r="AK13" s="474"/>
      <c r="AL13" s="474"/>
      <c r="AM13" s="474"/>
      <c r="AN13" s="474"/>
      <c r="AO13" s="474"/>
      <c r="BD13" s="106"/>
      <c r="BE13" s="106"/>
    </row>
    <row r="14" spans="1:57" ht="15.05" customHeight="1">
      <c r="A14" s="480"/>
      <c r="B14" s="481"/>
      <c r="C14" s="482"/>
      <c r="D14" s="480"/>
      <c r="E14" s="481"/>
      <c r="F14" s="481"/>
      <c r="G14" s="481"/>
      <c r="H14" s="481"/>
      <c r="I14" s="481"/>
      <c r="J14" s="482"/>
      <c r="K14" s="480"/>
      <c r="L14" s="481"/>
      <c r="M14" s="481"/>
      <c r="N14" s="481"/>
      <c r="O14" s="481"/>
      <c r="P14" s="482"/>
      <c r="Q14" s="474" t="s">
        <v>635</v>
      </c>
      <c r="R14" s="474"/>
      <c r="S14" s="474" t="s">
        <v>636</v>
      </c>
      <c r="T14" s="474"/>
      <c r="U14" s="474" t="s">
        <v>637</v>
      </c>
      <c r="V14" s="474"/>
      <c r="W14" s="474" t="s">
        <v>638</v>
      </c>
      <c r="X14" s="474"/>
      <c r="Y14" s="474" t="s">
        <v>639</v>
      </c>
      <c r="Z14" s="474"/>
      <c r="AA14" s="474" t="s">
        <v>640</v>
      </c>
      <c r="AB14" s="474"/>
      <c r="AC14" s="474" t="s">
        <v>641</v>
      </c>
      <c r="AD14" s="474"/>
      <c r="AE14" s="474" t="s">
        <v>642</v>
      </c>
      <c r="AF14" s="474"/>
      <c r="AG14" s="480"/>
      <c r="AH14" s="482"/>
      <c r="AI14" s="474"/>
      <c r="AJ14" s="474"/>
      <c r="AK14" s="474"/>
      <c r="AL14" s="474"/>
      <c r="AM14" s="474"/>
      <c r="AN14" s="474"/>
      <c r="AO14" s="474"/>
      <c r="AP14" s="104"/>
      <c r="AQ14" s="104"/>
    </row>
    <row r="15" spans="1:57" ht="15.05" customHeight="1">
      <c r="A15" s="109"/>
      <c r="B15" s="110" t="s">
        <v>643</v>
      </c>
      <c r="C15" s="115"/>
      <c r="D15" s="116" t="s">
        <v>644</v>
      </c>
      <c r="E15" s="117" t="s">
        <v>645</v>
      </c>
      <c r="F15" s="117" t="s">
        <v>646</v>
      </c>
      <c r="G15" s="118" t="s">
        <v>647</v>
      </c>
      <c r="H15" s="117" t="s">
        <v>648</v>
      </c>
      <c r="I15" s="117" t="s">
        <v>649</v>
      </c>
      <c r="J15" s="119" t="s">
        <v>650</v>
      </c>
      <c r="K15" s="116" t="s">
        <v>651</v>
      </c>
      <c r="L15" s="117" t="s">
        <v>646</v>
      </c>
      <c r="M15" s="118" t="s">
        <v>647</v>
      </c>
      <c r="N15" s="117" t="s">
        <v>652</v>
      </c>
      <c r="O15" s="117" t="s">
        <v>649</v>
      </c>
      <c r="P15" s="119" t="s">
        <v>650</v>
      </c>
      <c r="Q15" s="468"/>
      <c r="R15" s="468"/>
      <c r="S15" s="468">
        <v>2</v>
      </c>
      <c r="T15" s="468"/>
      <c r="U15" s="468">
        <v>4</v>
      </c>
      <c r="V15" s="468"/>
      <c r="W15" s="468">
        <v>1</v>
      </c>
      <c r="X15" s="468"/>
      <c r="Y15" s="468">
        <v>7</v>
      </c>
      <c r="Z15" s="468"/>
      <c r="AA15" s="468">
        <v>5</v>
      </c>
      <c r="AB15" s="468"/>
      <c r="AC15" s="468"/>
      <c r="AD15" s="468"/>
      <c r="AE15" s="468">
        <v>10</v>
      </c>
      <c r="AF15" s="468"/>
      <c r="AG15" s="475">
        <f t="shared" ref="AG15:AG34" si="0">SUM(Q15:AF15)</f>
        <v>29</v>
      </c>
      <c r="AH15" s="476"/>
      <c r="AI15" s="474"/>
      <c r="AJ15" s="474"/>
      <c r="AK15" s="474"/>
      <c r="AL15" s="474"/>
      <c r="AM15" s="474"/>
      <c r="AN15" s="474"/>
      <c r="AO15" s="474"/>
      <c r="AP15" s="104"/>
      <c r="AQ15" s="104"/>
    </row>
    <row r="16" spans="1:57" ht="15.05" customHeight="1">
      <c r="A16" s="109"/>
      <c r="B16" s="110" t="s">
        <v>653</v>
      </c>
      <c r="C16" s="115"/>
      <c r="D16" s="116" t="s">
        <v>654</v>
      </c>
      <c r="E16" s="117" t="s">
        <v>655</v>
      </c>
      <c r="F16" s="117" t="s">
        <v>646</v>
      </c>
      <c r="G16" s="118" t="s">
        <v>647</v>
      </c>
      <c r="H16" s="118" t="s">
        <v>656</v>
      </c>
      <c r="I16" s="117" t="s">
        <v>657</v>
      </c>
      <c r="J16" s="119" t="s">
        <v>658</v>
      </c>
      <c r="K16" s="116" t="s">
        <v>655</v>
      </c>
      <c r="L16" s="117" t="s">
        <v>646</v>
      </c>
      <c r="M16" s="118" t="s">
        <v>647</v>
      </c>
      <c r="N16" s="117"/>
      <c r="O16" s="117" t="s">
        <v>659</v>
      </c>
      <c r="P16" s="119" t="s">
        <v>658</v>
      </c>
      <c r="Q16" s="468"/>
      <c r="R16" s="468"/>
      <c r="S16" s="468">
        <v>3</v>
      </c>
      <c r="T16" s="468"/>
      <c r="U16" s="468">
        <v>22</v>
      </c>
      <c r="V16" s="468"/>
      <c r="W16" s="468"/>
      <c r="X16" s="468"/>
      <c r="Y16" s="468"/>
      <c r="Z16" s="468"/>
      <c r="AA16" s="468"/>
      <c r="AB16" s="468"/>
      <c r="AC16" s="468"/>
      <c r="AD16" s="468"/>
      <c r="AE16" s="468"/>
      <c r="AF16" s="468"/>
      <c r="AG16" s="468">
        <f t="shared" si="0"/>
        <v>25</v>
      </c>
      <c r="AH16" s="468"/>
      <c r="AI16" s="469" t="s">
        <v>660</v>
      </c>
      <c r="AJ16" s="469"/>
      <c r="AK16" s="469"/>
      <c r="AL16" s="469"/>
      <c r="AM16" s="469"/>
      <c r="AN16" s="469"/>
      <c r="AO16" s="469"/>
      <c r="AP16" s="104"/>
      <c r="AQ16" s="104"/>
    </row>
    <row r="17" spans="1:43" ht="15.05" customHeight="1">
      <c r="A17" s="109"/>
      <c r="B17" s="110" t="s">
        <v>661</v>
      </c>
      <c r="C17" s="115"/>
      <c r="D17" s="116" t="s">
        <v>644</v>
      </c>
      <c r="E17" s="117" t="s">
        <v>645</v>
      </c>
      <c r="F17" s="117" t="s">
        <v>646</v>
      </c>
      <c r="G17" s="118" t="s">
        <v>647</v>
      </c>
      <c r="H17" s="117" t="s">
        <v>648</v>
      </c>
      <c r="I17" s="117" t="s">
        <v>649</v>
      </c>
      <c r="J17" s="119" t="s">
        <v>650</v>
      </c>
      <c r="K17" s="116" t="s">
        <v>662</v>
      </c>
      <c r="L17" s="117" t="s">
        <v>663</v>
      </c>
      <c r="M17" s="118" t="s">
        <v>647</v>
      </c>
      <c r="N17" s="117"/>
      <c r="O17" s="117" t="s">
        <v>655</v>
      </c>
      <c r="P17" s="119" t="s">
        <v>650</v>
      </c>
      <c r="Q17" s="468"/>
      <c r="R17" s="468"/>
      <c r="S17" s="468"/>
      <c r="T17" s="468"/>
      <c r="U17" s="468">
        <v>7</v>
      </c>
      <c r="V17" s="468"/>
      <c r="W17" s="468"/>
      <c r="X17" s="468"/>
      <c r="Y17" s="468"/>
      <c r="Z17" s="468"/>
      <c r="AA17" s="468">
        <v>1</v>
      </c>
      <c r="AB17" s="468"/>
      <c r="AC17" s="468"/>
      <c r="AD17" s="468"/>
      <c r="AE17" s="468"/>
      <c r="AF17" s="468"/>
      <c r="AG17" s="468">
        <f t="shared" si="0"/>
        <v>8</v>
      </c>
      <c r="AH17" s="468"/>
      <c r="AI17" s="469" t="s">
        <v>664</v>
      </c>
      <c r="AJ17" s="469"/>
      <c r="AK17" s="469"/>
      <c r="AL17" s="469"/>
      <c r="AM17" s="469"/>
      <c r="AN17" s="469"/>
      <c r="AO17" s="469"/>
      <c r="AP17" s="104"/>
      <c r="AQ17" s="104"/>
    </row>
    <row r="18" spans="1:43" ht="15.05" customHeight="1">
      <c r="A18" s="109"/>
      <c r="B18" s="110" t="s">
        <v>665</v>
      </c>
      <c r="C18" s="115"/>
      <c r="D18" s="116" t="s">
        <v>644</v>
      </c>
      <c r="E18" s="117" t="s">
        <v>666</v>
      </c>
      <c r="F18" s="117" t="s">
        <v>646</v>
      </c>
      <c r="G18" s="118" t="s">
        <v>647</v>
      </c>
      <c r="H18" s="117" t="s">
        <v>648</v>
      </c>
      <c r="I18" s="117" t="s">
        <v>655</v>
      </c>
      <c r="J18" s="119" t="s">
        <v>650</v>
      </c>
      <c r="K18" s="116" t="s">
        <v>666</v>
      </c>
      <c r="L18" s="117" t="s">
        <v>646</v>
      </c>
      <c r="M18" s="118" t="s">
        <v>647</v>
      </c>
      <c r="N18" s="117" t="s">
        <v>652</v>
      </c>
      <c r="O18" s="117" t="s">
        <v>662</v>
      </c>
      <c r="P18" s="119" t="s">
        <v>667</v>
      </c>
      <c r="Q18" s="468"/>
      <c r="R18" s="468"/>
      <c r="S18" s="468"/>
      <c r="T18" s="468"/>
      <c r="U18" s="468">
        <v>2</v>
      </c>
      <c r="V18" s="468"/>
      <c r="W18" s="468">
        <v>2</v>
      </c>
      <c r="X18" s="468"/>
      <c r="Y18" s="468"/>
      <c r="Z18" s="468"/>
      <c r="AA18" s="468">
        <v>4</v>
      </c>
      <c r="AB18" s="468"/>
      <c r="AC18" s="468"/>
      <c r="AD18" s="468"/>
      <c r="AE18" s="468">
        <v>1</v>
      </c>
      <c r="AF18" s="468"/>
      <c r="AG18" s="468">
        <f t="shared" si="0"/>
        <v>9</v>
      </c>
      <c r="AH18" s="468"/>
      <c r="AI18" s="469" t="s">
        <v>668</v>
      </c>
      <c r="AJ18" s="469"/>
      <c r="AK18" s="469"/>
      <c r="AL18" s="469"/>
      <c r="AM18" s="469"/>
      <c r="AN18" s="469"/>
      <c r="AO18" s="469"/>
      <c r="AP18" s="104"/>
      <c r="AQ18" s="104"/>
    </row>
    <row r="19" spans="1:43" ht="15.05" customHeight="1">
      <c r="A19" s="109"/>
      <c r="B19" s="110" t="s">
        <v>669</v>
      </c>
      <c r="C19" s="115"/>
      <c r="D19" s="116" t="s">
        <v>644</v>
      </c>
      <c r="E19" s="117" t="s">
        <v>666</v>
      </c>
      <c r="F19" s="117" t="s">
        <v>663</v>
      </c>
      <c r="G19" s="118" t="s">
        <v>647</v>
      </c>
      <c r="H19" s="117" t="s">
        <v>648</v>
      </c>
      <c r="I19" s="117" t="s">
        <v>666</v>
      </c>
      <c r="J19" s="119" t="s">
        <v>670</v>
      </c>
      <c r="K19" s="116" t="s">
        <v>666</v>
      </c>
      <c r="L19" s="117" t="s">
        <v>663</v>
      </c>
      <c r="M19" s="118" t="s">
        <v>647</v>
      </c>
      <c r="N19" s="117"/>
      <c r="O19" s="117" t="s">
        <v>671</v>
      </c>
      <c r="P19" s="119" t="s">
        <v>650</v>
      </c>
      <c r="Q19" s="468"/>
      <c r="R19" s="468"/>
      <c r="S19" s="468"/>
      <c r="T19" s="468"/>
      <c r="U19" s="468">
        <v>2</v>
      </c>
      <c r="V19" s="468"/>
      <c r="W19" s="468">
        <v>2</v>
      </c>
      <c r="X19" s="468"/>
      <c r="Y19" s="468">
        <v>1</v>
      </c>
      <c r="Z19" s="468"/>
      <c r="AA19" s="468">
        <v>2</v>
      </c>
      <c r="AB19" s="468"/>
      <c r="AC19" s="468">
        <v>1</v>
      </c>
      <c r="AD19" s="468"/>
      <c r="AE19" s="468"/>
      <c r="AF19" s="468"/>
      <c r="AG19" s="468">
        <f t="shared" si="0"/>
        <v>8</v>
      </c>
      <c r="AH19" s="468"/>
      <c r="AI19" s="469"/>
      <c r="AJ19" s="469"/>
      <c r="AK19" s="469"/>
      <c r="AL19" s="469"/>
      <c r="AM19" s="469"/>
      <c r="AN19" s="469"/>
      <c r="AO19" s="469"/>
      <c r="AP19" s="104"/>
      <c r="AQ19" s="104"/>
    </row>
    <row r="20" spans="1:43" ht="15.05" customHeight="1">
      <c r="A20" s="109"/>
      <c r="B20" s="110" t="s">
        <v>672</v>
      </c>
      <c r="C20" s="115"/>
      <c r="D20" s="116" t="s">
        <v>644</v>
      </c>
      <c r="E20" s="117" t="s">
        <v>651</v>
      </c>
      <c r="F20" s="117" t="s">
        <v>646</v>
      </c>
      <c r="G20" s="118" t="s">
        <v>647</v>
      </c>
      <c r="H20" s="117" t="s">
        <v>648</v>
      </c>
      <c r="I20" s="117" t="s">
        <v>673</v>
      </c>
      <c r="J20" s="119" t="s">
        <v>658</v>
      </c>
      <c r="K20" s="116" t="s">
        <v>655</v>
      </c>
      <c r="L20" s="117" t="s">
        <v>646</v>
      </c>
      <c r="M20" s="118" t="s">
        <v>647</v>
      </c>
      <c r="N20" s="117"/>
      <c r="O20" s="117" t="s">
        <v>659</v>
      </c>
      <c r="P20" s="119" t="s">
        <v>658</v>
      </c>
      <c r="Q20" s="468"/>
      <c r="R20" s="468"/>
      <c r="S20" s="468">
        <v>2</v>
      </c>
      <c r="T20" s="468"/>
      <c r="U20" s="468">
        <v>9</v>
      </c>
      <c r="V20" s="468"/>
      <c r="W20" s="468">
        <v>1</v>
      </c>
      <c r="X20" s="468"/>
      <c r="Y20" s="468">
        <v>2</v>
      </c>
      <c r="Z20" s="468"/>
      <c r="AA20" s="468"/>
      <c r="AB20" s="468"/>
      <c r="AC20" s="468"/>
      <c r="AD20" s="468"/>
      <c r="AE20" s="468"/>
      <c r="AF20" s="468"/>
      <c r="AG20" s="468">
        <f t="shared" si="0"/>
        <v>14</v>
      </c>
      <c r="AH20" s="468"/>
      <c r="AI20" s="469"/>
      <c r="AJ20" s="469"/>
      <c r="AK20" s="469"/>
      <c r="AL20" s="469"/>
      <c r="AM20" s="469"/>
      <c r="AN20" s="469"/>
      <c r="AO20" s="469"/>
      <c r="AP20" s="104"/>
      <c r="AQ20" s="104"/>
    </row>
    <row r="21" spans="1:43" ht="15.05" customHeight="1">
      <c r="A21" s="109"/>
      <c r="B21" s="110" t="s">
        <v>674</v>
      </c>
      <c r="C21" s="115"/>
      <c r="D21" s="116" t="s">
        <v>675</v>
      </c>
      <c r="E21" s="117" t="s">
        <v>645</v>
      </c>
      <c r="F21" s="117" t="s">
        <v>646</v>
      </c>
      <c r="G21" s="118" t="s">
        <v>647</v>
      </c>
      <c r="H21" s="118" t="s">
        <v>676</v>
      </c>
      <c r="I21" s="117" t="s">
        <v>649</v>
      </c>
      <c r="J21" s="119" t="s">
        <v>650</v>
      </c>
      <c r="K21" s="116" t="s">
        <v>645</v>
      </c>
      <c r="L21" s="117" t="s">
        <v>646</v>
      </c>
      <c r="M21" s="118" t="s">
        <v>647</v>
      </c>
      <c r="N21" s="117"/>
      <c r="O21" s="117" t="s">
        <v>677</v>
      </c>
      <c r="P21" s="119" t="s">
        <v>658</v>
      </c>
      <c r="Q21" s="468"/>
      <c r="R21" s="468"/>
      <c r="S21" s="468"/>
      <c r="T21" s="468"/>
      <c r="U21" s="468">
        <v>4</v>
      </c>
      <c r="V21" s="468"/>
      <c r="W21" s="468"/>
      <c r="X21" s="468"/>
      <c r="Y21" s="468">
        <v>1</v>
      </c>
      <c r="Z21" s="468"/>
      <c r="AA21" s="468">
        <v>2</v>
      </c>
      <c r="AB21" s="468"/>
      <c r="AC21" s="468"/>
      <c r="AD21" s="468"/>
      <c r="AE21" s="468"/>
      <c r="AF21" s="468"/>
      <c r="AG21" s="468">
        <f t="shared" si="0"/>
        <v>7</v>
      </c>
      <c r="AH21" s="468"/>
      <c r="AI21" s="469"/>
      <c r="AJ21" s="469"/>
      <c r="AK21" s="469"/>
      <c r="AL21" s="469"/>
      <c r="AM21" s="469"/>
      <c r="AN21" s="469"/>
      <c r="AO21" s="469"/>
      <c r="AP21" s="104"/>
      <c r="AQ21" s="104"/>
    </row>
    <row r="22" spans="1:43" ht="15.05" customHeight="1">
      <c r="A22" s="109"/>
      <c r="B22" s="110" t="s">
        <v>678</v>
      </c>
      <c r="C22" s="115"/>
      <c r="D22" s="116" t="s">
        <v>654</v>
      </c>
      <c r="E22" s="117" t="s">
        <v>655</v>
      </c>
      <c r="F22" s="117" t="s">
        <v>646</v>
      </c>
      <c r="G22" s="118" t="s">
        <v>647</v>
      </c>
      <c r="H22" s="118" t="s">
        <v>656</v>
      </c>
      <c r="I22" s="117" t="s">
        <v>657</v>
      </c>
      <c r="J22" s="119" t="s">
        <v>658</v>
      </c>
      <c r="K22" s="116" t="s">
        <v>655</v>
      </c>
      <c r="L22" s="117" t="s">
        <v>646</v>
      </c>
      <c r="M22" s="118" t="s">
        <v>647</v>
      </c>
      <c r="N22" s="117"/>
      <c r="O22" s="117" t="s">
        <v>649</v>
      </c>
      <c r="P22" s="119" t="s">
        <v>650</v>
      </c>
      <c r="Q22" s="468"/>
      <c r="R22" s="468"/>
      <c r="S22" s="468"/>
      <c r="T22" s="468"/>
      <c r="U22" s="468"/>
      <c r="V22" s="468"/>
      <c r="W22" s="468"/>
      <c r="X22" s="468"/>
      <c r="Y22" s="468"/>
      <c r="Z22" s="468"/>
      <c r="AA22" s="468"/>
      <c r="AB22" s="468"/>
      <c r="AC22" s="468">
        <v>1</v>
      </c>
      <c r="AD22" s="468"/>
      <c r="AE22" s="468">
        <v>1</v>
      </c>
      <c r="AF22" s="468"/>
      <c r="AG22" s="468">
        <f t="shared" si="0"/>
        <v>2</v>
      </c>
      <c r="AH22" s="468"/>
      <c r="AI22" s="469"/>
      <c r="AJ22" s="469"/>
      <c r="AK22" s="469"/>
      <c r="AL22" s="469"/>
      <c r="AM22" s="469"/>
      <c r="AN22" s="469"/>
      <c r="AO22" s="469"/>
      <c r="AP22" s="104"/>
      <c r="AQ22" s="104"/>
    </row>
    <row r="23" spans="1:43" ht="15.05" customHeight="1">
      <c r="A23" s="109"/>
      <c r="B23" s="110" t="s">
        <v>679</v>
      </c>
      <c r="C23" s="115"/>
      <c r="D23" s="116" t="s">
        <v>675</v>
      </c>
      <c r="E23" s="117" t="s">
        <v>659</v>
      </c>
      <c r="F23" s="117" t="s">
        <v>646</v>
      </c>
      <c r="G23" s="118" t="s">
        <v>647</v>
      </c>
      <c r="H23" s="118" t="s">
        <v>676</v>
      </c>
      <c r="I23" s="117" t="s">
        <v>671</v>
      </c>
      <c r="J23" s="119" t="s">
        <v>650</v>
      </c>
      <c r="K23" s="116" t="s">
        <v>659</v>
      </c>
      <c r="L23" s="117" t="s">
        <v>646</v>
      </c>
      <c r="M23" s="118" t="s">
        <v>647</v>
      </c>
      <c r="N23" s="117" t="s">
        <v>652</v>
      </c>
      <c r="O23" s="117" t="s">
        <v>662</v>
      </c>
      <c r="P23" s="119" t="s">
        <v>667</v>
      </c>
      <c r="Q23" s="468"/>
      <c r="R23" s="468"/>
      <c r="S23" s="468"/>
      <c r="T23" s="468"/>
      <c r="U23" s="468">
        <v>1</v>
      </c>
      <c r="V23" s="468"/>
      <c r="W23" s="468"/>
      <c r="X23" s="468"/>
      <c r="Y23" s="468"/>
      <c r="Z23" s="468"/>
      <c r="AA23" s="468"/>
      <c r="AB23" s="468"/>
      <c r="AC23" s="468"/>
      <c r="AD23" s="468"/>
      <c r="AE23" s="468"/>
      <c r="AF23" s="468"/>
      <c r="AG23" s="468">
        <f t="shared" si="0"/>
        <v>1</v>
      </c>
      <c r="AH23" s="468"/>
      <c r="AI23" s="469"/>
      <c r="AJ23" s="469"/>
      <c r="AK23" s="469"/>
      <c r="AL23" s="469"/>
      <c r="AM23" s="469"/>
      <c r="AN23" s="469"/>
      <c r="AO23" s="469"/>
      <c r="AP23" s="104"/>
      <c r="AQ23" s="104"/>
    </row>
    <row r="24" spans="1:43" ht="15.05" customHeight="1">
      <c r="A24" s="109"/>
      <c r="B24" s="110" t="s">
        <v>680</v>
      </c>
      <c r="C24" s="115"/>
      <c r="D24" s="116" t="s">
        <v>675</v>
      </c>
      <c r="E24" s="117" t="s">
        <v>649</v>
      </c>
      <c r="F24" s="117" t="s">
        <v>646</v>
      </c>
      <c r="G24" s="118" t="s">
        <v>647</v>
      </c>
      <c r="H24" s="118" t="s">
        <v>676</v>
      </c>
      <c r="I24" s="117" t="s">
        <v>666</v>
      </c>
      <c r="J24" s="119" t="s">
        <v>658</v>
      </c>
      <c r="K24" s="116" t="s">
        <v>649</v>
      </c>
      <c r="L24" s="117" t="s">
        <v>646</v>
      </c>
      <c r="M24" s="118" t="s">
        <v>647</v>
      </c>
      <c r="N24" s="117"/>
      <c r="O24" s="117" t="s">
        <v>673</v>
      </c>
      <c r="P24" s="119" t="s">
        <v>658</v>
      </c>
      <c r="Q24" s="468"/>
      <c r="R24" s="468"/>
      <c r="S24" s="468"/>
      <c r="T24" s="468"/>
      <c r="U24" s="468"/>
      <c r="V24" s="468"/>
      <c r="W24" s="468"/>
      <c r="X24" s="468"/>
      <c r="Y24" s="468"/>
      <c r="Z24" s="468"/>
      <c r="AA24" s="468"/>
      <c r="AB24" s="468"/>
      <c r="AC24" s="468"/>
      <c r="AD24" s="468"/>
      <c r="AE24" s="468">
        <v>3</v>
      </c>
      <c r="AF24" s="468"/>
      <c r="AG24" s="468">
        <f t="shared" si="0"/>
        <v>3</v>
      </c>
      <c r="AH24" s="468"/>
      <c r="AI24" s="469"/>
      <c r="AJ24" s="469"/>
      <c r="AK24" s="469"/>
      <c r="AL24" s="469"/>
      <c r="AM24" s="469"/>
      <c r="AN24" s="469"/>
      <c r="AO24" s="469"/>
      <c r="AP24" s="104"/>
      <c r="AQ24" s="104"/>
    </row>
    <row r="25" spans="1:43" ht="15.05" customHeight="1">
      <c r="A25" s="109"/>
      <c r="B25" s="110" t="s">
        <v>681</v>
      </c>
      <c r="C25" s="115"/>
      <c r="D25" s="116" t="s">
        <v>675</v>
      </c>
      <c r="E25" s="117" t="s">
        <v>682</v>
      </c>
      <c r="F25" s="117" t="s">
        <v>646</v>
      </c>
      <c r="G25" s="118" t="s">
        <v>647</v>
      </c>
      <c r="H25" s="117" t="s">
        <v>648</v>
      </c>
      <c r="I25" s="117" t="s">
        <v>659</v>
      </c>
      <c r="J25" s="119" t="s">
        <v>658</v>
      </c>
      <c r="K25" s="116" t="s">
        <v>655</v>
      </c>
      <c r="L25" s="117" t="s">
        <v>646</v>
      </c>
      <c r="M25" s="118" t="s">
        <v>647</v>
      </c>
      <c r="N25" s="117" t="s">
        <v>652</v>
      </c>
      <c r="O25" s="117" t="s">
        <v>682</v>
      </c>
      <c r="P25" s="119" t="s">
        <v>658</v>
      </c>
      <c r="Q25" s="468"/>
      <c r="R25" s="468"/>
      <c r="S25" s="468"/>
      <c r="T25" s="468"/>
      <c r="U25" s="468"/>
      <c r="V25" s="468"/>
      <c r="W25" s="468">
        <v>1</v>
      </c>
      <c r="X25" s="468"/>
      <c r="Y25" s="468"/>
      <c r="Z25" s="468"/>
      <c r="AA25" s="468"/>
      <c r="AB25" s="468"/>
      <c r="AC25" s="468"/>
      <c r="AD25" s="468"/>
      <c r="AE25" s="468"/>
      <c r="AF25" s="468"/>
      <c r="AG25" s="468">
        <f t="shared" si="0"/>
        <v>1</v>
      </c>
      <c r="AH25" s="468"/>
      <c r="AI25" s="469"/>
      <c r="AJ25" s="469"/>
      <c r="AK25" s="469"/>
      <c r="AL25" s="469"/>
      <c r="AM25" s="469"/>
      <c r="AN25" s="469"/>
      <c r="AO25" s="469"/>
      <c r="AP25" s="104"/>
      <c r="AQ25" s="104"/>
    </row>
    <row r="26" spans="1:43" ht="15.05" customHeight="1">
      <c r="A26" s="109"/>
      <c r="B26" s="110" t="s">
        <v>683</v>
      </c>
      <c r="C26" s="115"/>
      <c r="D26" s="116" t="s">
        <v>675</v>
      </c>
      <c r="E26" s="117" t="s">
        <v>657</v>
      </c>
      <c r="F26" s="117" t="s">
        <v>646</v>
      </c>
      <c r="G26" s="118" t="s">
        <v>647</v>
      </c>
      <c r="H26" s="118" t="s">
        <v>676</v>
      </c>
      <c r="I26" s="117" t="s">
        <v>662</v>
      </c>
      <c r="J26" s="119" t="s">
        <v>667</v>
      </c>
      <c r="K26" s="116" t="s">
        <v>657</v>
      </c>
      <c r="L26" s="117" t="s">
        <v>646</v>
      </c>
      <c r="M26" s="118" t="s">
        <v>647</v>
      </c>
      <c r="N26" s="117"/>
      <c r="O26" s="117" t="s">
        <v>649</v>
      </c>
      <c r="P26" s="119" t="s">
        <v>650</v>
      </c>
      <c r="Q26" s="468"/>
      <c r="R26" s="468"/>
      <c r="S26" s="468">
        <v>4</v>
      </c>
      <c r="T26" s="468"/>
      <c r="U26" s="468">
        <v>13</v>
      </c>
      <c r="V26" s="468"/>
      <c r="W26" s="468">
        <v>6</v>
      </c>
      <c r="X26" s="468"/>
      <c r="Y26" s="468">
        <v>6</v>
      </c>
      <c r="Z26" s="468"/>
      <c r="AA26" s="468">
        <v>2</v>
      </c>
      <c r="AB26" s="468"/>
      <c r="AC26" s="468"/>
      <c r="AD26" s="468"/>
      <c r="AE26" s="468">
        <v>2</v>
      </c>
      <c r="AF26" s="468"/>
      <c r="AG26" s="468">
        <f t="shared" si="0"/>
        <v>33</v>
      </c>
      <c r="AH26" s="468"/>
      <c r="AI26" s="469"/>
      <c r="AJ26" s="469"/>
      <c r="AK26" s="469"/>
      <c r="AL26" s="469"/>
      <c r="AM26" s="469"/>
      <c r="AN26" s="469"/>
      <c r="AO26" s="469"/>
      <c r="AP26" s="104"/>
      <c r="AQ26" s="104"/>
    </row>
    <row r="27" spans="1:43" ht="15.05" customHeight="1">
      <c r="A27" s="109"/>
      <c r="B27" s="110" t="s">
        <v>684</v>
      </c>
      <c r="C27" s="115"/>
      <c r="D27" s="116" t="s">
        <v>644</v>
      </c>
      <c r="E27" s="117" t="s">
        <v>659</v>
      </c>
      <c r="F27" s="117" t="s">
        <v>646</v>
      </c>
      <c r="G27" s="118" t="s">
        <v>647</v>
      </c>
      <c r="H27" s="117" t="s">
        <v>648</v>
      </c>
      <c r="I27" s="117" t="s">
        <v>671</v>
      </c>
      <c r="J27" s="119" t="s">
        <v>650</v>
      </c>
      <c r="K27" s="116" t="s">
        <v>659</v>
      </c>
      <c r="L27" s="117" t="s">
        <v>685</v>
      </c>
      <c r="M27" s="118" t="s">
        <v>647</v>
      </c>
      <c r="N27" s="117" t="s">
        <v>652</v>
      </c>
      <c r="O27" s="117" t="s">
        <v>662</v>
      </c>
      <c r="P27" s="119" t="s">
        <v>667</v>
      </c>
      <c r="Q27" s="468">
        <v>4</v>
      </c>
      <c r="R27" s="468"/>
      <c r="S27" s="468"/>
      <c r="T27" s="468"/>
      <c r="U27" s="468"/>
      <c r="V27" s="468"/>
      <c r="W27" s="468"/>
      <c r="X27" s="468"/>
      <c r="Y27" s="468"/>
      <c r="Z27" s="468"/>
      <c r="AA27" s="468"/>
      <c r="AB27" s="468"/>
      <c r="AC27" s="468"/>
      <c r="AD27" s="468"/>
      <c r="AE27" s="468"/>
      <c r="AF27" s="468"/>
      <c r="AG27" s="468">
        <f t="shared" si="0"/>
        <v>4</v>
      </c>
      <c r="AH27" s="468"/>
      <c r="AI27" s="469"/>
      <c r="AJ27" s="469"/>
      <c r="AK27" s="469"/>
      <c r="AL27" s="469"/>
      <c r="AM27" s="469"/>
      <c r="AN27" s="469"/>
      <c r="AO27" s="469"/>
      <c r="AP27" s="104"/>
      <c r="AQ27" s="104"/>
    </row>
    <row r="28" spans="1:43" ht="15.05" customHeight="1">
      <c r="A28" s="109"/>
      <c r="B28" s="110" t="s">
        <v>686</v>
      </c>
      <c r="C28" s="115"/>
      <c r="D28" s="116" t="s">
        <v>675</v>
      </c>
      <c r="E28" s="117" t="s">
        <v>662</v>
      </c>
      <c r="F28" s="117" t="s">
        <v>685</v>
      </c>
      <c r="G28" s="118" t="s">
        <v>647</v>
      </c>
      <c r="H28" s="118" t="s">
        <v>676</v>
      </c>
      <c r="I28" s="117" t="s">
        <v>662</v>
      </c>
      <c r="J28" s="119" t="s">
        <v>687</v>
      </c>
      <c r="K28" s="116" t="s">
        <v>662</v>
      </c>
      <c r="L28" s="117" t="s">
        <v>685</v>
      </c>
      <c r="M28" s="118" t="s">
        <v>647</v>
      </c>
      <c r="N28" s="117"/>
      <c r="O28" s="117" t="s">
        <v>655</v>
      </c>
      <c r="P28" s="119" t="s">
        <v>663</v>
      </c>
      <c r="Q28" s="468">
        <v>4</v>
      </c>
      <c r="R28" s="468"/>
      <c r="S28" s="468"/>
      <c r="T28" s="468"/>
      <c r="U28" s="468"/>
      <c r="V28" s="468"/>
      <c r="W28" s="468"/>
      <c r="X28" s="468"/>
      <c r="Y28" s="468"/>
      <c r="Z28" s="468"/>
      <c r="AA28" s="468"/>
      <c r="AB28" s="468"/>
      <c r="AC28" s="468"/>
      <c r="AD28" s="468"/>
      <c r="AE28" s="468"/>
      <c r="AF28" s="468"/>
      <c r="AG28" s="468">
        <f t="shared" si="0"/>
        <v>4</v>
      </c>
      <c r="AH28" s="468"/>
      <c r="AI28" s="469"/>
      <c r="AJ28" s="469"/>
      <c r="AK28" s="469"/>
      <c r="AL28" s="469"/>
      <c r="AM28" s="469"/>
      <c r="AN28" s="469"/>
      <c r="AO28" s="469"/>
      <c r="AP28" s="104"/>
      <c r="AQ28" s="104"/>
    </row>
    <row r="29" spans="1:43" ht="15.05" customHeight="1">
      <c r="A29" s="109"/>
      <c r="B29" s="110" t="s">
        <v>688</v>
      </c>
      <c r="C29" s="115"/>
      <c r="D29" s="116" t="s">
        <v>654</v>
      </c>
      <c r="E29" s="117" t="s">
        <v>673</v>
      </c>
      <c r="F29" s="117" t="s">
        <v>646</v>
      </c>
      <c r="G29" s="118" t="s">
        <v>647</v>
      </c>
      <c r="H29" s="117" t="s">
        <v>648</v>
      </c>
      <c r="I29" s="117" t="s">
        <v>645</v>
      </c>
      <c r="J29" s="119" t="s">
        <v>658</v>
      </c>
      <c r="K29" s="116" t="s">
        <v>673</v>
      </c>
      <c r="L29" s="117" t="s">
        <v>689</v>
      </c>
      <c r="M29" s="118" t="s">
        <v>647</v>
      </c>
      <c r="N29" s="117"/>
      <c r="O29" s="117" t="s">
        <v>677</v>
      </c>
      <c r="P29" s="119" t="s">
        <v>663</v>
      </c>
      <c r="Q29" s="468">
        <v>10</v>
      </c>
      <c r="R29" s="468"/>
      <c r="S29" s="468"/>
      <c r="T29" s="468"/>
      <c r="U29" s="468"/>
      <c r="V29" s="468"/>
      <c r="W29" s="468"/>
      <c r="X29" s="468"/>
      <c r="Y29" s="468"/>
      <c r="Z29" s="468"/>
      <c r="AA29" s="468"/>
      <c r="AB29" s="468"/>
      <c r="AC29" s="468"/>
      <c r="AD29" s="468"/>
      <c r="AE29" s="468"/>
      <c r="AF29" s="468"/>
      <c r="AG29" s="468">
        <f t="shared" si="0"/>
        <v>10</v>
      </c>
      <c r="AH29" s="468"/>
      <c r="AI29" s="469"/>
      <c r="AJ29" s="469"/>
      <c r="AK29" s="469"/>
      <c r="AL29" s="469"/>
      <c r="AM29" s="469"/>
      <c r="AN29" s="469"/>
      <c r="AO29" s="469"/>
      <c r="AP29" s="104"/>
      <c r="AQ29" s="104"/>
    </row>
    <row r="30" spans="1:43" ht="15.05" customHeight="1">
      <c r="A30" s="109"/>
      <c r="B30" s="110" t="s">
        <v>690</v>
      </c>
      <c r="C30" s="115"/>
      <c r="D30" s="116" t="s">
        <v>648</v>
      </c>
      <c r="E30" s="117" t="s">
        <v>662</v>
      </c>
      <c r="F30" s="117" t="s">
        <v>646</v>
      </c>
      <c r="G30" s="118" t="s">
        <v>691</v>
      </c>
      <c r="H30" s="118" t="s">
        <v>676</v>
      </c>
      <c r="I30" s="117" t="s">
        <v>682</v>
      </c>
      <c r="J30" s="119" t="s">
        <v>658</v>
      </c>
      <c r="K30" s="116" t="s">
        <v>662</v>
      </c>
      <c r="L30" s="117" t="s">
        <v>646</v>
      </c>
      <c r="M30" s="118" t="s">
        <v>691</v>
      </c>
      <c r="N30" s="117"/>
      <c r="O30" s="117" t="s">
        <v>659</v>
      </c>
      <c r="P30" s="119" t="s">
        <v>658</v>
      </c>
      <c r="Q30" s="468"/>
      <c r="R30" s="468"/>
      <c r="S30" s="468"/>
      <c r="T30" s="468"/>
      <c r="U30" s="468">
        <v>11</v>
      </c>
      <c r="V30" s="468"/>
      <c r="W30" s="468"/>
      <c r="X30" s="468"/>
      <c r="Y30" s="468"/>
      <c r="Z30" s="468"/>
      <c r="AA30" s="468"/>
      <c r="AB30" s="468"/>
      <c r="AC30" s="468"/>
      <c r="AD30" s="468"/>
      <c r="AE30" s="468"/>
      <c r="AF30" s="468"/>
      <c r="AG30" s="468">
        <f t="shared" si="0"/>
        <v>11</v>
      </c>
      <c r="AH30" s="468"/>
      <c r="AI30" s="469" t="s">
        <v>692</v>
      </c>
      <c r="AJ30" s="469"/>
      <c r="AK30" s="469"/>
      <c r="AL30" s="469"/>
      <c r="AM30" s="469"/>
      <c r="AN30" s="469"/>
      <c r="AO30" s="469"/>
      <c r="AP30" s="104"/>
      <c r="AQ30" s="104"/>
    </row>
    <row r="31" spans="1:43" ht="15.05" customHeight="1">
      <c r="A31" s="109"/>
      <c r="B31" s="110" t="s">
        <v>693</v>
      </c>
      <c r="C31" s="115"/>
      <c r="D31" s="116" t="s">
        <v>644</v>
      </c>
      <c r="E31" s="117" t="s">
        <v>666</v>
      </c>
      <c r="F31" s="117" t="s">
        <v>646</v>
      </c>
      <c r="G31" s="118" t="s">
        <v>647</v>
      </c>
      <c r="H31" s="117" t="s">
        <v>648</v>
      </c>
      <c r="I31" s="117" t="s">
        <v>655</v>
      </c>
      <c r="J31" s="119" t="s">
        <v>650</v>
      </c>
      <c r="K31" s="116" t="s">
        <v>666</v>
      </c>
      <c r="L31" s="117" t="s">
        <v>646</v>
      </c>
      <c r="M31" s="118" t="s">
        <v>647</v>
      </c>
      <c r="N31" s="117" t="s">
        <v>652</v>
      </c>
      <c r="O31" s="117" t="s">
        <v>655</v>
      </c>
      <c r="P31" s="119" t="s">
        <v>650</v>
      </c>
      <c r="Q31" s="468"/>
      <c r="R31" s="468"/>
      <c r="S31" s="468"/>
      <c r="T31" s="468"/>
      <c r="U31" s="468">
        <v>3</v>
      </c>
      <c r="V31" s="468"/>
      <c r="W31" s="468"/>
      <c r="X31" s="468"/>
      <c r="Y31" s="468">
        <v>1</v>
      </c>
      <c r="Z31" s="468"/>
      <c r="AA31" s="468"/>
      <c r="AB31" s="468"/>
      <c r="AC31" s="468"/>
      <c r="AD31" s="468"/>
      <c r="AE31" s="468"/>
      <c r="AF31" s="468"/>
      <c r="AG31" s="468">
        <f t="shared" si="0"/>
        <v>4</v>
      </c>
      <c r="AH31" s="468"/>
      <c r="AI31" s="469"/>
      <c r="AJ31" s="469"/>
      <c r="AK31" s="469"/>
      <c r="AL31" s="469"/>
      <c r="AM31" s="469"/>
      <c r="AN31" s="469"/>
      <c r="AO31" s="469"/>
      <c r="AP31" s="104"/>
      <c r="AQ31" s="104"/>
    </row>
    <row r="32" spans="1:43" ht="15.05" customHeight="1">
      <c r="A32" s="109"/>
      <c r="B32" s="110" t="s">
        <v>694</v>
      </c>
      <c r="C32" s="115"/>
      <c r="D32" s="116" t="s">
        <v>675</v>
      </c>
      <c r="E32" s="117" t="s">
        <v>659</v>
      </c>
      <c r="F32" s="117" t="s">
        <v>646</v>
      </c>
      <c r="G32" s="118" t="s">
        <v>647</v>
      </c>
      <c r="H32" s="118" t="s">
        <v>676</v>
      </c>
      <c r="I32" s="117" t="s">
        <v>671</v>
      </c>
      <c r="J32" s="119" t="s">
        <v>650</v>
      </c>
      <c r="K32" s="116" t="s">
        <v>659</v>
      </c>
      <c r="L32" s="117" t="s">
        <v>646</v>
      </c>
      <c r="M32" s="118" t="s">
        <v>647</v>
      </c>
      <c r="N32" s="117" t="s">
        <v>652</v>
      </c>
      <c r="O32" s="117" t="s">
        <v>673</v>
      </c>
      <c r="P32" s="119" t="s">
        <v>658</v>
      </c>
      <c r="Q32" s="468"/>
      <c r="R32" s="468"/>
      <c r="S32" s="468">
        <v>1</v>
      </c>
      <c r="T32" s="468"/>
      <c r="U32" s="468"/>
      <c r="V32" s="468"/>
      <c r="W32" s="468"/>
      <c r="X32" s="468"/>
      <c r="Y32" s="468"/>
      <c r="Z32" s="468"/>
      <c r="AA32" s="468">
        <v>1</v>
      </c>
      <c r="AB32" s="468"/>
      <c r="AC32" s="468"/>
      <c r="AD32" s="468"/>
      <c r="AE32" s="468"/>
      <c r="AF32" s="468"/>
      <c r="AG32" s="468">
        <f t="shared" si="0"/>
        <v>2</v>
      </c>
      <c r="AH32" s="468"/>
      <c r="AI32" s="469"/>
      <c r="AJ32" s="469"/>
      <c r="AK32" s="469"/>
      <c r="AL32" s="469"/>
      <c r="AM32" s="469"/>
      <c r="AN32" s="469"/>
      <c r="AO32" s="469"/>
      <c r="AP32" s="104"/>
      <c r="AQ32" s="104"/>
    </row>
    <row r="33" spans="1:43" ht="15.05" customHeight="1">
      <c r="A33" s="109"/>
      <c r="B33" s="110" t="s">
        <v>1865</v>
      </c>
      <c r="C33" s="115"/>
      <c r="D33" s="116" t="s">
        <v>654</v>
      </c>
      <c r="E33" s="117" t="s">
        <v>659</v>
      </c>
      <c r="F33" s="117" t="s">
        <v>646</v>
      </c>
      <c r="G33" s="118" t="s">
        <v>647</v>
      </c>
      <c r="H33" s="117" t="s">
        <v>648</v>
      </c>
      <c r="I33" s="117" t="s">
        <v>671</v>
      </c>
      <c r="J33" s="119" t="s">
        <v>650</v>
      </c>
      <c r="K33" s="116" t="s">
        <v>659</v>
      </c>
      <c r="L33" s="117" t="s">
        <v>646</v>
      </c>
      <c r="M33" s="118" t="s">
        <v>647</v>
      </c>
      <c r="N33" s="117" t="s">
        <v>652</v>
      </c>
      <c r="O33" s="117" t="s">
        <v>673</v>
      </c>
      <c r="P33" s="119" t="s">
        <v>658</v>
      </c>
      <c r="Q33" s="468"/>
      <c r="R33" s="468"/>
      <c r="S33" s="468"/>
      <c r="T33" s="468"/>
      <c r="U33" s="468"/>
      <c r="V33" s="468"/>
      <c r="W33" s="468"/>
      <c r="X33" s="468"/>
      <c r="Y33" s="468"/>
      <c r="Z33" s="468"/>
      <c r="AA33" s="468"/>
      <c r="AB33" s="468"/>
      <c r="AC33" s="468"/>
      <c r="AD33" s="468"/>
      <c r="AE33" s="468">
        <v>8</v>
      </c>
      <c r="AF33" s="468"/>
      <c r="AG33" s="468">
        <f t="shared" si="0"/>
        <v>8</v>
      </c>
      <c r="AH33" s="468"/>
      <c r="AI33" s="469"/>
      <c r="AJ33" s="469"/>
      <c r="AK33" s="469"/>
      <c r="AL33" s="469"/>
      <c r="AM33" s="469"/>
      <c r="AN33" s="469"/>
      <c r="AO33" s="469"/>
      <c r="AP33" s="104"/>
      <c r="AQ33" s="104"/>
    </row>
    <row r="34" spans="1:43" ht="15.05" customHeight="1">
      <c r="A34" s="109"/>
      <c r="B34" s="110" t="s">
        <v>1866</v>
      </c>
      <c r="C34" s="115"/>
      <c r="D34" s="116" t="s">
        <v>654</v>
      </c>
      <c r="E34" s="117" t="s">
        <v>655</v>
      </c>
      <c r="F34" s="117" t="s">
        <v>646</v>
      </c>
      <c r="G34" s="118" t="s">
        <v>647</v>
      </c>
      <c r="H34" s="117" t="s">
        <v>648</v>
      </c>
      <c r="I34" s="117" t="s">
        <v>657</v>
      </c>
      <c r="J34" s="119" t="s">
        <v>658</v>
      </c>
      <c r="K34" s="116" t="s">
        <v>655</v>
      </c>
      <c r="L34" s="117" t="s">
        <v>646</v>
      </c>
      <c r="M34" s="118" t="s">
        <v>647</v>
      </c>
      <c r="N34" s="117"/>
      <c r="O34" s="117" t="s">
        <v>673</v>
      </c>
      <c r="P34" s="119" t="s">
        <v>658</v>
      </c>
      <c r="Q34" s="468"/>
      <c r="R34" s="468"/>
      <c r="S34" s="468">
        <v>4</v>
      </c>
      <c r="T34" s="468"/>
      <c r="U34" s="468">
        <v>5</v>
      </c>
      <c r="V34" s="468"/>
      <c r="W34" s="468"/>
      <c r="X34" s="468"/>
      <c r="Y34" s="468"/>
      <c r="Z34" s="468"/>
      <c r="AA34" s="468"/>
      <c r="AB34" s="468"/>
      <c r="AC34" s="468"/>
      <c r="AD34" s="468"/>
      <c r="AE34" s="468"/>
      <c r="AF34" s="468"/>
      <c r="AG34" s="468">
        <f t="shared" si="0"/>
        <v>9</v>
      </c>
      <c r="AH34" s="468"/>
      <c r="AI34" s="469"/>
      <c r="AJ34" s="469"/>
      <c r="AK34" s="469"/>
      <c r="AL34" s="469"/>
      <c r="AM34" s="469"/>
      <c r="AN34" s="469"/>
      <c r="AO34" s="469"/>
      <c r="AP34" s="104"/>
      <c r="AQ34" s="104"/>
    </row>
    <row r="35" spans="1:43" ht="15.05" customHeight="1">
      <c r="A35" s="109"/>
      <c r="B35" s="113" t="s">
        <v>633</v>
      </c>
      <c r="C35" s="114"/>
      <c r="D35" s="470"/>
      <c r="E35" s="471"/>
      <c r="F35" s="471"/>
      <c r="G35" s="471"/>
      <c r="H35" s="471"/>
      <c r="I35" s="471"/>
      <c r="J35" s="472"/>
      <c r="K35" s="470"/>
      <c r="L35" s="471"/>
      <c r="M35" s="471"/>
      <c r="N35" s="471"/>
      <c r="O35" s="471"/>
      <c r="P35" s="472"/>
      <c r="Q35" s="468">
        <f>SUM(Q15:R34)</f>
        <v>18</v>
      </c>
      <c r="R35" s="468"/>
      <c r="S35" s="468">
        <f>SUM(S15:T34)</f>
        <v>16</v>
      </c>
      <c r="T35" s="468"/>
      <c r="U35" s="468">
        <f>SUM(U15:V34)</f>
        <v>83</v>
      </c>
      <c r="V35" s="468"/>
      <c r="W35" s="468">
        <f>SUM(W15:X34)</f>
        <v>13</v>
      </c>
      <c r="X35" s="468"/>
      <c r="Y35" s="468">
        <f>SUM(Y15:Z34)</f>
        <v>18</v>
      </c>
      <c r="Z35" s="468"/>
      <c r="AA35" s="468">
        <f>SUM(AA15:AB34)</f>
        <v>17</v>
      </c>
      <c r="AB35" s="468"/>
      <c r="AC35" s="468">
        <f>SUM(AC15:AD34)</f>
        <v>2</v>
      </c>
      <c r="AD35" s="468"/>
      <c r="AE35" s="468">
        <f>SUM(AE15:AF34)</f>
        <v>25</v>
      </c>
      <c r="AF35" s="468"/>
      <c r="AG35" s="468">
        <f>SUM(AG15:AH34)</f>
        <v>192</v>
      </c>
      <c r="AH35" s="468"/>
      <c r="AI35" s="469"/>
      <c r="AJ35" s="469"/>
      <c r="AK35" s="469"/>
      <c r="AL35" s="469"/>
      <c r="AM35" s="469"/>
      <c r="AN35" s="469"/>
      <c r="AO35" s="469"/>
      <c r="AP35" s="104"/>
      <c r="AQ35" s="104"/>
    </row>
  </sheetData>
  <mergeCells count="255">
    <mergeCell ref="A5:C5"/>
    <mergeCell ref="D5:V5"/>
    <mergeCell ref="W5:AO5"/>
    <mergeCell ref="A6:C8"/>
    <mergeCell ref="E6:O6"/>
    <mergeCell ref="Q6:V8"/>
    <mergeCell ref="W6:AB6"/>
    <mergeCell ref="AE6:AN6"/>
    <mergeCell ref="D7:J7"/>
    <mergeCell ref="K7:P8"/>
    <mergeCell ref="W7:AB8"/>
    <mergeCell ref="AC7:AO8"/>
    <mergeCell ref="D8:J8"/>
    <mergeCell ref="AJ9:AO9"/>
    <mergeCell ref="AJ10:AO10"/>
    <mergeCell ref="A13:C14"/>
    <mergeCell ref="D13:J14"/>
    <mergeCell ref="K13:P14"/>
    <mergeCell ref="Q13:R13"/>
    <mergeCell ref="S13:AD13"/>
    <mergeCell ref="AE13:AF13"/>
    <mergeCell ref="AG13:AH14"/>
    <mergeCell ref="AI13:AO14"/>
    <mergeCell ref="Q14:R14"/>
    <mergeCell ref="A10:C10"/>
    <mergeCell ref="D10:J10"/>
    <mergeCell ref="K10:P10"/>
    <mergeCell ref="Q10:V10"/>
    <mergeCell ref="W10:AB10"/>
    <mergeCell ref="AC10:AI10"/>
    <mergeCell ref="AE14:AF14"/>
    <mergeCell ref="S14:T14"/>
    <mergeCell ref="U14:V14"/>
    <mergeCell ref="W14:X14"/>
    <mergeCell ref="Y14:Z14"/>
    <mergeCell ref="AA14:AB14"/>
    <mergeCell ref="AC14:AD14"/>
    <mergeCell ref="A9:C9"/>
    <mergeCell ref="D9:J9"/>
    <mergeCell ref="K9:P9"/>
    <mergeCell ref="Q9:V9"/>
    <mergeCell ref="W9:AB9"/>
    <mergeCell ref="AC9:AI9"/>
    <mergeCell ref="AG15:AH15"/>
    <mergeCell ref="AI15:AO15"/>
    <mergeCell ref="Q16:R16"/>
    <mergeCell ref="S16:T16"/>
    <mergeCell ref="U16:V16"/>
    <mergeCell ref="W16:X16"/>
    <mergeCell ref="Y16:Z16"/>
    <mergeCell ref="AA16:AB16"/>
    <mergeCell ref="AC16:AD16"/>
    <mergeCell ref="AE16:AF16"/>
    <mergeCell ref="AG16:AH16"/>
    <mergeCell ref="AI16:AO16"/>
    <mergeCell ref="Q15:R15"/>
    <mergeCell ref="S15:T15"/>
    <mergeCell ref="U15:V15"/>
    <mergeCell ref="W15:X15"/>
    <mergeCell ref="Y15:Z15"/>
    <mergeCell ref="AA15:AB15"/>
    <mergeCell ref="AC15:AD15"/>
    <mergeCell ref="AE15:AF15"/>
    <mergeCell ref="AI17:AO17"/>
    <mergeCell ref="Q18:R18"/>
    <mergeCell ref="S18:T18"/>
    <mergeCell ref="U18:V18"/>
    <mergeCell ref="W18:X18"/>
    <mergeCell ref="Y18:Z18"/>
    <mergeCell ref="AA18:AB18"/>
    <mergeCell ref="AC18:AD18"/>
    <mergeCell ref="AE18:AF18"/>
    <mergeCell ref="AG18:AH18"/>
    <mergeCell ref="AI18:AO18"/>
    <mergeCell ref="Q17:R17"/>
    <mergeCell ref="S17:T17"/>
    <mergeCell ref="U17:V17"/>
    <mergeCell ref="W17:X17"/>
    <mergeCell ref="Y17:Z17"/>
    <mergeCell ref="AA17:AB17"/>
    <mergeCell ref="AC17:AD17"/>
    <mergeCell ref="AE17:AF17"/>
    <mergeCell ref="AG17:AH17"/>
    <mergeCell ref="AI19:AO19"/>
    <mergeCell ref="Q20:R20"/>
    <mergeCell ref="S20:T20"/>
    <mergeCell ref="U20:V20"/>
    <mergeCell ref="W20:X20"/>
    <mergeCell ref="Y20:Z20"/>
    <mergeCell ref="AA20:AB20"/>
    <mergeCell ref="AC20:AD20"/>
    <mergeCell ref="AE20:AF20"/>
    <mergeCell ref="AG20:AH20"/>
    <mergeCell ref="AI20:AO20"/>
    <mergeCell ref="Q19:R19"/>
    <mergeCell ref="S19:T19"/>
    <mergeCell ref="U19:V19"/>
    <mergeCell ref="W19:X19"/>
    <mergeCell ref="Y19:Z19"/>
    <mergeCell ref="AA19:AB19"/>
    <mergeCell ref="AC19:AD19"/>
    <mergeCell ref="AE19:AF19"/>
    <mergeCell ref="AG19:AH19"/>
    <mergeCell ref="AI21:AO21"/>
    <mergeCell ref="Q22:R22"/>
    <mergeCell ref="S22:T22"/>
    <mergeCell ref="U22:V22"/>
    <mergeCell ref="W22:X22"/>
    <mergeCell ref="Y22:Z22"/>
    <mergeCell ref="AA22:AB22"/>
    <mergeCell ref="AC22:AD22"/>
    <mergeCell ref="AE22:AF22"/>
    <mergeCell ref="AG22:AH22"/>
    <mergeCell ref="AI22:AO22"/>
    <mergeCell ref="Q21:R21"/>
    <mergeCell ref="S21:T21"/>
    <mergeCell ref="U21:V21"/>
    <mergeCell ref="W21:X21"/>
    <mergeCell ref="Y21:Z21"/>
    <mergeCell ref="AA21:AB21"/>
    <mergeCell ref="AC21:AD21"/>
    <mergeCell ref="AE21:AF21"/>
    <mergeCell ref="AG21:AH21"/>
    <mergeCell ref="AI23:AO23"/>
    <mergeCell ref="Q24:R24"/>
    <mergeCell ref="S24:T24"/>
    <mergeCell ref="U24:V24"/>
    <mergeCell ref="W24:X24"/>
    <mergeCell ref="Y24:Z24"/>
    <mergeCell ref="AA24:AB24"/>
    <mergeCell ref="AC24:AD24"/>
    <mergeCell ref="AE24:AF24"/>
    <mergeCell ref="AG24:AH24"/>
    <mergeCell ref="AI24:AO24"/>
    <mergeCell ref="Q23:R23"/>
    <mergeCell ref="S23:T23"/>
    <mergeCell ref="U23:V23"/>
    <mergeCell ref="W23:X23"/>
    <mergeCell ref="Y23:Z23"/>
    <mergeCell ref="AA23:AB23"/>
    <mergeCell ref="AC23:AD23"/>
    <mergeCell ref="AE23:AF23"/>
    <mergeCell ref="AG23:AH23"/>
    <mergeCell ref="AI25:AO25"/>
    <mergeCell ref="Q26:R26"/>
    <mergeCell ref="S26:T26"/>
    <mergeCell ref="U26:V26"/>
    <mergeCell ref="W26:X26"/>
    <mergeCell ref="Y26:Z26"/>
    <mergeCell ref="AA26:AB26"/>
    <mergeCell ref="AC26:AD26"/>
    <mergeCell ref="AE26:AF26"/>
    <mergeCell ref="AG26:AH26"/>
    <mergeCell ref="AI26:AO26"/>
    <mergeCell ref="Q25:R25"/>
    <mergeCell ref="S25:T25"/>
    <mergeCell ref="U25:V25"/>
    <mergeCell ref="W25:X25"/>
    <mergeCell ref="Y25:Z25"/>
    <mergeCell ref="AA25:AB25"/>
    <mergeCell ref="AC25:AD25"/>
    <mergeCell ref="AE25:AF25"/>
    <mergeCell ref="AG25:AH25"/>
    <mergeCell ref="AI27:AO27"/>
    <mergeCell ref="Q28:R28"/>
    <mergeCell ref="S28:T28"/>
    <mergeCell ref="U28:V28"/>
    <mergeCell ref="W28:X28"/>
    <mergeCell ref="Y28:Z28"/>
    <mergeCell ref="AA28:AB28"/>
    <mergeCell ref="AC28:AD28"/>
    <mergeCell ref="AE28:AF28"/>
    <mergeCell ref="AG28:AH28"/>
    <mergeCell ref="AI28:AO28"/>
    <mergeCell ref="Q27:R27"/>
    <mergeCell ref="S27:T27"/>
    <mergeCell ref="U27:V27"/>
    <mergeCell ref="W27:X27"/>
    <mergeCell ref="Y27:Z27"/>
    <mergeCell ref="AA27:AB27"/>
    <mergeCell ref="AC27:AD27"/>
    <mergeCell ref="AE27:AF27"/>
    <mergeCell ref="AG27:AH27"/>
    <mergeCell ref="AI29:AO29"/>
    <mergeCell ref="Q30:R30"/>
    <mergeCell ref="S30:T30"/>
    <mergeCell ref="U30:V30"/>
    <mergeCell ref="W30:X30"/>
    <mergeCell ref="Y30:Z30"/>
    <mergeCell ref="AA30:AB30"/>
    <mergeCell ref="AC30:AD30"/>
    <mergeCell ref="AE30:AF30"/>
    <mergeCell ref="AG30:AH30"/>
    <mergeCell ref="AI30:AO30"/>
    <mergeCell ref="Q29:R29"/>
    <mergeCell ref="S29:T29"/>
    <mergeCell ref="U29:V29"/>
    <mergeCell ref="W29:X29"/>
    <mergeCell ref="Y29:Z29"/>
    <mergeCell ref="AA29:AB29"/>
    <mergeCell ref="AC29:AD29"/>
    <mergeCell ref="AE29:AF29"/>
    <mergeCell ref="AG29:AH29"/>
    <mergeCell ref="AI31:AO31"/>
    <mergeCell ref="Q32:R32"/>
    <mergeCell ref="S32:T32"/>
    <mergeCell ref="U32:V32"/>
    <mergeCell ref="W32:X32"/>
    <mergeCell ref="Y32:Z32"/>
    <mergeCell ref="AA32:AB32"/>
    <mergeCell ref="AC32:AD32"/>
    <mergeCell ref="AE32:AF32"/>
    <mergeCell ref="AG32:AH32"/>
    <mergeCell ref="AI32:AO32"/>
    <mergeCell ref="Q31:R31"/>
    <mergeCell ref="S31:T31"/>
    <mergeCell ref="U31:V31"/>
    <mergeCell ref="W31:X31"/>
    <mergeCell ref="Y31:Z31"/>
    <mergeCell ref="AA31:AB31"/>
    <mergeCell ref="AC31:AD31"/>
    <mergeCell ref="AE31:AF31"/>
    <mergeCell ref="AG31:AH31"/>
    <mergeCell ref="AI33:AO33"/>
    <mergeCell ref="Q34:R34"/>
    <mergeCell ref="S34:T34"/>
    <mergeCell ref="U34:V34"/>
    <mergeCell ref="W34:X34"/>
    <mergeCell ref="Y34:Z34"/>
    <mergeCell ref="AA34:AB34"/>
    <mergeCell ref="AC34:AD34"/>
    <mergeCell ref="AE34:AF34"/>
    <mergeCell ref="Q33:R33"/>
    <mergeCell ref="S33:T33"/>
    <mergeCell ref="U33:V33"/>
    <mergeCell ref="W33:X33"/>
    <mergeCell ref="Y33:Z33"/>
    <mergeCell ref="AA33:AB33"/>
    <mergeCell ref="AC33:AD33"/>
    <mergeCell ref="AE33:AF33"/>
    <mergeCell ref="AG33:AH33"/>
    <mergeCell ref="AC35:AD35"/>
    <mergeCell ref="AE35:AF35"/>
    <mergeCell ref="AG35:AH35"/>
    <mergeCell ref="AI35:AO35"/>
    <mergeCell ref="AG34:AH34"/>
    <mergeCell ref="AI34:AO34"/>
    <mergeCell ref="D35:J35"/>
    <mergeCell ref="K35:P35"/>
    <mergeCell ref="Q35:R35"/>
    <mergeCell ref="S35:T35"/>
    <mergeCell ref="U35:V35"/>
    <mergeCell ref="W35:X35"/>
    <mergeCell ref="Y35:Z35"/>
    <mergeCell ref="AA35:AB35"/>
  </mergeCells>
  <phoneticPr fontId="2"/>
  <pageMargins left="0.78740157480314965" right="0.39370078740157483" top="0.39370078740157483" bottom="0.39370078740157483" header="0" footer="0"/>
  <pageSetup paperSize="9" scale="96" orientation="landscape" r:id="rId1"/>
  <headerFooter scaleWithDoc="0" alignWithMargins="0">
    <oddFooter>&amp;C&amp;"ＭＳ 明朝,標準"－１７－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I35"/>
  <sheetViews>
    <sheetView view="pageLayout" zoomScaleNormal="100" workbookViewId="0">
      <selection activeCell="E16" sqref="E16"/>
    </sheetView>
  </sheetViews>
  <sheetFormatPr defaultColWidth="9" defaultRowHeight="12.45"/>
  <cols>
    <col min="1" max="1" width="2.44140625" style="2" customWidth="1"/>
    <col min="2" max="2" width="33.44140625" style="3" customWidth="1"/>
    <col min="3" max="3" width="4.88671875" style="4" customWidth="1"/>
    <col min="4" max="4" width="2.44140625" style="2" customWidth="1"/>
    <col min="5" max="5" width="33.33203125" style="3" customWidth="1"/>
    <col min="6" max="6" width="4.88671875" style="4" customWidth="1"/>
    <col min="7" max="7" width="2.44140625" style="323" customWidth="1"/>
    <col min="8" max="8" width="33.44140625" style="3" customWidth="1"/>
    <col min="9" max="9" width="4.88671875" style="4" customWidth="1"/>
    <col min="10" max="16384" width="9" style="3"/>
  </cols>
  <sheetData>
    <row r="1" spans="1:9" ht="19.8" customHeight="1"/>
    <row r="2" spans="1:9" ht="19.8" customHeight="1">
      <c r="A2" s="362" t="s">
        <v>4</v>
      </c>
      <c r="B2" s="362"/>
      <c r="C2" s="362"/>
      <c r="D2" s="362"/>
      <c r="E2" s="362"/>
      <c r="F2" s="362"/>
      <c r="G2" s="362"/>
      <c r="H2" s="362"/>
      <c r="I2" s="362"/>
    </row>
    <row r="3" spans="1:9" s="6" customFormat="1" ht="19.8" customHeight="1">
      <c r="A3" s="324"/>
      <c r="B3" s="5"/>
      <c r="C3" s="5" t="s">
        <v>5</v>
      </c>
      <c r="D3" s="324"/>
      <c r="E3" s="5"/>
      <c r="F3" s="5" t="s">
        <v>5</v>
      </c>
      <c r="G3" s="324"/>
      <c r="H3" s="5"/>
      <c r="I3" s="5" t="s">
        <v>5</v>
      </c>
    </row>
    <row r="4" spans="1:9" ht="19.8" customHeight="1">
      <c r="A4" s="324" t="s">
        <v>646</v>
      </c>
      <c r="B4" s="7" t="s">
        <v>6</v>
      </c>
      <c r="C4" s="9">
        <v>1</v>
      </c>
      <c r="D4" s="324"/>
      <c r="E4" s="7" t="s">
        <v>1792</v>
      </c>
      <c r="F4" s="9">
        <v>18</v>
      </c>
      <c r="G4" s="324" t="s">
        <v>689</v>
      </c>
      <c r="H4" s="7" t="s">
        <v>30</v>
      </c>
      <c r="I4" s="9"/>
    </row>
    <row r="5" spans="1:9" ht="19.8" customHeight="1">
      <c r="A5" s="324" t="s">
        <v>748</v>
      </c>
      <c r="B5" s="7" t="s">
        <v>7</v>
      </c>
      <c r="C5" s="9">
        <v>2</v>
      </c>
      <c r="D5" s="324"/>
      <c r="E5" s="7" t="s">
        <v>1793</v>
      </c>
      <c r="F5" s="9">
        <v>18</v>
      </c>
      <c r="G5" s="324"/>
      <c r="H5" s="7" t="s">
        <v>1794</v>
      </c>
      <c r="I5" s="9" t="s">
        <v>32</v>
      </c>
    </row>
    <row r="6" spans="1:9" ht="19.8" customHeight="1">
      <c r="A6" s="324" t="s">
        <v>750</v>
      </c>
      <c r="B6" s="7" t="s">
        <v>9</v>
      </c>
      <c r="C6" s="9">
        <v>3</v>
      </c>
      <c r="D6" s="324"/>
      <c r="E6" s="7" t="s">
        <v>1795</v>
      </c>
      <c r="F6" s="9">
        <v>19</v>
      </c>
      <c r="G6" s="324"/>
      <c r="H6" s="7" t="s">
        <v>1796</v>
      </c>
      <c r="I6" s="9">
        <v>30</v>
      </c>
    </row>
    <row r="7" spans="1:9" ht="19.8" customHeight="1">
      <c r="A7" s="324" t="s">
        <v>747</v>
      </c>
      <c r="B7" s="7" t="s">
        <v>1797</v>
      </c>
      <c r="C7" s="9">
        <v>3</v>
      </c>
      <c r="D7" s="324"/>
      <c r="E7" s="7" t="s">
        <v>1798</v>
      </c>
      <c r="F7" s="9">
        <v>19</v>
      </c>
      <c r="G7" s="324"/>
      <c r="H7" s="7" t="s">
        <v>1799</v>
      </c>
      <c r="I7" s="9">
        <v>30</v>
      </c>
    </row>
    <row r="8" spans="1:9" ht="19.8" customHeight="1">
      <c r="A8" s="324" t="s">
        <v>740</v>
      </c>
      <c r="B8" s="7" t="s">
        <v>10</v>
      </c>
      <c r="C8" s="9">
        <v>4</v>
      </c>
      <c r="D8" s="324"/>
      <c r="E8" s="7" t="s">
        <v>1800</v>
      </c>
      <c r="F8" s="9">
        <v>19</v>
      </c>
      <c r="G8" s="324" t="s">
        <v>1785</v>
      </c>
      <c r="H8" s="7" t="s">
        <v>33</v>
      </c>
      <c r="I8" s="9"/>
    </row>
    <row r="9" spans="1:9" ht="19.8" customHeight="1">
      <c r="A9" s="324" t="s">
        <v>749</v>
      </c>
      <c r="B9" s="7" t="s">
        <v>12</v>
      </c>
      <c r="C9" s="9">
        <v>5</v>
      </c>
      <c r="D9" s="324" t="s">
        <v>742</v>
      </c>
      <c r="E9" s="7" t="s">
        <v>1787</v>
      </c>
      <c r="F9" s="9">
        <v>20</v>
      </c>
      <c r="G9" s="324"/>
      <c r="H9" s="7" t="s">
        <v>1801</v>
      </c>
      <c r="I9" s="9">
        <v>31</v>
      </c>
    </row>
    <row r="10" spans="1:9" ht="19.8" customHeight="1">
      <c r="A10" s="324" t="s">
        <v>755</v>
      </c>
      <c r="B10" s="7" t="s">
        <v>14</v>
      </c>
      <c r="C10" s="9">
        <v>5</v>
      </c>
      <c r="D10" s="324" t="s">
        <v>1783</v>
      </c>
      <c r="E10" s="7" t="s">
        <v>8</v>
      </c>
      <c r="F10" s="9"/>
      <c r="G10" s="324"/>
      <c r="H10" s="7" t="s">
        <v>1802</v>
      </c>
      <c r="I10" s="9">
        <v>32</v>
      </c>
    </row>
    <row r="11" spans="1:9" ht="19.8" customHeight="1">
      <c r="A11" s="324" t="s">
        <v>1782</v>
      </c>
      <c r="B11" s="7" t="s">
        <v>16</v>
      </c>
      <c r="C11" s="9">
        <v>6</v>
      </c>
      <c r="D11" s="324"/>
      <c r="E11" s="7" t="s">
        <v>1803</v>
      </c>
      <c r="F11" s="9">
        <v>21</v>
      </c>
      <c r="G11" s="324"/>
      <c r="H11" s="7" t="s">
        <v>1804</v>
      </c>
      <c r="I11" s="9">
        <v>33</v>
      </c>
    </row>
    <row r="12" spans="1:9" ht="19.8" customHeight="1">
      <c r="A12" s="324" t="s">
        <v>709</v>
      </c>
      <c r="B12" s="7" t="s">
        <v>17</v>
      </c>
      <c r="C12" s="9"/>
      <c r="D12" s="324"/>
      <c r="E12" s="7" t="s">
        <v>1805</v>
      </c>
      <c r="F12" s="9">
        <v>22</v>
      </c>
      <c r="G12" s="324"/>
      <c r="H12" s="7" t="s">
        <v>1806</v>
      </c>
      <c r="I12" s="9">
        <v>33</v>
      </c>
    </row>
    <row r="13" spans="1:9" ht="19.8" customHeight="1">
      <c r="A13" s="324"/>
      <c r="B13" s="7" t="s">
        <v>1807</v>
      </c>
      <c r="C13" s="9"/>
      <c r="D13" s="324" t="s">
        <v>1784</v>
      </c>
      <c r="E13" s="7" t="s">
        <v>11</v>
      </c>
      <c r="F13" s="9"/>
      <c r="G13" s="324"/>
      <c r="H13" s="7" t="s">
        <v>1808</v>
      </c>
      <c r="I13" s="9">
        <v>34</v>
      </c>
    </row>
    <row r="14" spans="1:9" ht="19.8" customHeight="1">
      <c r="A14" s="324"/>
      <c r="B14" s="7" t="s">
        <v>19</v>
      </c>
      <c r="C14" s="9" t="s">
        <v>1789</v>
      </c>
      <c r="D14" s="324"/>
      <c r="E14" s="7" t="s">
        <v>1809</v>
      </c>
      <c r="F14" s="9">
        <v>23</v>
      </c>
      <c r="G14" s="324"/>
      <c r="H14" s="7" t="s">
        <v>1810</v>
      </c>
      <c r="I14" s="9">
        <v>34</v>
      </c>
    </row>
    <row r="15" spans="1:9" ht="19.8" customHeight="1">
      <c r="A15" s="324"/>
      <c r="B15" s="7" t="s">
        <v>20</v>
      </c>
      <c r="C15" s="9" t="s">
        <v>21</v>
      </c>
      <c r="D15" s="324" t="s">
        <v>670</v>
      </c>
      <c r="E15" s="7" t="s">
        <v>15</v>
      </c>
      <c r="F15" s="9"/>
      <c r="G15" s="324"/>
      <c r="H15" s="7" t="s">
        <v>1811</v>
      </c>
      <c r="I15" s="9">
        <v>34</v>
      </c>
    </row>
    <row r="16" spans="1:9" ht="19.8" customHeight="1">
      <c r="A16" s="324"/>
      <c r="B16" s="7" t="s">
        <v>23</v>
      </c>
      <c r="C16" s="9">
        <v>11</v>
      </c>
      <c r="D16" s="324"/>
      <c r="E16" s="7" t="s">
        <v>1812</v>
      </c>
      <c r="F16" s="9">
        <v>24</v>
      </c>
      <c r="G16" s="324"/>
      <c r="H16" s="8" t="s">
        <v>1813</v>
      </c>
      <c r="I16" s="9">
        <v>35</v>
      </c>
    </row>
    <row r="17" spans="1:9" ht="19.8" customHeight="1">
      <c r="A17" s="324"/>
      <c r="B17" s="7" t="s">
        <v>24</v>
      </c>
      <c r="C17" s="9">
        <v>12</v>
      </c>
      <c r="D17" s="324"/>
      <c r="E17" s="7" t="s">
        <v>1788</v>
      </c>
      <c r="F17" s="9">
        <v>25</v>
      </c>
      <c r="G17" s="324"/>
      <c r="H17" s="7" t="s">
        <v>1814</v>
      </c>
      <c r="I17" s="9">
        <v>35</v>
      </c>
    </row>
    <row r="18" spans="1:9" ht="19.8" customHeight="1">
      <c r="A18" s="324"/>
      <c r="B18" s="7" t="s">
        <v>26</v>
      </c>
      <c r="C18" s="9">
        <v>13</v>
      </c>
      <c r="D18" s="324"/>
      <c r="E18" s="7" t="s">
        <v>1815</v>
      </c>
      <c r="F18" s="9">
        <v>26</v>
      </c>
      <c r="G18" s="324" t="s">
        <v>1786</v>
      </c>
      <c r="H18" s="7" t="s">
        <v>13</v>
      </c>
      <c r="I18" s="9"/>
    </row>
    <row r="19" spans="1:9" ht="19.8" customHeight="1">
      <c r="A19" s="324"/>
      <c r="B19" s="7" t="s">
        <v>27</v>
      </c>
      <c r="C19" s="9">
        <v>14</v>
      </c>
      <c r="D19" s="324"/>
      <c r="E19" s="7" t="s">
        <v>1816</v>
      </c>
      <c r="F19" s="9">
        <v>26</v>
      </c>
      <c r="G19" s="324"/>
      <c r="H19" s="7" t="s">
        <v>1817</v>
      </c>
      <c r="I19" s="9">
        <v>36</v>
      </c>
    </row>
    <row r="20" spans="1:9" ht="19.8" customHeight="1">
      <c r="A20" s="324"/>
      <c r="B20" s="7" t="s">
        <v>1818</v>
      </c>
      <c r="C20" s="9"/>
      <c r="D20" s="324"/>
      <c r="E20" s="7" t="s">
        <v>1819</v>
      </c>
      <c r="F20" s="9">
        <v>26</v>
      </c>
      <c r="G20" s="324"/>
      <c r="H20" s="7" t="s">
        <v>1820</v>
      </c>
      <c r="I20" s="9">
        <v>37</v>
      </c>
    </row>
    <row r="21" spans="1:9" ht="19.8" customHeight="1">
      <c r="A21" s="324"/>
      <c r="B21" s="7" t="s">
        <v>28</v>
      </c>
      <c r="C21" s="9">
        <v>15</v>
      </c>
      <c r="D21" s="324" t="s">
        <v>663</v>
      </c>
      <c r="E21" s="7" t="s">
        <v>25</v>
      </c>
      <c r="F21" s="9"/>
      <c r="G21" s="324"/>
      <c r="H21" s="7" t="s">
        <v>1821</v>
      </c>
      <c r="I21" s="9">
        <v>37</v>
      </c>
    </row>
    <row r="22" spans="1:9" ht="19.8" customHeight="1">
      <c r="A22" s="324"/>
      <c r="B22" s="7" t="s">
        <v>29</v>
      </c>
      <c r="C22" s="9">
        <v>16</v>
      </c>
      <c r="D22" s="324"/>
      <c r="E22" s="7" t="s">
        <v>1822</v>
      </c>
      <c r="F22" s="9">
        <v>27</v>
      </c>
      <c r="G22" s="324" t="s">
        <v>687</v>
      </c>
      <c r="H22" s="7" t="s">
        <v>18</v>
      </c>
      <c r="I22" s="9"/>
    </row>
    <row r="23" spans="1:9" ht="19.8" customHeight="1">
      <c r="A23" s="324" t="s">
        <v>711</v>
      </c>
      <c r="B23" s="7" t="s">
        <v>31</v>
      </c>
      <c r="C23" s="9"/>
      <c r="D23" s="324"/>
      <c r="E23" s="7" t="s">
        <v>1823</v>
      </c>
      <c r="F23" s="9">
        <v>27</v>
      </c>
      <c r="G23" s="324"/>
      <c r="H23" s="7" t="s">
        <v>1824</v>
      </c>
      <c r="I23" s="9">
        <v>38</v>
      </c>
    </row>
    <row r="24" spans="1:9" ht="19.8" customHeight="1">
      <c r="A24" s="324"/>
      <c r="B24" s="7" t="s">
        <v>1825</v>
      </c>
      <c r="C24" s="9">
        <v>17</v>
      </c>
      <c r="D24" s="324"/>
      <c r="E24" s="7" t="s">
        <v>1826</v>
      </c>
      <c r="F24" s="9">
        <v>27</v>
      </c>
      <c r="G24" s="324"/>
      <c r="H24" s="7" t="s">
        <v>1827</v>
      </c>
      <c r="I24" s="9" t="s">
        <v>22</v>
      </c>
    </row>
    <row r="25" spans="1:9" ht="19.8" customHeight="1">
      <c r="A25" s="324"/>
      <c r="B25" s="7" t="s">
        <v>1828</v>
      </c>
      <c r="C25" s="9">
        <v>17</v>
      </c>
      <c r="D25" s="324"/>
      <c r="E25" s="7" t="s">
        <v>1829</v>
      </c>
      <c r="F25" s="9">
        <v>27</v>
      </c>
      <c r="G25" s="324"/>
    </row>
    <row r="26" spans="1:9" ht="17.7" customHeight="1"/>
    <row r="27" spans="1:9" ht="17.7" customHeight="1"/>
    <row r="28" spans="1:9" ht="17.7" customHeight="1"/>
    <row r="29" spans="1:9" ht="17.7" customHeight="1"/>
    <row r="30" spans="1:9" ht="17.7" customHeight="1"/>
    <row r="31" spans="1:9" ht="20.3" customHeight="1">
      <c r="G31" s="2"/>
      <c r="H31" s="7"/>
      <c r="I31" s="9"/>
    </row>
    <row r="32" spans="1:9" ht="20.3" customHeight="1">
      <c r="G32" s="2"/>
      <c r="H32" s="7"/>
      <c r="I32" s="9"/>
    </row>
    <row r="33" spans="7:9">
      <c r="G33" s="2"/>
      <c r="H33" s="7"/>
      <c r="I33" s="9"/>
    </row>
    <row r="34" spans="7:9">
      <c r="G34" s="2"/>
      <c r="H34" s="7"/>
      <c r="I34" s="9"/>
    </row>
    <row r="35" spans="7:9">
      <c r="H35" s="7"/>
      <c r="I35" s="9"/>
    </row>
  </sheetData>
  <mergeCells count="1">
    <mergeCell ref="A2:I2"/>
  </mergeCells>
  <phoneticPr fontId="2"/>
  <pageMargins left="0.78740157480314965" right="0.39370078740157483" top="0.39370078740157483" bottom="0.39370078740157483" header="0" footer="0"/>
  <pageSetup paperSize="9" orientation="landscape" horizontalDpi="1200" verticalDpi="1200" r:id="rId1"/>
  <headerFooter scaleWithDoc="0"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777F2-A501-4B43-A956-449F259DF6CF}">
  <sheetPr codeName="Sheet20">
    <pageSetUpPr fitToPage="1"/>
  </sheetPr>
  <dimension ref="A1:AS26"/>
  <sheetViews>
    <sheetView view="pageLayout" zoomScaleNormal="100" workbookViewId="0">
      <selection activeCell="AB15" sqref="AB15:AD15"/>
    </sheetView>
  </sheetViews>
  <sheetFormatPr defaultColWidth="9" defaultRowHeight="14.4"/>
  <cols>
    <col min="1" max="1" width="11.6640625" style="133" customWidth="1"/>
    <col min="2" max="3" width="2.44140625" style="121" customWidth="1"/>
    <col min="4" max="4" width="2.44140625" style="133" customWidth="1"/>
    <col min="5" max="11" width="2.44140625" style="121" customWidth="1"/>
    <col min="12" max="12" width="3.109375" style="121" customWidth="1"/>
    <col min="13" max="19" width="2.44140625" style="121" customWidth="1"/>
    <col min="20" max="20" width="2.21875" style="121" customWidth="1"/>
    <col min="21" max="21" width="2.109375" style="121" customWidth="1"/>
    <col min="22" max="33" width="2.44140625" style="121" customWidth="1"/>
    <col min="34" max="34" width="2.77734375" style="121" customWidth="1"/>
    <col min="35" max="36" width="2.44140625" style="121" customWidth="1"/>
    <col min="37" max="37" width="2.21875" style="121" customWidth="1"/>
    <col min="38" max="38" width="4.109375" style="121" customWidth="1"/>
    <col min="39" max="40" width="2.88671875" style="121" customWidth="1"/>
    <col min="41" max="44" width="2.44140625" style="121" customWidth="1"/>
    <col min="45" max="45" width="2.33203125" style="121" customWidth="1"/>
    <col min="46" max="141" width="2.44140625" style="121" customWidth="1"/>
    <col min="142" max="16384" width="9" style="121"/>
  </cols>
  <sheetData>
    <row r="1" spans="1:45" ht="28.8" customHeight="1">
      <c r="A1" s="120" t="s">
        <v>1867</v>
      </c>
      <c r="D1" s="122"/>
      <c r="E1" s="122"/>
      <c r="AJ1" s="123"/>
      <c r="AK1" s="123"/>
      <c r="AL1" s="123"/>
      <c r="AM1" s="123"/>
      <c r="AR1" s="124" t="s">
        <v>695</v>
      </c>
    </row>
    <row r="2" spans="1:45" ht="28.8" customHeight="1">
      <c r="A2" s="125" t="s">
        <v>696</v>
      </c>
      <c r="B2" s="502" t="s">
        <v>697</v>
      </c>
      <c r="C2" s="502"/>
      <c r="D2" s="502"/>
      <c r="E2" s="502"/>
      <c r="F2" s="502"/>
      <c r="G2" s="502"/>
      <c r="H2" s="502"/>
      <c r="I2" s="502"/>
      <c r="J2" s="502"/>
      <c r="K2" s="502" t="s">
        <v>698</v>
      </c>
      <c r="L2" s="502"/>
      <c r="M2" s="502"/>
      <c r="N2" s="502"/>
      <c r="O2" s="502"/>
      <c r="P2" s="502"/>
      <c r="Q2" s="502"/>
      <c r="R2" s="502"/>
      <c r="S2" s="502"/>
      <c r="T2" s="502" t="s">
        <v>699</v>
      </c>
      <c r="U2" s="502"/>
      <c r="V2" s="502"/>
      <c r="W2" s="502"/>
      <c r="X2" s="502"/>
      <c r="Y2" s="502"/>
      <c r="Z2" s="502"/>
      <c r="AA2" s="502"/>
      <c r="AB2" s="502"/>
      <c r="AC2" s="502"/>
      <c r="AD2" s="502"/>
      <c r="AE2" s="502"/>
      <c r="AF2" s="502"/>
      <c r="AG2" s="503" t="s">
        <v>700</v>
      </c>
      <c r="AH2" s="506"/>
      <c r="AI2" s="506"/>
      <c r="AJ2" s="506"/>
      <c r="AK2" s="506"/>
      <c r="AL2" s="506"/>
      <c r="AM2" s="506"/>
      <c r="AN2" s="506"/>
      <c r="AO2" s="506"/>
      <c r="AP2" s="506"/>
      <c r="AQ2" s="506"/>
      <c r="AR2" s="506"/>
      <c r="AS2" s="507"/>
    </row>
    <row r="3" spans="1:45" ht="28.8" customHeight="1">
      <c r="A3" s="126" t="s">
        <v>701</v>
      </c>
      <c r="B3" s="515" t="s">
        <v>702</v>
      </c>
      <c r="C3" s="516"/>
      <c r="D3" s="516"/>
      <c r="E3" s="516"/>
      <c r="F3" s="127" t="s">
        <v>703</v>
      </c>
      <c r="G3" s="516" t="s">
        <v>704</v>
      </c>
      <c r="H3" s="516"/>
      <c r="I3" s="516"/>
      <c r="J3" s="517"/>
      <c r="K3" s="503" t="s">
        <v>705</v>
      </c>
      <c r="L3" s="506"/>
      <c r="M3" s="506"/>
      <c r="N3" s="506"/>
      <c r="O3" s="128" t="s">
        <v>703</v>
      </c>
      <c r="P3" s="506" t="s">
        <v>706</v>
      </c>
      <c r="Q3" s="506"/>
      <c r="R3" s="506"/>
      <c r="S3" s="506"/>
      <c r="T3" s="510" t="s">
        <v>707</v>
      </c>
      <c r="U3" s="510"/>
      <c r="V3" s="510"/>
      <c r="W3" s="510"/>
      <c r="X3" s="510"/>
      <c r="Y3" s="510"/>
      <c r="Z3" s="510"/>
      <c r="AA3" s="510"/>
      <c r="AB3" s="510"/>
      <c r="AC3" s="510"/>
      <c r="AD3" s="510"/>
      <c r="AE3" s="510"/>
      <c r="AF3" s="510"/>
      <c r="AG3" s="501" t="s">
        <v>708</v>
      </c>
      <c r="AH3" s="501"/>
      <c r="AI3" s="501"/>
      <c r="AJ3" s="501"/>
      <c r="AK3" s="514"/>
      <c r="AL3" s="129" t="s">
        <v>709</v>
      </c>
      <c r="AM3" s="501" t="s">
        <v>710</v>
      </c>
      <c r="AN3" s="501"/>
      <c r="AO3" s="501"/>
      <c r="AP3" s="501"/>
      <c r="AQ3" s="514"/>
      <c r="AR3" s="504" t="s">
        <v>711</v>
      </c>
      <c r="AS3" s="505"/>
    </row>
    <row r="4" spans="1:45" ht="28.8" customHeight="1">
      <c r="A4" s="130" t="s">
        <v>124</v>
      </c>
      <c r="B4" s="502" t="s">
        <v>712</v>
      </c>
      <c r="C4" s="502"/>
      <c r="D4" s="502"/>
      <c r="E4" s="502"/>
      <c r="F4" s="502"/>
      <c r="G4" s="502"/>
      <c r="H4" s="502"/>
      <c r="I4" s="502"/>
      <c r="J4" s="502"/>
      <c r="K4" s="501" t="s">
        <v>124</v>
      </c>
      <c r="L4" s="501"/>
      <c r="M4" s="501"/>
      <c r="N4" s="501"/>
      <c r="O4" s="501"/>
      <c r="P4" s="501"/>
      <c r="Q4" s="501"/>
      <c r="R4" s="501"/>
      <c r="S4" s="501"/>
      <c r="T4" s="510" t="s">
        <v>1868</v>
      </c>
      <c r="U4" s="510"/>
      <c r="V4" s="510"/>
      <c r="W4" s="510"/>
      <c r="X4" s="510"/>
      <c r="Y4" s="510"/>
      <c r="Z4" s="510"/>
      <c r="AA4" s="510"/>
      <c r="AB4" s="510"/>
      <c r="AC4" s="510"/>
      <c r="AD4" s="510"/>
      <c r="AE4" s="510"/>
      <c r="AF4" s="510"/>
      <c r="AG4" s="502" t="s">
        <v>708</v>
      </c>
      <c r="AH4" s="502"/>
      <c r="AI4" s="502"/>
      <c r="AJ4" s="502"/>
      <c r="AK4" s="503"/>
      <c r="AL4" s="129" t="s">
        <v>711</v>
      </c>
      <c r="AM4" s="502" t="s">
        <v>710</v>
      </c>
      <c r="AN4" s="502"/>
      <c r="AO4" s="502"/>
      <c r="AP4" s="502"/>
      <c r="AQ4" s="503"/>
      <c r="AR4" s="504" t="s">
        <v>711</v>
      </c>
      <c r="AS4" s="505"/>
    </row>
    <row r="5" spans="1:45" ht="28.8" customHeight="1">
      <c r="A5" s="126" t="s">
        <v>124</v>
      </c>
      <c r="B5" s="502" t="s">
        <v>712</v>
      </c>
      <c r="C5" s="502"/>
      <c r="D5" s="502"/>
      <c r="E5" s="502"/>
      <c r="F5" s="502"/>
      <c r="G5" s="502"/>
      <c r="H5" s="502"/>
      <c r="I5" s="502"/>
      <c r="J5" s="502"/>
      <c r="K5" s="511" t="s">
        <v>124</v>
      </c>
      <c r="L5" s="512"/>
      <c r="M5" s="512"/>
      <c r="N5" s="512"/>
      <c r="O5" s="512"/>
      <c r="P5" s="512"/>
      <c r="Q5" s="512"/>
      <c r="R5" s="512"/>
      <c r="S5" s="513"/>
      <c r="T5" s="510" t="s">
        <v>1869</v>
      </c>
      <c r="U5" s="510"/>
      <c r="V5" s="510"/>
      <c r="W5" s="510"/>
      <c r="X5" s="510"/>
      <c r="Y5" s="510"/>
      <c r="Z5" s="510"/>
      <c r="AA5" s="510"/>
      <c r="AB5" s="510"/>
      <c r="AC5" s="510"/>
      <c r="AD5" s="510"/>
      <c r="AE5" s="510"/>
      <c r="AF5" s="510"/>
      <c r="AG5" s="502" t="s">
        <v>708</v>
      </c>
      <c r="AH5" s="502"/>
      <c r="AI5" s="502"/>
      <c r="AJ5" s="502"/>
      <c r="AK5" s="503"/>
      <c r="AL5" s="129" t="s">
        <v>713</v>
      </c>
      <c r="AM5" s="502" t="s">
        <v>710</v>
      </c>
      <c r="AN5" s="502"/>
      <c r="AO5" s="502"/>
      <c r="AP5" s="502"/>
      <c r="AQ5" s="503"/>
      <c r="AR5" s="504" t="s">
        <v>714</v>
      </c>
      <c r="AS5" s="505"/>
    </row>
    <row r="6" spans="1:45" ht="28.8" customHeight="1">
      <c r="A6" s="126" t="s">
        <v>715</v>
      </c>
      <c r="B6" s="503" t="s">
        <v>1926</v>
      </c>
      <c r="C6" s="506"/>
      <c r="D6" s="506"/>
      <c r="E6" s="506"/>
      <c r="F6" s="131" t="s">
        <v>716</v>
      </c>
      <c r="G6" s="506" t="s">
        <v>1870</v>
      </c>
      <c r="H6" s="506"/>
      <c r="I6" s="506"/>
      <c r="J6" s="507"/>
      <c r="K6" s="503" t="s">
        <v>717</v>
      </c>
      <c r="L6" s="506"/>
      <c r="M6" s="506"/>
      <c r="N6" s="506"/>
      <c r="O6" s="131" t="s">
        <v>716</v>
      </c>
      <c r="P6" s="506" t="s">
        <v>718</v>
      </c>
      <c r="Q6" s="506"/>
      <c r="R6" s="506"/>
      <c r="S6" s="506"/>
      <c r="T6" s="510" t="s">
        <v>719</v>
      </c>
      <c r="U6" s="510"/>
      <c r="V6" s="510"/>
      <c r="W6" s="510"/>
      <c r="X6" s="510"/>
      <c r="Y6" s="510"/>
      <c r="Z6" s="510"/>
      <c r="AA6" s="510"/>
      <c r="AB6" s="510"/>
      <c r="AC6" s="510"/>
      <c r="AD6" s="510"/>
      <c r="AE6" s="510"/>
      <c r="AF6" s="510"/>
      <c r="AG6" s="502" t="s">
        <v>720</v>
      </c>
      <c r="AH6" s="502"/>
      <c r="AI6" s="502"/>
      <c r="AJ6" s="502"/>
      <c r="AK6" s="503"/>
      <c r="AL6" s="129" t="s">
        <v>714</v>
      </c>
      <c r="AM6" s="502" t="s">
        <v>721</v>
      </c>
      <c r="AN6" s="502"/>
      <c r="AO6" s="502"/>
      <c r="AP6" s="502"/>
      <c r="AQ6" s="503"/>
      <c r="AR6" s="504" t="s">
        <v>714</v>
      </c>
      <c r="AS6" s="505"/>
    </row>
    <row r="7" spans="1:45" ht="28.8" customHeight="1">
      <c r="A7" s="125" t="s">
        <v>153</v>
      </c>
      <c r="B7" s="503"/>
      <c r="C7" s="506"/>
      <c r="D7" s="506"/>
      <c r="E7" s="506"/>
      <c r="F7" s="506"/>
      <c r="G7" s="506"/>
      <c r="H7" s="506"/>
      <c r="I7" s="506"/>
      <c r="J7" s="507"/>
      <c r="K7" s="503"/>
      <c r="L7" s="506"/>
      <c r="M7" s="506"/>
      <c r="N7" s="506"/>
      <c r="O7" s="506"/>
      <c r="P7" s="506"/>
      <c r="Q7" s="506"/>
      <c r="R7" s="506"/>
      <c r="S7" s="507"/>
      <c r="T7" s="508"/>
      <c r="U7" s="508"/>
      <c r="V7" s="508"/>
      <c r="W7" s="508"/>
      <c r="X7" s="508"/>
      <c r="Y7" s="508"/>
      <c r="Z7" s="508"/>
      <c r="AA7" s="508"/>
      <c r="AB7" s="508"/>
      <c r="AC7" s="508"/>
      <c r="AD7" s="508"/>
      <c r="AE7" s="508"/>
      <c r="AF7" s="508"/>
      <c r="AG7" s="509" t="s">
        <v>1927</v>
      </c>
      <c r="AH7" s="509"/>
      <c r="AI7" s="509"/>
      <c r="AJ7" s="509"/>
      <c r="AK7" s="509"/>
      <c r="AL7" s="509"/>
      <c r="AM7" s="505" t="s">
        <v>685</v>
      </c>
      <c r="AN7" s="505"/>
      <c r="AO7" s="505"/>
      <c r="AP7" s="505"/>
      <c r="AQ7" s="505"/>
      <c r="AR7" s="505"/>
      <c r="AS7" s="505"/>
    </row>
    <row r="8" spans="1:45" ht="28.8" customHeight="1">
      <c r="A8" s="132" t="s">
        <v>1871</v>
      </c>
    </row>
    <row r="9" spans="1:45" ht="28.8" customHeight="1">
      <c r="A9" s="132"/>
      <c r="AN9" s="123"/>
      <c r="AO9" s="123"/>
      <c r="AP9" s="123"/>
      <c r="AQ9" s="123"/>
      <c r="AR9" s="123"/>
      <c r="AS9" s="123"/>
    </row>
    <row r="10" spans="1:45" ht="28.8" customHeight="1">
      <c r="A10" s="120" t="s">
        <v>1872</v>
      </c>
      <c r="AJ10" s="134"/>
      <c r="AK10" s="133"/>
      <c r="AL10" s="133"/>
      <c r="AM10" s="133"/>
      <c r="AN10" s="123"/>
      <c r="AO10" s="123"/>
      <c r="AP10" s="123"/>
      <c r="AR10" s="123"/>
      <c r="AS10" s="135" t="s">
        <v>695</v>
      </c>
    </row>
    <row r="11" spans="1:45" ht="28.8" customHeight="1">
      <c r="A11" s="502" t="s">
        <v>722</v>
      </c>
      <c r="B11" s="502"/>
      <c r="C11" s="502"/>
      <c r="D11" s="502" t="s">
        <v>723</v>
      </c>
      <c r="E11" s="502"/>
      <c r="F11" s="502"/>
      <c r="G11" s="502" t="s">
        <v>724</v>
      </c>
      <c r="H11" s="502"/>
      <c r="I11" s="502"/>
      <c r="J11" s="502" t="s">
        <v>725</v>
      </c>
      <c r="K11" s="502"/>
      <c r="L11" s="502"/>
      <c r="M11" s="502" t="s">
        <v>726</v>
      </c>
      <c r="N11" s="502"/>
      <c r="O11" s="502"/>
      <c r="P11" s="502" t="s">
        <v>727</v>
      </c>
      <c r="Q11" s="502"/>
      <c r="R11" s="502"/>
      <c r="S11" s="502" t="s">
        <v>728</v>
      </c>
      <c r="T11" s="502"/>
      <c r="U11" s="502"/>
      <c r="V11" s="502" t="s">
        <v>729</v>
      </c>
      <c r="W11" s="502"/>
      <c r="X11" s="502"/>
      <c r="Y11" s="502" t="s">
        <v>730</v>
      </c>
      <c r="Z11" s="502"/>
      <c r="AA11" s="502"/>
      <c r="AB11" s="501" t="s">
        <v>731</v>
      </c>
      <c r="AC11" s="501"/>
      <c r="AD11" s="501"/>
      <c r="AE11" s="502" t="s">
        <v>732</v>
      </c>
      <c r="AF11" s="502"/>
      <c r="AG11" s="502"/>
      <c r="AH11" s="502" t="s">
        <v>733</v>
      </c>
      <c r="AI11" s="502"/>
      <c r="AJ11" s="502"/>
      <c r="AK11" s="502" t="s">
        <v>734</v>
      </c>
      <c r="AL11" s="502"/>
      <c r="AM11" s="502"/>
      <c r="AN11" s="502" t="s">
        <v>735</v>
      </c>
      <c r="AO11" s="502"/>
      <c r="AP11" s="502"/>
      <c r="AQ11" s="502" t="s">
        <v>736</v>
      </c>
      <c r="AR11" s="502"/>
      <c r="AS11" s="502"/>
    </row>
    <row r="12" spans="1:45" ht="28.8" customHeight="1">
      <c r="A12" s="497" t="s">
        <v>737</v>
      </c>
      <c r="B12" s="497"/>
      <c r="C12" s="497"/>
      <c r="D12" s="496" t="s">
        <v>738</v>
      </c>
      <c r="E12" s="496"/>
      <c r="F12" s="496"/>
      <c r="G12" s="496" t="s">
        <v>739</v>
      </c>
      <c r="H12" s="496"/>
      <c r="I12" s="496"/>
      <c r="J12" s="496" t="s">
        <v>646</v>
      </c>
      <c r="K12" s="496"/>
      <c r="L12" s="496"/>
      <c r="M12" s="496" t="s">
        <v>740</v>
      </c>
      <c r="N12" s="496"/>
      <c r="O12" s="496"/>
      <c r="P12" s="496"/>
      <c r="Q12" s="496"/>
      <c r="R12" s="496"/>
      <c r="S12" s="496" t="s">
        <v>1873</v>
      </c>
      <c r="T12" s="496"/>
      <c r="U12" s="496"/>
      <c r="V12" s="496"/>
      <c r="W12" s="496"/>
      <c r="X12" s="496"/>
      <c r="Y12" s="496"/>
      <c r="Z12" s="496"/>
      <c r="AA12" s="496"/>
      <c r="AB12" s="496" t="s">
        <v>646</v>
      </c>
      <c r="AC12" s="496"/>
      <c r="AD12" s="496"/>
      <c r="AE12" s="496"/>
      <c r="AF12" s="496"/>
      <c r="AG12" s="496"/>
      <c r="AH12" s="496"/>
      <c r="AI12" s="496"/>
      <c r="AJ12" s="496"/>
      <c r="AK12" s="496"/>
      <c r="AL12" s="496"/>
      <c r="AM12" s="496"/>
      <c r="AN12" s="496"/>
      <c r="AO12" s="496"/>
      <c r="AP12" s="496"/>
      <c r="AQ12" s="496" t="s">
        <v>1874</v>
      </c>
      <c r="AR12" s="496"/>
      <c r="AS12" s="496"/>
    </row>
    <row r="13" spans="1:45" ht="28.8" customHeight="1">
      <c r="A13" s="497" t="s">
        <v>741</v>
      </c>
      <c r="B13" s="497"/>
      <c r="C13" s="497"/>
      <c r="D13" s="496" t="s">
        <v>742</v>
      </c>
      <c r="E13" s="496"/>
      <c r="F13" s="496"/>
      <c r="G13" s="496" t="s">
        <v>743</v>
      </c>
      <c r="H13" s="496"/>
      <c r="I13" s="496"/>
      <c r="J13" s="496"/>
      <c r="K13" s="496"/>
      <c r="L13" s="496"/>
      <c r="M13" s="496"/>
      <c r="N13" s="496"/>
      <c r="O13" s="496"/>
      <c r="P13" s="496"/>
      <c r="Q13" s="496"/>
      <c r="R13" s="496"/>
      <c r="S13" s="496" t="s">
        <v>1875</v>
      </c>
      <c r="T13" s="496"/>
      <c r="U13" s="496"/>
      <c r="V13" s="496"/>
      <c r="W13" s="496"/>
      <c r="X13" s="496"/>
      <c r="Y13" s="496"/>
      <c r="Z13" s="496"/>
      <c r="AA13" s="496"/>
      <c r="AB13" s="496"/>
      <c r="AC13" s="496"/>
      <c r="AD13" s="496"/>
      <c r="AE13" s="496"/>
      <c r="AF13" s="496"/>
      <c r="AG13" s="496"/>
      <c r="AH13" s="496" t="s">
        <v>646</v>
      </c>
      <c r="AI13" s="496"/>
      <c r="AJ13" s="496"/>
      <c r="AK13" s="496"/>
      <c r="AL13" s="496"/>
      <c r="AM13" s="496"/>
      <c r="AN13" s="496"/>
      <c r="AO13" s="496"/>
      <c r="AP13" s="496"/>
      <c r="AQ13" s="496" t="s">
        <v>1876</v>
      </c>
      <c r="AR13" s="496"/>
      <c r="AS13" s="496"/>
    </row>
    <row r="14" spans="1:45" ht="28.8" customHeight="1">
      <c r="A14" s="497" t="s">
        <v>744</v>
      </c>
      <c r="B14" s="497"/>
      <c r="C14" s="497"/>
      <c r="D14" s="496" t="s">
        <v>745</v>
      </c>
      <c r="E14" s="496"/>
      <c r="F14" s="496"/>
      <c r="G14" s="496" t="s">
        <v>746</v>
      </c>
      <c r="H14" s="496"/>
      <c r="I14" s="496"/>
      <c r="J14" s="496"/>
      <c r="K14" s="496"/>
      <c r="L14" s="496"/>
      <c r="M14" s="496" t="s">
        <v>747</v>
      </c>
      <c r="N14" s="496"/>
      <c r="O14" s="496"/>
      <c r="P14" s="496" t="s">
        <v>646</v>
      </c>
      <c r="Q14" s="496"/>
      <c r="R14" s="496"/>
      <c r="S14" s="496" t="s">
        <v>1877</v>
      </c>
      <c r="T14" s="496"/>
      <c r="U14" s="496"/>
      <c r="V14" s="496" t="s">
        <v>646</v>
      </c>
      <c r="W14" s="496"/>
      <c r="X14" s="496"/>
      <c r="Y14" s="496" t="s">
        <v>748</v>
      </c>
      <c r="Z14" s="496"/>
      <c r="AA14" s="496"/>
      <c r="AB14" s="496" t="s">
        <v>749</v>
      </c>
      <c r="AC14" s="496"/>
      <c r="AD14" s="496"/>
      <c r="AE14" s="496"/>
      <c r="AF14" s="496"/>
      <c r="AG14" s="496"/>
      <c r="AH14" s="496" t="s">
        <v>747</v>
      </c>
      <c r="AI14" s="496"/>
      <c r="AJ14" s="496"/>
      <c r="AK14" s="496" t="s">
        <v>750</v>
      </c>
      <c r="AL14" s="496"/>
      <c r="AM14" s="496"/>
      <c r="AN14" s="496" t="s">
        <v>750</v>
      </c>
      <c r="AO14" s="496"/>
      <c r="AP14" s="496"/>
      <c r="AQ14" s="496" t="s">
        <v>1878</v>
      </c>
      <c r="AR14" s="496"/>
      <c r="AS14" s="496"/>
    </row>
    <row r="15" spans="1:45" ht="28.8" customHeight="1">
      <c r="A15" s="497" t="s">
        <v>751</v>
      </c>
      <c r="B15" s="497"/>
      <c r="C15" s="497"/>
      <c r="D15" s="498"/>
      <c r="E15" s="499"/>
      <c r="F15" s="500"/>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496"/>
      <c r="AL15" s="496"/>
      <c r="AM15" s="496"/>
      <c r="AN15" s="496"/>
      <c r="AO15" s="496"/>
      <c r="AP15" s="496"/>
      <c r="AQ15" s="496"/>
      <c r="AR15" s="496"/>
      <c r="AS15" s="496"/>
    </row>
    <row r="16" spans="1:45" ht="28.8" customHeight="1">
      <c r="A16" s="501" t="s">
        <v>752</v>
      </c>
      <c r="B16" s="501"/>
      <c r="C16" s="501"/>
      <c r="D16" s="496" t="s">
        <v>753</v>
      </c>
      <c r="E16" s="496"/>
      <c r="F16" s="496"/>
      <c r="G16" s="496" t="s">
        <v>754</v>
      </c>
      <c r="H16" s="496"/>
      <c r="I16" s="496"/>
      <c r="J16" s="496" t="s">
        <v>646</v>
      </c>
      <c r="K16" s="496"/>
      <c r="L16" s="496"/>
      <c r="M16" s="496" t="s">
        <v>709</v>
      </c>
      <c r="N16" s="496"/>
      <c r="O16" s="496"/>
      <c r="P16" s="496" t="s">
        <v>646</v>
      </c>
      <c r="Q16" s="496"/>
      <c r="R16" s="496"/>
      <c r="S16" s="496" t="s">
        <v>1879</v>
      </c>
      <c r="T16" s="496"/>
      <c r="U16" s="496"/>
      <c r="V16" s="496" t="s">
        <v>646</v>
      </c>
      <c r="W16" s="496"/>
      <c r="X16" s="496"/>
      <c r="Y16" s="496" t="s">
        <v>748</v>
      </c>
      <c r="Z16" s="496"/>
      <c r="AA16" s="496"/>
      <c r="AB16" s="496" t="s">
        <v>755</v>
      </c>
      <c r="AC16" s="496"/>
      <c r="AD16" s="496"/>
      <c r="AE16" s="496">
        <v>0</v>
      </c>
      <c r="AF16" s="496"/>
      <c r="AG16" s="496"/>
      <c r="AH16" s="496" t="s">
        <v>740</v>
      </c>
      <c r="AI16" s="496"/>
      <c r="AJ16" s="496"/>
      <c r="AK16" s="496" t="s">
        <v>750</v>
      </c>
      <c r="AL16" s="496"/>
      <c r="AM16" s="496"/>
      <c r="AN16" s="496" t="s">
        <v>750</v>
      </c>
      <c r="AO16" s="496"/>
      <c r="AP16" s="496"/>
      <c r="AQ16" s="496" t="s">
        <v>1880</v>
      </c>
      <c r="AR16" s="496"/>
      <c r="AS16" s="496"/>
    </row>
    <row r="17" spans="1:1" ht="30.8" customHeight="1">
      <c r="A17" s="136" t="s">
        <v>1881</v>
      </c>
    </row>
    <row r="18" spans="1:1" ht="20.95" customHeight="1"/>
    <row r="19" spans="1:1" ht="20.95" customHeight="1"/>
    <row r="20" spans="1:1" ht="20.95" customHeight="1"/>
    <row r="21" spans="1:1" ht="20.95" customHeight="1"/>
    <row r="22" spans="1:1" ht="20.95" customHeight="1"/>
    <row r="23" spans="1:1" ht="20.95" customHeight="1"/>
    <row r="24" spans="1:1" ht="20.95" customHeight="1"/>
    <row r="25" spans="1:1" ht="20.95" customHeight="1"/>
    <row r="26" spans="1:1" ht="20.95" customHeight="1"/>
  </sheetData>
  <mergeCells count="127">
    <mergeCell ref="B2:J2"/>
    <mergeCell ref="K2:S2"/>
    <mergeCell ref="T2:AF2"/>
    <mergeCell ref="AG2:AS2"/>
    <mergeCell ref="B3:E3"/>
    <mergeCell ref="G3:J3"/>
    <mergeCell ref="K3:N3"/>
    <mergeCell ref="P3:S3"/>
    <mergeCell ref="T3:AF3"/>
    <mergeCell ref="AG3:AK3"/>
    <mergeCell ref="B5:J5"/>
    <mergeCell ref="K5:S5"/>
    <mergeCell ref="T5:AF5"/>
    <mergeCell ref="AG5:AK5"/>
    <mergeCell ref="AM5:AQ5"/>
    <mergeCell ref="AR5:AS5"/>
    <mergeCell ref="AM3:AQ3"/>
    <mergeCell ref="AR3:AS3"/>
    <mergeCell ref="B4:J4"/>
    <mergeCell ref="K4:S4"/>
    <mergeCell ref="T4:AF4"/>
    <mergeCell ref="AG4:AK4"/>
    <mergeCell ref="AM4:AQ4"/>
    <mergeCell ref="AR4:AS4"/>
    <mergeCell ref="P11:R11"/>
    <mergeCell ref="AN12:AP12"/>
    <mergeCell ref="AQ12:AS12"/>
    <mergeCell ref="AM6:AQ6"/>
    <mergeCell ref="AR6:AS6"/>
    <mergeCell ref="B7:J7"/>
    <mergeCell ref="K7:S7"/>
    <mergeCell ref="T7:AF7"/>
    <mergeCell ref="AG7:AL7"/>
    <mergeCell ref="AM7:AS7"/>
    <mergeCell ref="B6:E6"/>
    <mergeCell ref="G6:J6"/>
    <mergeCell ref="K6:N6"/>
    <mergeCell ref="P6:S6"/>
    <mergeCell ref="T6:AF6"/>
    <mergeCell ref="AG6:AK6"/>
    <mergeCell ref="Y12:AA12"/>
    <mergeCell ref="AB12:AD12"/>
    <mergeCell ref="AE12:AG12"/>
    <mergeCell ref="AH12:AJ12"/>
    <mergeCell ref="AK12:AM12"/>
    <mergeCell ref="S13:U13"/>
    <mergeCell ref="V13:X13"/>
    <mergeCell ref="V12:X12"/>
    <mergeCell ref="AK11:AM11"/>
    <mergeCell ref="AN11:AP11"/>
    <mergeCell ref="AQ11:AS11"/>
    <mergeCell ref="A12:C12"/>
    <mergeCell ref="D12:F12"/>
    <mergeCell ref="G12:I12"/>
    <mergeCell ref="J12:L12"/>
    <mergeCell ref="M12:O12"/>
    <mergeCell ref="P12:R12"/>
    <mergeCell ref="S12:U12"/>
    <mergeCell ref="S11:U11"/>
    <mergeCell ref="V11:X11"/>
    <mergeCell ref="Y11:AA11"/>
    <mergeCell ref="AB11:AD11"/>
    <mergeCell ref="AE11:AG11"/>
    <mergeCell ref="AH11:AJ11"/>
    <mergeCell ref="A11:C11"/>
    <mergeCell ref="D11:F11"/>
    <mergeCell ref="G11:I11"/>
    <mergeCell ref="J11:L11"/>
    <mergeCell ref="M11:O11"/>
    <mergeCell ref="AB14:AD14"/>
    <mergeCell ref="AE14:AG14"/>
    <mergeCell ref="AH14:AJ14"/>
    <mergeCell ref="AK14:AM14"/>
    <mergeCell ref="AN14:AP14"/>
    <mergeCell ref="AQ14:AS14"/>
    <mergeCell ref="AQ13:AS13"/>
    <mergeCell ref="A14:C14"/>
    <mergeCell ref="D14:F14"/>
    <mergeCell ref="G14:I14"/>
    <mergeCell ref="J14:L14"/>
    <mergeCell ref="M14:O14"/>
    <mergeCell ref="P14:R14"/>
    <mergeCell ref="S14:U14"/>
    <mergeCell ref="V14:X14"/>
    <mergeCell ref="Y14:AA14"/>
    <mergeCell ref="Y13:AA13"/>
    <mergeCell ref="AB13:AD13"/>
    <mergeCell ref="AE13:AG13"/>
    <mergeCell ref="AH13:AJ13"/>
    <mergeCell ref="AK13:AM13"/>
    <mergeCell ref="AN13:AP13"/>
    <mergeCell ref="A13:C13"/>
    <mergeCell ref="D13:F13"/>
    <mergeCell ref="G13:I13"/>
    <mergeCell ref="J13:L13"/>
    <mergeCell ref="M13:O13"/>
    <mergeCell ref="P13:R13"/>
    <mergeCell ref="A16:C16"/>
    <mergeCell ref="D16:F16"/>
    <mergeCell ref="G16:I16"/>
    <mergeCell ref="J16:L16"/>
    <mergeCell ref="M16:O16"/>
    <mergeCell ref="P16:R16"/>
    <mergeCell ref="S16:U16"/>
    <mergeCell ref="S15:U15"/>
    <mergeCell ref="V15:X15"/>
    <mergeCell ref="A15:C15"/>
    <mergeCell ref="D15:F15"/>
    <mergeCell ref="G15:I15"/>
    <mergeCell ref="J15:L15"/>
    <mergeCell ref="M15:O15"/>
    <mergeCell ref="P15:R15"/>
    <mergeCell ref="AN16:AP16"/>
    <mergeCell ref="AQ16:AS16"/>
    <mergeCell ref="V16:X16"/>
    <mergeCell ref="Y16:AA16"/>
    <mergeCell ref="AB16:AD16"/>
    <mergeCell ref="AE16:AG16"/>
    <mergeCell ref="AH16:AJ16"/>
    <mergeCell ref="AK16:AM16"/>
    <mergeCell ref="AK15:AM15"/>
    <mergeCell ref="AN15:AP15"/>
    <mergeCell ref="AQ15:AS15"/>
    <mergeCell ref="Y15:AA15"/>
    <mergeCell ref="AB15:AD15"/>
    <mergeCell ref="AE15:AG15"/>
    <mergeCell ref="AH15:AJ15"/>
  </mergeCells>
  <phoneticPr fontId="2"/>
  <pageMargins left="0.78740157480314965" right="0.39370078740157483" top="0.39370078740157483" bottom="0.39370078740157483" header="0" footer="0"/>
  <pageSetup paperSize="9" scale="98" orientation="landscape" r:id="rId1"/>
  <headerFooter scaleWithDoc="0" alignWithMargins="0">
    <oddFooter>&amp;C&amp;"ＭＳ 明朝,標準"－１８－</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A517A-5D38-46DB-B321-C89485FA8168}">
  <sheetPr codeName="Sheet21">
    <pageSetUpPr fitToPage="1"/>
  </sheetPr>
  <dimension ref="A1:AP21"/>
  <sheetViews>
    <sheetView view="pageLayout" zoomScaleNormal="100" workbookViewId="0">
      <selection activeCell="AC15" sqref="AC15:AD15"/>
    </sheetView>
  </sheetViews>
  <sheetFormatPr defaultColWidth="9" defaultRowHeight="14.4"/>
  <cols>
    <col min="1" max="4" width="2.6640625" style="13" customWidth="1"/>
    <col min="5" max="5" width="2.44140625" style="13" customWidth="1"/>
    <col min="6" max="8" width="2.33203125" style="13" customWidth="1"/>
    <col min="9" max="41" width="2.88671875" style="13" customWidth="1"/>
    <col min="42" max="42" width="2.33203125" style="13" customWidth="1"/>
    <col min="43" max="352" width="2.6640625" style="13" customWidth="1"/>
    <col min="353" max="16384" width="9" style="13"/>
  </cols>
  <sheetData>
    <row r="1" spans="1:42" ht="25.55" customHeight="1"/>
    <row r="2" spans="1:42" s="12" customFormat="1" ht="25.55" customHeight="1">
      <c r="A2" s="12" t="s">
        <v>1882</v>
      </c>
      <c r="AP2" s="31" t="s">
        <v>756</v>
      </c>
    </row>
    <row r="3" spans="1:42" ht="25.55" customHeight="1">
      <c r="A3" s="532"/>
      <c r="B3" s="533"/>
      <c r="C3" s="533"/>
      <c r="D3" s="533"/>
      <c r="E3" s="533"/>
      <c r="F3" s="533"/>
      <c r="G3" s="533"/>
      <c r="H3" s="534"/>
      <c r="I3" s="389" t="s">
        <v>757</v>
      </c>
      <c r="J3" s="522"/>
      <c r="K3" s="522"/>
      <c r="L3" s="522"/>
      <c r="M3" s="522"/>
      <c r="N3" s="522"/>
      <c r="O3" s="522"/>
      <c r="P3" s="522"/>
      <c r="Q3" s="522"/>
      <c r="R3" s="522"/>
      <c r="S3" s="390"/>
      <c r="T3" s="389" t="s">
        <v>758</v>
      </c>
      <c r="U3" s="522"/>
      <c r="V3" s="389" t="s">
        <v>759</v>
      </c>
      <c r="W3" s="522"/>
      <c r="X3" s="522"/>
      <c r="Y3" s="522"/>
      <c r="Z3" s="522"/>
      <c r="AA3" s="522"/>
      <c r="AB3" s="390"/>
      <c r="AC3" s="389" t="s">
        <v>760</v>
      </c>
      <c r="AD3" s="522"/>
      <c r="AE3" s="522"/>
      <c r="AF3" s="522"/>
      <c r="AG3" s="522"/>
      <c r="AH3" s="522"/>
      <c r="AI3" s="522"/>
      <c r="AJ3" s="522"/>
      <c r="AK3" s="522"/>
      <c r="AL3" s="522"/>
      <c r="AM3" s="522"/>
      <c r="AN3" s="522"/>
      <c r="AO3" s="522"/>
      <c r="AP3" s="390"/>
    </row>
    <row r="4" spans="1:42" ht="25.55" customHeight="1">
      <c r="A4" s="389" t="s">
        <v>761</v>
      </c>
      <c r="B4" s="522"/>
      <c r="C4" s="522"/>
      <c r="D4" s="522"/>
      <c r="E4" s="522"/>
      <c r="F4" s="522"/>
      <c r="G4" s="522"/>
      <c r="H4" s="390"/>
      <c r="I4" s="42"/>
      <c r="J4" s="535" t="s">
        <v>762</v>
      </c>
      <c r="K4" s="535"/>
      <c r="L4" s="535"/>
      <c r="M4" s="535"/>
      <c r="N4" s="535"/>
      <c r="O4" s="535"/>
      <c r="P4" s="535"/>
      <c r="Q4" s="535"/>
      <c r="R4" s="535"/>
      <c r="S4" s="43"/>
      <c r="T4" s="519">
        <v>1</v>
      </c>
      <c r="U4" s="520"/>
      <c r="V4" s="42"/>
      <c r="W4" s="535" t="s">
        <v>763</v>
      </c>
      <c r="X4" s="535"/>
      <c r="Y4" s="535"/>
      <c r="Z4" s="535"/>
      <c r="AA4" s="535"/>
      <c r="AB4" s="137"/>
      <c r="AC4" s="383" t="s">
        <v>764</v>
      </c>
      <c r="AD4" s="536"/>
      <c r="AE4" s="536"/>
      <c r="AF4" s="536"/>
      <c r="AG4" s="536"/>
      <c r="AH4" s="536"/>
      <c r="AI4" s="536"/>
      <c r="AJ4" s="536"/>
      <c r="AK4" s="536"/>
      <c r="AL4" s="536"/>
      <c r="AM4" s="536"/>
      <c r="AN4" s="536"/>
      <c r="AO4" s="536"/>
      <c r="AP4" s="384"/>
    </row>
    <row r="5" spans="1:42" ht="25.55" customHeight="1">
      <c r="A5" s="27"/>
      <c r="B5" s="27"/>
      <c r="C5" s="27"/>
      <c r="D5" s="27"/>
      <c r="E5" s="27"/>
      <c r="F5" s="27"/>
      <c r="G5" s="27"/>
      <c r="H5" s="27"/>
      <c r="J5" s="138"/>
      <c r="K5" s="138"/>
      <c r="L5" s="138"/>
      <c r="M5" s="138"/>
      <c r="N5" s="138"/>
      <c r="O5" s="138"/>
      <c r="P5" s="138"/>
      <c r="Q5" s="138"/>
      <c r="R5" s="138"/>
      <c r="T5" s="14"/>
      <c r="U5" s="14"/>
      <c r="W5" s="138"/>
      <c r="X5" s="138"/>
      <c r="Y5" s="138"/>
      <c r="Z5" s="138"/>
      <c r="AA5" s="138"/>
    </row>
    <row r="6" spans="1:42" ht="25.55" customHeight="1"/>
    <row r="7" spans="1:42" s="12" customFormat="1" ht="25.55" customHeight="1">
      <c r="A7" s="12" t="s">
        <v>1883</v>
      </c>
      <c r="AI7" s="31" t="s">
        <v>756</v>
      </c>
      <c r="AL7" s="38"/>
    </row>
    <row r="8" spans="1:42" ht="25.55" customHeight="1">
      <c r="A8" s="526" t="s">
        <v>765</v>
      </c>
      <c r="B8" s="527"/>
      <c r="C8" s="527"/>
      <c r="D8" s="527"/>
      <c r="E8" s="527"/>
      <c r="F8" s="527"/>
      <c r="G8" s="527"/>
      <c r="H8" s="528"/>
      <c r="I8" s="389" t="s">
        <v>766</v>
      </c>
      <c r="J8" s="522"/>
      <c r="K8" s="522"/>
      <c r="L8" s="522"/>
      <c r="M8" s="522"/>
      <c r="N8" s="522"/>
      <c r="O8" s="522"/>
      <c r="P8" s="522"/>
      <c r="Q8" s="522"/>
      <c r="R8" s="522"/>
      <c r="S8" s="522"/>
      <c r="T8" s="522"/>
      <c r="U8" s="522"/>
      <c r="V8" s="522"/>
      <c r="W8" s="522"/>
      <c r="X8" s="522"/>
      <c r="Y8" s="522"/>
      <c r="Z8" s="522"/>
      <c r="AA8" s="522"/>
      <c r="AB8" s="522"/>
      <c r="AC8" s="522"/>
      <c r="AD8" s="522"/>
      <c r="AE8" s="522"/>
      <c r="AF8" s="522"/>
      <c r="AG8" s="522"/>
      <c r="AH8" s="522"/>
      <c r="AI8" s="390"/>
    </row>
    <row r="9" spans="1:42" ht="25.55" customHeight="1">
      <c r="A9" s="529"/>
      <c r="B9" s="530"/>
      <c r="C9" s="530"/>
      <c r="D9" s="530"/>
      <c r="E9" s="530"/>
      <c r="F9" s="530"/>
      <c r="G9" s="530"/>
      <c r="H9" s="531"/>
      <c r="I9" s="389" t="s">
        <v>767</v>
      </c>
      <c r="J9" s="522"/>
      <c r="K9" s="390"/>
      <c r="L9" s="389" t="s">
        <v>768</v>
      </c>
      <c r="M9" s="522"/>
      <c r="N9" s="390"/>
      <c r="O9" s="389" t="s">
        <v>769</v>
      </c>
      <c r="P9" s="522"/>
      <c r="Q9" s="390"/>
      <c r="R9" s="389" t="s">
        <v>770</v>
      </c>
      <c r="S9" s="522"/>
      <c r="T9" s="390"/>
      <c r="U9" s="389" t="s">
        <v>771</v>
      </c>
      <c r="V9" s="522"/>
      <c r="W9" s="390"/>
      <c r="X9" s="389" t="s">
        <v>772</v>
      </c>
      <c r="Y9" s="522"/>
      <c r="Z9" s="390"/>
      <c r="AA9" s="389" t="s">
        <v>773</v>
      </c>
      <c r="AB9" s="522"/>
      <c r="AC9" s="390"/>
      <c r="AD9" s="389" t="s">
        <v>774</v>
      </c>
      <c r="AE9" s="522"/>
      <c r="AF9" s="390"/>
      <c r="AG9" s="389" t="s">
        <v>775</v>
      </c>
      <c r="AH9" s="522"/>
      <c r="AI9" s="390"/>
    </row>
    <row r="10" spans="1:42" ht="25.55" customHeight="1">
      <c r="A10" s="388" t="s">
        <v>776</v>
      </c>
      <c r="B10" s="388"/>
      <c r="C10" s="388"/>
      <c r="D10" s="388"/>
      <c r="E10" s="388"/>
      <c r="F10" s="388"/>
      <c r="G10" s="388"/>
      <c r="H10" s="388"/>
      <c r="I10" s="523">
        <v>16</v>
      </c>
      <c r="J10" s="524"/>
      <c r="K10" s="525"/>
      <c r="L10" s="523">
        <v>2</v>
      </c>
      <c r="M10" s="524"/>
      <c r="N10" s="525"/>
      <c r="O10" s="523">
        <v>7</v>
      </c>
      <c r="P10" s="524"/>
      <c r="Q10" s="525"/>
      <c r="R10" s="523">
        <v>0</v>
      </c>
      <c r="S10" s="524"/>
      <c r="T10" s="525"/>
      <c r="U10" s="523">
        <v>6</v>
      </c>
      <c r="V10" s="524"/>
      <c r="W10" s="525"/>
      <c r="X10" s="523">
        <v>8</v>
      </c>
      <c r="Y10" s="524"/>
      <c r="Z10" s="525"/>
      <c r="AA10" s="523">
        <v>11</v>
      </c>
      <c r="AB10" s="524"/>
      <c r="AC10" s="525"/>
      <c r="AD10" s="523">
        <v>11</v>
      </c>
      <c r="AE10" s="524"/>
      <c r="AF10" s="525"/>
      <c r="AG10" s="523">
        <f>SUM(I10:AF10)</f>
        <v>61</v>
      </c>
      <c r="AH10" s="524"/>
      <c r="AI10" s="525"/>
    </row>
    <row r="11" spans="1:42" ht="25.55" customHeight="1">
      <c r="A11" s="388" t="s">
        <v>777</v>
      </c>
      <c r="B11" s="388"/>
      <c r="C11" s="388"/>
      <c r="D11" s="388"/>
      <c r="E11" s="388"/>
      <c r="F11" s="388"/>
      <c r="G11" s="388"/>
      <c r="H11" s="388"/>
      <c r="I11" s="523">
        <v>11</v>
      </c>
      <c r="J11" s="524"/>
      <c r="K11" s="525"/>
      <c r="L11" s="523"/>
      <c r="M11" s="524"/>
      <c r="N11" s="525"/>
      <c r="O11" s="523">
        <v>2</v>
      </c>
      <c r="P11" s="524"/>
      <c r="Q11" s="525"/>
      <c r="R11" s="523"/>
      <c r="S11" s="524"/>
      <c r="T11" s="525"/>
      <c r="U11" s="523"/>
      <c r="V11" s="524"/>
      <c r="W11" s="525"/>
      <c r="X11" s="523"/>
      <c r="Y11" s="524"/>
      <c r="Z11" s="525"/>
      <c r="AA11" s="523">
        <v>2</v>
      </c>
      <c r="AB11" s="524"/>
      <c r="AC11" s="525"/>
      <c r="AD11" s="523">
        <v>41</v>
      </c>
      <c r="AE11" s="524"/>
      <c r="AF11" s="525"/>
      <c r="AG11" s="523">
        <f>SUM(I11:AF11)</f>
        <v>56</v>
      </c>
      <c r="AH11" s="524"/>
      <c r="AI11" s="525"/>
    </row>
    <row r="12" spans="1:42" ht="25.55" customHeight="1">
      <c r="A12" s="388" t="s">
        <v>778</v>
      </c>
      <c r="B12" s="388"/>
      <c r="C12" s="388"/>
      <c r="D12" s="388"/>
      <c r="E12" s="388"/>
      <c r="F12" s="388"/>
      <c r="G12" s="388"/>
      <c r="H12" s="388"/>
      <c r="I12" s="523">
        <v>2</v>
      </c>
      <c r="J12" s="524"/>
      <c r="K12" s="525"/>
      <c r="L12" s="523">
        <v>1</v>
      </c>
      <c r="M12" s="524"/>
      <c r="N12" s="525"/>
      <c r="O12" s="523">
        <v>8</v>
      </c>
      <c r="P12" s="524"/>
      <c r="Q12" s="525"/>
      <c r="R12" s="523"/>
      <c r="S12" s="524"/>
      <c r="T12" s="525"/>
      <c r="U12" s="523">
        <v>6</v>
      </c>
      <c r="V12" s="524"/>
      <c r="W12" s="525"/>
      <c r="X12" s="523">
        <v>2</v>
      </c>
      <c r="Y12" s="524"/>
      <c r="Z12" s="525"/>
      <c r="AA12" s="523"/>
      <c r="AB12" s="524"/>
      <c r="AC12" s="525"/>
      <c r="AD12" s="523">
        <v>2</v>
      </c>
      <c r="AE12" s="524"/>
      <c r="AF12" s="525"/>
      <c r="AG12" s="523">
        <f>SUM(I12:AF12)</f>
        <v>21</v>
      </c>
      <c r="AH12" s="524"/>
      <c r="AI12" s="525"/>
    </row>
    <row r="13" spans="1:42" ht="25.55" customHeight="1">
      <c r="A13" s="388" t="s">
        <v>779</v>
      </c>
      <c r="B13" s="388"/>
      <c r="C13" s="388"/>
      <c r="D13" s="388"/>
      <c r="E13" s="388"/>
      <c r="F13" s="388"/>
      <c r="G13" s="388"/>
      <c r="H13" s="388"/>
      <c r="I13" s="523">
        <f>SUM(I10:K12)</f>
        <v>29</v>
      </c>
      <c r="J13" s="524"/>
      <c r="K13" s="525"/>
      <c r="L13" s="523">
        <f>SUM(L10:N12)</f>
        <v>3</v>
      </c>
      <c r="M13" s="524"/>
      <c r="N13" s="525"/>
      <c r="O13" s="523">
        <f>SUM(O10:Q12)</f>
        <v>17</v>
      </c>
      <c r="P13" s="524"/>
      <c r="Q13" s="525"/>
      <c r="R13" s="523">
        <f>SUM(R10:T12)</f>
        <v>0</v>
      </c>
      <c r="S13" s="524"/>
      <c r="T13" s="525"/>
      <c r="U13" s="523">
        <f>SUM(U10:W12)</f>
        <v>12</v>
      </c>
      <c r="V13" s="524"/>
      <c r="W13" s="525"/>
      <c r="X13" s="523">
        <f>SUM(X10:Z12)</f>
        <v>10</v>
      </c>
      <c r="Y13" s="524"/>
      <c r="Z13" s="525"/>
      <c r="AA13" s="523">
        <f>SUM(AA10:AC12)</f>
        <v>13</v>
      </c>
      <c r="AB13" s="524"/>
      <c r="AC13" s="525"/>
      <c r="AD13" s="523">
        <f>SUM(AD10:AF12)</f>
        <v>54</v>
      </c>
      <c r="AE13" s="524"/>
      <c r="AF13" s="525"/>
      <c r="AG13" s="523">
        <f>SUM(AG10:AI12)</f>
        <v>138</v>
      </c>
      <c r="AH13" s="524"/>
      <c r="AI13" s="525"/>
    </row>
    <row r="14" spans="1:42" ht="25.55" customHeight="1">
      <c r="A14" s="27"/>
      <c r="B14" s="27"/>
      <c r="C14" s="27"/>
      <c r="D14" s="27"/>
      <c r="E14" s="27"/>
      <c r="F14" s="27"/>
      <c r="G14" s="27"/>
      <c r="H14" s="27"/>
    </row>
    <row r="15" spans="1:42" ht="25.55" customHeight="1"/>
    <row r="16" spans="1:42" s="12" customFormat="1" ht="25.55" customHeight="1">
      <c r="A16" s="12" t="s">
        <v>1884</v>
      </c>
      <c r="AF16" s="30"/>
      <c r="AG16" s="30"/>
      <c r="AH16" s="30"/>
      <c r="AI16" s="30"/>
      <c r="AN16" s="31"/>
      <c r="AO16" s="31" t="s">
        <v>756</v>
      </c>
    </row>
    <row r="17" spans="1:41" ht="25.55" customHeight="1">
      <c r="A17" s="526" t="s">
        <v>780</v>
      </c>
      <c r="B17" s="527"/>
      <c r="C17" s="527"/>
      <c r="D17" s="527"/>
      <c r="E17" s="527"/>
      <c r="F17" s="527"/>
      <c r="G17" s="527"/>
      <c r="H17" s="528"/>
      <c r="I17" s="389" t="s">
        <v>781</v>
      </c>
      <c r="J17" s="522"/>
      <c r="K17" s="522"/>
      <c r="L17" s="522"/>
      <c r="M17" s="522"/>
      <c r="N17" s="522"/>
      <c r="O17" s="522"/>
      <c r="P17" s="522"/>
      <c r="Q17" s="522"/>
      <c r="R17" s="522"/>
      <c r="S17" s="522"/>
      <c r="T17" s="522"/>
      <c r="U17" s="522"/>
      <c r="V17" s="522"/>
      <c r="W17" s="522"/>
      <c r="X17" s="522"/>
      <c r="Y17" s="522"/>
      <c r="Z17" s="522"/>
      <c r="AA17" s="522"/>
      <c r="AB17" s="522"/>
      <c r="AC17" s="522"/>
      <c r="AD17" s="522"/>
      <c r="AE17" s="522"/>
      <c r="AF17" s="522"/>
      <c r="AG17" s="522"/>
      <c r="AH17" s="522"/>
      <c r="AI17" s="522"/>
      <c r="AJ17" s="388" t="s">
        <v>782</v>
      </c>
      <c r="AK17" s="388"/>
      <c r="AL17" s="388"/>
      <c r="AM17" s="388" t="s">
        <v>775</v>
      </c>
      <c r="AN17" s="388"/>
      <c r="AO17" s="388"/>
    </row>
    <row r="18" spans="1:41" ht="25.55" customHeight="1">
      <c r="A18" s="529"/>
      <c r="B18" s="530"/>
      <c r="C18" s="530"/>
      <c r="D18" s="530"/>
      <c r="E18" s="530"/>
      <c r="F18" s="530"/>
      <c r="G18" s="530"/>
      <c r="H18" s="531"/>
      <c r="I18" s="389" t="s">
        <v>767</v>
      </c>
      <c r="J18" s="522"/>
      <c r="K18" s="390"/>
      <c r="L18" s="389" t="s">
        <v>768</v>
      </c>
      <c r="M18" s="522"/>
      <c r="N18" s="390"/>
      <c r="O18" s="389" t="s">
        <v>769</v>
      </c>
      <c r="P18" s="522"/>
      <c r="Q18" s="390"/>
      <c r="R18" s="389" t="s">
        <v>770</v>
      </c>
      <c r="S18" s="522"/>
      <c r="T18" s="390"/>
      <c r="U18" s="389" t="s">
        <v>771</v>
      </c>
      <c r="V18" s="522"/>
      <c r="W18" s="390"/>
      <c r="X18" s="389" t="s">
        <v>772</v>
      </c>
      <c r="Y18" s="522"/>
      <c r="Z18" s="390"/>
      <c r="AA18" s="389" t="s">
        <v>773</v>
      </c>
      <c r="AB18" s="522"/>
      <c r="AC18" s="390"/>
      <c r="AD18" s="389" t="s">
        <v>774</v>
      </c>
      <c r="AE18" s="522"/>
      <c r="AF18" s="390"/>
      <c r="AG18" s="389" t="s">
        <v>783</v>
      </c>
      <c r="AH18" s="522"/>
      <c r="AI18" s="522"/>
      <c r="AJ18" s="388"/>
      <c r="AK18" s="388"/>
      <c r="AL18" s="388"/>
      <c r="AM18" s="388"/>
      <c r="AN18" s="388"/>
      <c r="AO18" s="388"/>
    </row>
    <row r="19" spans="1:41" ht="25.55" customHeight="1">
      <c r="A19" s="388" t="s">
        <v>784</v>
      </c>
      <c r="B19" s="388"/>
      <c r="C19" s="388"/>
      <c r="D19" s="388"/>
      <c r="E19" s="388"/>
      <c r="F19" s="388"/>
      <c r="G19" s="388"/>
      <c r="H19" s="388"/>
      <c r="I19" s="519">
        <v>10</v>
      </c>
      <c r="J19" s="520"/>
      <c r="K19" s="521"/>
      <c r="L19" s="519">
        <v>2</v>
      </c>
      <c r="M19" s="520"/>
      <c r="N19" s="521"/>
      <c r="O19" s="519">
        <v>10</v>
      </c>
      <c r="P19" s="520"/>
      <c r="Q19" s="521"/>
      <c r="R19" s="519">
        <v>6</v>
      </c>
      <c r="S19" s="520"/>
      <c r="T19" s="521"/>
      <c r="U19" s="519">
        <v>7</v>
      </c>
      <c r="V19" s="520"/>
      <c r="W19" s="521"/>
      <c r="X19" s="519">
        <v>6</v>
      </c>
      <c r="Y19" s="520"/>
      <c r="Z19" s="521"/>
      <c r="AA19" s="519">
        <v>5</v>
      </c>
      <c r="AB19" s="520"/>
      <c r="AC19" s="521"/>
      <c r="AD19" s="519">
        <v>14</v>
      </c>
      <c r="AE19" s="520"/>
      <c r="AF19" s="521"/>
      <c r="AG19" s="519">
        <f>SUM(I19:AF19)</f>
        <v>60</v>
      </c>
      <c r="AH19" s="520"/>
      <c r="AI19" s="520"/>
      <c r="AJ19" s="518">
        <v>73</v>
      </c>
      <c r="AK19" s="518"/>
      <c r="AL19" s="518"/>
      <c r="AM19" s="518">
        <f>AG19+AJ19</f>
        <v>133</v>
      </c>
      <c r="AN19" s="518"/>
      <c r="AO19" s="518"/>
    </row>
    <row r="20" spans="1:41" ht="25.55" customHeight="1">
      <c r="A20" s="388" t="s">
        <v>785</v>
      </c>
      <c r="B20" s="388"/>
      <c r="C20" s="388"/>
      <c r="D20" s="388"/>
      <c r="E20" s="388"/>
      <c r="F20" s="388"/>
      <c r="G20" s="388"/>
      <c r="H20" s="388"/>
      <c r="I20" s="519">
        <v>11</v>
      </c>
      <c r="J20" s="520"/>
      <c r="K20" s="521"/>
      <c r="L20" s="519">
        <v>2</v>
      </c>
      <c r="M20" s="520"/>
      <c r="N20" s="521"/>
      <c r="O20" s="519">
        <v>10</v>
      </c>
      <c r="P20" s="520"/>
      <c r="Q20" s="521"/>
      <c r="R20" s="519">
        <v>6</v>
      </c>
      <c r="S20" s="520"/>
      <c r="T20" s="521"/>
      <c r="U20" s="519">
        <v>7</v>
      </c>
      <c r="V20" s="520"/>
      <c r="W20" s="521"/>
      <c r="X20" s="519">
        <v>6</v>
      </c>
      <c r="Y20" s="520"/>
      <c r="Z20" s="521"/>
      <c r="AA20" s="519">
        <v>5</v>
      </c>
      <c r="AB20" s="520"/>
      <c r="AC20" s="521"/>
      <c r="AD20" s="519">
        <v>14</v>
      </c>
      <c r="AE20" s="520"/>
      <c r="AF20" s="521"/>
      <c r="AG20" s="519">
        <f>SUM(I20:AF20)</f>
        <v>61</v>
      </c>
      <c r="AH20" s="520"/>
      <c r="AI20" s="520"/>
      <c r="AJ20" s="518">
        <v>74</v>
      </c>
      <c r="AK20" s="518"/>
      <c r="AL20" s="518"/>
      <c r="AM20" s="518">
        <f>AG20+AJ20</f>
        <v>135</v>
      </c>
      <c r="AN20" s="518"/>
      <c r="AO20" s="518"/>
    </row>
    <row r="21" spans="1:41" ht="16.55" customHeight="1"/>
  </sheetData>
  <mergeCells count="98">
    <mergeCell ref="U9:W9"/>
    <mergeCell ref="X9:Z9"/>
    <mergeCell ref="AA9:AC9"/>
    <mergeCell ref="AD9:AF9"/>
    <mergeCell ref="A3:H3"/>
    <mergeCell ref="I3:S3"/>
    <mergeCell ref="T3:U3"/>
    <mergeCell ref="V3:AB3"/>
    <mergeCell ref="AC3:AP3"/>
    <mergeCell ref="A4:H4"/>
    <mergeCell ref="J4:R4"/>
    <mergeCell ref="T4:U4"/>
    <mergeCell ref="W4:AA4"/>
    <mergeCell ref="AC4:AP4"/>
    <mergeCell ref="AG9:AI9"/>
    <mergeCell ref="U10:W10"/>
    <mergeCell ref="X10:Z10"/>
    <mergeCell ref="AA10:AC10"/>
    <mergeCell ref="AD10:AF10"/>
    <mergeCell ref="A8:H9"/>
    <mergeCell ref="I8:AI8"/>
    <mergeCell ref="I9:K9"/>
    <mergeCell ref="L9:N9"/>
    <mergeCell ref="O9:Q9"/>
    <mergeCell ref="R9:T9"/>
    <mergeCell ref="AG10:AI10"/>
    <mergeCell ref="A10:H10"/>
    <mergeCell ref="I10:K10"/>
    <mergeCell ref="L10:N10"/>
    <mergeCell ref="O10:Q10"/>
    <mergeCell ref="R10:T10"/>
    <mergeCell ref="A11:H11"/>
    <mergeCell ref="I11:K11"/>
    <mergeCell ref="L11:N11"/>
    <mergeCell ref="O11:Q11"/>
    <mergeCell ref="R11:T11"/>
    <mergeCell ref="U11:W11"/>
    <mergeCell ref="X11:Z11"/>
    <mergeCell ref="AA11:AC11"/>
    <mergeCell ref="AD11:AF11"/>
    <mergeCell ref="AG11:AI11"/>
    <mergeCell ref="A12:H12"/>
    <mergeCell ref="I12:K12"/>
    <mergeCell ref="L12:N12"/>
    <mergeCell ref="O12:Q12"/>
    <mergeCell ref="R12:T12"/>
    <mergeCell ref="U12:W12"/>
    <mergeCell ref="X12:Z12"/>
    <mergeCell ref="AA12:AC12"/>
    <mergeCell ref="AD12:AF12"/>
    <mergeCell ref="AG12:AI12"/>
    <mergeCell ref="U19:W19"/>
    <mergeCell ref="A13:H13"/>
    <mergeCell ref="I13:K13"/>
    <mergeCell ref="L13:N13"/>
    <mergeCell ref="O13:Q13"/>
    <mergeCell ref="R13:T13"/>
    <mergeCell ref="A19:H19"/>
    <mergeCell ref="I19:K19"/>
    <mergeCell ref="L19:N19"/>
    <mergeCell ref="O19:Q19"/>
    <mergeCell ref="R19:T19"/>
    <mergeCell ref="AG13:AI13"/>
    <mergeCell ref="A17:H18"/>
    <mergeCell ref="I17:AI17"/>
    <mergeCell ref="AJ17:AL18"/>
    <mergeCell ref="I18:K18"/>
    <mergeCell ref="L18:N18"/>
    <mergeCell ref="O18:Q18"/>
    <mergeCell ref="R18:T18"/>
    <mergeCell ref="U18:W18"/>
    <mergeCell ref="U13:W13"/>
    <mergeCell ref="X13:Z13"/>
    <mergeCell ref="AA13:AC13"/>
    <mergeCell ref="AD13:AF13"/>
    <mergeCell ref="AM19:AO19"/>
    <mergeCell ref="X18:Z18"/>
    <mergeCell ref="AA18:AC18"/>
    <mergeCell ref="AD18:AF18"/>
    <mergeCell ref="AG18:AI18"/>
    <mergeCell ref="AM17:AO18"/>
    <mergeCell ref="X19:Z19"/>
    <mergeCell ref="AA19:AC19"/>
    <mergeCell ref="AD19:AF19"/>
    <mergeCell ref="AG19:AI19"/>
    <mergeCell ref="AJ19:AL19"/>
    <mergeCell ref="AM20:AO20"/>
    <mergeCell ref="A20:H20"/>
    <mergeCell ref="I20:K20"/>
    <mergeCell ref="L20:N20"/>
    <mergeCell ref="O20:Q20"/>
    <mergeCell ref="R20:T20"/>
    <mergeCell ref="U20:W20"/>
    <mergeCell ref="X20:Z20"/>
    <mergeCell ref="AA20:AC20"/>
    <mergeCell ref="AD20:AF20"/>
    <mergeCell ref="AG20:AI20"/>
    <mergeCell ref="AJ20:AL20"/>
  </mergeCells>
  <phoneticPr fontId="2"/>
  <pageMargins left="0.78740157480314965" right="0.39370078740157483" top="0.39370078740157483" bottom="0.39370078740157483" header="0" footer="0"/>
  <pageSetup paperSize="9" orientation="landscape" r:id="rId1"/>
  <headerFooter scaleWithDoc="0" alignWithMargins="0">
    <oddFooter>&amp;C&amp;"ＭＳ 明朝,標準"－１９－</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DEBE4-7B76-4436-A70E-FFA8D69FB1E8}">
  <sheetPr codeName="Sheet22">
    <pageSetUpPr fitToPage="1"/>
  </sheetPr>
  <dimension ref="A1:L37"/>
  <sheetViews>
    <sheetView view="pageLayout" zoomScale="115" zoomScaleNormal="100" zoomScaleSheetLayoutView="100" zoomScalePageLayoutView="115" workbookViewId="0">
      <selection activeCell="J26" sqref="J26"/>
    </sheetView>
  </sheetViews>
  <sheetFormatPr defaultColWidth="9" defaultRowHeight="14.4"/>
  <cols>
    <col min="1" max="1" width="10.33203125" style="51" customWidth="1"/>
    <col min="2" max="2" width="11.21875" style="51" customWidth="1"/>
    <col min="3" max="3" width="9" style="51"/>
    <col min="4" max="4" width="11.88671875" style="51" customWidth="1"/>
    <col min="5" max="5" width="10.21875" style="51" customWidth="1"/>
    <col min="6" max="6" width="12.33203125" style="51" customWidth="1"/>
    <col min="7" max="7" width="20.21875" style="51" customWidth="1"/>
    <col min="8" max="8" width="5.44140625" style="51" customWidth="1"/>
    <col min="9" max="9" width="6.21875" style="51" customWidth="1"/>
    <col min="10" max="10" width="6.109375" style="51" customWidth="1"/>
    <col min="11" max="11" width="17.33203125" style="51" customWidth="1"/>
    <col min="12" max="12" width="8" style="51" customWidth="1"/>
    <col min="13" max="16384" width="9" style="51"/>
  </cols>
  <sheetData>
    <row r="1" spans="1:12" ht="19.649999999999999">
      <c r="A1" s="139" t="s">
        <v>786</v>
      </c>
      <c r="B1" s="333"/>
    </row>
    <row r="3" spans="1:12">
      <c r="A3" s="51" t="s">
        <v>787</v>
      </c>
    </row>
    <row r="4" spans="1:12">
      <c r="A4" s="334" t="s">
        <v>1885</v>
      </c>
    </row>
    <row r="5" spans="1:12">
      <c r="A5" s="51" t="s">
        <v>788</v>
      </c>
    </row>
    <row r="6" spans="1:12">
      <c r="A6" s="51" t="s">
        <v>789</v>
      </c>
    </row>
    <row r="7" spans="1:12">
      <c r="A7" s="51" t="s">
        <v>790</v>
      </c>
    </row>
    <row r="8" spans="1:12" ht="15.75" customHeight="1"/>
    <row r="9" spans="1:12" ht="18" customHeight="1">
      <c r="A9" s="140" t="s">
        <v>791</v>
      </c>
      <c r="B9" s="141"/>
      <c r="C9" s="142" t="s">
        <v>792</v>
      </c>
      <c r="D9" s="328" t="s">
        <v>793</v>
      </c>
      <c r="E9" s="328" t="s">
        <v>794</v>
      </c>
      <c r="F9" s="141"/>
      <c r="G9" s="141"/>
      <c r="H9" s="141"/>
      <c r="I9" s="141"/>
      <c r="J9" s="141"/>
      <c r="K9" s="141"/>
      <c r="L9" s="335"/>
    </row>
    <row r="10" spans="1:12" ht="15.05" customHeight="1">
      <c r="A10" s="143"/>
      <c r="B10" s="538" t="s">
        <v>795</v>
      </c>
      <c r="C10" s="538"/>
      <c r="D10" s="538"/>
      <c r="E10" s="454"/>
      <c r="F10" s="453" t="s">
        <v>796</v>
      </c>
      <c r="G10" s="538"/>
      <c r="H10" s="538"/>
      <c r="I10" s="88"/>
      <c r="J10" s="538" t="s">
        <v>797</v>
      </c>
      <c r="K10" s="538"/>
      <c r="L10" s="454"/>
    </row>
    <row r="11" spans="1:12" ht="15.05" customHeight="1">
      <c r="A11" s="143"/>
      <c r="B11" s="68"/>
      <c r="C11" s="141"/>
      <c r="D11" s="69"/>
      <c r="E11" s="332" t="s">
        <v>798</v>
      </c>
      <c r="F11" s="341" t="s">
        <v>799</v>
      </c>
      <c r="G11" s="51" t="s">
        <v>800</v>
      </c>
      <c r="H11" s="69" t="s">
        <v>793</v>
      </c>
      <c r="I11" s="146"/>
      <c r="J11" s="141"/>
      <c r="K11" s="141"/>
      <c r="L11" s="329" t="s">
        <v>801</v>
      </c>
    </row>
    <row r="12" spans="1:12" ht="15.05" customHeight="1">
      <c r="A12" s="143"/>
      <c r="B12" s="68"/>
      <c r="D12" s="69"/>
      <c r="E12" s="332"/>
      <c r="F12" s="336"/>
      <c r="H12" s="56"/>
      <c r="I12" s="147"/>
      <c r="L12" s="145"/>
    </row>
    <row r="13" spans="1:12" ht="15.05" customHeight="1">
      <c r="A13" s="143"/>
      <c r="D13" s="69"/>
      <c r="E13" s="332"/>
      <c r="F13" s="336"/>
      <c r="H13" s="56"/>
      <c r="I13" s="147"/>
      <c r="L13" s="145"/>
    </row>
    <row r="14" spans="1:12" ht="15.05" customHeight="1">
      <c r="A14" s="143"/>
      <c r="D14" s="69"/>
      <c r="E14" s="332"/>
      <c r="F14" s="336"/>
      <c r="H14" s="56"/>
      <c r="I14" s="147"/>
      <c r="L14" s="145"/>
    </row>
    <row r="15" spans="1:12" ht="15.05" customHeight="1">
      <c r="A15" s="143" t="s">
        <v>802</v>
      </c>
      <c r="B15" s="92"/>
      <c r="C15" s="92"/>
      <c r="D15" s="326"/>
      <c r="E15" s="330"/>
      <c r="F15" s="54"/>
      <c r="G15" s="92"/>
      <c r="H15" s="92"/>
      <c r="I15" s="148"/>
      <c r="J15" s="92"/>
      <c r="K15" s="92"/>
      <c r="L15" s="149"/>
    </row>
    <row r="16" spans="1:12" ht="20.95" customHeight="1">
      <c r="A16" s="150"/>
      <c r="B16" s="152"/>
      <c r="C16" s="144" t="s">
        <v>803</v>
      </c>
      <c r="D16" s="327" t="s">
        <v>804</v>
      </c>
      <c r="E16" s="327" t="s">
        <v>805</v>
      </c>
      <c r="F16" s="337"/>
      <c r="G16" s="337"/>
      <c r="H16" s="337"/>
      <c r="I16" s="338"/>
      <c r="J16" s="337"/>
      <c r="K16" s="337"/>
      <c r="L16" s="151"/>
    </row>
    <row r="17" spans="1:12" ht="20.95" customHeight="1">
      <c r="A17" s="88" t="s">
        <v>806</v>
      </c>
      <c r="B17" s="152"/>
      <c r="C17" s="144" t="s">
        <v>803</v>
      </c>
      <c r="D17" s="327" t="s">
        <v>798</v>
      </c>
      <c r="E17" s="327" t="s">
        <v>794</v>
      </c>
      <c r="F17" s="331"/>
      <c r="G17" s="331"/>
      <c r="H17" s="331"/>
      <c r="I17" s="152"/>
      <c r="J17" s="331"/>
      <c r="K17" s="331"/>
      <c r="L17" s="153"/>
    </row>
    <row r="18" spans="1:12" ht="18" customHeight="1">
      <c r="A18" s="150" t="s">
        <v>511</v>
      </c>
      <c r="B18" s="453"/>
      <c r="C18" s="538"/>
      <c r="D18" s="326" t="s">
        <v>807</v>
      </c>
      <c r="E18" s="326" t="s">
        <v>805</v>
      </c>
      <c r="F18" s="92"/>
      <c r="G18" s="92"/>
      <c r="H18" s="92"/>
      <c r="I18" s="148"/>
      <c r="J18" s="92"/>
      <c r="K18" s="92"/>
      <c r="L18" s="339"/>
    </row>
    <row r="19" spans="1:12" ht="15.75" customHeight="1">
      <c r="A19" s="51" t="s">
        <v>808</v>
      </c>
    </row>
    <row r="20" spans="1:12" ht="15.75" customHeight="1"/>
    <row r="21" spans="1:12" ht="16.55" customHeight="1">
      <c r="A21" s="51" t="s">
        <v>809</v>
      </c>
    </row>
    <row r="22" spans="1:12" ht="15.75" customHeight="1">
      <c r="A22" s="51" t="s">
        <v>810</v>
      </c>
      <c r="H22" s="51" t="s">
        <v>811</v>
      </c>
    </row>
    <row r="25" spans="1:12" ht="17.7">
      <c r="A25" s="340" t="s">
        <v>812</v>
      </c>
    </row>
    <row r="26" spans="1:12">
      <c r="A26" s="154" t="s">
        <v>813</v>
      </c>
      <c r="B26" s="334" t="s">
        <v>814</v>
      </c>
      <c r="E26" s="154" t="s">
        <v>815</v>
      </c>
      <c r="F26" s="51" t="s">
        <v>816</v>
      </c>
      <c r="J26" s="51" t="s">
        <v>817</v>
      </c>
    </row>
    <row r="27" spans="1:12">
      <c r="A27" s="154" t="s">
        <v>818</v>
      </c>
      <c r="B27" s="51" t="s">
        <v>819</v>
      </c>
      <c r="E27" s="154"/>
      <c r="F27" s="51" t="s">
        <v>820</v>
      </c>
      <c r="J27" s="51" t="s">
        <v>821</v>
      </c>
    </row>
    <row r="28" spans="1:12">
      <c r="A28" s="154" t="s">
        <v>822</v>
      </c>
      <c r="B28" s="51" t="s">
        <v>823</v>
      </c>
      <c r="E28" s="154" t="s">
        <v>824</v>
      </c>
      <c r="F28" s="51" t="s">
        <v>825</v>
      </c>
      <c r="J28" s="51" t="s">
        <v>826</v>
      </c>
    </row>
    <row r="29" spans="1:12">
      <c r="A29" s="154"/>
      <c r="B29" s="51" t="s">
        <v>827</v>
      </c>
      <c r="E29" s="154"/>
      <c r="F29" s="51" t="s">
        <v>828</v>
      </c>
      <c r="J29" s="51" t="s">
        <v>829</v>
      </c>
      <c r="K29" s="51" t="s">
        <v>830</v>
      </c>
    </row>
    <row r="30" spans="1:12">
      <c r="A30" s="154"/>
      <c r="B30" s="51" t="s">
        <v>831</v>
      </c>
      <c r="E30" s="154"/>
      <c r="F30" s="51" t="s">
        <v>832</v>
      </c>
      <c r="H30" s="537" t="s">
        <v>833</v>
      </c>
      <c r="I30" s="537"/>
      <c r="J30" s="51" t="s">
        <v>834</v>
      </c>
    </row>
    <row r="31" spans="1:12">
      <c r="A31" s="154"/>
      <c r="B31" s="51" t="s">
        <v>835</v>
      </c>
      <c r="E31" s="154"/>
      <c r="F31" s="51" t="s">
        <v>836</v>
      </c>
      <c r="J31" s="51" t="s">
        <v>837</v>
      </c>
    </row>
    <row r="32" spans="1:12">
      <c r="A32" s="154" t="s">
        <v>838</v>
      </c>
      <c r="B32" s="51" t="s">
        <v>839</v>
      </c>
      <c r="E32" s="154"/>
      <c r="F32" s="51" t="s">
        <v>840</v>
      </c>
      <c r="H32" s="51" t="s">
        <v>841</v>
      </c>
      <c r="J32" s="83" t="s">
        <v>842</v>
      </c>
    </row>
    <row r="33" spans="1:6">
      <c r="A33" s="154" t="s">
        <v>843</v>
      </c>
      <c r="B33" s="51" t="s">
        <v>844</v>
      </c>
      <c r="E33" s="154"/>
      <c r="F33" s="51" t="s">
        <v>845</v>
      </c>
    </row>
    <row r="34" spans="1:6">
      <c r="A34" s="154" t="s">
        <v>846</v>
      </c>
      <c r="B34" s="51" t="s">
        <v>847</v>
      </c>
      <c r="E34" s="154"/>
      <c r="F34" s="51" t="s">
        <v>848</v>
      </c>
    </row>
    <row r="35" spans="1:6">
      <c r="A35" s="154"/>
      <c r="E35" s="154"/>
    </row>
    <row r="36" spans="1:6">
      <c r="A36" s="154"/>
      <c r="E36" s="154"/>
    </row>
    <row r="37" spans="1:6">
      <c r="E37" s="154"/>
    </row>
  </sheetData>
  <mergeCells count="5">
    <mergeCell ref="H30:I30"/>
    <mergeCell ref="B10:E10"/>
    <mergeCell ref="F10:H10"/>
    <mergeCell ref="J10:L10"/>
    <mergeCell ref="B18:C18"/>
  </mergeCells>
  <phoneticPr fontId="2"/>
  <pageMargins left="0.78740157480314965" right="0.39370078740157483" top="0.39370078740157483" bottom="0.39370078740157483" header="0" footer="0"/>
  <pageSetup paperSize="9" scale="96" orientation="landscape" r:id="rId1"/>
  <headerFooter scaleWithDoc="0" alignWithMargins="0">
    <oddFooter>&amp;C&amp;"ＭＳ 明朝,標準"－２０－</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E4036-96B4-4A5B-8560-BF39138CA044}">
  <sheetPr codeName="Sheet23">
    <pageSetUpPr fitToPage="1"/>
  </sheetPr>
  <dimension ref="A1:K46"/>
  <sheetViews>
    <sheetView view="pageLayout" zoomScaleNormal="100" workbookViewId="0">
      <selection activeCell="H22" sqref="H22"/>
    </sheetView>
  </sheetViews>
  <sheetFormatPr defaultColWidth="9" defaultRowHeight="15.05"/>
  <cols>
    <col min="1" max="1" width="10" style="157" customWidth="1"/>
    <col min="2" max="2" width="5.44140625" style="157" customWidth="1"/>
    <col min="3" max="3" width="5.6640625" style="157" customWidth="1"/>
    <col min="4" max="11" width="12.33203125" style="157" customWidth="1"/>
    <col min="12" max="16" width="21" style="157" customWidth="1"/>
    <col min="17" max="16384" width="9" style="157"/>
  </cols>
  <sheetData>
    <row r="1" spans="1:11" ht="20.3" customHeight="1">
      <c r="A1" s="155" t="s">
        <v>849</v>
      </c>
      <c r="B1" s="156"/>
    </row>
    <row r="2" spans="1:11" ht="18" customHeight="1">
      <c r="A2" s="155"/>
      <c r="B2" s="156"/>
    </row>
    <row r="3" spans="1:11" ht="20.3" customHeight="1">
      <c r="A3" s="156" t="s">
        <v>850</v>
      </c>
      <c r="B3" s="156"/>
    </row>
    <row r="4" spans="1:11" ht="20.3" customHeight="1">
      <c r="A4" s="156" t="s">
        <v>851</v>
      </c>
      <c r="B4" s="156"/>
      <c r="C4" s="158" t="s">
        <v>852</v>
      </c>
    </row>
    <row r="5" spans="1:11" ht="20.3" customHeight="1">
      <c r="A5" s="156" t="s">
        <v>853</v>
      </c>
      <c r="B5" s="156"/>
      <c r="C5" s="156" t="s">
        <v>854</v>
      </c>
    </row>
    <row r="6" spans="1:11" ht="20.3" customHeight="1">
      <c r="A6" s="156" t="s">
        <v>855</v>
      </c>
      <c r="B6" s="156"/>
      <c r="C6" s="156" t="s">
        <v>856</v>
      </c>
    </row>
    <row r="7" spans="1:11" ht="20.3" customHeight="1">
      <c r="A7" s="159" t="s">
        <v>857</v>
      </c>
      <c r="B7" s="542" t="s">
        <v>858</v>
      </c>
      <c r="C7" s="542"/>
      <c r="D7" s="542"/>
      <c r="E7" s="542"/>
      <c r="F7" s="542"/>
      <c r="G7" s="542"/>
      <c r="H7" s="542"/>
      <c r="I7" s="542"/>
      <c r="J7" s="542"/>
      <c r="K7" s="159" t="s">
        <v>859</v>
      </c>
    </row>
    <row r="8" spans="1:11" ht="20.3" customHeight="1">
      <c r="A8" s="159" t="s">
        <v>860</v>
      </c>
      <c r="B8" s="542" t="s">
        <v>861</v>
      </c>
      <c r="C8" s="542"/>
      <c r="D8" s="159">
        <v>2140</v>
      </c>
      <c r="E8" s="159">
        <v>2182</v>
      </c>
      <c r="F8" s="159" t="s">
        <v>862</v>
      </c>
      <c r="G8" s="159">
        <v>4411</v>
      </c>
      <c r="H8" s="159">
        <v>4420</v>
      </c>
      <c r="I8" s="159">
        <v>8794</v>
      </c>
      <c r="J8" s="159">
        <v>8740</v>
      </c>
      <c r="K8" s="159" t="s">
        <v>863</v>
      </c>
    </row>
    <row r="9" spans="1:11" ht="18" customHeight="1">
      <c r="A9" s="160"/>
      <c r="B9" s="160"/>
      <c r="C9" s="160"/>
      <c r="D9" s="160"/>
      <c r="E9" s="160"/>
      <c r="F9" s="160"/>
      <c r="G9" s="160"/>
      <c r="H9" s="160"/>
      <c r="I9" s="160"/>
      <c r="J9" s="160"/>
      <c r="K9" s="160"/>
    </row>
    <row r="10" spans="1:11" ht="20.3" customHeight="1">
      <c r="A10" s="156" t="s">
        <v>864</v>
      </c>
      <c r="B10" s="156"/>
      <c r="C10" s="543" t="s">
        <v>865</v>
      </c>
      <c r="D10" s="543"/>
      <c r="E10" s="156" t="s">
        <v>866</v>
      </c>
      <c r="H10" s="156" t="s">
        <v>867</v>
      </c>
    </row>
    <row r="11" spans="1:11" ht="20.3" customHeight="1">
      <c r="C11" s="543" t="s">
        <v>868</v>
      </c>
      <c r="D11" s="543"/>
      <c r="E11" s="156" t="s">
        <v>869</v>
      </c>
      <c r="H11" s="156" t="s">
        <v>870</v>
      </c>
    </row>
    <row r="12" spans="1:11" ht="20.3" customHeight="1">
      <c r="C12" s="543" t="s">
        <v>871</v>
      </c>
      <c r="D12" s="543"/>
      <c r="E12" s="156" t="s">
        <v>872</v>
      </c>
    </row>
    <row r="13" spans="1:11" ht="18" customHeight="1">
      <c r="C13" s="156"/>
      <c r="G13" s="156"/>
    </row>
    <row r="14" spans="1:11" ht="20.3" customHeight="1">
      <c r="A14" s="157" t="s">
        <v>873</v>
      </c>
    </row>
    <row r="15" spans="1:11" ht="18" customHeight="1"/>
    <row r="16" spans="1:11" ht="20.3" customHeight="1">
      <c r="A16" s="157" t="s">
        <v>874</v>
      </c>
    </row>
    <row r="17" spans="1:6" ht="20.3" customHeight="1">
      <c r="A17" s="539" t="s">
        <v>875</v>
      </c>
      <c r="B17" s="539"/>
      <c r="C17" s="539"/>
      <c r="D17" s="539"/>
      <c r="E17" s="161" t="s">
        <v>876</v>
      </c>
      <c r="F17" s="161" t="s">
        <v>877</v>
      </c>
    </row>
    <row r="18" spans="1:6" ht="20.3" customHeight="1">
      <c r="A18" s="540" t="s">
        <v>878</v>
      </c>
      <c r="B18" s="541" t="s">
        <v>879</v>
      </c>
      <c r="C18" s="541"/>
      <c r="D18" s="541"/>
      <c r="E18" s="162">
        <v>442</v>
      </c>
      <c r="F18" s="163" t="s">
        <v>880</v>
      </c>
    </row>
    <row r="19" spans="1:6" ht="20.3" customHeight="1">
      <c r="A19" s="539"/>
      <c r="B19" s="541" t="s">
        <v>881</v>
      </c>
      <c r="C19" s="541"/>
      <c r="D19" s="541"/>
      <c r="E19" s="162">
        <v>1020</v>
      </c>
      <c r="F19" s="163" t="s">
        <v>882</v>
      </c>
    </row>
    <row r="20" spans="1:6" ht="20.3" customHeight="1">
      <c r="A20" s="539"/>
      <c r="B20" s="541" t="s">
        <v>883</v>
      </c>
      <c r="C20" s="541"/>
      <c r="D20" s="541"/>
      <c r="E20" s="162">
        <v>1114</v>
      </c>
      <c r="F20" s="163" t="s">
        <v>884</v>
      </c>
    </row>
    <row r="21" spans="1:6" ht="20.3" customHeight="1">
      <c r="A21" s="539"/>
      <c r="B21" s="541" t="s">
        <v>885</v>
      </c>
      <c r="C21" s="541"/>
      <c r="D21" s="541"/>
      <c r="E21" s="162">
        <v>2340</v>
      </c>
      <c r="F21" s="163" t="s">
        <v>886</v>
      </c>
    </row>
    <row r="22" spans="1:6" ht="20.3" customHeight="1">
      <c r="A22" s="539"/>
      <c r="B22" s="541" t="s">
        <v>887</v>
      </c>
      <c r="C22" s="541"/>
      <c r="D22" s="541"/>
      <c r="E22" s="162">
        <v>11</v>
      </c>
      <c r="F22" s="163" t="s">
        <v>888</v>
      </c>
    </row>
    <row r="23" spans="1:6" ht="20.3" customHeight="1">
      <c r="A23" s="539"/>
      <c r="B23" s="541" t="s">
        <v>889</v>
      </c>
      <c r="C23" s="541"/>
      <c r="D23" s="541"/>
      <c r="E23" s="162">
        <v>4927</v>
      </c>
      <c r="F23" s="163" t="s">
        <v>890</v>
      </c>
    </row>
    <row r="24" spans="1:6" ht="20.3" customHeight="1">
      <c r="A24" s="539" t="s">
        <v>891</v>
      </c>
      <c r="B24" s="539"/>
      <c r="C24" s="539"/>
      <c r="D24" s="539"/>
      <c r="E24" s="162">
        <v>4791</v>
      </c>
      <c r="F24" s="163" t="s">
        <v>892</v>
      </c>
    </row>
    <row r="25" spans="1:6" ht="20.3" customHeight="1">
      <c r="A25" s="539" t="s">
        <v>893</v>
      </c>
      <c r="B25" s="539"/>
      <c r="C25" s="539"/>
      <c r="D25" s="539"/>
      <c r="E25" s="162">
        <v>9718</v>
      </c>
      <c r="F25" s="163" t="s">
        <v>894</v>
      </c>
    </row>
    <row r="26" spans="1:6" ht="18" customHeight="1"/>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6" ht="15.75" customHeight="1"/>
  </sheetData>
  <mergeCells count="15">
    <mergeCell ref="A17:D17"/>
    <mergeCell ref="B7:J7"/>
    <mergeCell ref="B8:C8"/>
    <mergeCell ref="C10:D10"/>
    <mergeCell ref="C11:D11"/>
    <mergeCell ref="C12:D12"/>
    <mergeCell ref="A24:D24"/>
    <mergeCell ref="A25:D25"/>
    <mergeCell ref="A18:A23"/>
    <mergeCell ref="B18:D18"/>
    <mergeCell ref="B19:D19"/>
    <mergeCell ref="B20:D20"/>
    <mergeCell ref="B21:D21"/>
    <mergeCell ref="B22:D22"/>
    <mergeCell ref="B23:D23"/>
  </mergeCells>
  <phoneticPr fontId="2"/>
  <pageMargins left="0.78740157480314965" right="0.39370078740157483" top="0.39370078740157483" bottom="0.39370078740157483" header="0" footer="0"/>
  <pageSetup paperSize="9" orientation="landscape" r:id="rId1"/>
  <headerFooter scaleWithDoc="0" alignWithMargins="0">
    <oddFooter>&amp;C&amp;"ＭＳ 明朝,標準"－２１－</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6871C-2FD6-4AC7-AA6A-064E41BCA370}">
  <sheetPr codeName="Sheet24">
    <pageSetUpPr fitToPage="1"/>
  </sheetPr>
  <dimension ref="A1:I21"/>
  <sheetViews>
    <sheetView view="pageLayout" zoomScaleNormal="100" workbookViewId="0">
      <selection activeCell="H22" sqref="H22"/>
    </sheetView>
  </sheetViews>
  <sheetFormatPr defaultColWidth="9" defaultRowHeight="14.4"/>
  <cols>
    <col min="1" max="1" width="2.109375" style="164" customWidth="1"/>
    <col min="2" max="2" width="16.88671875" style="164" customWidth="1"/>
    <col min="3" max="3" width="2.109375" style="164" customWidth="1"/>
    <col min="4" max="4" width="9.6640625" style="164" customWidth="1"/>
    <col min="5" max="5" width="10.6640625" style="164" customWidth="1"/>
    <col min="6" max="9" width="20.77734375" style="164" customWidth="1"/>
    <col min="10" max="16384" width="9" style="164"/>
  </cols>
  <sheetData>
    <row r="1" spans="1:9" ht="19.5" customHeight="1"/>
    <row r="2" spans="1:9" ht="19.5" customHeight="1"/>
    <row r="3" spans="1:9" ht="19.5" customHeight="1"/>
    <row r="4" spans="1:9" ht="24.05" customHeight="1">
      <c r="B4" s="165" t="s">
        <v>1886</v>
      </c>
      <c r="C4" s="166"/>
      <c r="D4" s="166"/>
      <c r="E4" s="166"/>
      <c r="F4" s="166"/>
      <c r="G4" s="166"/>
      <c r="H4" s="166"/>
      <c r="I4" s="166"/>
    </row>
    <row r="5" spans="1:9" ht="24.05" customHeight="1">
      <c r="A5" s="167"/>
      <c r="B5" s="168" t="s">
        <v>895</v>
      </c>
      <c r="C5" s="169"/>
      <c r="D5" s="546" t="s">
        <v>896</v>
      </c>
      <c r="E5" s="547"/>
      <c r="F5" s="170" t="s">
        <v>897</v>
      </c>
      <c r="G5" s="170" t="s">
        <v>898</v>
      </c>
      <c r="H5" s="170" t="s">
        <v>899</v>
      </c>
      <c r="I5" s="170" t="s">
        <v>900</v>
      </c>
    </row>
    <row r="6" spans="1:9" ht="24.05" customHeight="1">
      <c r="A6" s="167"/>
      <c r="B6" s="171" t="s">
        <v>901</v>
      </c>
      <c r="C6" s="169"/>
      <c r="D6" s="555">
        <v>22370</v>
      </c>
      <c r="E6" s="556"/>
      <c r="F6" s="172">
        <v>24007</v>
      </c>
      <c r="G6" s="172">
        <v>26243</v>
      </c>
      <c r="H6" s="172">
        <v>27310</v>
      </c>
      <c r="I6" s="172">
        <v>28669</v>
      </c>
    </row>
    <row r="7" spans="1:9" ht="24.05" customHeight="1">
      <c r="A7" s="167"/>
      <c r="B7" s="171" t="s">
        <v>902</v>
      </c>
      <c r="C7" s="169"/>
      <c r="D7" s="546" t="s">
        <v>903</v>
      </c>
      <c r="E7" s="547"/>
      <c r="F7" s="170" t="s">
        <v>904</v>
      </c>
      <c r="G7" s="170" t="s">
        <v>905</v>
      </c>
      <c r="H7" s="170" t="s">
        <v>906</v>
      </c>
      <c r="I7" s="170" t="s">
        <v>907</v>
      </c>
    </row>
    <row r="8" spans="1:9" ht="24.05" customHeight="1">
      <c r="A8" s="167"/>
      <c r="B8" s="171" t="s">
        <v>908</v>
      </c>
      <c r="C8" s="169"/>
      <c r="D8" s="546" t="s">
        <v>909</v>
      </c>
      <c r="E8" s="547"/>
      <c r="F8" s="170" t="s">
        <v>909</v>
      </c>
      <c r="G8" s="170" t="s">
        <v>909</v>
      </c>
      <c r="H8" s="170" t="s">
        <v>909</v>
      </c>
      <c r="I8" s="170" t="s">
        <v>909</v>
      </c>
    </row>
    <row r="9" spans="1:9" ht="24.05" customHeight="1">
      <c r="A9" s="167"/>
      <c r="B9" s="171" t="s">
        <v>1887</v>
      </c>
      <c r="C9" s="169"/>
      <c r="D9" s="546" t="s">
        <v>910</v>
      </c>
      <c r="E9" s="547"/>
      <c r="F9" s="170" t="s">
        <v>910</v>
      </c>
      <c r="G9" s="170" t="s">
        <v>911</v>
      </c>
      <c r="H9" s="170" t="s">
        <v>912</v>
      </c>
      <c r="I9" s="170" t="s">
        <v>913</v>
      </c>
    </row>
    <row r="10" spans="1:9" ht="24.05" customHeight="1">
      <c r="A10" s="167"/>
      <c r="B10" s="171" t="s">
        <v>914</v>
      </c>
      <c r="C10" s="169"/>
      <c r="D10" s="546" t="s">
        <v>915</v>
      </c>
      <c r="E10" s="547"/>
      <c r="F10" s="170" t="s">
        <v>915</v>
      </c>
      <c r="G10" s="170" t="s">
        <v>915</v>
      </c>
      <c r="H10" s="170" t="s">
        <v>915</v>
      </c>
      <c r="I10" s="170" t="s">
        <v>915</v>
      </c>
    </row>
    <row r="11" spans="1:9" ht="24.05" customHeight="1">
      <c r="A11" s="167"/>
      <c r="B11" s="171" t="s">
        <v>916</v>
      </c>
      <c r="C11" s="169"/>
      <c r="D11" s="548">
        <v>32</v>
      </c>
      <c r="E11" s="549"/>
      <c r="F11" s="173">
        <v>38</v>
      </c>
      <c r="G11" s="173">
        <v>29</v>
      </c>
      <c r="H11" s="173">
        <v>40</v>
      </c>
      <c r="I11" s="173">
        <v>7</v>
      </c>
    </row>
    <row r="12" spans="1:9" ht="24.05" customHeight="1">
      <c r="A12" s="174"/>
      <c r="B12" s="550" t="s">
        <v>917</v>
      </c>
      <c r="C12" s="175"/>
      <c r="D12" s="551" t="s">
        <v>918</v>
      </c>
      <c r="E12" s="552"/>
      <c r="F12" s="544" t="s">
        <v>919</v>
      </c>
      <c r="G12" s="544" t="s">
        <v>920</v>
      </c>
      <c r="H12" s="544" t="s">
        <v>921</v>
      </c>
      <c r="I12" s="544" t="s">
        <v>922</v>
      </c>
    </row>
    <row r="13" spans="1:9" ht="24.05" customHeight="1">
      <c r="A13" s="176"/>
      <c r="B13" s="550"/>
      <c r="C13" s="177"/>
      <c r="D13" s="553"/>
      <c r="E13" s="554"/>
      <c r="F13" s="545"/>
      <c r="G13" s="545"/>
      <c r="H13" s="545"/>
      <c r="I13" s="545"/>
    </row>
    <row r="14" spans="1:9" ht="24.05" customHeight="1">
      <c r="B14" s="178"/>
      <c r="C14" s="178"/>
      <c r="D14" s="178"/>
    </row>
    <row r="15" spans="1:9" ht="24.05" customHeight="1">
      <c r="B15" s="178"/>
      <c r="C15" s="178"/>
      <c r="D15" s="178"/>
    </row>
    <row r="16" spans="1:9" ht="24.05" customHeight="1">
      <c r="B16" s="164" t="s">
        <v>923</v>
      </c>
    </row>
    <row r="17" spans="1:6" ht="24.05" customHeight="1">
      <c r="A17" s="167"/>
      <c r="B17" s="168" t="s">
        <v>924</v>
      </c>
      <c r="C17" s="169"/>
      <c r="D17" s="546" t="s">
        <v>925</v>
      </c>
      <c r="E17" s="547"/>
      <c r="F17" s="170" t="s">
        <v>926</v>
      </c>
    </row>
    <row r="18" spans="1:6" ht="24.05" customHeight="1">
      <c r="A18" s="167"/>
      <c r="B18" s="171" t="s">
        <v>927</v>
      </c>
      <c r="C18" s="169"/>
      <c r="D18" s="179">
        <v>683</v>
      </c>
      <c r="E18" s="180" t="s">
        <v>928</v>
      </c>
      <c r="F18" s="173"/>
    </row>
    <row r="19" spans="1:6" ht="24.05" customHeight="1">
      <c r="A19" s="167"/>
      <c r="B19" s="171" t="s">
        <v>929</v>
      </c>
      <c r="C19" s="169"/>
      <c r="D19" s="181">
        <v>910</v>
      </c>
      <c r="E19" s="180" t="s">
        <v>928</v>
      </c>
      <c r="F19" s="173"/>
    </row>
    <row r="20" spans="1:6" ht="24.05" customHeight="1">
      <c r="A20" s="167"/>
      <c r="B20" s="171" t="s">
        <v>930</v>
      </c>
      <c r="C20" s="169"/>
      <c r="D20" s="181">
        <v>1593</v>
      </c>
      <c r="E20" s="180" t="s">
        <v>928</v>
      </c>
      <c r="F20" s="173"/>
    </row>
    <row r="21" spans="1:6" ht="24.05" customHeight="1"/>
  </sheetData>
  <mergeCells count="14">
    <mergeCell ref="D10:E10"/>
    <mergeCell ref="D5:E5"/>
    <mergeCell ref="D6:E6"/>
    <mergeCell ref="D7:E7"/>
    <mergeCell ref="D8:E8"/>
    <mergeCell ref="D9:E9"/>
    <mergeCell ref="I12:I13"/>
    <mergeCell ref="D17:E17"/>
    <mergeCell ref="D11:E11"/>
    <mergeCell ref="B12:B13"/>
    <mergeCell ref="D12:E13"/>
    <mergeCell ref="F12:F13"/>
    <mergeCell ref="G12:G13"/>
    <mergeCell ref="H12:H13"/>
  </mergeCells>
  <phoneticPr fontId="2"/>
  <pageMargins left="0.78740157480314965" right="0.39370078740157483" top="0.39370078740157483" bottom="0.39370078740157483" header="0" footer="0"/>
  <pageSetup paperSize="9" scale="98" orientation="landscape" r:id="rId1"/>
  <headerFooter scaleWithDoc="0" alignWithMargins="0">
    <oddFooter>&amp;C&amp;"ＭＳ 明朝,標準"－２２－</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91B04-5F52-41AB-95B9-E44352D75F50}">
  <sheetPr codeName="Sheet25">
    <pageSetUpPr fitToPage="1"/>
  </sheetPr>
  <dimension ref="A1:M32"/>
  <sheetViews>
    <sheetView view="pageLayout" topLeftCell="A7" zoomScaleNormal="75" workbookViewId="0">
      <selection activeCell="B1" sqref="B1"/>
    </sheetView>
  </sheetViews>
  <sheetFormatPr defaultColWidth="9" defaultRowHeight="14.4"/>
  <cols>
    <col min="1" max="1" width="10.44140625" style="51" customWidth="1"/>
    <col min="2" max="2" width="12.109375" style="51" customWidth="1"/>
    <col min="3" max="3" width="1.21875" style="51" customWidth="1"/>
    <col min="4" max="4" width="9.77734375" style="51" customWidth="1"/>
    <col min="5" max="5" width="41.6640625" style="51" customWidth="1"/>
    <col min="6" max="7" width="8.44140625" style="51" customWidth="1"/>
    <col min="8" max="8" width="10.44140625" style="51" customWidth="1"/>
    <col min="9" max="9" width="8.109375" style="51" customWidth="1"/>
    <col min="10" max="10" width="8.88671875" style="51" customWidth="1"/>
    <col min="11" max="11" width="8.109375" style="51" customWidth="1"/>
    <col min="12" max="12" width="9.77734375" style="51" customWidth="1"/>
    <col min="13" max="13" width="11.44140625" style="51" customWidth="1"/>
    <col min="14" max="16384" width="9" style="51"/>
  </cols>
  <sheetData>
    <row r="1" spans="1:13" ht="20.95" customHeight="1">
      <c r="A1" s="139" t="s">
        <v>931</v>
      </c>
    </row>
    <row r="2" spans="1:13" ht="20.95" customHeight="1">
      <c r="A2" s="47" t="s">
        <v>1888</v>
      </c>
    </row>
    <row r="3" spans="1:13" ht="67.599999999999994" customHeight="1">
      <c r="A3" s="587" t="s">
        <v>932</v>
      </c>
      <c r="B3" s="587"/>
      <c r="C3" s="587"/>
      <c r="D3" s="587"/>
      <c r="E3" s="587"/>
      <c r="F3" s="587"/>
      <c r="G3" s="587"/>
      <c r="H3" s="587"/>
      <c r="I3" s="587"/>
      <c r="J3" s="587"/>
      <c r="K3" s="587"/>
      <c r="L3" s="587"/>
      <c r="M3" s="587"/>
    </row>
    <row r="4" spans="1:13" ht="18" customHeight="1">
      <c r="A4" s="182"/>
      <c r="B4" s="182"/>
      <c r="C4" s="182"/>
      <c r="D4" s="182"/>
      <c r="E4" s="182"/>
      <c r="F4" s="182"/>
      <c r="G4" s="182"/>
      <c r="H4" s="182"/>
      <c r="I4" s="182"/>
      <c r="J4" s="182"/>
      <c r="K4" s="182"/>
      <c r="L4" s="182"/>
      <c r="M4" s="183" t="s">
        <v>933</v>
      </c>
    </row>
    <row r="5" spans="1:13" ht="18" customHeight="1">
      <c r="A5" s="580" t="s">
        <v>934</v>
      </c>
      <c r="B5" s="588" t="s">
        <v>935</v>
      </c>
      <c r="C5" s="578" t="s">
        <v>936</v>
      </c>
      <c r="D5" s="591"/>
      <c r="E5" s="591"/>
      <c r="F5" s="569"/>
      <c r="G5" s="580" t="s">
        <v>937</v>
      </c>
      <c r="H5" s="453" t="s">
        <v>938</v>
      </c>
      <c r="I5" s="538"/>
      <c r="J5" s="538"/>
      <c r="K5" s="454"/>
      <c r="L5" s="578" t="s">
        <v>939</v>
      </c>
      <c r="M5" s="569"/>
    </row>
    <row r="6" spans="1:13" ht="18" customHeight="1">
      <c r="A6" s="581"/>
      <c r="B6" s="589"/>
      <c r="C6" s="592"/>
      <c r="D6" s="449"/>
      <c r="E6" s="449"/>
      <c r="F6" s="593"/>
      <c r="G6" s="581"/>
      <c r="H6" s="594" t="s">
        <v>1889</v>
      </c>
      <c r="I6" s="595"/>
      <c r="J6" s="578" t="s">
        <v>940</v>
      </c>
      <c r="K6" s="569"/>
      <c r="L6" s="592"/>
      <c r="M6" s="593"/>
    </row>
    <row r="7" spans="1:13" ht="18" customHeight="1">
      <c r="A7" s="582"/>
      <c r="B7" s="590"/>
      <c r="C7" s="579"/>
      <c r="D7" s="446"/>
      <c r="E7" s="446"/>
      <c r="F7" s="570"/>
      <c r="G7" s="582"/>
      <c r="H7" s="596"/>
      <c r="I7" s="597"/>
      <c r="J7" s="579"/>
      <c r="K7" s="570"/>
      <c r="L7" s="579"/>
      <c r="M7" s="570"/>
    </row>
    <row r="8" spans="1:13" ht="18" customHeight="1">
      <c r="A8" s="580" t="s">
        <v>941</v>
      </c>
      <c r="B8" s="580" t="s">
        <v>942</v>
      </c>
      <c r="C8" s="184"/>
      <c r="D8" s="583" t="s">
        <v>943</v>
      </c>
      <c r="E8" s="583"/>
      <c r="F8" s="584"/>
      <c r="G8" s="572">
        <v>21000</v>
      </c>
      <c r="H8" s="576">
        <f>(G8*8/10)</f>
        <v>16800</v>
      </c>
      <c r="I8" s="562" t="s">
        <v>1890</v>
      </c>
      <c r="J8" s="576">
        <f>(G8*2/10)</f>
        <v>4200</v>
      </c>
      <c r="K8" s="562" t="s">
        <v>1891</v>
      </c>
      <c r="L8" s="564"/>
      <c r="M8" s="565"/>
    </row>
    <row r="9" spans="1:13" ht="18" customHeight="1">
      <c r="A9" s="581"/>
      <c r="B9" s="581"/>
      <c r="C9" s="148"/>
      <c r="D9" s="185" t="s">
        <v>944</v>
      </c>
      <c r="E9" s="51" t="s">
        <v>1892</v>
      </c>
      <c r="F9" s="182" t="s">
        <v>945</v>
      </c>
      <c r="G9" s="573"/>
      <c r="H9" s="577"/>
      <c r="I9" s="563"/>
      <c r="J9" s="577"/>
      <c r="K9" s="563"/>
      <c r="L9" s="566"/>
      <c r="M9" s="567"/>
    </row>
    <row r="10" spans="1:13" ht="18" customHeight="1">
      <c r="A10" s="581"/>
      <c r="B10" s="581"/>
      <c r="C10" s="187"/>
      <c r="D10" s="583" t="s">
        <v>943</v>
      </c>
      <c r="E10" s="583"/>
      <c r="F10" s="584"/>
      <c r="G10" s="572">
        <v>72000</v>
      </c>
      <c r="H10" s="574">
        <v>48000</v>
      </c>
      <c r="I10" s="586" t="s">
        <v>1893</v>
      </c>
      <c r="J10" s="574">
        <f>G10-H10</f>
        <v>24000</v>
      </c>
      <c r="K10" s="586" t="s">
        <v>1894</v>
      </c>
      <c r="L10" s="564" t="s">
        <v>946</v>
      </c>
      <c r="M10" s="565"/>
    </row>
    <row r="11" spans="1:13" ht="18" customHeight="1">
      <c r="A11" s="581"/>
      <c r="B11" s="581"/>
      <c r="C11" s="187"/>
      <c r="D11" s="185" t="s">
        <v>944</v>
      </c>
      <c r="E11" s="188" t="s">
        <v>947</v>
      </c>
      <c r="F11" s="182" t="s">
        <v>948</v>
      </c>
      <c r="G11" s="573"/>
      <c r="H11" s="575"/>
      <c r="I11" s="570"/>
      <c r="J11" s="575"/>
      <c r="K11" s="570"/>
      <c r="L11" s="566"/>
      <c r="M11" s="567"/>
    </row>
    <row r="12" spans="1:13" ht="18" customHeight="1">
      <c r="A12" s="581"/>
      <c r="B12" s="581"/>
      <c r="C12" s="578"/>
      <c r="D12" s="583" t="s">
        <v>949</v>
      </c>
      <c r="E12" s="583"/>
      <c r="F12" s="584"/>
      <c r="G12" s="572">
        <v>3000</v>
      </c>
      <c r="H12" s="574">
        <f>(G12*0.8)</f>
        <v>2400</v>
      </c>
      <c r="I12" s="569" t="s">
        <v>1890</v>
      </c>
      <c r="J12" s="574">
        <f>(G12*0.2)</f>
        <v>600</v>
      </c>
      <c r="K12" s="569" t="s">
        <v>1891</v>
      </c>
      <c r="L12" s="578"/>
      <c r="M12" s="569"/>
    </row>
    <row r="13" spans="1:13" ht="18" customHeight="1">
      <c r="A13" s="581"/>
      <c r="B13" s="582"/>
      <c r="C13" s="579"/>
      <c r="D13" s="568" t="s">
        <v>950</v>
      </c>
      <c r="E13" s="568"/>
      <c r="F13" s="186" t="s">
        <v>951</v>
      </c>
      <c r="G13" s="573"/>
      <c r="H13" s="575"/>
      <c r="I13" s="570"/>
      <c r="J13" s="575"/>
      <c r="K13" s="570"/>
      <c r="L13" s="579"/>
      <c r="M13" s="570"/>
    </row>
    <row r="14" spans="1:13" ht="18" customHeight="1">
      <c r="A14" s="581"/>
      <c r="B14" s="580" t="s">
        <v>952</v>
      </c>
      <c r="C14" s="184"/>
      <c r="D14" s="571" t="s">
        <v>953</v>
      </c>
      <c r="E14" s="571"/>
      <c r="F14" s="565"/>
      <c r="G14" s="572">
        <v>327000</v>
      </c>
      <c r="H14" s="576">
        <f>(G14*5/10)</f>
        <v>163500</v>
      </c>
      <c r="I14" s="562" t="s">
        <v>1895</v>
      </c>
      <c r="J14" s="576">
        <f>(G14*5/10)</f>
        <v>163500</v>
      </c>
      <c r="K14" s="562" t="s">
        <v>1895</v>
      </c>
      <c r="L14" s="564" t="s">
        <v>954</v>
      </c>
      <c r="M14" s="565"/>
    </row>
    <row r="15" spans="1:13" ht="18" customHeight="1">
      <c r="A15" s="581"/>
      <c r="B15" s="581"/>
      <c r="C15" s="148"/>
      <c r="D15" s="568" t="s">
        <v>955</v>
      </c>
      <c r="E15" s="568"/>
      <c r="F15" s="182" t="s">
        <v>951</v>
      </c>
      <c r="G15" s="573"/>
      <c r="H15" s="577"/>
      <c r="I15" s="563"/>
      <c r="J15" s="577"/>
      <c r="K15" s="563"/>
      <c r="L15" s="566"/>
      <c r="M15" s="567"/>
    </row>
    <row r="16" spans="1:13" ht="18" customHeight="1">
      <c r="A16" s="581"/>
      <c r="B16" s="581"/>
      <c r="C16" s="184"/>
      <c r="D16" s="571" t="s">
        <v>956</v>
      </c>
      <c r="E16" s="571"/>
      <c r="F16" s="565"/>
      <c r="G16" s="572">
        <v>20000</v>
      </c>
      <c r="H16" s="576">
        <f>(G16*5/10)</f>
        <v>10000</v>
      </c>
      <c r="I16" s="562" t="s">
        <v>1895</v>
      </c>
      <c r="J16" s="576">
        <f>(G16*5/10)</f>
        <v>10000</v>
      </c>
      <c r="K16" s="562" t="s">
        <v>1895</v>
      </c>
      <c r="L16" s="564" t="s">
        <v>957</v>
      </c>
      <c r="M16" s="565"/>
    </row>
    <row r="17" spans="1:13" ht="18" customHeight="1">
      <c r="A17" s="581"/>
      <c r="B17" s="582"/>
      <c r="C17" s="148"/>
      <c r="D17" s="585" t="s">
        <v>958</v>
      </c>
      <c r="E17" s="585"/>
      <c r="F17" s="182" t="s">
        <v>951</v>
      </c>
      <c r="G17" s="573"/>
      <c r="H17" s="577"/>
      <c r="I17" s="563"/>
      <c r="J17" s="577"/>
      <c r="K17" s="563"/>
      <c r="L17" s="566"/>
      <c r="M17" s="567"/>
    </row>
    <row r="18" spans="1:13" ht="18" customHeight="1">
      <c r="A18" s="581"/>
      <c r="B18" s="580" t="s">
        <v>959</v>
      </c>
      <c r="C18" s="184"/>
      <c r="D18" s="583" t="s">
        <v>943</v>
      </c>
      <c r="E18" s="583"/>
      <c r="F18" s="584"/>
      <c r="G18" s="572">
        <f>150000</f>
        <v>150000</v>
      </c>
      <c r="H18" s="576">
        <f>(G18*5/10)</f>
        <v>75000</v>
      </c>
      <c r="I18" s="562" t="s">
        <v>1895</v>
      </c>
      <c r="J18" s="576">
        <f>(G18*5/10)</f>
        <v>75000</v>
      </c>
      <c r="K18" s="562" t="s">
        <v>1895</v>
      </c>
      <c r="L18" s="564"/>
      <c r="M18" s="565"/>
    </row>
    <row r="19" spans="1:13" ht="18" customHeight="1">
      <c r="A19" s="581"/>
      <c r="B19" s="581"/>
      <c r="C19" s="148"/>
      <c r="D19" s="182" t="s">
        <v>960</v>
      </c>
      <c r="E19" s="189" t="s">
        <v>1940</v>
      </c>
      <c r="F19" s="182" t="s">
        <v>951</v>
      </c>
      <c r="G19" s="573"/>
      <c r="H19" s="577"/>
      <c r="I19" s="563"/>
      <c r="J19" s="577"/>
      <c r="K19" s="563"/>
      <c r="L19" s="566"/>
      <c r="M19" s="567"/>
    </row>
    <row r="20" spans="1:13" ht="18" customHeight="1">
      <c r="A20" s="581"/>
      <c r="B20" s="581"/>
      <c r="C20" s="184"/>
      <c r="D20" s="583" t="s">
        <v>961</v>
      </c>
      <c r="E20" s="583"/>
      <c r="F20" s="584"/>
      <c r="G20" s="572">
        <v>14000</v>
      </c>
      <c r="H20" s="576">
        <f>(G20*5/10)</f>
        <v>7000</v>
      </c>
      <c r="I20" s="562" t="s">
        <v>1895</v>
      </c>
      <c r="J20" s="576">
        <f>(G20*5/10)</f>
        <v>7000</v>
      </c>
      <c r="K20" s="562" t="s">
        <v>1895</v>
      </c>
      <c r="L20" s="564" t="s">
        <v>962</v>
      </c>
      <c r="M20" s="565"/>
    </row>
    <row r="21" spans="1:13" ht="18" customHeight="1">
      <c r="A21" s="581"/>
      <c r="B21" s="581"/>
      <c r="C21" s="148"/>
      <c r="D21" s="92" t="s">
        <v>963</v>
      </c>
      <c r="E21" s="190"/>
      <c r="F21" s="182" t="s">
        <v>951</v>
      </c>
      <c r="G21" s="573"/>
      <c r="H21" s="577"/>
      <c r="I21" s="563"/>
      <c r="J21" s="577"/>
      <c r="K21" s="563"/>
      <c r="L21" s="566"/>
      <c r="M21" s="567"/>
    </row>
    <row r="22" spans="1:13" ht="18" customHeight="1">
      <c r="A22" s="581"/>
      <c r="B22" s="581"/>
      <c r="C22" s="184"/>
      <c r="D22" s="571" t="s">
        <v>953</v>
      </c>
      <c r="E22" s="571"/>
      <c r="F22" s="565"/>
      <c r="G22" s="572">
        <v>11000</v>
      </c>
      <c r="H22" s="576">
        <f>(G22*5/10)</f>
        <v>5500</v>
      </c>
      <c r="I22" s="562" t="s">
        <v>1895</v>
      </c>
      <c r="J22" s="576">
        <f>(G22*5/10)</f>
        <v>5500</v>
      </c>
      <c r="K22" s="562" t="s">
        <v>1895</v>
      </c>
      <c r="L22" s="564"/>
      <c r="M22" s="565"/>
    </row>
    <row r="23" spans="1:13" ht="18" customHeight="1">
      <c r="A23" s="581"/>
      <c r="B23" s="581"/>
      <c r="C23" s="148"/>
      <c r="D23" s="568" t="s">
        <v>964</v>
      </c>
      <c r="E23" s="568"/>
      <c r="F23" s="182" t="s">
        <v>951</v>
      </c>
      <c r="G23" s="573"/>
      <c r="H23" s="577"/>
      <c r="I23" s="563"/>
      <c r="J23" s="577"/>
      <c r="K23" s="563"/>
      <c r="L23" s="566"/>
      <c r="M23" s="567"/>
    </row>
    <row r="24" spans="1:13" ht="18" customHeight="1">
      <c r="A24" s="581"/>
      <c r="B24" s="581"/>
      <c r="C24" s="184"/>
      <c r="D24" s="583" t="s">
        <v>949</v>
      </c>
      <c r="E24" s="583"/>
      <c r="F24" s="584"/>
      <c r="G24" s="572">
        <v>27800</v>
      </c>
      <c r="H24" s="576">
        <f>(G24*5/10)</f>
        <v>13900</v>
      </c>
      <c r="I24" s="562" t="s">
        <v>1895</v>
      </c>
      <c r="J24" s="576">
        <f>(G24*5/10)</f>
        <v>13900</v>
      </c>
      <c r="K24" s="562" t="s">
        <v>1895</v>
      </c>
      <c r="L24" s="578"/>
      <c r="M24" s="569"/>
    </row>
    <row r="25" spans="1:13" ht="18" customHeight="1">
      <c r="A25" s="581"/>
      <c r="B25" s="582"/>
      <c r="C25" s="148"/>
      <c r="D25" s="568" t="s">
        <v>950</v>
      </c>
      <c r="E25" s="568"/>
      <c r="F25" s="186" t="s">
        <v>951</v>
      </c>
      <c r="G25" s="573"/>
      <c r="H25" s="577"/>
      <c r="I25" s="563"/>
      <c r="J25" s="577"/>
      <c r="K25" s="563"/>
      <c r="L25" s="579"/>
      <c r="M25" s="570"/>
    </row>
    <row r="26" spans="1:13" ht="18" customHeight="1">
      <c r="A26" s="581"/>
      <c r="B26" s="580" t="s">
        <v>965</v>
      </c>
      <c r="C26" s="184"/>
      <c r="D26" s="571" t="s">
        <v>961</v>
      </c>
      <c r="E26" s="571"/>
      <c r="F26" s="565"/>
      <c r="G26" s="572">
        <v>60000</v>
      </c>
      <c r="H26" s="576">
        <f>(G26*5/10)</f>
        <v>30000</v>
      </c>
      <c r="I26" s="562" t="s">
        <v>1895</v>
      </c>
      <c r="J26" s="576">
        <f>(G26*5/10)</f>
        <v>30000</v>
      </c>
      <c r="K26" s="562" t="s">
        <v>1895</v>
      </c>
      <c r="L26" s="564" t="s">
        <v>966</v>
      </c>
      <c r="M26" s="565"/>
    </row>
    <row r="27" spans="1:13" ht="18" customHeight="1">
      <c r="A27" s="581"/>
      <c r="B27" s="581"/>
      <c r="C27" s="148"/>
      <c r="D27" s="568" t="s">
        <v>967</v>
      </c>
      <c r="E27" s="568"/>
      <c r="F27" s="182" t="s">
        <v>951</v>
      </c>
      <c r="G27" s="573"/>
      <c r="H27" s="577"/>
      <c r="I27" s="563"/>
      <c r="J27" s="577"/>
      <c r="K27" s="563"/>
      <c r="L27" s="566"/>
      <c r="M27" s="567"/>
    </row>
    <row r="28" spans="1:13" ht="18" customHeight="1">
      <c r="A28" s="581"/>
      <c r="B28" s="581"/>
      <c r="C28" s="184"/>
      <c r="D28" s="571" t="s">
        <v>953</v>
      </c>
      <c r="E28" s="571"/>
      <c r="F28" s="565"/>
      <c r="G28" s="572">
        <v>2000</v>
      </c>
      <c r="H28" s="576">
        <f>(G28*5/10)</f>
        <v>1000</v>
      </c>
      <c r="I28" s="562" t="s">
        <v>1895</v>
      </c>
      <c r="J28" s="576">
        <f>(G28*5/10)</f>
        <v>1000</v>
      </c>
      <c r="K28" s="562" t="s">
        <v>1895</v>
      </c>
      <c r="L28" s="564"/>
      <c r="M28" s="565"/>
    </row>
    <row r="29" spans="1:13" ht="18" customHeight="1">
      <c r="A29" s="581"/>
      <c r="B29" s="582"/>
      <c r="C29" s="148"/>
      <c r="D29" s="568" t="s">
        <v>964</v>
      </c>
      <c r="E29" s="568"/>
      <c r="F29" s="182" t="s">
        <v>951</v>
      </c>
      <c r="G29" s="573"/>
      <c r="H29" s="577"/>
      <c r="I29" s="563"/>
      <c r="J29" s="577"/>
      <c r="K29" s="563"/>
      <c r="L29" s="566"/>
      <c r="M29" s="567"/>
    </row>
    <row r="30" spans="1:13" ht="18" customHeight="1">
      <c r="A30" s="581"/>
      <c r="B30" s="569" t="s">
        <v>968</v>
      </c>
      <c r="C30" s="184"/>
      <c r="D30" s="571" t="s">
        <v>969</v>
      </c>
      <c r="E30" s="571"/>
      <c r="F30" s="565"/>
      <c r="G30" s="572">
        <v>122000</v>
      </c>
      <c r="H30" s="574">
        <f>(G30*5/10)</f>
        <v>61000</v>
      </c>
      <c r="I30" s="558" t="s">
        <v>1895</v>
      </c>
      <c r="J30" s="574">
        <f>(G30*5/10)</f>
        <v>61000</v>
      </c>
      <c r="K30" s="558" t="s">
        <v>1895</v>
      </c>
      <c r="L30" s="557"/>
      <c r="M30" s="558"/>
    </row>
    <row r="31" spans="1:13" ht="18" customHeight="1">
      <c r="A31" s="582"/>
      <c r="B31" s="570"/>
      <c r="C31" s="148"/>
      <c r="D31" s="561" t="s">
        <v>970</v>
      </c>
      <c r="E31" s="561"/>
      <c r="F31" s="182" t="s">
        <v>951</v>
      </c>
      <c r="G31" s="573"/>
      <c r="H31" s="575"/>
      <c r="I31" s="560"/>
      <c r="J31" s="575"/>
      <c r="K31" s="560"/>
      <c r="L31" s="559"/>
      <c r="M31" s="560"/>
    </row>
    <row r="32" spans="1:13" ht="18" customHeight="1"/>
  </sheetData>
  <sheetProtection selectLockedCells="1" selectUnlockedCells="1"/>
  <mergeCells count="108">
    <mergeCell ref="A3:M3"/>
    <mergeCell ref="A5:A7"/>
    <mergeCell ref="B5:B7"/>
    <mergeCell ref="C5:F7"/>
    <mergeCell ref="G5:G7"/>
    <mergeCell ref="H5:K5"/>
    <mergeCell ref="L5:M7"/>
    <mergeCell ref="H6:I7"/>
    <mergeCell ref="J6:K7"/>
    <mergeCell ref="A8:A31"/>
    <mergeCell ref="B8:B13"/>
    <mergeCell ref="D8:F8"/>
    <mergeCell ref="G8:G9"/>
    <mergeCell ref="H8:H9"/>
    <mergeCell ref="I8:I9"/>
    <mergeCell ref="C12:C13"/>
    <mergeCell ref="D12:F12"/>
    <mergeCell ref="G12:G13"/>
    <mergeCell ref="H12:H13"/>
    <mergeCell ref="I12:I13"/>
    <mergeCell ref="B18:B25"/>
    <mergeCell ref="D18:F18"/>
    <mergeCell ref="G18:G19"/>
    <mergeCell ref="H18:H19"/>
    <mergeCell ref="I18:I19"/>
    <mergeCell ref="D27:E27"/>
    <mergeCell ref="D28:F28"/>
    <mergeCell ref="G28:G29"/>
    <mergeCell ref="H28:H29"/>
    <mergeCell ref="I28:I29"/>
    <mergeCell ref="J8:J9"/>
    <mergeCell ref="K8:K9"/>
    <mergeCell ref="L8:M9"/>
    <mergeCell ref="D10:F10"/>
    <mergeCell ref="G10:G11"/>
    <mergeCell ref="H10:H11"/>
    <mergeCell ref="I10:I11"/>
    <mergeCell ref="J10:J11"/>
    <mergeCell ref="K10:K11"/>
    <mergeCell ref="L10:M11"/>
    <mergeCell ref="J12:J13"/>
    <mergeCell ref="K12:K13"/>
    <mergeCell ref="L12:M13"/>
    <mergeCell ref="D13:E13"/>
    <mergeCell ref="B14:B17"/>
    <mergeCell ref="D14:F14"/>
    <mergeCell ref="G14:G15"/>
    <mergeCell ref="H14:H15"/>
    <mergeCell ref="I14:I15"/>
    <mergeCell ref="J14:J15"/>
    <mergeCell ref="K14:K15"/>
    <mergeCell ref="L14:M15"/>
    <mergeCell ref="D15:E15"/>
    <mergeCell ref="D16:F16"/>
    <mergeCell ref="G16:G17"/>
    <mergeCell ref="H16:H17"/>
    <mergeCell ref="I16:I17"/>
    <mergeCell ref="J16:J17"/>
    <mergeCell ref="K16:K17"/>
    <mergeCell ref="L16:M17"/>
    <mergeCell ref="D17:E17"/>
    <mergeCell ref="J18:J19"/>
    <mergeCell ref="K18:K19"/>
    <mergeCell ref="L18:M19"/>
    <mergeCell ref="L20:M21"/>
    <mergeCell ref="D22:F22"/>
    <mergeCell ref="G22:G23"/>
    <mergeCell ref="H22:H23"/>
    <mergeCell ref="I22:I23"/>
    <mergeCell ref="J22:J23"/>
    <mergeCell ref="K22:K23"/>
    <mergeCell ref="L22:M23"/>
    <mergeCell ref="D23:E23"/>
    <mergeCell ref="D20:F20"/>
    <mergeCell ref="G20:G21"/>
    <mergeCell ref="H20:H21"/>
    <mergeCell ref="I20:I21"/>
    <mergeCell ref="J20:J21"/>
    <mergeCell ref="K20:K21"/>
    <mergeCell ref="L24:M25"/>
    <mergeCell ref="D25:E25"/>
    <mergeCell ref="B26:B29"/>
    <mergeCell ref="D26:F26"/>
    <mergeCell ref="G26:G27"/>
    <mergeCell ref="H26:H27"/>
    <mergeCell ref="I26:I27"/>
    <mergeCell ref="J26:J27"/>
    <mergeCell ref="K26:K27"/>
    <mergeCell ref="L26:M27"/>
    <mergeCell ref="D24:F24"/>
    <mergeCell ref="G24:G25"/>
    <mergeCell ref="H24:H25"/>
    <mergeCell ref="I24:I25"/>
    <mergeCell ref="J24:J25"/>
    <mergeCell ref="K24:K25"/>
    <mergeCell ref="L30:M31"/>
    <mergeCell ref="D31:E31"/>
    <mergeCell ref="K28:K29"/>
    <mergeCell ref="L28:M29"/>
    <mergeCell ref="D29:E29"/>
    <mergeCell ref="B30:B31"/>
    <mergeCell ref="D30:F30"/>
    <mergeCell ref="G30:G31"/>
    <mergeCell ref="H30:H31"/>
    <mergeCell ref="I30:I31"/>
    <mergeCell ref="J30:J31"/>
    <mergeCell ref="K30:K31"/>
    <mergeCell ref="J28:J29"/>
  </mergeCells>
  <phoneticPr fontId="2"/>
  <printOptions verticalCentered="1"/>
  <pageMargins left="0.78740157480314965" right="0.39370078740157483" top="0.39370078740157483" bottom="0.39370078740157483" header="0" footer="0"/>
  <pageSetup paperSize="9" scale="83" firstPageNumber="0" orientation="landscape" r:id="rId1"/>
  <headerFooter scaleWithDoc="0" alignWithMargins="0">
    <oddFooter>&amp;C&amp;"ＭＳ 明朝,標準"－２３－</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D3EB8-1223-4C42-AE86-6489369CA13B}">
  <sheetPr codeName="Sheet26">
    <pageSetUpPr fitToPage="1"/>
  </sheetPr>
  <dimension ref="A1:BH28"/>
  <sheetViews>
    <sheetView view="pageLayout" zoomScaleNormal="70" zoomScaleSheetLayoutView="80" workbookViewId="0">
      <selection sqref="A1:E1"/>
    </sheetView>
  </sheetViews>
  <sheetFormatPr defaultColWidth="11.6640625" defaultRowHeight="14.4"/>
  <cols>
    <col min="1" max="2" width="10.33203125" style="13" customWidth="1"/>
    <col min="3" max="3" width="14.109375" style="13" customWidth="1"/>
    <col min="4" max="4" width="13.109375" style="13" customWidth="1"/>
    <col min="5" max="10" width="8.88671875" style="13" customWidth="1"/>
    <col min="11" max="11" width="9.5546875" style="13" customWidth="1"/>
    <col min="12" max="12" width="8" style="13" customWidth="1"/>
    <col min="13" max="14" width="9.5546875" style="13" customWidth="1"/>
    <col min="15" max="15" width="7.6640625" style="13" customWidth="1"/>
    <col min="16" max="16" width="57.109375" style="13" customWidth="1"/>
    <col min="17" max="16384" width="11.6640625" style="13"/>
  </cols>
  <sheetData>
    <row r="1" spans="1:60" ht="25.55" customHeight="1">
      <c r="A1" s="612" t="s">
        <v>971</v>
      </c>
      <c r="B1" s="612"/>
      <c r="C1" s="612"/>
      <c r="D1" s="612"/>
      <c r="E1" s="612"/>
      <c r="F1" s="12"/>
      <c r="G1" s="12"/>
      <c r="H1" s="12"/>
      <c r="I1" s="12"/>
      <c r="J1" s="12"/>
      <c r="K1" s="12"/>
      <c r="L1" s="12"/>
      <c r="M1" s="12"/>
      <c r="N1" s="12"/>
      <c r="O1" s="12"/>
      <c r="P1" s="12"/>
    </row>
    <row r="2" spans="1:60" s="12" customFormat="1" ht="21.45" customHeight="1">
      <c r="A2" s="613" t="s">
        <v>972</v>
      </c>
      <c r="B2" s="613"/>
      <c r="C2" s="613"/>
      <c r="D2" s="613"/>
      <c r="E2" s="342"/>
      <c r="F2" s="342"/>
      <c r="G2" s="342"/>
      <c r="H2" s="342"/>
      <c r="I2" s="342"/>
      <c r="J2" s="342"/>
      <c r="K2" s="342"/>
      <c r="L2" s="342"/>
      <c r="M2" s="342"/>
      <c r="N2" s="342"/>
      <c r="O2" s="342"/>
      <c r="P2" s="342"/>
    </row>
    <row r="3" spans="1:60" ht="21.45" customHeight="1">
      <c r="A3" s="614" t="s">
        <v>973</v>
      </c>
      <c r="B3" s="614"/>
      <c r="C3" s="614"/>
      <c r="D3" s="614"/>
      <c r="E3" s="614"/>
      <c r="F3" s="614"/>
      <c r="G3" s="614"/>
      <c r="H3" s="614"/>
      <c r="I3" s="614"/>
      <c r="J3" s="614"/>
      <c r="K3" s="614"/>
      <c r="L3" s="614"/>
      <c r="M3" s="614"/>
      <c r="N3" s="614"/>
      <c r="O3" s="614"/>
      <c r="P3" s="614"/>
    </row>
    <row r="4" spans="1:60" ht="21.45" customHeight="1">
      <c r="A4" s="614" t="s">
        <v>974</v>
      </c>
      <c r="B4" s="614"/>
      <c r="C4" s="614"/>
      <c r="D4" s="614"/>
      <c r="E4" s="614"/>
      <c r="F4" s="614"/>
      <c r="G4" s="614"/>
      <c r="H4" s="614"/>
      <c r="I4" s="614"/>
      <c r="J4" s="614"/>
      <c r="K4" s="614"/>
      <c r="L4" s="614"/>
      <c r="M4" s="614"/>
      <c r="N4" s="614"/>
      <c r="O4" s="614"/>
      <c r="P4" s="614"/>
    </row>
    <row r="5" spans="1:60" ht="21.45" customHeight="1">
      <c r="A5" s="602" t="s">
        <v>975</v>
      </c>
      <c r="B5" s="602"/>
      <c r="C5" s="602" t="s">
        <v>976</v>
      </c>
      <c r="D5" s="602"/>
      <c r="E5" s="602" t="s">
        <v>977</v>
      </c>
      <c r="F5" s="602"/>
      <c r="G5" s="602"/>
      <c r="H5" s="615" t="s">
        <v>978</v>
      </c>
      <c r="I5" s="602" t="s">
        <v>979</v>
      </c>
      <c r="J5" s="602"/>
      <c r="K5" s="602" t="s">
        <v>980</v>
      </c>
      <c r="L5" s="615" t="s">
        <v>1896</v>
      </c>
      <c r="M5" s="602" t="s">
        <v>981</v>
      </c>
      <c r="N5" s="602"/>
      <c r="O5" s="615" t="s">
        <v>1897</v>
      </c>
      <c r="P5" s="602" t="s">
        <v>982</v>
      </c>
    </row>
    <row r="6" spans="1:60" s="27" customFormat="1" ht="21.45" customHeight="1">
      <c r="A6" s="343" t="s">
        <v>983</v>
      </c>
      <c r="B6" s="343" t="s">
        <v>984</v>
      </c>
      <c r="C6" s="602"/>
      <c r="D6" s="602"/>
      <c r="E6" s="343" t="s">
        <v>985</v>
      </c>
      <c r="F6" s="343" t="s">
        <v>986</v>
      </c>
      <c r="G6" s="343" t="s">
        <v>987</v>
      </c>
      <c r="H6" s="615"/>
      <c r="I6" s="343" t="s">
        <v>988</v>
      </c>
      <c r="J6" s="343" t="s">
        <v>989</v>
      </c>
      <c r="K6" s="602"/>
      <c r="L6" s="602"/>
      <c r="M6" s="343" t="s">
        <v>988</v>
      </c>
      <c r="N6" s="343" t="s">
        <v>989</v>
      </c>
      <c r="O6" s="602"/>
      <c r="P6" s="602"/>
    </row>
    <row r="7" spans="1:60" s="27" customFormat="1" ht="78.05" customHeight="1">
      <c r="A7" s="609" t="s">
        <v>990</v>
      </c>
      <c r="B7" s="344" t="s">
        <v>991</v>
      </c>
      <c r="C7" s="601" t="s">
        <v>992</v>
      </c>
      <c r="D7" s="601"/>
      <c r="E7" s="345">
        <v>9852</v>
      </c>
      <c r="F7" s="345">
        <v>8596</v>
      </c>
      <c r="G7" s="345">
        <f>E7+F7</f>
        <v>18448</v>
      </c>
      <c r="H7" s="345">
        <v>11922</v>
      </c>
      <c r="I7" s="345">
        <v>2631</v>
      </c>
      <c r="J7" s="345"/>
      <c r="K7" s="344" t="s">
        <v>993</v>
      </c>
      <c r="L7" s="345">
        <v>9184</v>
      </c>
      <c r="M7" s="345">
        <v>313</v>
      </c>
      <c r="N7" s="345"/>
      <c r="O7" s="345">
        <v>8650</v>
      </c>
      <c r="P7" s="346" t="s">
        <v>994</v>
      </c>
    </row>
    <row r="8" spans="1:60" ht="86.25" customHeight="1">
      <c r="A8" s="609"/>
      <c r="B8" s="344" t="s">
        <v>995</v>
      </c>
      <c r="C8" s="601" t="s">
        <v>996</v>
      </c>
      <c r="D8" s="601"/>
      <c r="E8" s="345">
        <v>10006</v>
      </c>
      <c r="F8" s="345">
        <v>8292</v>
      </c>
      <c r="G8" s="345">
        <f>E8+F8</f>
        <v>18298</v>
      </c>
      <c r="H8" s="345">
        <v>11159</v>
      </c>
      <c r="I8" s="345">
        <v>3106</v>
      </c>
      <c r="J8" s="345">
        <v>1180</v>
      </c>
      <c r="K8" s="344" t="s">
        <v>997</v>
      </c>
      <c r="L8" s="345">
        <v>9083</v>
      </c>
      <c r="M8" s="345"/>
      <c r="N8" s="345"/>
      <c r="O8" s="345">
        <v>8931</v>
      </c>
      <c r="P8" s="346" t="s">
        <v>998</v>
      </c>
    </row>
    <row r="9" spans="1:60" s="350" customFormat="1" ht="22.6" customHeight="1">
      <c r="A9" s="609"/>
      <c r="B9" s="347" t="s">
        <v>999</v>
      </c>
      <c r="C9" s="608" t="s">
        <v>1000</v>
      </c>
      <c r="D9" s="608"/>
      <c r="E9" s="348">
        <v>164</v>
      </c>
      <c r="F9" s="348">
        <v>203</v>
      </c>
      <c r="G9" s="348">
        <f>E9+F9</f>
        <v>367</v>
      </c>
      <c r="H9" s="348">
        <v>20</v>
      </c>
      <c r="I9" s="348"/>
      <c r="J9" s="348"/>
      <c r="K9" s="347" t="s">
        <v>1001</v>
      </c>
      <c r="L9" s="348">
        <v>20</v>
      </c>
      <c r="M9" s="348"/>
      <c r="N9" s="348"/>
      <c r="O9" s="348">
        <f t="shared" ref="O9" si="0">L9-M9+N9</f>
        <v>20</v>
      </c>
      <c r="P9" s="349" t="s">
        <v>1002</v>
      </c>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row>
    <row r="10" spans="1:60" ht="60.75" customHeight="1">
      <c r="A10" s="609"/>
      <c r="B10" s="344" t="s">
        <v>1003</v>
      </c>
      <c r="C10" s="601" t="s">
        <v>1004</v>
      </c>
      <c r="D10" s="601"/>
      <c r="E10" s="345">
        <v>2247</v>
      </c>
      <c r="F10" s="345">
        <v>2236</v>
      </c>
      <c r="G10" s="345">
        <f>E10+F10</f>
        <v>4483</v>
      </c>
      <c r="H10" s="345">
        <v>3256</v>
      </c>
      <c r="I10" s="351">
        <v>312</v>
      </c>
      <c r="J10" s="345">
        <v>581</v>
      </c>
      <c r="K10" s="344" t="s">
        <v>1003</v>
      </c>
      <c r="L10" s="345">
        <v>3520</v>
      </c>
      <c r="M10" s="351"/>
      <c r="N10" s="345"/>
      <c r="O10" s="345">
        <v>3187</v>
      </c>
      <c r="P10" s="346" t="s">
        <v>1005</v>
      </c>
    </row>
    <row r="11" spans="1:60" ht="26.85" customHeight="1">
      <c r="A11" s="609"/>
      <c r="B11" s="609" t="s">
        <v>1790</v>
      </c>
      <c r="C11" s="609"/>
      <c r="D11" s="609"/>
      <c r="E11" s="345">
        <f>SUM(E7:E10)</f>
        <v>22269</v>
      </c>
      <c r="F11" s="345">
        <f>SUM(F7:F10)</f>
        <v>19327</v>
      </c>
      <c r="G11" s="345">
        <f>+E11+F11</f>
        <v>41596</v>
      </c>
      <c r="H11" s="345">
        <f>SUM(H7:H10)</f>
        <v>26357</v>
      </c>
      <c r="I11" s="345">
        <f>SUM(I7:I10)</f>
        <v>6049</v>
      </c>
      <c r="J11" s="345">
        <f>SUM(J7:J10)</f>
        <v>1761</v>
      </c>
      <c r="K11" s="344" t="s">
        <v>1006</v>
      </c>
      <c r="L11" s="345">
        <f>SUM(L7:L10)</f>
        <v>21807</v>
      </c>
      <c r="M11" s="345"/>
      <c r="N11" s="345"/>
      <c r="O11" s="345">
        <f>SUM(O7:O10)</f>
        <v>20788</v>
      </c>
      <c r="P11" s="352"/>
    </row>
    <row r="12" spans="1:60" ht="28.8" customHeight="1">
      <c r="A12" s="610" t="s">
        <v>1007</v>
      </c>
      <c r="B12" s="610"/>
      <c r="C12" s="601" t="s">
        <v>1008</v>
      </c>
      <c r="D12" s="601"/>
      <c r="E12" s="345">
        <v>331</v>
      </c>
      <c r="F12" s="345">
        <v>418</v>
      </c>
      <c r="G12" s="345">
        <f>+E12+F12</f>
        <v>749</v>
      </c>
      <c r="H12" s="345">
        <v>545</v>
      </c>
      <c r="I12" s="345"/>
      <c r="J12" s="345">
        <v>736</v>
      </c>
      <c r="K12" s="344" t="s">
        <v>1007</v>
      </c>
      <c r="L12" s="345">
        <v>1251</v>
      </c>
      <c r="M12" s="345"/>
      <c r="N12" s="345"/>
      <c r="O12" s="345">
        <v>1239</v>
      </c>
      <c r="P12" s="349" t="s">
        <v>1009</v>
      </c>
    </row>
    <row r="13" spans="1:60" ht="25.05" customHeight="1">
      <c r="A13" s="611" t="s">
        <v>1010</v>
      </c>
      <c r="B13" s="347" t="s">
        <v>572</v>
      </c>
      <c r="C13" s="608" t="s">
        <v>1011</v>
      </c>
      <c r="D13" s="608"/>
      <c r="E13" s="348">
        <v>47</v>
      </c>
      <c r="F13" s="348">
        <v>168</v>
      </c>
      <c r="G13" s="348">
        <f>+E13+F13</f>
        <v>215</v>
      </c>
      <c r="H13" s="348">
        <v>106</v>
      </c>
      <c r="I13" s="348"/>
      <c r="J13" s="348">
        <v>300</v>
      </c>
      <c r="K13" s="347" t="s">
        <v>1012</v>
      </c>
      <c r="L13" s="348">
        <v>405</v>
      </c>
      <c r="M13" s="348"/>
      <c r="N13" s="348"/>
      <c r="O13" s="345">
        <v>404</v>
      </c>
      <c r="P13" s="349" t="s">
        <v>1013</v>
      </c>
    </row>
    <row r="14" spans="1:60" ht="25.05" customHeight="1">
      <c r="A14" s="611"/>
      <c r="B14" s="347" t="s">
        <v>565</v>
      </c>
      <c r="C14" s="608" t="s">
        <v>1014</v>
      </c>
      <c r="D14" s="608"/>
      <c r="E14" s="348">
        <v>25</v>
      </c>
      <c r="F14" s="348">
        <v>103</v>
      </c>
      <c r="G14" s="348">
        <v>128</v>
      </c>
      <c r="H14" s="348">
        <v>15</v>
      </c>
      <c r="I14" s="348"/>
      <c r="J14" s="348">
        <v>90</v>
      </c>
      <c r="K14" s="347" t="s">
        <v>1015</v>
      </c>
      <c r="L14" s="353">
        <v>105</v>
      </c>
      <c r="M14" s="348"/>
      <c r="N14" s="348"/>
      <c r="O14" s="348">
        <v>105</v>
      </c>
      <c r="P14" s="349" t="s">
        <v>1016</v>
      </c>
    </row>
    <row r="15" spans="1:60" ht="25.05" customHeight="1">
      <c r="A15" s="611"/>
      <c r="B15" s="347" t="s">
        <v>568</v>
      </c>
      <c r="C15" s="608" t="s">
        <v>1017</v>
      </c>
      <c r="D15" s="608"/>
      <c r="E15" s="348">
        <v>701</v>
      </c>
      <c r="F15" s="348">
        <v>1253</v>
      </c>
      <c r="G15" s="348">
        <v>1954</v>
      </c>
      <c r="H15" s="348">
        <v>1321</v>
      </c>
      <c r="I15" s="348">
        <v>90</v>
      </c>
      <c r="J15" s="348"/>
      <c r="K15" s="347" t="s">
        <v>567</v>
      </c>
      <c r="L15" s="348">
        <v>1231</v>
      </c>
      <c r="M15" s="348"/>
      <c r="N15" s="348"/>
      <c r="O15" s="348">
        <v>1043</v>
      </c>
      <c r="P15" s="349" t="s">
        <v>1018</v>
      </c>
    </row>
    <row r="16" spans="1:60" ht="25.05" customHeight="1">
      <c r="A16" s="611"/>
      <c r="B16" s="347" t="s">
        <v>562</v>
      </c>
      <c r="C16" s="608" t="s">
        <v>1019</v>
      </c>
      <c r="D16" s="608"/>
      <c r="E16" s="348">
        <v>389</v>
      </c>
      <c r="F16" s="348">
        <v>628</v>
      </c>
      <c r="G16" s="348">
        <v>1017</v>
      </c>
      <c r="H16" s="348">
        <v>525</v>
      </c>
      <c r="I16" s="348"/>
      <c r="J16" s="348"/>
      <c r="K16" s="347" t="s">
        <v>1020</v>
      </c>
      <c r="L16" s="348">
        <v>525</v>
      </c>
      <c r="M16" s="348"/>
      <c r="N16" s="348"/>
      <c r="O16" s="348">
        <v>502</v>
      </c>
      <c r="P16" s="349"/>
    </row>
    <row r="17" spans="1:17" ht="25.05" customHeight="1">
      <c r="A17" s="611"/>
      <c r="B17" s="347" t="s">
        <v>560</v>
      </c>
      <c r="C17" s="608" t="s">
        <v>1021</v>
      </c>
      <c r="D17" s="608"/>
      <c r="E17" s="348">
        <v>125</v>
      </c>
      <c r="F17" s="348">
        <v>210</v>
      </c>
      <c r="G17" s="348">
        <v>335</v>
      </c>
      <c r="H17" s="348">
        <v>279</v>
      </c>
      <c r="I17" s="348">
        <v>402</v>
      </c>
      <c r="J17" s="348"/>
      <c r="K17" s="347" t="s">
        <v>560</v>
      </c>
      <c r="L17" s="348">
        <v>681</v>
      </c>
      <c r="M17" s="348"/>
      <c r="N17" s="348"/>
      <c r="O17" s="348">
        <v>649</v>
      </c>
      <c r="P17" s="349" t="s">
        <v>1022</v>
      </c>
    </row>
    <row r="18" spans="1:17" ht="25.05" customHeight="1">
      <c r="A18" s="611"/>
      <c r="B18" s="347" t="s">
        <v>1023</v>
      </c>
      <c r="C18" s="608" t="s">
        <v>1024</v>
      </c>
      <c r="D18" s="608"/>
      <c r="E18" s="348">
        <v>57</v>
      </c>
      <c r="F18" s="348">
        <v>75</v>
      </c>
      <c r="G18" s="348">
        <v>132</v>
      </c>
      <c r="H18" s="348">
        <v>152</v>
      </c>
      <c r="I18" s="348"/>
      <c r="J18" s="348">
        <v>150</v>
      </c>
      <c r="K18" s="347" t="s">
        <v>1023</v>
      </c>
      <c r="L18" s="348">
        <v>302</v>
      </c>
      <c r="M18" s="348"/>
      <c r="N18" s="348"/>
      <c r="O18" s="348">
        <v>299</v>
      </c>
      <c r="P18" s="349" t="s">
        <v>1025</v>
      </c>
      <c r="Q18" s="354"/>
    </row>
    <row r="19" spans="1:17" ht="25.05" customHeight="1">
      <c r="A19" s="611"/>
      <c r="B19" s="347" t="s">
        <v>1026</v>
      </c>
      <c r="C19" s="608" t="s">
        <v>1027</v>
      </c>
      <c r="D19" s="608"/>
      <c r="E19" s="348"/>
      <c r="F19" s="348"/>
      <c r="G19" s="348"/>
      <c r="H19" s="348"/>
      <c r="I19" s="348"/>
      <c r="J19" s="348"/>
      <c r="K19" s="603" t="s">
        <v>559</v>
      </c>
      <c r="L19" s="604">
        <v>483</v>
      </c>
      <c r="M19" s="348"/>
      <c r="N19" s="348"/>
      <c r="O19" s="605">
        <v>483</v>
      </c>
      <c r="P19" s="349"/>
    </row>
    <row r="20" spans="1:17" ht="25.05" customHeight="1">
      <c r="A20" s="611"/>
      <c r="B20" s="347" t="s">
        <v>1028</v>
      </c>
      <c r="C20" s="608" t="s">
        <v>124</v>
      </c>
      <c r="D20" s="608"/>
      <c r="E20" s="348"/>
      <c r="F20" s="348"/>
      <c r="G20" s="348"/>
      <c r="H20" s="348"/>
      <c r="I20" s="348"/>
      <c r="J20" s="348"/>
      <c r="K20" s="603"/>
      <c r="L20" s="604"/>
      <c r="M20" s="348"/>
      <c r="N20" s="348"/>
      <c r="O20" s="606"/>
      <c r="P20" s="349"/>
    </row>
    <row r="21" spans="1:17" ht="25.05" customHeight="1">
      <c r="A21" s="611"/>
      <c r="B21" s="347" t="s">
        <v>559</v>
      </c>
      <c r="C21" s="608" t="s">
        <v>124</v>
      </c>
      <c r="D21" s="608"/>
      <c r="E21" s="348">
        <v>321</v>
      </c>
      <c r="F21" s="348">
        <v>494</v>
      </c>
      <c r="G21" s="348">
        <v>815</v>
      </c>
      <c r="H21" s="348">
        <v>493</v>
      </c>
      <c r="I21" s="348"/>
      <c r="J21" s="348"/>
      <c r="K21" s="603"/>
      <c r="L21" s="604"/>
      <c r="M21" s="348"/>
      <c r="N21" s="348"/>
      <c r="O21" s="607"/>
      <c r="P21" s="349"/>
    </row>
    <row r="22" spans="1:17" ht="25.05" customHeight="1">
      <c r="A22" s="611"/>
      <c r="B22" s="609" t="s">
        <v>1790</v>
      </c>
      <c r="C22" s="609"/>
      <c r="D22" s="609"/>
      <c r="E22" s="348">
        <f t="shared" ref="E22:J22" si="1">SUM(E13:E21)</f>
        <v>1665</v>
      </c>
      <c r="F22" s="348">
        <f t="shared" si="1"/>
        <v>2931</v>
      </c>
      <c r="G22" s="348">
        <f t="shared" si="1"/>
        <v>4596</v>
      </c>
      <c r="H22" s="348">
        <f t="shared" si="1"/>
        <v>2891</v>
      </c>
      <c r="I22" s="348">
        <f t="shared" si="1"/>
        <v>492</v>
      </c>
      <c r="J22" s="348">
        <f t="shared" si="1"/>
        <v>540</v>
      </c>
      <c r="K22" s="347" t="s">
        <v>1029</v>
      </c>
      <c r="L22" s="348">
        <f>SUM(L13:L21)</f>
        <v>3732</v>
      </c>
      <c r="M22" s="348"/>
      <c r="N22" s="348"/>
      <c r="O22" s="348">
        <f>SUM(O13:O21)</f>
        <v>3485</v>
      </c>
      <c r="P22" s="349"/>
    </row>
    <row r="23" spans="1:17" ht="44.55" customHeight="1">
      <c r="A23" s="600" t="s">
        <v>1030</v>
      </c>
      <c r="B23" s="600"/>
      <c r="C23" s="601" t="s">
        <v>1031</v>
      </c>
      <c r="D23" s="601"/>
      <c r="E23" s="345"/>
      <c r="F23" s="345"/>
      <c r="G23" s="345"/>
      <c r="H23" s="345"/>
      <c r="I23" s="345"/>
      <c r="J23" s="345">
        <v>312</v>
      </c>
      <c r="K23" s="344" t="s">
        <v>1030</v>
      </c>
      <c r="L23" s="345"/>
      <c r="M23" s="345"/>
      <c r="N23" s="345">
        <v>307</v>
      </c>
      <c r="O23" s="345">
        <v>615</v>
      </c>
      <c r="P23" s="346" t="s">
        <v>1032</v>
      </c>
    </row>
    <row r="24" spans="1:17" ht="25.05" customHeight="1">
      <c r="A24" s="600" t="s">
        <v>1033</v>
      </c>
      <c r="B24" s="600"/>
      <c r="C24" s="601" t="s">
        <v>1034</v>
      </c>
      <c r="D24" s="601"/>
      <c r="E24" s="345">
        <v>239</v>
      </c>
      <c r="F24" s="345">
        <v>243</v>
      </c>
      <c r="G24" s="345">
        <f>+E24+F24</f>
        <v>482</v>
      </c>
      <c r="H24" s="345">
        <v>353</v>
      </c>
      <c r="I24" s="345"/>
      <c r="J24" s="345">
        <v>301</v>
      </c>
      <c r="K24" s="344" t="s">
        <v>1035</v>
      </c>
      <c r="L24" s="345">
        <v>582</v>
      </c>
      <c r="M24" s="345"/>
      <c r="N24" s="345"/>
      <c r="O24" s="345">
        <v>577</v>
      </c>
      <c r="P24" s="346" t="s">
        <v>1036</v>
      </c>
    </row>
    <row r="25" spans="1:17" ht="25.55" customHeight="1">
      <c r="A25" s="600" t="s">
        <v>1037</v>
      </c>
      <c r="B25" s="600"/>
      <c r="C25" s="601" t="s">
        <v>1038</v>
      </c>
      <c r="D25" s="601"/>
      <c r="E25" s="345"/>
      <c r="F25" s="345"/>
      <c r="G25" s="345"/>
      <c r="H25" s="598">
        <v>108</v>
      </c>
      <c r="I25" s="598"/>
      <c r="J25" s="598">
        <v>100</v>
      </c>
      <c r="K25" s="600" t="s">
        <v>1039</v>
      </c>
      <c r="L25" s="598">
        <v>208</v>
      </c>
      <c r="M25" s="598"/>
      <c r="N25" s="598"/>
      <c r="O25" s="345"/>
      <c r="P25" s="599" t="s">
        <v>1040</v>
      </c>
    </row>
    <row r="26" spans="1:17" ht="25.55" customHeight="1">
      <c r="A26" s="600" t="s">
        <v>1041</v>
      </c>
      <c r="B26" s="600"/>
      <c r="C26" s="601" t="s">
        <v>1042</v>
      </c>
      <c r="D26" s="601"/>
      <c r="E26" s="345">
        <v>95</v>
      </c>
      <c r="F26" s="345">
        <v>147</v>
      </c>
      <c r="G26" s="345">
        <f>+E26+F26</f>
        <v>242</v>
      </c>
      <c r="H26" s="598"/>
      <c r="I26" s="598"/>
      <c r="J26" s="598"/>
      <c r="K26" s="600"/>
      <c r="L26" s="598"/>
      <c r="M26" s="598"/>
      <c r="N26" s="598"/>
      <c r="O26" s="345">
        <v>207</v>
      </c>
      <c r="P26" s="599"/>
    </row>
    <row r="27" spans="1:17" ht="25.55" customHeight="1">
      <c r="A27" s="602" t="s">
        <v>1791</v>
      </c>
      <c r="B27" s="602"/>
      <c r="C27" s="602"/>
      <c r="D27" s="602"/>
      <c r="E27" s="355">
        <f>SUM(E7:E10,E12:E21,E23:E26)</f>
        <v>24599</v>
      </c>
      <c r="F27" s="355">
        <f>SUM(F7:F10,F12:F21,F23:F26)</f>
        <v>23066</v>
      </c>
      <c r="G27" s="355">
        <f>SUM(E27:F27)</f>
        <v>47665</v>
      </c>
      <c r="H27" s="355">
        <f>SUM(H7:H10,H12:H21,H23:H26)</f>
        <v>30254</v>
      </c>
      <c r="I27" s="355">
        <f>SUM(I7:I10,I12:I21,I23:I26)</f>
        <v>6541</v>
      </c>
      <c r="J27" s="355">
        <f>SUM(J7:J10,J12:J21,J23:J26)</f>
        <v>3750</v>
      </c>
      <c r="K27" s="356" t="s">
        <v>1043</v>
      </c>
      <c r="L27" s="355">
        <f>SUM(L7:L10,L12:L21,L23:L26)</f>
        <v>27580</v>
      </c>
      <c r="M27" s="355">
        <f>SUM(M7:M10,M12:M21,M23:M26)</f>
        <v>313</v>
      </c>
      <c r="N27" s="355">
        <f>SUM(N7:N10,N12:N21,N23:N26)</f>
        <v>307</v>
      </c>
      <c r="O27" s="355">
        <f>SUM(O7:O10,O12:O21,O23:O26)</f>
        <v>26911</v>
      </c>
      <c r="P27" s="357"/>
    </row>
    <row r="28" spans="1:17" ht="33.049999999999997" customHeight="1"/>
  </sheetData>
  <sheetProtection selectLockedCells="1" selectUnlockedCells="1"/>
  <mergeCells count="53">
    <mergeCell ref="A1:E1"/>
    <mergeCell ref="A2:D2"/>
    <mergeCell ref="A3:P3"/>
    <mergeCell ref="A4:P4"/>
    <mergeCell ref="A5:B5"/>
    <mergeCell ref="C5:D6"/>
    <mergeCell ref="E5:G5"/>
    <mergeCell ref="H5:H6"/>
    <mergeCell ref="I5:J5"/>
    <mergeCell ref="K5:K6"/>
    <mergeCell ref="L5:L6"/>
    <mergeCell ref="M5:N5"/>
    <mergeCell ref="O5:O6"/>
    <mergeCell ref="P5:P6"/>
    <mergeCell ref="A7:A11"/>
    <mergeCell ref="C7:D7"/>
    <mergeCell ref="C8:D8"/>
    <mergeCell ref="C9:D9"/>
    <mergeCell ref="C10:D10"/>
    <mergeCell ref="B11:D11"/>
    <mergeCell ref="B22:D22"/>
    <mergeCell ref="A12:B12"/>
    <mergeCell ref="C12:D12"/>
    <mergeCell ref="A13:A22"/>
    <mergeCell ref="C13:D13"/>
    <mergeCell ref="C14:D14"/>
    <mergeCell ref="C15:D15"/>
    <mergeCell ref="C16:D16"/>
    <mergeCell ref="C17:D17"/>
    <mergeCell ref="C18:D18"/>
    <mergeCell ref="C19:D19"/>
    <mergeCell ref="K19:K21"/>
    <mergeCell ref="L19:L21"/>
    <mergeCell ref="O19:O21"/>
    <mergeCell ref="C20:D20"/>
    <mergeCell ref="C21:D21"/>
    <mergeCell ref="A23:B23"/>
    <mergeCell ref="C23:D23"/>
    <mergeCell ref="A24:B24"/>
    <mergeCell ref="C24:D24"/>
    <mergeCell ref="A25:B25"/>
    <mergeCell ref="C25:D25"/>
    <mergeCell ref="N25:N26"/>
    <mergeCell ref="P25:P26"/>
    <mergeCell ref="A26:B26"/>
    <mergeCell ref="C26:D26"/>
    <mergeCell ref="A27:D27"/>
    <mergeCell ref="H25:H26"/>
    <mergeCell ref="I25:I26"/>
    <mergeCell ref="J25:J26"/>
    <mergeCell ref="K25:K26"/>
    <mergeCell ref="L25:L26"/>
    <mergeCell ref="M25:M26"/>
  </mergeCells>
  <phoneticPr fontId="2"/>
  <pageMargins left="0.78740157480314965" right="0.39370078740157483" top="0.39370078740157483" bottom="0.39370078740157483" header="0" footer="0"/>
  <pageSetup paperSize="9" scale="61" firstPageNumber="0" orientation="landscape" r:id="rId1"/>
  <headerFooter scaleWithDoc="0" alignWithMargins="0">
    <oddFooter>&amp;C&amp;"ＭＳ 明朝,標準"－２４－</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F7FF6-429F-40C7-9977-94C2FAFA6183}">
  <sheetPr codeName="Sheet27"/>
  <dimension ref="A1"/>
  <sheetViews>
    <sheetView showGridLines="0" view="pageLayout" zoomScaleNormal="100" workbookViewId="0">
      <selection activeCell="K34" sqref="K34"/>
    </sheetView>
  </sheetViews>
  <sheetFormatPr defaultColWidth="9" defaultRowHeight="14.4"/>
  <cols>
    <col min="1" max="13" width="9" style="191"/>
    <col min="14" max="14" width="4.109375" style="191" customWidth="1"/>
    <col min="15" max="15" width="3.44140625" style="191" customWidth="1"/>
    <col min="16" max="16384" width="9" style="191"/>
  </cols>
  <sheetData/>
  <phoneticPr fontId="2"/>
  <pageMargins left="0.78740157480314965" right="0.39370078740157483" top="0.39370078740157483" bottom="0.39370078740157483" header="0" footer="0"/>
  <pageSetup paperSize="9" orientation="landscape" r:id="rId1"/>
  <headerFooter scaleWithDoc="0" alignWithMargins="0">
    <oddFooter>&amp;C&amp;"ＭＳ 明朝,標準"－２５－</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80C4F-784C-404D-9386-742CEB96D317}">
  <sheetPr codeName="Sheet28">
    <pageSetUpPr fitToPage="1"/>
  </sheetPr>
  <dimension ref="A1:N16"/>
  <sheetViews>
    <sheetView view="pageLayout" zoomScaleNormal="90" zoomScaleSheetLayoutView="80" workbookViewId="0">
      <selection activeCell="E5" sqref="E5"/>
    </sheetView>
  </sheetViews>
  <sheetFormatPr defaultColWidth="9" defaultRowHeight="14.4"/>
  <cols>
    <col min="1" max="2" width="6.109375" style="51" customWidth="1"/>
    <col min="3" max="4" width="9" style="51" customWidth="1"/>
    <col min="5" max="11" width="9.21875" style="51" customWidth="1"/>
    <col min="12" max="12" width="7.109375" style="51" customWidth="1"/>
    <col min="13" max="13" width="15.6640625" style="51" customWidth="1"/>
    <col min="14" max="14" width="18.88671875" style="51" customWidth="1"/>
    <col min="15" max="16384" width="9" style="51"/>
  </cols>
  <sheetData>
    <row r="1" spans="1:14" s="47" customFormat="1" ht="46.5" customHeight="1">
      <c r="N1" s="192"/>
    </row>
    <row r="2" spans="1:14" ht="23.25" customHeight="1">
      <c r="A2" s="193">
        <v>-2</v>
      </c>
      <c r="B2" s="193" t="s">
        <v>1044</v>
      </c>
      <c r="C2" s="194"/>
      <c r="D2" s="194"/>
      <c r="E2" s="47"/>
      <c r="F2" s="47"/>
      <c r="G2" s="47"/>
      <c r="H2" s="47"/>
      <c r="I2" s="47"/>
      <c r="J2" s="47"/>
      <c r="K2" s="47"/>
      <c r="L2" s="47"/>
      <c r="M2" s="47"/>
      <c r="N2" s="195" t="s">
        <v>1045</v>
      </c>
    </row>
    <row r="3" spans="1:14" ht="23.25" customHeight="1">
      <c r="A3" s="196"/>
      <c r="B3" s="197" t="s">
        <v>1046</v>
      </c>
      <c r="C3" s="628" t="s">
        <v>1047</v>
      </c>
      <c r="D3" s="628" t="s">
        <v>1048</v>
      </c>
      <c r="E3" s="621" t="s">
        <v>1049</v>
      </c>
      <c r="F3" s="621"/>
      <c r="G3" s="621"/>
      <c r="H3" s="621"/>
      <c r="I3" s="621"/>
      <c r="J3" s="621" t="s">
        <v>1050</v>
      </c>
      <c r="K3" s="621" t="s">
        <v>1051</v>
      </c>
      <c r="L3" s="621"/>
      <c r="M3" s="621"/>
      <c r="N3" s="621"/>
    </row>
    <row r="4" spans="1:14" ht="23.25" customHeight="1">
      <c r="A4" s="198" t="s">
        <v>1052</v>
      </c>
      <c r="B4" s="199"/>
      <c r="C4" s="628"/>
      <c r="D4" s="628"/>
      <c r="E4" s="50" t="s">
        <v>1053</v>
      </c>
      <c r="F4" s="50" t="s">
        <v>1054</v>
      </c>
      <c r="G4" s="50" t="s">
        <v>1055</v>
      </c>
      <c r="H4" s="50" t="s">
        <v>1056</v>
      </c>
      <c r="I4" s="50" t="s">
        <v>1057</v>
      </c>
      <c r="J4" s="621"/>
      <c r="K4" s="621"/>
      <c r="L4" s="621"/>
      <c r="M4" s="621"/>
      <c r="N4" s="621"/>
    </row>
    <row r="5" spans="1:14" ht="46.5" customHeight="1">
      <c r="A5" s="621">
        <v>5</v>
      </c>
      <c r="B5" s="621"/>
      <c r="C5" s="200">
        <v>27.3</v>
      </c>
      <c r="D5" s="200">
        <v>52</v>
      </c>
      <c r="E5" s="200">
        <v>20.2</v>
      </c>
      <c r="F5" s="200">
        <v>28.4</v>
      </c>
      <c r="G5" s="200">
        <v>20.399999999999999</v>
      </c>
      <c r="H5" s="200">
        <v>22.6</v>
      </c>
      <c r="I5" s="200">
        <v>61.5</v>
      </c>
      <c r="J5" s="201">
        <f>SUM(C5:I5)</f>
        <v>232.4</v>
      </c>
      <c r="K5" s="625" t="s">
        <v>1898</v>
      </c>
      <c r="L5" s="626"/>
      <c r="M5" s="626"/>
      <c r="N5" s="627"/>
    </row>
    <row r="6" spans="1:14" ht="23.25" customHeight="1">
      <c r="A6" s="56"/>
      <c r="B6" s="56"/>
      <c r="C6" s="202"/>
      <c r="D6" s="202"/>
      <c r="E6" s="202"/>
      <c r="F6" s="202"/>
      <c r="G6" s="202"/>
      <c r="H6" s="202"/>
      <c r="I6" s="202"/>
      <c r="J6" s="203"/>
      <c r="M6" s="69"/>
      <c r="N6" s="56"/>
    </row>
    <row r="7" spans="1:14" ht="23.25" customHeight="1">
      <c r="A7" s="193">
        <v>-3</v>
      </c>
      <c r="B7" s="194" t="s">
        <v>1058</v>
      </c>
      <c r="C7" s="194"/>
      <c r="D7" s="194"/>
      <c r="E7" s="47"/>
      <c r="F7" s="47"/>
      <c r="G7" s="47"/>
      <c r="H7" s="47"/>
      <c r="I7" s="47"/>
      <c r="J7" s="47"/>
      <c r="K7" s="47"/>
      <c r="L7" s="47"/>
      <c r="M7" s="47"/>
      <c r="N7" s="195" t="s">
        <v>1059</v>
      </c>
    </row>
    <row r="8" spans="1:14" ht="23.25" customHeight="1">
      <c r="A8" s="204"/>
      <c r="B8" s="205" t="s">
        <v>1060</v>
      </c>
      <c r="C8" s="621" t="s">
        <v>1061</v>
      </c>
      <c r="D8" s="621"/>
      <c r="E8" s="621" t="s">
        <v>1062</v>
      </c>
      <c r="F8" s="621"/>
      <c r="G8" s="621" t="s">
        <v>1063</v>
      </c>
      <c r="H8" s="621"/>
      <c r="I8" s="622" t="s">
        <v>1899</v>
      </c>
      <c r="J8" s="622"/>
      <c r="K8" s="621" t="s">
        <v>1064</v>
      </c>
      <c r="L8" s="621"/>
      <c r="M8" s="621" t="s">
        <v>1065</v>
      </c>
      <c r="N8" s="621"/>
    </row>
    <row r="9" spans="1:14" ht="23.25" customHeight="1">
      <c r="A9" s="206" t="s">
        <v>1066</v>
      </c>
      <c r="B9" s="207"/>
      <c r="C9" s="621"/>
      <c r="D9" s="621"/>
      <c r="E9" s="621"/>
      <c r="F9" s="621"/>
      <c r="G9" s="621"/>
      <c r="H9" s="621"/>
      <c r="I9" s="622"/>
      <c r="J9" s="622"/>
      <c r="K9" s="621"/>
      <c r="L9" s="621"/>
      <c r="M9" s="621"/>
      <c r="N9" s="621"/>
    </row>
    <row r="10" spans="1:14" ht="46.5" customHeight="1">
      <c r="A10" s="623">
        <v>5</v>
      </c>
      <c r="B10" s="624"/>
      <c r="C10" s="618">
        <v>20.5</v>
      </c>
      <c r="D10" s="618"/>
      <c r="E10" s="619">
        <v>42.5</v>
      </c>
      <c r="F10" s="619"/>
      <c r="G10" s="619">
        <v>20.5</v>
      </c>
      <c r="H10" s="619"/>
      <c r="I10" s="619">
        <v>20.5</v>
      </c>
      <c r="J10" s="619"/>
      <c r="K10" s="618">
        <f>SUM(C10+E10+G10+I10)</f>
        <v>104</v>
      </c>
      <c r="L10" s="618"/>
      <c r="M10" s="620" t="s">
        <v>1067</v>
      </c>
      <c r="N10" s="620"/>
    </row>
    <row r="11" spans="1:14" ht="23.25" customHeight="1">
      <c r="A11" s="56"/>
      <c r="B11" s="56"/>
      <c r="C11" s="208"/>
      <c r="D11" s="208"/>
      <c r="E11" s="209"/>
      <c r="F11" s="209"/>
      <c r="G11" s="209"/>
      <c r="H11" s="209"/>
      <c r="I11" s="209"/>
      <c r="J11" s="209"/>
      <c r="K11" s="208"/>
      <c r="L11" s="208"/>
      <c r="M11" s="68"/>
      <c r="N11" s="68"/>
    </row>
    <row r="12" spans="1:14" ht="23.25" customHeight="1">
      <c r="A12" s="193">
        <v>-4</v>
      </c>
      <c r="B12" s="194" t="s">
        <v>1068</v>
      </c>
      <c r="C12" s="194"/>
      <c r="D12" s="194"/>
      <c r="E12" s="47"/>
      <c r="F12" s="47"/>
      <c r="G12" s="47"/>
      <c r="H12" s="47"/>
      <c r="I12" s="47"/>
      <c r="J12" s="47"/>
      <c r="K12" s="47"/>
      <c r="L12" s="47"/>
      <c r="M12" s="47"/>
      <c r="N12" s="195" t="s">
        <v>1059</v>
      </c>
    </row>
    <row r="13" spans="1:14" ht="23.25" customHeight="1">
      <c r="A13" s="204"/>
      <c r="B13" s="205" t="s">
        <v>1060</v>
      </c>
      <c r="C13" s="621" t="s">
        <v>1069</v>
      </c>
      <c r="D13" s="621"/>
      <c r="E13" s="621" t="s">
        <v>1062</v>
      </c>
      <c r="F13" s="621"/>
      <c r="G13" s="621" t="s">
        <v>1063</v>
      </c>
      <c r="H13" s="621"/>
      <c r="I13" s="622" t="s">
        <v>1899</v>
      </c>
      <c r="J13" s="622"/>
      <c r="K13" s="621" t="s">
        <v>1064</v>
      </c>
      <c r="L13" s="621"/>
      <c r="M13" s="621" t="s">
        <v>1065</v>
      </c>
      <c r="N13" s="621"/>
    </row>
    <row r="14" spans="1:14" ht="23.25" customHeight="1">
      <c r="A14" s="206" t="s">
        <v>1066</v>
      </c>
      <c r="B14" s="207"/>
      <c r="C14" s="621"/>
      <c r="D14" s="621"/>
      <c r="E14" s="621"/>
      <c r="F14" s="621"/>
      <c r="G14" s="621"/>
      <c r="H14" s="621"/>
      <c r="I14" s="622"/>
      <c r="J14" s="622"/>
      <c r="K14" s="621"/>
      <c r="L14" s="621"/>
      <c r="M14" s="621"/>
      <c r="N14" s="621"/>
    </row>
    <row r="15" spans="1:14" ht="46.5" customHeight="1">
      <c r="A15" s="616">
        <v>5</v>
      </c>
      <c r="B15" s="617"/>
      <c r="C15" s="618">
        <v>3.4</v>
      </c>
      <c r="D15" s="618"/>
      <c r="E15" s="619">
        <v>17</v>
      </c>
      <c r="F15" s="619"/>
      <c r="G15" s="618">
        <v>6.8</v>
      </c>
      <c r="H15" s="618"/>
      <c r="I15" s="619">
        <v>6.8</v>
      </c>
      <c r="J15" s="619"/>
      <c r="K15" s="618">
        <f>SUM(C15+E15+G15+I15)</f>
        <v>34</v>
      </c>
      <c r="L15" s="618"/>
      <c r="M15" s="91" t="s">
        <v>1070</v>
      </c>
      <c r="N15" s="91"/>
    </row>
    <row r="16" spans="1:14" ht="23.25" customHeight="1"/>
  </sheetData>
  <sheetProtection selectLockedCells="1" selectUnlockedCells="1"/>
  <mergeCells count="32">
    <mergeCell ref="A5:B5"/>
    <mergeCell ref="K5:N5"/>
    <mergeCell ref="M8:N9"/>
    <mergeCell ref="C3:C4"/>
    <mergeCell ref="D3:D4"/>
    <mergeCell ref="E3:I3"/>
    <mergeCell ref="J3:J4"/>
    <mergeCell ref="K3:N4"/>
    <mergeCell ref="C8:D9"/>
    <mergeCell ref="E8:F9"/>
    <mergeCell ref="G8:H9"/>
    <mergeCell ref="I8:J9"/>
    <mergeCell ref="K8:L9"/>
    <mergeCell ref="A10:B10"/>
    <mergeCell ref="C10:D10"/>
    <mergeCell ref="E10:F10"/>
    <mergeCell ref="G10:H10"/>
    <mergeCell ref="I10:J10"/>
    <mergeCell ref="K15:L15"/>
    <mergeCell ref="M10:N10"/>
    <mergeCell ref="C13:D14"/>
    <mergeCell ref="E13:F14"/>
    <mergeCell ref="G13:H14"/>
    <mergeCell ref="I13:J14"/>
    <mergeCell ref="K13:L14"/>
    <mergeCell ref="M13:N14"/>
    <mergeCell ref="K10:L10"/>
    <mergeCell ref="A15:B15"/>
    <mergeCell ref="C15:D15"/>
    <mergeCell ref="E15:F15"/>
    <mergeCell ref="G15:H15"/>
    <mergeCell ref="I15:J15"/>
  </mergeCells>
  <phoneticPr fontId="2"/>
  <pageMargins left="0.78740157480314965" right="0.39370078740157483" top="0.39370078740157483" bottom="0.39370078740157483" header="0" footer="0"/>
  <pageSetup paperSize="9" scale="89" firstPageNumber="0" orientation="landscape" horizontalDpi="300" verticalDpi="300" r:id="rId1"/>
  <headerFooter scaleWithDoc="0" alignWithMargins="0">
    <oddFooter>&amp;C&amp;"ＭＳ 明朝,標準"－２６－</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0B07E-5B19-4237-8FFC-2AE3CAD8379F}">
  <sheetPr codeName="Sheet29">
    <pageSetUpPr fitToPage="1"/>
  </sheetPr>
  <dimension ref="A2:M20"/>
  <sheetViews>
    <sheetView view="pageLayout" zoomScaleNormal="100" zoomScaleSheetLayoutView="90" workbookViewId="0">
      <selection activeCell="F20" sqref="F20:G20"/>
    </sheetView>
  </sheetViews>
  <sheetFormatPr defaultColWidth="9" defaultRowHeight="14.4"/>
  <cols>
    <col min="1" max="1" width="6.88671875" style="51" customWidth="1"/>
    <col min="2" max="2" width="6.21875" style="51" customWidth="1"/>
    <col min="3" max="13" width="10.77734375" style="51" customWidth="1"/>
    <col min="14" max="16384" width="9" style="51"/>
  </cols>
  <sheetData>
    <row r="2" spans="1:13" s="47" customFormat="1" ht="20.95" customHeight="1">
      <c r="A2" s="632" t="s">
        <v>1071</v>
      </c>
      <c r="B2" s="632"/>
      <c r="C2" s="632"/>
      <c r="D2" s="632"/>
      <c r="E2" s="632"/>
    </row>
    <row r="3" spans="1:13" s="47" customFormat="1" ht="20.95" customHeight="1">
      <c r="A3" s="48"/>
      <c r="B3" s="48"/>
      <c r="C3" s="48"/>
      <c r="D3" s="48"/>
      <c r="E3" s="48"/>
    </row>
    <row r="4" spans="1:13" s="47" customFormat="1" ht="20.95" customHeight="1">
      <c r="A4" s="633" t="s">
        <v>1936</v>
      </c>
      <c r="B4" s="633"/>
      <c r="C4" s="633"/>
      <c r="G4" s="51"/>
      <c r="M4" s="47" t="s">
        <v>1072</v>
      </c>
    </row>
    <row r="5" spans="1:13" ht="26.2" customHeight="1">
      <c r="A5" s="621" t="s">
        <v>1073</v>
      </c>
      <c r="B5" s="621"/>
      <c r="C5" s="621"/>
      <c r="D5" s="50" t="s">
        <v>1074</v>
      </c>
      <c r="E5" s="50" t="s">
        <v>1075</v>
      </c>
      <c r="F5" s="50" t="s">
        <v>1076</v>
      </c>
      <c r="G5" s="50" t="s">
        <v>1077</v>
      </c>
      <c r="H5" s="50" t="s">
        <v>207</v>
      </c>
      <c r="I5" s="50" t="s">
        <v>1078</v>
      </c>
      <c r="J5" s="50" t="s">
        <v>1079</v>
      </c>
      <c r="K5" s="50" t="s">
        <v>1080</v>
      </c>
      <c r="L5" s="50" t="s">
        <v>1081</v>
      </c>
      <c r="M5" s="50" t="s">
        <v>153</v>
      </c>
    </row>
    <row r="6" spans="1:13" ht="26.2" customHeight="1">
      <c r="A6" s="621" t="s">
        <v>1082</v>
      </c>
      <c r="B6" s="621"/>
      <c r="C6" s="621"/>
      <c r="D6" s="211">
        <v>2</v>
      </c>
      <c r="E6" s="211"/>
      <c r="F6" s="211"/>
      <c r="G6" s="211"/>
      <c r="H6" s="211"/>
      <c r="I6" s="211"/>
      <c r="J6" s="211"/>
      <c r="K6" s="211"/>
      <c r="L6" s="211"/>
      <c r="M6" s="211">
        <f>SUM(D6:L6)</f>
        <v>2</v>
      </c>
    </row>
    <row r="7" spans="1:13" ht="26.2" customHeight="1">
      <c r="A7" s="621" t="s">
        <v>1083</v>
      </c>
      <c r="B7" s="621"/>
      <c r="C7" s="621"/>
      <c r="D7" s="211"/>
      <c r="E7" s="211"/>
      <c r="F7" s="211"/>
      <c r="G7" s="211"/>
      <c r="H7" s="211"/>
      <c r="I7" s="211">
        <v>1</v>
      </c>
      <c r="J7" s="212">
        <v>3</v>
      </c>
      <c r="K7" s="211">
        <v>6</v>
      </c>
      <c r="L7" s="211"/>
      <c r="M7" s="211">
        <v>10</v>
      </c>
    </row>
    <row r="8" spans="1:13" ht="27" customHeight="1">
      <c r="K8" s="631" t="s">
        <v>1084</v>
      </c>
      <c r="L8" s="631"/>
      <c r="M8" s="631"/>
    </row>
    <row r="9" spans="1:13" s="47" customFormat="1" ht="20.95" customHeight="1">
      <c r="A9" s="633" t="s">
        <v>1937</v>
      </c>
      <c r="B9" s="633"/>
      <c r="C9" s="633"/>
    </row>
    <row r="10" spans="1:13" s="47" customFormat="1" ht="20.95" customHeight="1">
      <c r="A10" s="210" t="s">
        <v>1085</v>
      </c>
      <c r="B10" s="210"/>
      <c r="C10" s="210"/>
    </row>
    <row r="11" spans="1:13" s="47" customFormat="1" ht="27" customHeight="1">
      <c r="A11" s="210"/>
      <c r="B11" s="210"/>
      <c r="C11" s="210"/>
    </row>
    <row r="12" spans="1:13" s="47" customFormat="1" ht="20.95" customHeight="1">
      <c r="A12" s="633" t="s">
        <v>1938</v>
      </c>
      <c r="B12" s="633"/>
      <c r="C12" s="633"/>
      <c r="D12" s="633"/>
      <c r="E12" s="633"/>
    </row>
    <row r="13" spans="1:13" ht="26.2" customHeight="1">
      <c r="A13" s="621" t="s">
        <v>1086</v>
      </c>
      <c r="B13" s="621"/>
      <c r="C13" s="621"/>
      <c r="D13" s="621" t="s">
        <v>1087</v>
      </c>
      <c r="E13" s="621"/>
      <c r="F13" s="621" t="s">
        <v>1088</v>
      </c>
      <c r="G13" s="621"/>
      <c r="H13" s="621" t="s">
        <v>1089</v>
      </c>
      <c r="I13" s="621"/>
      <c r="M13" s="56"/>
    </row>
    <row r="14" spans="1:13" ht="26.2" customHeight="1">
      <c r="A14" s="621">
        <v>30</v>
      </c>
      <c r="B14" s="621"/>
      <c r="C14" s="621"/>
      <c r="D14" s="629" t="s">
        <v>1090</v>
      </c>
      <c r="E14" s="629"/>
      <c r="F14" s="621" t="s">
        <v>1091</v>
      </c>
      <c r="G14" s="621"/>
      <c r="H14" s="621" t="s">
        <v>1092</v>
      </c>
      <c r="I14" s="621"/>
      <c r="M14" s="56"/>
    </row>
    <row r="15" spans="1:13" ht="26.2" customHeight="1">
      <c r="A15" s="621">
        <v>43</v>
      </c>
      <c r="B15" s="621"/>
      <c r="C15" s="621"/>
      <c r="D15" s="621" t="s">
        <v>1093</v>
      </c>
      <c r="E15" s="621"/>
      <c r="F15" s="621" t="s">
        <v>1094</v>
      </c>
      <c r="G15" s="621"/>
      <c r="H15" s="621" t="s">
        <v>1095</v>
      </c>
      <c r="I15" s="621"/>
      <c r="M15" s="56"/>
    </row>
    <row r="16" spans="1:13" ht="26.2" customHeight="1">
      <c r="A16" s="591"/>
      <c r="B16" s="591"/>
      <c r="C16" s="591"/>
      <c r="D16" s="591"/>
      <c r="E16" s="591"/>
      <c r="F16" s="591"/>
      <c r="G16" s="591"/>
      <c r="H16" s="591"/>
      <c r="I16" s="591"/>
    </row>
    <row r="17" spans="1:13" ht="26.2" customHeight="1">
      <c r="A17" s="449"/>
      <c r="B17" s="449"/>
      <c r="C17" s="449"/>
      <c r="D17" s="449"/>
      <c r="E17" s="449"/>
      <c r="F17" s="449"/>
      <c r="G17" s="449"/>
      <c r="H17" s="449"/>
      <c r="I17" s="449"/>
      <c r="J17" s="449"/>
      <c r="K17" s="449"/>
    </row>
    <row r="18" spans="1:13" ht="15.75" customHeight="1">
      <c r="A18" s="68" t="s">
        <v>1939</v>
      </c>
      <c r="B18" s="68"/>
      <c r="C18" s="68"/>
      <c r="D18" s="68"/>
    </row>
    <row r="19" spans="1:13" ht="25.55" customHeight="1">
      <c r="A19" s="621" t="s">
        <v>1086</v>
      </c>
      <c r="B19" s="621"/>
      <c r="C19" s="621"/>
      <c r="D19" s="621" t="s">
        <v>1087</v>
      </c>
      <c r="E19" s="621"/>
      <c r="F19" s="621" t="s">
        <v>1096</v>
      </c>
      <c r="G19" s="621"/>
      <c r="H19" s="621" t="s">
        <v>1097</v>
      </c>
      <c r="I19" s="621"/>
      <c r="J19" s="621" t="s">
        <v>1098</v>
      </c>
      <c r="K19" s="621"/>
      <c r="L19" s="621" t="s">
        <v>1099</v>
      </c>
      <c r="M19" s="621"/>
    </row>
    <row r="20" spans="1:13" ht="25.55" customHeight="1">
      <c r="A20" s="621">
        <v>46</v>
      </c>
      <c r="B20" s="621"/>
      <c r="C20" s="621"/>
      <c r="D20" s="629" t="s">
        <v>1100</v>
      </c>
      <c r="E20" s="629"/>
      <c r="F20" s="621" t="s">
        <v>1101</v>
      </c>
      <c r="G20" s="621"/>
      <c r="H20" s="630" t="s">
        <v>1102</v>
      </c>
      <c r="I20" s="630"/>
      <c r="J20" s="621" t="s">
        <v>1103</v>
      </c>
      <c r="K20" s="621"/>
      <c r="L20" s="621" t="s">
        <v>1104</v>
      </c>
      <c r="M20" s="621"/>
    </row>
  </sheetData>
  <sheetProtection selectLockedCells="1" selectUnlockedCells="1"/>
  <mergeCells count="40">
    <mergeCell ref="K8:M8"/>
    <mergeCell ref="H13:I13"/>
    <mergeCell ref="A2:E2"/>
    <mergeCell ref="A4:C4"/>
    <mergeCell ref="A5:C5"/>
    <mergeCell ref="A6:C6"/>
    <mergeCell ref="A7:C7"/>
    <mergeCell ref="A9:C9"/>
    <mergeCell ref="A12:E12"/>
    <mergeCell ref="A13:C13"/>
    <mergeCell ref="D13:E13"/>
    <mergeCell ref="F13:G13"/>
    <mergeCell ref="A16:C16"/>
    <mergeCell ref="D16:E16"/>
    <mergeCell ref="F16:G16"/>
    <mergeCell ref="H16:I16"/>
    <mergeCell ref="A14:C14"/>
    <mergeCell ref="D14:E14"/>
    <mergeCell ref="F14:G14"/>
    <mergeCell ref="H14:I14"/>
    <mergeCell ref="A15:C15"/>
    <mergeCell ref="D15:E15"/>
    <mergeCell ref="F15:G15"/>
    <mergeCell ref="H15:I15"/>
    <mergeCell ref="A17:D17"/>
    <mergeCell ref="E17:G17"/>
    <mergeCell ref="H17:I17"/>
    <mergeCell ref="J17:K17"/>
    <mergeCell ref="A19:C19"/>
    <mergeCell ref="D19:E19"/>
    <mergeCell ref="F19:G19"/>
    <mergeCell ref="H19:I19"/>
    <mergeCell ref="J19:K19"/>
    <mergeCell ref="L19:M19"/>
    <mergeCell ref="A20:C20"/>
    <mergeCell ref="D20:E20"/>
    <mergeCell ref="F20:G20"/>
    <mergeCell ref="H20:I20"/>
    <mergeCell ref="J20:K20"/>
    <mergeCell ref="L20:M20"/>
  </mergeCells>
  <phoneticPr fontId="2"/>
  <pageMargins left="0.78740157480314965" right="0.39370078740157483" top="0.39370078740157483" bottom="0.39370078740157483" header="0" footer="0"/>
  <pageSetup paperSize="9" scale="92" firstPageNumber="0" orientation="landscape" horizontalDpi="300" verticalDpi="300" r:id="rId1"/>
  <headerFooter scaleWithDoc="0" alignWithMargins="0">
    <oddFooter>&amp;C&amp;"ＭＳ 明朝,標準"－２７－</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EB73-E060-419F-A14B-13FF33E58859}">
  <sheetPr codeName="Sheet3"/>
  <dimension ref="A1:N37"/>
  <sheetViews>
    <sheetView view="pageLayout" zoomScaleNormal="100" workbookViewId="0">
      <selection activeCell="A2" sqref="A2"/>
    </sheetView>
  </sheetViews>
  <sheetFormatPr defaultColWidth="9" defaultRowHeight="15.05"/>
  <cols>
    <col min="1" max="13" width="9" style="11"/>
    <col min="14" max="14" width="6.88671875" style="11" customWidth="1"/>
    <col min="15" max="16384" width="9" style="11"/>
  </cols>
  <sheetData>
    <row r="1" spans="1:14">
      <c r="A1" s="10"/>
      <c r="B1" s="10"/>
      <c r="C1" s="10"/>
      <c r="D1" s="10"/>
      <c r="E1" s="10"/>
      <c r="F1" s="10"/>
      <c r="G1" s="10"/>
      <c r="H1" s="10"/>
      <c r="I1" s="10"/>
      <c r="J1" s="10"/>
      <c r="K1" s="10"/>
      <c r="L1" s="10"/>
      <c r="M1" s="10"/>
      <c r="N1" s="10"/>
    </row>
    <row r="2" spans="1:14">
      <c r="A2" s="10"/>
      <c r="B2" s="10"/>
      <c r="C2" s="10"/>
      <c r="D2" s="10"/>
      <c r="E2" s="10"/>
      <c r="F2" s="10"/>
      <c r="G2" s="10"/>
      <c r="H2" s="10"/>
      <c r="I2" s="10"/>
      <c r="J2" s="10"/>
      <c r="K2" s="10"/>
      <c r="L2" s="10"/>
      <c r="M2" s="10"/>
      <c r="N2" s="10"/>
    </row>
    <row r="3" spans="1:14">
      <c r="A3" s="10"/>
      <c r="B3" s="10"/>
      <c r="C3" s="10"/>
      <c r="D3" s="10"/>
      <c r="E3" s="10"/>
      <c r="F3" s="10"/>
      <c r="G3" s="10"/>
      <c r="H3" s="10"/>
      <c r="I3" s="10"/>
      <c r="J3" s="10"/>
      <c r="K3" s="10"/>
      <c r="L3" s="10"/>
      <c r="M3" s="10"/>
      <c r="N3" s="10"/>
    </row>
    <row r="4" spans="1:14">
      <c r="A4" s="10"/>
      <c r="B4" s="10"/>
      <c r="C4" s="10"/>
      <c r="D4" s="10"/>
      <c r="E4" s="10"/>
      <c r="F4" s="10"/>
      <c r="G4" s="10"/>
      <c r="H4" s="10"/>
      <c r="I4" s="10"/>
      <c r="J4" s="10"/>
      <c r="K4" s="10"/>
      <c r="L4" s="10"/>
      <c r="M4" s="10"/>
      <c r="N4" s="10"/>
    </row>
    <row r="5" spans="1:14">
      <c r="A5" s="10"/>
      <c r="B5" s="10"/>
      <c r="C5" s="10"/>
      <c r="D5" s="10"/>
      <c r="E5" s="10"/>
      <c r="F5" s="10"/>
      <c r="G5" s="10"/>
      <c r="H5" s="10"/>
      <c r="I5" s="10"/>
      <c r="J5" s="10"/>
      <c r="K5" s="10"/>
      <c r="L5" s="10"/>
      <c r="M5" s="10"/>
      <c r="N5" s="10"/>
    </row>
    <row r="6" spans="1:14">
      <c r="A6" s="10"/>
      <c r="B6" s="10"/>
      <c r="C6" s="10"/>
      <c r="D6" s="10"/>
      <c r="E6" s="10"/>
      <c r="F6" s="10"/>
      <c r="G6" s="10"/>
      <c r="H6" s="10"/>
      <c r="I6" s="10"/>
      <c r="J6" s="10"/>
      <c r="K6" s="10"/>
      <c r="L6" s="10"/>
      <c r="M6" s="10"/>
      <c r="N6" s="10"/>
    </row>
    <row r="7" spans="1:14">
      <c r="A7" s="10"/>
      <c r="B7" s="10"/>
      <c r="C7" s="10"/>
      <c r="D7" s="10"/>
      <c r="E7" s="10"/>
      <c r="F7" s="10"/>
      <c r="G7" s="10"/>
      <c r="H7" s="10"/>
      <c r="I7" s="10"/>
      <c r="J7" s="10"/>
      <c r="K7" s="10"/>
      <c r="L7" s="10"/>
      <c r="M7" s="10"/>
      <c r="N7" s="10"/>
    </row>
    <row r="8" spans="1:14">
      <c r="A8" s="10"/>
      <c r="B8" s="10"/>
      <c r="C8" s="10"/>
      <c r="D8" s="10"/>
      <c r="E8" s="10"/>
      <c r="F8" s="10"/>
      <c r="G8" s="10"/>
      <c r="H8" s="10"/>
      <c r="I8" s="10"/>
      <c r="J8" s="10"/>
      <c r="K8" s="10"/>
      <c r="L8" s="10"/>
      <c r="M8" s="10"/>
      <c r="N8" s="10"/>
    </row>
    <row r="9" spans="1:14">
      <c r="A9" s="10"/>
      <c r="B9" s="10"/>
      <c r="C9" s="10"/>
      <c r="D9" s="10"/>
      <c r="E9" s="10"/>
      <c r="F9" s="10"/>
      <c r="G9" s="10"/>
      <c r="H9" s="10"/>
      <c r="I9" s="10"/>
      <c r="J9" s="10"/>
      <c r="K9" s="10"/>
      <c r="L9" s="10"/>
      <c r="M9" s="10"/>
      <c r="N9" s="10"/>
    </row>
    <row r="10" spans="1:14">
      <c r="A10" s="10"/>
      <c r="B10" s="10"/>
      <c r="C10" s="10"/>
      <c r="D10" s="10"/>
      <c r="E10" s="10"/>
      <c r="F10" s="10"/>
      <c r="G10" s="10"/>
      <c r="H10" s="10"/>
      <c r="I10" s="10"/>
      <c r="J10" s="10"/>
      <c r="K10" s="10"/>
      <c r="L10" s="10"/>
      <c r="M10" s="10"/>
      <c r="N10" s="10"/>
    </row>
    <row r="11" spans="1:14">
      <c r="A11" s="10"/>
      <c r="B11" s="10"/>
      <c r="C11" s="10"/>
      <c r="D11" s="10"/>
      <c r="E11" s="10"/>
      <c r="F11" s="10"/>
      <c r="G11" s="10"/>
      <c r="H11" s="10"/>
      <c r="I11" s="10"/>
      <c r="J11" s="10"/>
      <c r="K11" s="10"/>
      <c r="L11" s="10"/>
      <c r="M11" s="10"/>
      <c r="N11" s="10"/>
    </row>
    <row r="12" spans="1:14">
      <c r="A12" s="10"/>
      <c r="B12" s="10"/>
      <c r="C12" s="10"/>
      <c r="D12" s="10"/>
      <c r="E12" s="10"/>
      <c r="F12" s="10"/>
      <c r="G12" s="10"/>
      <c r="H12" s="10"/>
      <c r="I12" s="10"/>
      <c r="J12" s="10"/>
      <c r="K12" s="10"/>
      <c r="L12" s="10"/>
      <c r="M12" s="10"/>
      <c r="N12" s="10"/>
    </row>
    <row r="13" spans="1:14">
      <c r="A13" s="10"/>
      <c r="B13" s="10"/>
      <c r="C13" s="10"/>
      <c r="D13" s="10"/>
      <c r="E13" s="10"/>
      <c r="F13" s="10"/>
      <c r="G13" s="10"/>
      <c r="H13" s="10"/>
      <c r="I13" s="10"/>
      <c r="J13" s="10"/>
      <c r="K13" s="10"/>
      <c r="L13" s="10"/>
      <c r="M13" s="10"/>
      <c r="N13" s="10"/>
    </row>
    <row r="14" spans="1:14">
      <c r="A14" s="10"/>
      <c r="B14" s="10"/>
      <c r="C14" s="10"/>
      <c r="D14" s="10"/>
      <c r="E14" s="10"/>
      <c r="F14" s="10"/>
      <c r="G14" s="10"/>
      <c r="H14" s="10"/>
      <c r="I14" s="10"/>
      <c r="J14" s="10"/>
      <c r="K14" s="10"/>
      <c r="L14" s="10"/>
      <c r="M14" s="10"/>
      <c r="N14" s="10"/>
    </row>
    <row r="15" spans="1:14">
      <c r="A15" s="10"/>
      <c r="B15" s="10"/>
      <c r="C15" s="10"/>
      <c r="D15" s="10"/>
      <c r="E15" s="10"/>
      <c r="F15" s="10"/>
      <c r="G15" s="10"/>
      <c r="H15" s="10"/>
      <c r="I15" s="10"/>
      <c r="J15" s="10"/>
      <c r="K15" s="10"/>
      <c r="L15" s="10"/>
      <c r="M15" s="10"/>
      <c r="N15" s="10"/>
    </row>
    <row r="16" spans="1:14">
      <c r="A16" s="10"/>
      <c r="B16" s="10"/>
      <c r="C16" s="10"/>
      <c r="D16" s="10"/>
      <c r="E16" s="10"/>
      <c r="F16" s="10"/>
      <c r="G16" s="10"/>
      <c r="H16" s="10"/>
      <c r="I16" s="10"/>
      <c r="J16" s="10"/>
      <c r="K16" s="10"/>
      <c r="L16" s="10"/>
      <c r="M16" s="10"/>
      <c r="N16" s="10"/>
    </row>
    <row r="17" spans="1:14">
      <c r="A17" s="10"/>
      <c r="B17" s="10"/>
      <c r="C17" s="10"/>
      <c r="D17" s="10"/>
      <c r="E17" s="10"/>
      <c r="F17" s="10"/>
      <c r="G17" s="10"/>
      <c r="H17" s="10"/>
      <c r="I17" s="10"/>
      <c r="J17" s="10"/>
      <c r="K17" s="10"/>
      <c r="L17" s="10"/>
      <c r="M17" s="10"/>
      <c r="N17" s="10"/>
    </row>
    <row r="18" spans="1:14">
      <c r="A18" s="10"/>
      <c r="B18" s="10"/>
      <c r="C18" s="10"/>
      <c r="D18" s="10"/>
      <c r="E18" s="10"/>
      <c r="F18" s="10"/>
      <c r="G18" s="10"/>
      <c r="H18" s="10"/>
      <c r="I18" s="10"/>
      <c r="J18" s="10"/>
      <c r="K18" s="10"/>
      <c r="L18" s="10"/>
      <c r="M18" s="10"/>
      <c r="N18" s="10"/>
    </row>
    <row r="19" spans="1:14">
      <c r="A19" s="10"/>
      <c r="B19" s="10"/>
      <c r="C19" s="10"/>
      <c r="D19" s="10"/>
      <c r="E19" s="10"/>
      <c r="F19" s="10"/>
      <c r="G19" s="10"/>
      <c r="H19" s="10"/>
      <c r="I19" s="10"/>
      <c r="J19" s="10"/>
      <c r="K19" s="10"/>
      <c r="L19" s="10"/>
      <c r="M19" s="10"/>
      <c r="N19" s="10"/>
    </row>
    <row r="20" spans="1:14">
      <c r="A20" s="10"/>
      <c r="B20" s="10"/>
      <c r="C20" s="10"/>
      <c r="D20" s="10"/>
      <c r="E20" s="10"/>
      <c r="F20" s="10"/>
      <c r="G20" s="10"/>
      <c r="H20" s="10"/>
      <c r="I20" s="10"/>
      <c r="J20" s="10"/>
      <c r="K20" s="10"/>
      <c r="L20" s="10"/>
      <c r="M20" s="10"/>
      <c r="N20" s="10"/>
    </row>
    <row r="21" spans="1:14">
      <c r="A21" s="10"/>
      <c r="B21" s="10"/>
      <c r="C21" s="10"/>
      <c r="D21" s="10"/>
      <c r="E21" s="10"/>
      <c r="F21" s="10"/>
      <c r="G21" s="10"/>
      <c r="H21" s="10"/>
      <c r="I21" s="10"/>
      <c r="J21" s="10"/>
      <c r="K21" s="10"/>
      <c r="L21" s="10"/>
      <c r="M21" s="10"/>
      <c r="N21" s="10"/>
    </row>
    <row r="22" spans="1:14">
      <c r="A22" s="10"/>
      <c r="B22" s="10"/>
      <c r="C22" s="10"/>
      <c r="D22" s="10"/>
      <c r="E22" s="10"/>
      <c r="F22" s="10"/>
      <c r="G22" s="10"/>
      <c r="H22" s="10"/>
      <c r="I22" s="10"/>
      <c r="J22" s="10"/>
      <c r="K22" s="10"/>
      <c r="L22" s="10"/>
      <c r="M22" s="10"/>
      <c r="N22" s="10"/>
    </row>
    <row r="23" spans="1:14">
      <c r="A23" s="10"/>
      <c r="B23" s="10"/>
      <c r="C23" s="10"/>
      <c r="D23" s="10"/>
      <c r="E23" s="10"/>
      <c r="F23" s="10"/>
      <c r="G23" s="10"/>
      <c r="H23" s="10"/>
      <c r="I23" s="10"/>
      <c r="J23" s="10"/>
      <c r="K23" s="10"/>
      <c r="L23" s="10"/>
      <c r="M23" s="10"/>
      <c r="N23" s="10"/>
    </row>
    <row r="24" spans="1:14">
      <c r="A24" s="10"/>
      <c r="B24" s="10"/>
      <c r="C24" s="10"/>
      <c r="D24" s="10"/>
      <c r="E24" s="10"/>
      <c r="F24" s="10"/>
      <c r="G24" s="10"/>
      <c r="H24" s="10"/>
      <c r="I24" s="10"/>
      <c r="J24" s="10"/>
      <c r="K24" s="10"/>
      <c r="L24" s="10"/>
      <c r="M24" s="10"/>
      <c r="N24" s="10"/>
    </row>
    <row r="25" spans="1:14">
      <c r="A25" s="10"/>
      <c r="B25" s="10"/>
      <c r="C25" s="10"/>
      <c r="D25" s="10"/>
      <c r="E25" s="10"/>
      <c r="F25" s="10"/>
      <c r="G25" s="10"/>
      <c r="H25" s="10"/>
      <c r="I25" s="10"/>
      <c r="J25" s="10"/>
      <c r="K25" s="10"/>
      <c r="L25" s="10"/>
      <c r="M25" s="10"/>
      <c r="N25" s="10"/>
    </row>
    <row r="26" spans="1:14">
      <c r="A26" s="10"/>
      <c r="B26" s="10"/>
      <c r="C26" s="10"/>
      <c r="D26" s="10"/>
      <c r="E26" s="10"/>
      <c r="F26" s="10"/>
      <c r="G26" s="10"/>
      <c r="H26" s="10"/>
      <c r="I26" s="10"/>
      <c r="J26" s="10"/>
      <c r="K26" s="10"/>
      <c r="L26" s="10"/>
      <c r="M26" s="10"/>
      <c r="N26" s="10"/>
    </row>
    <row r="27" spans="1:14">
      <c r="A27" s="10"/>
      <c r="B27" s="10"/>
      <c r="C27" s="10"/>
      <c r="D27" s="10"/>
      <c r="E27" s="10"/>
      <c r="F27" s="10"/>
      <c r="G27" s="10"/>
      <c r="H27" s="10"/>
      <c r="I27" s="10"/>
      <c r="J27" s="10"/>
      <c r="K27" s="10"/>
      <c r="L27" s="10"/>
      <c r="M27" s="10"/>
      <c r="N27" s="10"/>
    </row>
    <row r="28" spans="1:14">
      <c r="A28" s="10"/>
      <c r="B28" s="10"/>
      <c r="C28" s="10"/>
      <c r="D28" s="10"/>
      <c r="E28" s="10"/>
      <c r="F28" s="10"/>
      <c r="G28" s="10"/>
      <c r="H28" s="10"/>
      <c r="I28" s="10"/>
      <c r="J28" s="10"/>
      <c r="K28" s="10"/>
      <c r="L28" s="10"/>
      <c r="M28" s="10"/>
      <c r="N28" s="10"/>
    </row>
    <row r="29" spans="1:14">
      <c r="A29" s="10"/>
      <c r="B29" s="10"/>
      <c r="C29" s="10"/>
      <c r="D29" s="10"/>
      <c r="E29" s="10"/>
      <c r="F29" s="10"/>
      <c r="G29" s="10"/>
      <c r="H29" s="10"/>
      <c r="I29" s="10"/>
      <c r="J29" s="10"/>
      <c r="K29" s="10"/>
      <c r="L29" s="10"/>
      <c r="M29" s="10"/>
      <c r="N29" s="10"/>
    </row>
    <row r="30" spans="1:14">
      <c r="A30" s="10"/>
      <c r="B30" s="10"/>
      <c r="C30" s="10"/>
      <c r="D30" s="10"/>
      <c r="E30" s="10"/>
      <c r="F30" s="10"/>
      <c r="G30" s="10"/>
      <c r="H30" s="10"/>
      <c r="I30" s="10"/>
      <c r="J30" s="10"/>
      <c r="K30" s="10"/>
      <c r="L30" s="10"/>
      <c r="M30" s="10"/>
      <c r="N30" s="10"/>
    </row>
    <row r="31" spans="1:14">
      <c r="A31" s="10"/>
      <c r="B31" s="10"/>
      <c r="C31" s="10"/>
      <c r="D31" s="10"/>
      <c r="E31" s="10"/>
      <c r="F31" s="10"/>
      <c r="G31" s="10"/>
      <c r="H31" s="10"/>
      <c r="I31" s="10"/>
      <c r="J31" s="10"/>
      <c r="K31" s="10"/>
      <c r="L31" s="10"/>
      <c r="M31" s="10"/>
      <c r="N31" s="10"/>
    </row>
    <row r="32" spans="1:14">
      <c r="A32" s="10"/>
      <c r="B32" s="10"/>
      <c r="C32" s="10"/>
      <c r="D32" s="10"/>
      <c r="E32" s="10"/>
      <c r="F32" s="10"/>
      <c r="G32" s="10"/>
      <c r="H32" s="10"/>
      <c r="I32" s="10"/>
      <c r="J32" s="10"/>
      <c r="K32" s="10"/>
      <c r="L32" s="10"/>
      <c r="M32" s="10"/>
      <c r="N32" s="10"/>
    </row>
    <row r="33" spans="1:14">
      <c r="A33" s="10"/>
      <c r="B33" s="10"/>
      <c r="C33" s="10"/>
      <c r="D33" s="10"/>
      <c r="E33" s="10"/>
      <c r="F33" s="10"/>
      <c r="G33" s="10"/>
      <c r="H33" s="10"/>
      <c r="I33" s="10"/>
      <c r="J33" s="10"/>
      <c r="K33" s="10"/>
      <c r="L33" s="10"/>
      <c r="M33" s="10"/>
      <c r="N33" s="10"/>
    </row>
    <row r="34" spans="1:14">
      <c r="A34" s="10"/>
      <c r="B34" s="10"/>
      <c r="C34" s="10"/>
      <c r="D34" s="10"/>
      <c r="E34" s="10"/>
      <c r="F34" s="10"/>
      <c r="G34" s="10"/>
      <c r="H34" s="10"/>
      <c r="I34" s="10"/>
      <c r="J34" s="10"/>
      <c r="K34" s="10"/>
      <c r="L34" s="10"/>
      <c r="M34" s="10"/>
      <c r="N34" s="10"/>
    </row>
    <row r="35" spans="1:14">
      <c r="A35" s="10"/>
      <c r="B35" s="10"/>
      <c r="C35" s="10"/>
      <c r="D35" s="10"/>
      <c r="E35" s="10"/>
      <c r="F35" s="10"/>
      <c r="G35" s="10"/>
      <c r="H35" s="10"/>
      <c r="I35" s="10"/>
      <c r="J35" s="10"/>
      <c r="K35" s="10"/>
      <c r="L35" s="10"/>
      <c r="M35" s="10"/>
      <c r="N35" s="10"/>
    </row>
    <row r="36" spans="1:14">
      <c r="A36" s="10"/>
      <c r="B36" s="10"/>
      <c r="C36" s="10"/>
      <c r="D36" s="10"/>
      <c r="E36" s="10"/>
      <c r="F36" s="10"/>
      <c r="G36" s="10"/>
      <c r="H36" s="10"/>
      <c r="I36" s="10"/>
      <c r="J36" s="10"/>
      <c r="K36" s="10"/>
      <c r="L36" s="10"/>
      <c r="M36" s="10"/>
      <c r="N36" s="10"/>
    </row>
    <row r="37" spans="1:14">
      <c r="A37" s="10"/>
      <c r="B37" s="10"/>
      <c r="C37" s="10"/>
      <c r="D37" s="10"/>
      <c r="E37" s="10"/>
      <c r="F37" s="10"/>
      <c r="G37" s="10"/>
      <c r="H37" s="10"/>
      <c r="I37" s="10"/>
      <c r="J37" s="10"/>
      <c r="K37" s="10"/>
      <c r="L37" s="10"/>
      <c r="M37" s="10"/>
      <c r="N37" s="10"/>
    </row>
  </sheetData>
  <phoneticPr fontId="2"/>
  <pageMargins left="0.78740157480314965" right="0.39370078740157483" top="0.39370078740157483" bottom="0.39370078740157483" header="0" footer="0"/>
  <pageSetup paperSize="9" fitToWidth="0" fitToHeight="0" orientation="landscape" r:id="rId1"/>
  <headerFooter scaleWithDoc="0" alignWithMargins="0">
    <oddFooter>&amp;C&amp;"ＭＳ 明朝,標準"&amp;10－１－</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2CF7E-37E0-497E-A254-B42C8E653A6C}">
  <sheetPr codeName="Sheet30">
    <pageSetUpPr fitToPage="1"/>
  </sheetPr>
  <dimension ref="A1:H78"/>
  <sheetViews>
    <sheetView view="pageLayout" zoomScaleNormal="100" zoomScaleSheetLayoutView="100" workbookViewId="0">
      <selection activeCell="C14" sqref="C14"/>
    </sheetView>
  </sheetViews>
  <sheetFormatPr defaultColWidth="9" defaultRowHeight="14.4"/>
  <cols>
    <col min="1" max="1" width="5.77734375" style="51" customWidth="1"/>
    <col min="2" max="2" width="17.33203125" style="68" customWidth="1"/>
    <col min="3" max="3" width="41.5546875" style="51" customWidth="1"/>
    <col min="4" max="4" width="13.44140625" style="51" customWidth="1"/>
    <col min="5" max="5" width="25.6640625" style="51" customWidth="1"/>
    <col min="6" max="6" width="6.77734375" style="51" customWidth="1"/>
    <col min="7" max="7" width="1.21875" style="56" customWidth="1"/>
    <col min="8" max="8" width="46.88671875" style="51" customWidth="1"/>
    <col min="9" max="16384" width="9" style="51"/>
  </cols>
  <sheetData>
    <row r="1" spans="1:8" ht="37.5" customHeight="1">
      <c r="A1" s="213" t="s">
        <v>1105</v>
      </c>
      <c r="B1" s="214"/>
      <c r="C1" s="213"/>
      <c r="D1" s="213"/>
      <c r="E1" s="213"/>
      <c r="F1" s="213"/>
      <c r="G1" s="215"/>
      <c r="H1" s="213"/>
    </row>
    <row r="2" spans="1:8" ht="37.5" customHeight="1">
      <c r="A2" s="213" t="s">
        <v>1928</v>
      </c>
      <c r="B2" s="214"/>
      <c r="C2" s="213"/>
      <c r="D2" s="216"/>
      <c r="E2" s="213"/>
      <c r="F2" s="213"/>
      <c r="G2" s="215"/>
      <c r="H2" s="217"/>
    </row>
    <row r="3" spans="1:8" ht="37.35" customHeight="1">
      <c r="A3" s="218" t="s">
        <v>1106</v>
      </c>
      <c r="B3" s="218" t="s">
        <v>1107</v>
      </c>
      <c r="C3" s="218" t="s">
        <v>1108</v>
      </c>
      <c r="D3" s="218" t="s">
        <v>1109</v>
      </c>
      <c r="E3" s="218" t="s">
        <v>1110</v>
      </c>
      <c r="F3" s="634" t="s">
        <v>1111</v>
      </c>
      <c r="G3" s="635"/>
      <c r="H3" s="218" t="s">
        <v>1112</v>
      </c>
    </row>
    <row r="4" spans="1:8" ht="37.5" customHeight="1">
      <c r="A4" s="218">
        <v>1</v>
      </c>
      <c r="B4" s="219">
        <v>45120</v>
      </c>
      <c r="C4" s="220" t="s">
        <v>1113</v>
      </c>
      <c r="D4" s="220" t="s">
        <v>1114</v>
      </c>
      <c r="E4" s="221" t="s">
        <v>1115</v>
      </c>
      <c r="F4" s="222">
        <v>32</v>
      </c>
      <c r="G4" s="223"/>
      <c r="H4" s="224" t="s">
        <v>1116</v>
      </c>
    </row>
    <row r="5" spans="1:8" ht="37.35" customHeight="1">
      <c r="A5" s="218">
        <v>2</v>
      </c>
      <c r="B5" s="219">
        <v>45147</v>
      </c>
      <c r="C5" s="220" t="s">
        <v>1117</v>
      </c>
      <c r="D5" s="220" t="s">
        <v>1118</v>
      </c>
      <c r="E5" s="221" t="s">
        <v>1119</v>
      </c>
      <c r="F5" s="222">
        <v>16</v>
      </c>
      <c r="G5" s="223"/>
      <c r="H5" s="224" t="s">
        <v>1120</v>
      </c>
    </row>
    <row r="6" spans="1:8" ht="37.5" customHeight="1">
      <c r="A6" s="218">
        <v>3</v>
      </c>
      <c r="B6" s="219">
        <v>45174</v>
      </c>
      <c r="C6" s="220" t="s">
        <v>1121</v>
      </c>
      <c r="D6" s="225" t="s">
        <v>1122</v>
      </c>
      <c r="E6" s="221" t="s">
        <v>1123</v>
      </c>
      <c r="F6" s="222">
        <v>28</v>
      </c>
      <c r="G6" s="223"/>
      <c r="H6" s="224" t="s">
        <v>1124</v>
      </c>
    </row>
    <row r="7" spans="1:8" ht="37.5" customHeight="1">
      <c r="A7" s="218">
        <v>4</v>
      </c>
      <c r="B7" s="219">
        <v>45176</v>
      </c>
      <c r="C7" s="220" t="s">
        <v>1121</v>
      </c>
      <c r="D7" s="225" t="s">
        <v>1122</v>
      </c>
      <c r="E7" s="221" t="s">
        <v>1125</v>
      </c>
      <c r="F7" s="222">
        <v>28</v>
      </c>
      <c r="G7" s="223"/>
      <c r="H7" s="224" t="s">
        <v>1124</v>
      </c>
    </row>
    <row r="8" spans="1:8" ht="37.5" customHeight="1">
      <c r="A8" s="218">
        <v>5</v>
      </c>
      <c r="B8" s="219">
        <v>45180</v>
      </c>
      <c r="C8" s="220" t="s">
        <v>1121</v>
      </c>
      <c r="D8" s="225" t="s">
        <v>1122</v>
      </c>
      <c r="E8" s="221" t="s">
        <v>1125</v>
      </c>
      <c r="F8" s="222">
        <v>28</v>
      </c>
      <c r="G8" s="223"/>
      <c r="H8" s="224" t="s">
        <v>1124</v>
      </c>
    </row>
    <row r="9" spans="1:8" ht="37.5" customHeight="1">
      <c r="A9" s="218">
        <v>6</v>
      </c>
      <c r="B9" s="219">
        <v>45182</v>
      </c>
      <c r="C9" s="220" t="s">
        <v>1121</v>
      </c>
      <c r="D9" s="225" t="s">
        <v>1122</v>
      </c>
      <c r="E9" s="221" t="s">
        <v>1125</v>
      </c>
      <c r="F9" s="222">
        <v>28</v>
      </c>
      <c r="G9" s="223"/>
      <c r="H9" s="224" t="s">
        <v>1124</v>
      </c>
    </row>
    <row r="10" spans="1:8" ht="37.5" customHeight="1">
      <c r="A10" s="218">
        <v>7</v>
      </c>
      <c r="B10" s="219">
        <v>45184</v>
      </c>
      <c r="C10" s="220" t="s">
        <v>1121</v>
      </c>
      <c r="D10" s="225" t="s">
        <v>1122</v>
      </c>
      <c r="E10" s="221" t="s">
        <v>1126</v>
      </c>
      <c r="F10" s="222">
        <v>32</v>
      </c>
      <c r="G10" s="223"/>
      <c r="H10" s="224" t="s">
        <v>1124</v>
      </c>
    </row>
    <row r="11" spans="1:8" ht="37.5" customHeight="1">
      <c r="A11" s="218">
        <v>8</v>
      </c>
      <c r="B11" s="219">
        <v>45194</v>
      </c>
      <c r="C11" s="220" t="s">
        <v>1127</v>
      </c>
      <c r="D11" s="226" t="s">
        <v>1128</v>
      </c>
      <c r="E11" s="221" t="s">
        <v>1129</v>
      </c>
      <c r="F11" s="222">
        <v>41</v>
      </c>
      <c r="G11" s="223"/>
      <c r="H11" s="224" t="s">
        <v>1130</v>
      </c>
    </row>
    <row r="12" spans="1:8" ht="37.5" customHeight="1">
      <c r="A12" s="218">
        <v>9</v>
      </c>
      <c r="B12" s="219">
        <v>45215</v>
      </c>
      <c r="C12" s="220" t="s">
        <v>1131</v>
      </c>
      <c r="D12" s="225" t="s">
        <v>1132</v>
      </c>
      <c r="E12" s="221" t="s">
        <v>1133</v>
      </c>
      <c r="F12" s="222">
        <v>41</v>
      </c>
      <c r="G12" s="223"/>
      <c r="H12" s="224" t="s">
        <v>1134</v>
      </c>
    </row>
    <row r="13" spans="1:8" ht="37.5" customHeight="1">
      <c r="A13" s="218">
        <v>10</v>
      </c>
      <c r="B13" s="219">
        <v>45216</v>
      </c>
      <c r="C13" s="220" t="s">
        <v>1131</v>
      </c>
      <c r="D13" s="225" t="s">
        <v>1132</v>
      </c>
      <c r="E13" s="221" t="s">
        <v>1135</v>
      </c>
      <c r="F13" s="222">
        <v>42</v>
      </c>
      <c r="G13" s="223"/>
      <c r="H13" s="224" t="s">
        <v>1134</v>
      </c>
    </row>
    <row r="14" spans="1:8" ht="37.5" customHeight="1">
      <c r="A14" s="218">
        <v>11</v>
      </c>
      <c r="B14" s="219">
        <v>45217</v>
      </c>
      <c r="C14" s="220" t="s">
        <v>1136</v>
      </c>
      <c r="D14" s="225" t="s">
        <v>1118</v>
      </c>
      <c r="E14" s="221" t="s">
        <v>1137</v>
      </c>
      <c r="F14" s="222">
        <v>19</v>
      </c>
      <c r="G14" s="223"/>
      <c r="H14" s="224" t="s">
        <v>1138</v>
      </c>
    </row>
    <row r="15" spans="1:8" ht="37.5" customHeight="1">
      <c r="A15" s="218">
        <v>12</v>
      </c>
      <c r="B15" s="219">
        <v>45218</v>
      </c>
      <c r="C15" s="220" t="s">
        <v>1131</v>
      </c>
      <c r="D15" s="225" t="s">
        <v>1132</v>
      </c>
      <c r="E15" s="221" t="s">
        <v>1139</v>
      </c>
      <c r="F15" s="222">
        <v>41</v>
      </c>
      <c r="G15" s="223"/>
      <c r="H15" s="224" t="s">
        <v>1134</v>
      </c>
    </row>
    <row r="16" spans="1:8" ht="37.5" customHeight="1">
      <c r="A16" s="218">
        <v>13</v>
      </c>
      <c r="B16" s="219">
        <v>45219</v>
      </c>
      <c r="C16" s="220" t="s">
        <v>1131</v>
      </c>
      <c r="D16" s="225" t="s">
        <v>1132</v>
      </c>
      <c r="E16" s="221" t="s">
        <v>1139</v>
      </c>
      <c r="F16" s="222">
        <v>42</v>
      </c>
      <c r="G16" s="223"/>
      <c r="H16" s="224" t="s">
        <v>1134</v>
      </c>
    </row>
    <row r="17" spans="1:8" ht="37.5" customHeight="1">
      <c r="A17" s="218">
        <v>14</v>
      </c>
      <c r="B17" s="219">
        <v>45236</v>
      </c>
      <c r="C17" s="227" t="s">
        <v>1140</v>
      </c>
      <c r="D17" s="225" t="s">
        <v>1118</v>
      </c>
      <c r="E17" s="221" t="s">
        <v>1141</v>
      </c>
      <c r="F17" s="222">
        <v>22</v>
      </c>
      <c r="G17" s="223"/>
      <c r="H17" s="224" t="s">
        <v>1142</v>
      </c>
    </row>
    <row r="18" spans="1:8" ht="37.5" customHeight="1"/>
    <row r="21" spans="1:8" ht="13.75" customHeight="1"/>
    <row r="24" spans="1:8" ht="13.75" customHeight="1"/>
    <row r="27" spans="1:8" ht="13.75" customHeight="1"/>
    <row r="30" spans="1:8" ht="13.75" customHeight="1"/>
    <row r="33" ht="13.75" customHeight="1"/>
    <row r="36" ht="13.75" customHeight="1"/>
    <row r="39" ht="13.75" customHeight="1"/>
    <row r="42" ht="13.75" customHeight="1"/>
    <row r="45" ht="13.75" customHeight="1"/>
    <row r="48" ht="13.75" customHeight="1"/>
    <row r="54" ht="13.75" customHeight="1"/>
    <row r="57" ht="13.75" customHeight="1"/>
    <row r="60" ht="13.75" customHeight="1"/>
    <row r="63" ht="13.75" customHeight="1"/>
    <row r="66" ht="13.75" customHeight="1"/>
    <row r="69" ht="13.75" customHeight="1"/>
    <row r="72" ht="13.75" customHeight="1"/>
    <row r="75" ht="13.75" customHeight="1"/>
    <row r="78" ht="13.75" customHeight="1"/>
  </sheetData>
  <sheetProtection selectLockedCells="1" selectUnlockedCells="1"/>
  <mergeCells count="1">
    <mergeCell ref="F3:G3"/>
  </mergeCells>
  <phoneticPr fontId="2"/>
  <pageMargins left="0.78740157480314965" right="0.39370078740157483" top="0.39370078740157483" bottom="0.39370078740157483" header="0" footer="0"/>
  <pageSetup paperSize="9" scale="77" firstPageNumber="0" orientation="landscape" r:id="rId1"/>
  <headerFooter scaleWithDoc="0" alignWithMargins="0">
    <oddFooter>&amp;C&amp;"ＭＳ 明朝,標準"－２８－</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2FBA7-22CE-4627-BFD2-209ED7579F7B}">
  <sheetPr codeName="Sheet31">
    <pageSetUpPr fitToPage="1"/>
  </sheetPr>
  <dimension ref="A1:H79"/>
  <sheetViews>
    <sheetView view="pageLayout" zoomScaleNormal="100" zoomScaleSheetLayoutView="100" workbookViewId="0">
      <selection activeCell="B1" sqref="B1"/>
    </sheetView>
  </sheetViews>
  <sheetFormatPr defaultColWidth="9" defaultRowHeight="14.4"/>
  <cols>
    <col min="1" max="1" width="6.109375" style="51" customWidth="1"/>
    <col min="2" max="2" width="17.6640625" style="68" customWidth="1"/>
    <col min="3" max="3" width="37.88671875" style="51" customWidth="1"/>
    <col min="4" max="4" width="11.77734375" style="51" customWidth="1"/>
    <col min="5" max="5" width="25.109375" style="51" customWidth="1"/>
    <col min="6" max="6" width="6.5546875" style="51" customWidth="1"/>
    <col min="7" max="7" width="1.21875" style="56" customWidth="1"/>
    <col min="8" max="8" width="52.44140625" style="51" customWidth="1"/>
    <col min="9" max="16384" width="9" style="51"/>
  </cols>
  <sheetData>
    <row r="1" spans="1:8" ht="24.05" customHeight="1">
      <c r="A1" s="213"/>
      <c r="B1" s="214"/>
      <c r="C1" s="213"/>
      <c r="D1" s="213"/>
      <c r="E1" s="213"/>
      <c r="F1" s="213"/>
      <c r="G1" s="215"/>
      <c r="H1" s="213"/>
    </row>
    <row r="2" spans="1:8" ht="34.549999999999997" customHeight="1">
      <c r="A2" s="218" t="s">
        <v>1106</v>
      </c>
      <c r="B2" s="218" t="s">
        <v>1107</v>
      </c>
      <c r="C2" s="218" t="s">
        <v>1108</v>
      </c>
      <c r="D2" s="218" t="s">
        <v>1109</v>
      </c>
      <c r="E2" s="218" t="s">
        <v>1110</v>
      </c>
      <c r="F2" s="634" t="s">
        <v>1111</v>
      </c>
      <c r="G2" s="635"/>
      <c r="H2" s="218" t="s">
        <v>1112</v>
      </c>
    </row>
    <row r="3" spans="1:8" ht="34.549999999999997" customHeight="1">
      <c r="A3" s="218">
        <v>15</v>
      </c>
      <c r="B3" s="219">
        <v>45238</v>
      </c>
      <c r="C3" s="220" t="s">
        <v>1143</v>
      </c>
      <c r="D3" s="220" t="s">
        <v>1118</v>
      </c>
      <c r="E3" s="221" t="s">
        <v>1144</v>
      </c>
      <c r="F3" s="222">
        <v>16</v>
      </c>
      <c r="G3" s="223"/>
      <c r="H3" s="224" t="s">
        <v>1145</v>
      </c>
    </row>
    <row r="4" spans="1:8" ht="34.549999999999997" customHeight="1">
      <c r="A4" s="218">
        <v>16</v>
      </c>
      <c r="B4" s="219">
        <v>45240</v>
      </c>
      <c r="C4" s="220" t="s">
        <v>1146</v>
      </c>
      <c r="D4" s="220" t="s">
        <v>1147</v>
      </c>
      <c r="E4" s="221" t="s">
        <v>1148</v>
      </c>
      <c r="F4" s="222">
        <v>25</v>
      </c>
      <c r="G4" s="223"/>
      <c r="H4" s="224" t="s">
        <v>1149</v>
      </c>
    </row>
    <row r="5" spans="1:8" ht="34.549999999999997" customHeight="1">
      <c r="A5" s="218">
        <v>17</v>
      </c>
      <c r="B5" s="219">
        <v>45247</v>
      </c>
      <c r="C5" s="220" t="s">
        <v>1150</v>
      </c>
      <c r="D5" s="220" t="s">
        <v>1118</v>
      </c>
      <c r="E5" s="221" t="s">
        <v>1151</v>
      </c>
      <c r="F5" s="222">
        <v>15</v>
      </c>
      <c r="G5" s="223"/>
      <c r="H5" s="224" t="s">
        <v>1152</v>
      </c>
    </row>
    <row r="6" spans="1:8" ht="34.549999999999997" customHeight="1">
      <c r="A6" s="218">
        <v>18</v>
      </c>
      <c r="B6" s="219">
        <v>45249</v>
      </c>
      <c r="C6" s="220" t="s">
        <v>1153</v>
      </c>
      <c r="D6" s="220" t="s">
        <v>1154</v>
      </c>
      <c r="E6" s="221" t="s">
        <v>1155</v>
      </c>
      <c r="F6" s="222">
        <v>15</v>
      </c>
      <c r="G6" s="223"/>
      <c r="H6" s="224" t="s">
        <v>1156</v>
      </c>
    </row>
    <row r="7" spans="1:8" ht="34.549999999999997" customHeight="1">
      <c r="A7" s="218">
        <v>19</v>
      </c>
      <c r="B7" s="219">
        <v>45250</v>
      </c>
      <c r="C7" s="220" t="s">
        <v>1157</v>
      </c>
      <c r="D7" s="220" t="s">
        <v>1158</v>
      </c>
      <c r="E7" s="221" t="s">
        <v>1159</v>
      </c>
      <c r="F7" s="222">
        <v>26</v>
      </c>
      <c r="G7" s="223"/>
      <c r="H7" s="224" t="s">
        <v>1160</v>
      </c>
    </row>
    <row r="8" spans="1:8" ht="34.549999999999997" customHeight="1">
      <c r="A8" s="218">
        <v>20</v>
      </c>
      <c r="B8" s="219">
        <v>45254</v>
      </c>
      <c r="C8" s="220" t="s">
        <v>1161</v>
      </c>
      <c r="D8" s="220" t="s">
        <v>1118</v>
      </c>
      <c r="E8" s="221" t="s">
        <v>1162</v>
      </c>
      <c r="F8" s="222">
        <v>16</v>
      </c>
      <c r="G8" s="223"/>
      <c r="H8" s="224" t="s">
        <v>1163</v>
      </c>
    </row>
    <row r="9" spans="1:8" ht="34.549999999999997" customHeight="1">
      <c r="A9" s="218">
        <v>21</v>
      </c>
      <c r="B9" s="219">
        <v>45274</v>
      </c>
      <c r="C9" s="51" t="s">
        <v>1164</v>
      </c>
      <c r="D9" s="220" t="s">
        <v>1154</v>
      </c>
      <c r="E9" s="221" t="s">
        <v>1155</v>
      </c>
      <c r="F9" s="222">
        <v>14</v>
      </c>
      <c r="G9" s="223"/>
      <c r="H9" s="224" t="s">
        <v>1165</v>
      </c>
    </row>
    <row r="10" spans="1:8" ht="34.549999999999997" customHeight="1">
      <c r="A10" s="218">
        <v>22</v>
      </c>
      <c r="B10" s="219">
        <v>45278</v>
      </c>
      <c r="C10" s="220" t="s">
        <v>1166</v>
      </c>
      <c r="D10" s="220" t="s">
        <v>1167</v>
      </c>
      <c r="E10" s="221" t="s">
        <v>1168</v>
      </c>
      <c r="F10" s="222">
        <v>28</v>
      </c>
      <c r="G10" s="223"/>
      <c r="H10" s="224" t="s">
        <v>1169</v>
      </c>
    </row>
    <row r="11" spans="1:8" ht="34.549999999999997" customHeight="1">
      <c r="A11" s="218">
        <v>23</v>
      </c>
      <c r="B11" s="219">
        <v>45279</v>
      </c>
      <c r="C11" s="220" t="s">
        <v>1166</v>
      </c>
      <c r="D11" s="220" t="s">
        <v>1167</v>
      </c>
      <c r="E11" s="221" t="s">
        <v>1168</v>
      </c>
      <c r="F11" s="222">
        <v>28</v>
      </c>
      <c r="G11" s="223"/>
      <c r="H11" s="224" t="s">
        <v>1169</v>
      </c>
    </row>
    <row r="12" spans="1:8" ht="34.549999999999997" customHeight="1">
      <c r="A12" s="218">
        <v>24</v>
      </c>
      <c r="B12" s="219">
        <v>45280</v>
      </c>
      <c r="C12" s="220" t="s">
        <v>1166</v>
      </c>
      <c r="D12" s="220" t="s">
        <v>1167</v>
      </c>
      <c r="E12" s="221" t="s">
        <v>1168</v>
      </c>
      <c r="F12" s="222">
        <v>27</v>
      </c>
      <c r="G12" s="223"/>
      <c r="H12" s="224" t="s">
        <v>1169</v>
      </c>
    </row>
    <row r="13" spans="1:8" ht="34.549999999999997" customHeight="1">
      <c r="A13" s="218">
        <v>25</v>
      </c>
      <c r="B13" s="219">
        <v>45281</v>
      </c>
      <c r="C13" s="220" t="s">
        <v>1170</v>
      </c>
      <c r="D13" s="220" t="s">
        <v>1118</v>
      </c>
      <c r="E13" s="221" t="s">
        <v>1171</v>
      </c>
      <c r="F13" s="222">
        <v>16</v>
      </c>
      <c r="G13" s="223"/>
      <c r="H13" s="224" t="s">
        <v>1172</v>
      </c>
    </row>
    <row r="14" spans="1:8" ht="34.549999999999997" customHeight="1">
      <c r="A14" s="218">
        <v>26</v>
      </c>
      <c r="B14" s="219">
        <v>45321</v>
      </c>
      <c r="C14" s="220" t="s">
        <v>1173</v>
      </c>
      <c r="D14" s="220" t="s">
        <v>1154</v>
      </c>
      <c r="E14" s="221" t="s">
        <v>1174</v>
      </c>
      <c r="F14" s="222">
        <v>19</v>
      </c>
      <c r="G14" s="223"/>
      <c r="H14" s="224" t="s">
        <v>1175</v>
      </c>
    </row>
    <row r="15" spans="1:8" ht="39.299999999999997" customHeight="1">
      <c r="A15" s="218">
        <v>27</v>
      </c>
      <c r="B15" s="219">
        <v>45328</v>
      </c>
      <c r="C15" s="220" t="s">
        <v>1176</v>
      </c>
      <c r="D15" s="220" t="s">
        <v>1118</v>
      </c>
      <c r="E15" s="228" t="s">
        <v>1177</v>
      </c>
      <c r="F15" s="222">
        <v>29</v>
      </c>
      <c r="G15" s="223"/>
      <c r="H15" s="224" t="s">
        <v>1178</v>
      </c>
    </row>
    <row r="16" spans="1:8" ht="34.549999999999997" customHeight="1">
      <c r="A16" s="218">
        <v>28</v>
      </c>
      <c r="B16" s="219">
        <v>45330</v>
      </c>
      <c r="C16" s="220" t="s">
        <v>1176</v>
      </c>
      <c r="D16" s="220" t="s">
        <v>1118</v>
      </c>
      <c r="E16" s="228" t="s">
        <v>1177</v>
      </c>
      <c r="F16" s="222">
        <v>28</v>
      </c>
      <c r="G16" s="223"/>
      <c r="H16" s="224" t="s">
        <v>1178</v>
      </c>
    </row>
    <row r="17" spans="1:8" ht="34.549999999999997" customHeight="1">
      <c r="A17" s="218">
        <v>29</v>
      </c>
      <c r="B17" s="219">
        <v>45336</v>
      </c>
      <c r="C17" s="220" t="s">
        <v>1179</v>
      </c>
      <c r="D17" s="220" t="s">
        <v>1154</v>
      </c>
      <c r="E17" s="221" t="s">
        <v>1180</v>
      </c>
      <c r="F17" s="222">
        <v>20</v>
      </c>
      <c r="G17" s="223"/>
      <c r="H17" s="224" t="s">
        <v>1181</v>
      </c>
    </row>
    <row r="18" spans="1:8" ht="34.549999999999997" customHeight="1">
      <c r="A18" s="218">
        <v>30</v>
      </c>
      <c r="B18" s="219">
        <v>45370</v>
      </c>
      <c r="C18" s="220" t="s">
        <v>1182</v>
      </c>
      <c r="D18" s="220" t="s">
        <v>1122</v>
      </c>
      <c r="E18" s="221" t="s">
        <v>1183</v>
      </c>
      <c r="F18" s="222">
        <v>34</v>
      </c>
      <c r="G18" s="223"/>
      <c r="H18" s="224" t="s">
        <v>1184</v>
      </c>
    </row>
    <row r="19" spans="1:8" ht="34.549999999999997" customHeight="1"/>
    <row r="20" spans="1:8" ht="20.95" customHeight="1"/>
    <row r="22" spans="1:8" ht="13.75" customHeight="1"/>
    <row r="25" spans="1:8" ht="13.75" customHeight="1"/>
    <row r="28" spans="1:8" ht="13.75" customHeight="1"/>
    <row r="31" spans="1:8" ht="13.75" customHeight="1"/>
    <row r="34" ht="13.75" customHeight="1"/>
    <row r="37" ht="13.75" customHeight="1"/>
    <row r="40" ht="13.75" customHeight="1"/>
    <row r="43" ht="13.75" customHeight="1"/>
    <row r="46" ht="13.75" customHeight="1"/>
    <row r="49" ht="13.75" customHeight="1"/>
    <row r="55" ht="13.75" customHeight="1"/>
    <row r="58" ht="13.75" customHeight="1"/>
    <row r="61" ht="13.75" customHeight="1"/>
    <row r="64" ht="13.75" customHeight="1"/>
    <row r="67" ht="13.75" customHeight="1"/>
    <row r="70" ht="13.75" customHeight="1"/>
    <row r="73" ht="13.75" customHeight="1"/>
    <row r="76" ht="13.75" customHeight="1"/>
    <row r="79" ht="13.75" customHeight="1"/>
  </sheetData>
  <sheetProtection selectLockedCells="1" selectUnlockedCells="1"/>
  <mergeCells count="1">
    <mergeCell ref="F2:G2"/>
  </mergeCells>
  <phoneticPr fontId="2"/>
  <pageMargins left="0.78740157480314965" right="0.39370078740157483" top="0.39370078740157483" bottom="0.39370078740157483" header="0" footer="0"/>
  <pageSetup paperSize="9" scale="77" firstPageNumber="0" orientation="landscape" r:id="rId1"/>
  <headerFooter scaleWithDoc="0" alignWithMargins="0">
    <oddFooter>&amp;C&amp;"ＭＳ 明朝,標準"－２９－</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EF8A3-EAE5-47DE-A64D-CFE6722FA2F9}">
  <sheetPr codeName="Sheet32">
    <pageSetUpPr fitToPage="1"/>
  </sheetPr>
  <dimension ref="A1:DS49"/>
  <sheetViews>
    <sheetView view="pageLayout" zoomScaleNormal="100" workbookViewId="0">
      <selection activeCell="AL11" sqref="AL11"/>
    </sheetView>
  </sheetViews>
  <sheetFormatPr defaultColWidth="1.5546875" defaultRowHeight="14.4"/>
  <cols>
    <col min="1" max="16384" width="1.5546875" style="229"/>
  </cols>
  <sheetData>
    <row r="1" spans="1:123" ht="15.05" customHeight="1">
      <c r="A1" s="229" t="s">
        <v>1185</v>
      </c>
    </row>
    <row r="2" spans="1:123" ht="15.05" customHeight="1">
      <c r="A2" s="229" t="s">
        <v>1186</v>
      </c>
    </row>
    <row r="3" spans="1:123">
      <c r="A3" s="675"/>
      <c r="B3" s="675"/>
      <c r="C3" s="675"/>
      <c r="D3" s="675"/>
      <c r="E3" s="675"/>
      <c r="F3" s="675"/>
      <c r="G3" s="675"/>
      <c r="H3" s="675"/>
      <c r="I3" s="675"/>
      <c r="J3" s="675"/>
      <c r="K3" s="675"/>
      <c r="L3" s="675"/>
      <c r="M3" s="675"/>
      <c r="N3" s="675"/>
      <c r="O3" s="675"/>
      <c r="P3" s="675"/>
      <c r="Q3" s="675" t="s">
        <v>1187</v>
      </c>
      <c r="R3" s="675"/>
      <c r="S3" s="675"/>
      <c r="T3" s="675"/>
      <c r="U3" s="675"/>
      <c r="V3" s="675"/>
      <c r="W3" s="675"/>
      <c r="X3" s="675"/>
      <c r="Y3" s="675"/>
      <c r="Z3" s="675"/>
      <c r="AA3" s="675"/>
      <c r="AB3" s="675"/>
      <c r="AC3" s="675" t="s">
        <v>1188</v>
      </c>
      <c r="AD3" s="675"/>
      <c r="AE3" s="675"/>
      <c r="AF3" s="675"/>
      <c r="AG3" s="675"/>
      <c r="AH3" s="675"/>
      <c r="AI3" s="675"/>
      <c r="AJ3" s="675"/>
      <c r="AK3" s="675"/>
      <c r="AL3" s="675"/>
      <c r="AM3" s="675"/>
      <c r="AN3" s="675"/>
      <c r="AO3" s="675"/>
      <c r="AP3" s="675"/>
      <c r="AQ3" s="675"/>
      <c r="AR3" s="675"/>
      <c r="AS3" s="675"/>
      <c r="AT3" s="684" t="s">
        <v>1189</v>
      </c>
      <c r="AU3" s="685"/>
      <c r="AV3" s="685"/>
      <c r="AW3" s="685"/>
      <c r="AX3" s="685"/>
      <c r="AY3" s="685"/>
      <c r="AZ3" s="685"/>
      <c r="BA3" s="685"/>
      <c r="BB3" s="685"/>
      <c r="BC3" s="685"/>
      <c r="BD3" s="685"/>
      <c r="BE3" s="685"/>
      <c r="BF3" s="685"/>
      <c r="BG3" s="685"/>
      <c r="BH3" s="685"/>
      <c r="BI3" s="685"/>
      <c r="BJ3" s="685"/>
      <c r="BK3" s="685"/>
      <c r="BL3" s="685"/>
      <c r="BM3" s="685"/>
      <c r="BN3" s="685"/>
      <c r="BO3" s="685"/>
      <c r="BP3" s="685"/>
      <c r="BQ3" s="685"/>
      <c r="BR3" s="685"/>
      <c r="BS3" s="685"/>
      <c r="BT3" s="685"/>
      <c r="BU3" s="685"/>
      <c r="BV3" s="685"/>
      <c r="BW3" s="685"/>
      <c r="BX3" s="685"/>
      <c r="BY3" s="685"/>
      <c r="BZ3" s="685"/>
      <c r="CA3" s="685"/>
      <c r="CB3" s="685"/>
      <c r="CC3" s="685"/>
      <c r="CD3" s="685"/>
      <c r="CE3" s="685"/>
      <c r="CF3" s="685"/>
      <c r="CG3" s="685"/>
      <c r="CH3" s="685"/>
      <c r="CI3" s="685"/>
      <c r="CJ3" s="685"/>
      <c r="CK3" s="685"/>
      <c r="CL3" s="685"/>
      <c r="CM3" s="685"/>
      <c r="CN3" s="685"/>
      <c r="CO3" s="685"/>
      <c r="CP3" s="685"/>
      <c r="CQ3" s="685"/>
      <c r="CR3" s="685"/>
      <c r="CS3" s="685"/>
      <c r="CT3" s="685"/>
      <c r="CU3" s="685"/>
      <c r="CV3" s="685"/>
      <c r="CW3" s="685"/>
      <c r="CX3" s="685"/>
      <c r="CY3" s="685"/>
      <c r="CZ3" s="693"/>
    </row>
    <row r="4" spans="1:123" ht="15.05" customHeight="1">
      <c r="A4" s="694" t="s">
        <v>1190</v>
      </c>
      <c r="B4" s="694"/>
      <c r="C4" s="694"/>
      <c r="D4" s="694"/>
      <c r="E4" s="694"/>
      <c r="F4" s="694"/>
      <c r="G4" s="694"/>
      <c r="H4" s="694"/>
      <c r="I4" s="694"/>
      <c r="J4" s="694"/>
      <c r="K4" s="694"/>
      <c r="L4" s="694"/>
      <c r="M4" s="694"/>
      <c r="N4" s="694"/>
      <c r="O4" s="694"/>
      <c r="P4" s="694"/>
      <c r="Q4" s="695" t="s">
        <v>1191</v>
      </c>
      <c r="R4" s="695"/>
      <c r="S4" s="695"/>
      <c r="T4" s="695"/>
      <c r="U4" s="695"/>
      <c r="V4" s="696"/>
      <c r="W4" s="697" t="s">
        <v>1192</v>
      </c>
      <c r="X4" s="695"/>
      <c r="Y4" s="696"/>
      <c r="Z4" s="698" t="s">
        <v>1193</v>
      </c>
      <c r="AA4" s="699"/>
      <c r="AB4" s="699"/>
      <c r="AC4" s="694" t="s">
        <v>1194</v>
      </c>
      <c r="AD4" s="694"/>
      <c r="AE4" s="694"/>
      <c r="AF4" s="694"/>
      <c r="AG4" s="694"/>
      <c r="AH4" s="694"/>
      <c r="AI4" s="694"/>
      <c r="AJ4" s="694"/>
      <c r="AK4" s="694"/>
      <c r="AL4" s="694"/>
      <c r="AM4" s="694"/>
      <c r="AN4" s="694"/>
      <c r="AO4" s="694"/>
      <c r="AP4" s="694"/>
      <c r="AQ4" s="694"/>
      <c r="AR4" s="694"/>
      <c r="AS4" s="694"/>
      <c r="AT4" s="656" t="s">
        <v>1195</v>
      </c>
      <c r="AU4" s="656"/>
      <c r="AV4" s="656"/>
      <c r="AW4" s="656"/>
      <c r="AX4" s="656"/>
      <c r="AY4" s="656"/>
      <c r="AZ4" s="656"/>
      <c r="BA4" s="656"/>
      <c r="BB4" s="656"/>
      <c r="BC4" s="656"/>
      <c r="BD4" s="656"/>
      <c r="BE4" s="656"/>
      <c r="BF4" s="656"/>
      <c r="BG4" s="656"/>
      <c r="BH4" s="656"/>
      <c r="BI4" s="656"/>
      <c r="BJ4" s="656"/>
      <c r="BK4" s="656"/>
      <c r="BL4" s="656"/>
      <c r="BM4" s="656"/>
      <c r="BN4" s="656"/>
      <c r="BO4" s="656"/>
      <c r="BP4" s="656"/>
      <c r="BQ4" s="656"/>
      <c r="BR4" s="656"/>
      <c r="BS4" s="656"/>
      <c r="BT4" s="656"/>
      <c r="BU4" s="656"/>
      <c r="BV4" s="656"/>
      <c r="BW4" s="656"/>
      <c r="BX4" s="656"/>
      <c r="BY4" s="656"/>
      <c r="BZ4" s="656"/>
      <c r="CA4" s="656"/>
      <c r="CB4" s="656"/>
      <c r="CC4" s="656"/>
      <c r="CD4" s="656"/>
      <c r="CE4" s="656"/>
      <c r="CF4" s="656"/>
      <c r="CG4" s="656"/>
      <c r="CH4" s="656"/>
      <c r="CI4" s="656"/>
      <c r="CJ4" s="656"/>
      <c r="CK4" s="656"/>
      <c r="CL4" s="656"/>
      <c r="CM4" s="656"/>
      <c r="CN4" s="656"/>
      <c r="CO4" s="656"/>
      <c r="CP4" s="656"/>
      <c r="CQ4" s="656"/>
      <c r="CR4" s="656"/>
      <c r="CS4" s="656"/>
      <c r="CT4" s="656"/>
      <c r="CU4" s="656"/>
      <c r="CV4" s="656"/>
      <c r="CW4" s="656"/>
      <c r="CX4" s="656"/>
      <c r="CY4" s="656"/>
      <c r="CZ4" s="656"/>
    </row>
    <row r="5" spans="1:123" ht="15.05" customHeight="1">
      <c r="A5" s="669" t="s">
        <v>1196</v>
      </c>
      <c r="B5" s="669"/>
      <c r="C5" s="669"/>
      <c r="D5" s="669"/>
      <c r="E5" s="669"/>
      <c r="F5" s="669"/>
      <c r="G5" s="669"/>
      <c r="H5" s="669"/>
      <c r="I5" s="669"/>
      <c r="J5" s="669"/>
      <c r="K5" s="669"/>
      <c r="L5" s="669"/>
      <c r="M5" s="669"/>
      <c r="N5" s="669"/>
      <c r="O5" s="669"/>
      <c r="P5" s="669"/>
      <c r="Q5" s="690" t="s">
        <v>703</v>
      </c>
      <c r="R5" s="690"/>
      <c r="S5" s="690"/>
      <c r="T5" s="690"/>
      <c r="U5" s="690"/>
      <c r="V5" s="691"/>
      <c r="W5" s="692" t="s">
        <v>1197</v>
      </c>
      <c r="X5" s="690"/>
      <c r="Y5" s="691"/>
      <c r="Z5" s="692" t="s">
        <v>1198</v>
      </c>
      <c r="AA5" s="690"/>
      <c r="AB5" s="690"/>
      <c r="AC5" s="669" t="s">
        <v>1199</v>
      </c>
      <c r="AD5" s="669"/>
      <c r="AE5" s="669"/>
      <c r="AF5" s="669"/>
      <c r="AG5" s="669"/>
      <c r="AH5" s="669"/>
      <c r="AI5" s="669"/>
      <c r="AJ5" s="669"/>
      <c r="AK5" s="669"/>
      <c r="AL5" s="669"/>
      <c r="AM5" s="669"/>
      <c r="AN5" s="669"/>
      <c r="AO5" s="669"/>
      <c r="AP5" s="669"/>
      <c r="AQ5" s="669"/>
      <c r="AR5" s="669"/>
      <c r="AS5" s="669"/>
      <c r="AT5" s="656"/>
      <c r="AU5" s="656"/>
      <c r="AV5" s="656"/>
      <c r="AW5" s="656"/>
      <c r="AX5" s="656"/>
      <c r="AY5" s="656"/>
      <c r="AZ5" s="656"/>
      <c r="BA5" s="656"/>
      <c r="BB5" s="656"/>
      <c r="BC5" s="656"/>
      <c r="BD5" s="656"/>
      <c r="BE5" s="656"/>
      <c r="BF5" s="656"/>
      <c r="BG5" s="656"/>
      <c r="BH5" s="656"/>
      <c r="BI5" s="656"/>
      <c r="BJ5" s="656"/>
      <c r="BK5" s="656"/>
      <c r="BL5" s="656"/>
      <c r="BM5" s="656"/>
      <c r="BN5" s="656"/>
      <c r="BO5" s="656"/>
      <c r="BP5" s="656"/>
      <c r="BQ5" s="656"/>
      <c r="BR5" s="656"/>
      <c r="BS5" s="656"/>
      <c r="BT5" s="656"/>
      <c r="BU5" s="656"/>
      <c r="BV5" s="656"/>
      <c r="BW5" s="656"/>
      <c r="BX5" s="656"/>
      <c r="BY5" s="656"/>
      <c r="BZ5" s="656"/>
      <c r="CA5" s="656"/>
      <c r="CB5" s="656"/>
      <c r="CC5" s="656"/>
      <c r="CD5" s="656"/>
      <c r="CE5" s="656"/>
      <c r="CF5" s="656"/>
      <c r="CG5" s="656"/>
      <c r="CH5" s="656"/>
      <c r="CI5" s="656"/>
      <c r="CJ5" s="656"/>
      <c r="CK5" s="656"/>
      <c r="CL5" s="656"/>
      <c r="CM5" s="656"/>
      <c r="CN5" s="656"/>
      <c r="CO5" s="656"/>
      <c r="CP5" s="656"/>
      <c r="CQ5" s="656"/>
      <c r="CR5" s="656"/>
      <c r="CS5" s="656"/>
      <c r="CT5" s="656"/>
      <c r="CU5" s="656"/>
      <c r="CV5" s="656"/>
      <c r="CW5" s="656"/>
      <c r="CX5" s="656"/>
      <c r="CY5" s="656"/>
      <c r="CZ5" s="656"/>
    </row>
    <row r="6" spans="1:123" ht="15.05" customHeight="1">
      <c r="A6" s="656" t="s">
        <v>1190</v>
      </c>
      <c r="B6" s="656"/>
      <c r="C6" s="656"/>
      <c r="D6" s="656"/>
      <c r="E6" s="656"/>
      <c r="F6" s="656"/>
      <c r="G6" s="656"/>
      <c r="H6" s="656"/>
      <c r="I6" s="656"/>
      <c r="J6" s="656"/>
      <c r="K6" s="656"/>
      <c r="L6" s="656"/>
      <c r="M6" s="656"/>
      <c r="N6" s="656"/>
      <c r="O6" s="656"/>
      <c r="P6" s="656"/>
      <c r="Q6" s="687" t="s">
        <v>1191</v>
      </c>
      <c r="R6" s="687"/>
      <c r="S6" s="687"/>
      <c r="T6" s="687"/>
      <c r="U6" s="687"/>
      <c r="V6" s="688"/>
      <c r="W6" s="689" t="s">
        <v>1200</v>
      </c>
      <c r="X6" s="687"/>
      <c r="Y6" s="688"/>
      <c r="Z6" s="689" t="s">
        <v>1201</v>
      </c>
      <c r="AA6" s="687"/>
      <c r="AB6" s="687"/>
      <c r="AC6" s="670" t="s">
        <v>1194</v>
      </c>
      <c r="AD6" s="670"/>
      <c r="AE6" s="670"/>
      <c r="AF6" s="670"/>
      <c r="AG6" s="670"/>
      <c r="AH6" s="670"/>
      <c r="AI6" s="670"/>
      <c r="AJ6" s="670"/>
      <c r="AK6" s="670"/>
      <c r="AL6" s="670"/>
      <c r="AM6" s="670"/>
      <c r="AN6" s="670"/>
      <c r="AO6" s="670"/>
      <c r="AP6" s="670"/>
      <c r="AQ6" s="670"/>
      <c r="AR6" s="670"/>
      <c r="AS6" s="670"/>
      <c r="AT6" s="656" t="s">
        <v>1202</v>
      </c>
      <c r="AU6" s="656"/>
      <c r="AV6" s="656"/>
      <c r="AW6" s="656"/>
      <c r="AX6" s="656"/>
      <c r="AY6" s="656"/>
      <c r="AZ6" s="656"/>
      <c r="BA6" s="656"/>
      <c r="BB6" s="656"/>
      <c r="BC6" s="656"/>
      <c r="BD6" s="656"/>
      <c r="BE6" s="656"/>
      <c r="BF6" s="656"/>
      <c r="BG6" s="656"/>
      <c r="BH6" s="656"/>
      <c r="BI6" s="656"/>
      <c r="BJ6" s="656"/>
      <c r="BK6" s="656"/>
      <c r="BL6" s="656"/>
      <c r="BM6" s="656"/>
      <c r="BN6" s="656"/>
      <c r="BO6" s="656"/>
      <c r="BP6" s="656"/>
      <c r="BQ6" s="656"/>
      <c r="BR6" s="656"/>
      <c r="BS6" s="656"/>
      <c r="BT6" s="656"/>
      <c r="BU6" s="656"/>
      <c r="BV6" s="656"/>
      <c r="BW6" s="656"/>
      <c r="BX6" s="656"/>
      <c r="BY6" s="656"/>
      <c r="BZ6" s="656"/>
      <c r="CA6" s="656"/>
      <c r="CB6" s="656"/>
      <c r="CC6" s="656"/>
      <c r="CD6" s="656"/>
      <c r="CE6" s="656"/>
      <c r="CF6" s="656"/>
      <c r="CG6" s="656"/>
      <c r="CH6" s="656"/>
      <c r="CI6" s="656"/>
      <c r="CJ6" s="656"/>
      <c r="CK6" s="656"/>
      <c r="CL6" s="656"/>
      <c r="CM6" s="656"/>
      <c r="CN6" s="656"/>
      <c r="CO6" s="656"/>
      <c r="CP6" s="656"/>
      <c r="CQ6" s="656"/>
      <c r="CR6" s="656"/>
      <c r="CS6" s="656"/>
      <c r="CT6" s="656"/>
      <c r="CU6" s="656"/>
      <c r="CV6" s="656"/>
      <c r="CW6" s="656"/>
      <c r="CX6" s="656"/>
      <c r="CY6" s="656"/>
      <c r="CZ6" s="656"/>
    </row>
    <row r="7" spans="1:123" ht="15.05" customHeight="1">
      <c r="A7" s="670"/>
      <c r="B7" s="670"/>
      <c r="C7" s="670"/>
      <c r="D7" s="670"/>
      <c r="E7" s="670"/>
      <c r="F7" s="670"/>
      <c r="G7" s="670"/>
      <c r="H7" s="670"/>
      <c r="I7" s="670"/>
      <c r="J7" s="670"/>
      <c r="K7" s="670"/>
      <c r="L7" s="670"/>
      <c r="M7" s="670"/>
      <c r="N7" s="670"/>
      <c r="O7" s="670"/>
      <c r="P7" s="670"/>
      <c r="Q7" s="690" t="s">
        <v>703</v>
      </c>
      <c r="R7" s="690"/>
      <c r="S7" s="690"/>
      <c r="T7" s="690"/>
      <c r="U7" s="690"/>
      <c r="V7" s="691"/>
      <c r="W7" s="692" t="s">
        <v>1203</v>
      </c>
      <c r="X7" s="690"/>
      <c r="Y7" s="691"/>
      <c r="Z7" s="692" t="s">
        <v>1204</v>
      </c>
      <c r="AA7" s="690"/>
      <c r="AB7" s="690"/>
      <c r="AC7" s="669" t="s">
        <v>1199</v>
      </c>
      <c r="AD7" s="669"/>
      <c r="AE7" s="669"/>
      <c r="AF7" s="669"/>
      <c r="AG7" s="669"/>
      <c r="AH7" s="669"/>
      <c r="AI7" s="669"/>
      <c r="AJ7" s="669"/>
      <c r="AK7" s="669"/>
      <c r="AL7" s="669"/>
      <c r="AM7" s="669"/>
      <c r="AN7" s="669"/>
      <c r="AO7" s="669"/>
      <c r="AP7" s="669"/>
      <c r="AQ7" s="669"/>
      <c r="AR7" s="669"/>
      <c r="AS7" s="669"/>
      <c r="AT7" s="656"/>
      <c r="AU7" s="656"/>
      <c r="AV7" s="656"/>
      <c r="AW7" s="656"/>
      <c r="AX7" s="656"/>
      <c r="AY7" s="656"/>
      <c r="AZ7" s="656"/>
      <c r="BA7" s="656"/>
      <c r="BB7" s="656"/>
      <c r="BC7" s="656"/>
      <c r="BD7" s="656"/>
      <c r="BE7" s="656"/>
      <c r="BF7" s="656"/>
      <c r="BG7" s="656"/>
      <c r="BH7" s="656"/>
      <c r="BI7" s="656"/>
      <c r="BJ7" s="656"/>
      <c r="BK7" s="656"/>
      <c r="BL7" s="656"/>
      <c r="BM7" s="656"/>
      <c r="BN7" s="656"/>
      <c r="BO7" s="656"/>
      <c r="BP7" s="656"/>
      <c r="BQ7" s="656"/>
      <c r="BR7" s="656"/>
      <c r="BS7" s="656"/>
      <c r="BT7" s="656"/>
      <c r="BU7" s="656"/>
      <c r="BV7" s="656"/>
      <c r="BW7" s="656"/>
      <c r="BX7" s="656"/>
      <c r="BY7" s="656"/>
      <c r="BZ7" s="656"/>
      <c r="CA7" s="656"/>
      <c r="CB7" s="656"/>
      <c r="CC7" s="656"/>
      <c r="CD7" s="656"/>
      <c r="CE7" s="656"/>
      <c r="CF7" s="656"/>
      <c r="CG7" s="656"/>
      <c r="CH7" s="656"/>
      <c r="CI7" s="656"/>
      <c r="CJ7" s="656"/>
      <c r="CK7" s="656"/>
      <c r="CL7" s="656"/>
      <c r="CM7" s="656"/>
      <c r="CN7" s="656"/>
      <c r="CO7" s="656"/>
      <c r="CP7" s="656"/>
      <c r="CQ7" s="656"/>
      <c r="CR7" s="656"/>
      <c r="CS7" s="656"/>
      <c r="CT7" s="656"/>
      <c r="CU7" s="656"/>
      <c r="CV7" s="656"/>
      <c r="CW7" s="656"/>
      <c r="CX7" s="656"/>
      <c r="CY7" s="656"/>
      <c r="CZ7" s="656"/>
    </row>
    <row r="8" spans="1:123" ht="15.05" customHeight="1">
      <c r="A8" s="686" t="s">
        <v>1205</v>
      </c>
      <c r="B8" s="686"/>
      <c r="C8" s="686"/>
      <c r="D8" s="686"/>
      <c r="E8" s="686"/>
      <c r="F8" s="686"/>
      <c r="G8" s="686"/>
      <c r="H8" s="686"/>
      <c r="I8" s="686"/>
      <c r="J8" s="686"/>
      <c r="K8" s="686"/>
      <c r="L8" s="686"/>
      <c r="M8" s="686"/>
      <c r="N8" s="686"/>
      <c r="O8" s="686"/>
      <c r="P8" s="686"/>
      <c r="Q8" s="687" t="s">
        <v>1191</v>
      </c>
      <c r="R8" s="687"/>
      <c r="S8" s="687"/>
      <c r="T8" s="687"/>
      <c r="U8" s="687"/>
      <c r="V8" s="688"/>
      <c r="W8" s="689" t="s">
        <v>1200</v>
      </c>
      <c r="X8" s="687"/>
      <c r="Y8" s="688"/>
      <c r="Z8" s="689" t="s">
        <v>1201</v>
      </c>
      <c r="AA8" s="687"/>
      <c r="AB8" s="687"/>
      <c r="AC8" s="670" t="s">
        <v>1206</v>
      </c>
      <c r="AD8" s="670"/>
      <c r="AE8" s="670"/>
      <c r="AF8" s="670"/>
      <c r="AG8" s="670"/>
      <c r="AH8" s="670"/>
      <c r="AI8" s="670"/>
      <c r="AJ8" s="670"/>
      <c r="AK8" s="670"/>
      <c r="AL8" s="670"/>
      <c r="AM8" s="670"/>
      <c r="AN8" s="670"/>
      <c r="AO8" s="670"/>
      <c r="AP8" s="670"/>
      <c r="AQ8" s="670"/>
      <c r="AR8" s="670"/>
      <c r="AS8" s="670"/>
      <c r="AT8" s="656" t="s">
        <v>1207</v>
      </c>
      <c r="AU8" s="656"/>
      <c r="AV8" s="656"/>
      <c r="AW8" s="656"/>
      <c r="AX8" s="656"/>
      <c r="AY8" s="656"/>
      <c r="AZ8" s="656"/>
      <c r="BA8" s="656"/>
      <c r="BB8" s="656"/>
      <c r="BC8" s="656"/>
      <c r="BD8" s="656"/>
      <c r="BE8" s="656"/>
      <c r="BF8" s="656"/>
      <c r="BG8" s="656"/>
      <c r="BH8" s="656"/>
      <c r="BI8" s="656"/>
      <c r="BJ8" s="656"/>
      <c r="BK8" s="656"/>
      <c r="BL8" s="656"/>
      <c r="BM8" s="656"/>
      <c r="BN8" s="656"/>
      <c r="BO8" s="656"/>
      <c r="BP8" s="656"/>
      <c r="BQ8" s="656"/>
      <c r="BR8" s="656"/>
      <c r="BS8" s="656"/>
      <c r="BT8" s="656"/>
      <c r="BU8" s="656"/>
      <c r="BV8" s="656"/>
      <c r="BW8" s="656"/>
      <c r="BX8" s="656"/>
      <c r="BY8" s="656"/>
      <c r="BZ8" s="656"/>
      <c r="CA8" s="656"/>
      <c r="CB8" s="656"/>
      <c r="CC8" s="656"/>
      <c r="CD8" s="656"/>
      <c r="CE8" s="656"/>
      <c r="CF8" s="656"/>
      <c r="CG8" s="656"/>
      <c r="CH8" s="656"/>
      <c r="CI8" s="656"/>
      <c r="CJ8" s="656"/>
      <c r="CK8" s="656"/>
      <c r="CL8" s="656"/>
      <c r="CM8" s="656"/>
      <c r="CN8" s="656"/>
      <c r="CO8" s="656"/>
      <c r="CP8" s="656"/>
      <c r="CQ8" s="656"/>
      <c r="CR8" s="656"/>
      <c r="CS8" s="656"/>
      <c r="CT8" s="656"/>
      <c r="CU8" s="656"/>
      <c r="CV8" s="656"/>
      <c r="CW8" s="656"/>
      <c r="CX8" s="656"/>
      <c r="CY8" s="656"/>
      <c r="CZ8" s="656"/>
    </row>
    <row r="9" spans="1:123" ht="15.05" customHeight="1">
      <c r="A9" s="675"/>
      <c r="B9" s="675"/>
      <c r="C9" s="675"/>
      <c r="D9" s="675"/>
      <c r="E9" s="675"/>
      <c r="F9" s="675"/>
      <c r="G9" s="675"/>
      <c r="H9" s="675"/>
      <c r="I9" s="675"/>
      <c r="J9" s="675"/>
      <c r="K9" s="675"/>
      <c r="L9" s="675"/>
      <c r="M9" s="675"/>
      <c r="N9" s="675"/>
      <c r="O9" s="675"/>
      <c r="P9" s="675"/>
      <c r="Q9" s="690" t="s">
        <v>703</v>
      </c>
      <c r="R9" s="690"/>
      <c r="S9" s="690"/>
      <c r="T9" s="690"/>
      <c r="U9" s="690"/>
      <c r="V9" s="691"/>
      <c r="W9" s="692" t="s">
        <v>1203</v>
      </c>
      <c r="X9" s="690"/>
      <c r="Y9" s="691"/>
      <c r="Z9" s="692" t="s">
        <v>1204</v>
      </c>
      <c r="AA9" s="690"/>
      <c r="AB9" s="690"/>
      <c r="AC9" s="669" t="s">
        <v>1208</v>
      </c>
      <c r="AD9" s="669"/>
      <c r="AE9" s="669"/>
      <c r="AF9" s="669"/>
      <c r="AG9" s="669"/>
      <c r="AH9" s="669"/>
      <c r="AI9" s="669"/>
      <c r="AJ9" s="669"/>
      <c r="AK9" s="669"/>
      <c r="AL9" s="669"/>
      <c r="AM9" s="669"/>
      <c r="AN9" s="669"/>
      <c r="AO9" s="669"/>
      <c r="AP9" s="669"/>
      <c r="AQ9" s="669"/>
      <c r="AR9" s="669"/>
      <c r="AS9" s="669"/>
      <c r="AT9" s="656"/>
      <c r="AU9" s="656"/>
      <c r="AV9" s="656"/>
      <c r="AW9" s="656"/>
      <c r="AX9" s="656"/>
      <c r="AY9" s="656"/>
      <c r="AZ9" s="656"/>
      <c r="BA9" s="656"/>
      <c r="BB9" s="656"/>
      <c r="BC9" s="656"/>
      <c r="BD9" s="656"/>
      <c r="BE9" s="656"/>
      <c r="BF9" s="656"/>
      <c r="BG9" s="656"/>
      <c r="BH9" s="656"/>
      <c r="BI9" s="656"/>
      <c r="BJ9" s="656"/>
      <c r="BK9" s="656"/>
      <c r="BL9" s="656"/>
      <c r="BM9" s="656"/>
      <c r="BN9" s="656"/>
      <c r="BO9" s="656"/>
      <c r="BP9" s="656"/>
      <c r="BQ9" s="656"/>
      <c r="BR9" s="656"/>
      <c r="BS9" s="656"/>
      <c r="BT9" s="656"/>
      <c r="BU9" s="656"/>
      <c r="BV9" s="656"/>
      <c r="BW9" s="656"/>
      <c r="BX9" s="656"/>
      <c r="BY9" s="656"/>
      <c r="BZ9" s="656"/>
      <c r="CA9" s="656"/>
      <c r="CB9" s="656"/>
      <c r="CC9" s="656"/>
      <c r="CD9" s="656"/>
      <c r="CE9" s="656"/>
      <c r="CF9" s="656"/>
      <c r="CG9" s="656"/>
      <c r="CH9" s="656"/>
      <c r="CI9" s="656"/>
      <c r="CJ9" s="656"/>
      <c r="CK9" s="656"/>
      <c r="CL9" s="656"/>
      <c r="CM9" s="656"/>
      <c r="CN9" s="656"/>
      <c r="CO9" s="656"/>
      <c r="CP9" s="656"/>
      <c r="CQ9" s="656"/>
      <c r="CR9" s="656"/>
      <c r="CS9" s="656"/>
      <c r="CT9" s="656"/>
      <c r="CU9" s="656"/>
      <c r="CV9" s="656"/>
      <c r="CW9" s="656"/>
      <c r="CX9" s="656"/>
      <c r="CY9" s="656"/>
      <c r="CZ9" s="656"/>
    </row>
    <row r="11" spans="1:123" ht="17.05" customHeight="1">
      <c r="A11" s="229" t="s">
        <v>1209</v>
      </c>
      <c r="DS11" s="232" t="s">
        <v>1900</v>
      </c>
    </row>
    <row r="12" spans="1:123" ht="17.05" customHeight="1">
      <c r="A12" s="640" t="s">
        <v>1210</v>
      </c>
      <c r="B12" s="641"/>
      <c r="C12" s="641"/>
      <c r="D12" s="641"/>
      <c r="E12" s="641"/>
      <c r="F12" s="641"/>
      <c r="G12" s="641"/>
      <c r="H12" s="641"/>
      <c r="I12" s="642"/>
      <c r="J12" s="675" t="s">
        <v>1211</v>
      </c>
      <c r="K12" s="675"/>
      <c r="L12" s="675"/>
      <c r="M12" s="675"/>
      <c r="N12" s="675"/>
      <c r="O12" s="675"/>
      <c r="P12" s="675"/>
      <c r="Q12" s="675"/>
      <c r="R12" s="675"/>
      <c r="S12" s="675"/>
      <c r="T12" s="675" t="s">
        <v>1212</v>
      </c>
      <c r="U12" s="675"/>
      <c r="V12" s="675"/>
      <c r="W12" s="675"/>
      <c r="X12" s="675"/>
      <c r="Y12" s="675"/>
      <c r="Z12" s="675"/>
      <c r="AA12" s="675"/>
      <c r="AB12" s="675"/>
      <c r="AC12" s="675"/>
      <c r="AD12" s="675" t="s">
        <v>1213</v>
      </c>
      <c r="AE12" s="675"/>
      <c r="AF12" s="675"/>
      <c r="AG12" s="675"/>
      <c r="AH12" s="675"/>
      <c r="AI12" s="675"/>
      <c r="AJ12" s="675"/>
      <c r="AK12" s="675"/>
      <c r="AL12" s="675"/>
      <c r="AM12" s="675"/>
      <c r="AN12" s="675" t="s">
        <v>1214</v>
      </c>
      <c r="AO12" s="675"/>
      <c r="AP12" s="675"/>
      <c r="AQ12" s="675"/>
      <c r="AR12" s="675"/>
      <c r="AS12" s="675"/>
      <c r="AT12" s="675"/>
      <c r="AU12" s="675"/>
      <c r="AV12" s="675"/>
      <c r="AW12" s="675"/>
      <c r="AX12" s="675" t="s">
        <v>1215</v>
      </c>
      <c r="AY12" s="675"/>
      <c r="AZ12" s="675"/>
      <c r="BA12" s="675"/>
      <c r="BB12" s="675"/>
      <c r="BC12" s="675"/>
      <c r="BD12" s="675"/>
      <c r="BE12" s="675"/>
      <c r="BF12" s="675"/>
      <c r="BG12" s="675"/>
      <c r="BH12" s="675" t="s">
        <v>153</v>
      </c>
      <c r="BI12" s="675"/>
      <c r="BJ12" s="675"/>
      <c r="BK12" s="675"/>
      <c r="BL12" s="675"/>
      <c r="BM12" s="675"/>
      <c r="BN12" s="675"/>
      <c r="BO12" s="675"/>
      <c r="BP12" s="675"/>
      <c r="BQ12" s="675"/>
      <c r="BR12" s="230"/>
      <c r="BS12" s="230"/>
      <c r="BV12" s="665" t="s">
        <v>1216</v>
      </c>
      <c r="BW12" s="666"/>
      <c r="BX12" s="666"/>
      <c r="BY12" s="666"/>
      <c r="BZ12" s="666"/>
      <c r="CA12" s="666"/>
      <c r="CB12" s="666"/>
      <c r="CC12" s="666"/>
      <c r="CD12" s="666"/>
      <c r="CE12" s="673"/>
      <c r="CF12" s="675" t="s">
        <v>1217</v>
      </c>
      <c r="CG12" s="675"/>
      <c r="CH12" s="675"/>
      <c r="CI12" s="675"/>
      <c r="CJ12" s="675"/>
      <c r="CK12" s="675"/>
      <c r="CL12" s="675"/>
      <c r="CM12" s="675"/>
      <c r="CN12" s="675"/>
      <c r="CO12" s="675"/>
      <c r="CP12" s="675" t="s">
        <v>1218</v>
      </c>
      <c r="CQ12" s="675"/>
      <c r="CR12" s="675"/>
      <c r="CS12" s="675"/>
      <c r="CT12" s="675"/>
      <c r="CU12" s="675"/>
      <c r="CV12" s="675"/>
      <c r="CW12" s="675"/>
      <c r="CX12" s="675"/>
      <c r="CY12" s="675"/>
      <c r="CZ12" s="675" t="s">
        <v>1219</v>
      </c>
      <c r="DA12" s="675"/>
      <c r="DB12" s="675"/>
      <c r="DC12" s="675"/>
      <c r="DD12" s="675"/>
      <c r="DE12" s="675"/>
      <c r="DF12" s="675"/>
      <c r="DG12" s="675"/>
      <c r="DH12" s="675"/>
      <c r="DI12" s="675"/>
      <c r="DJ12" s="675" t="s">
        <v>153</v>
      </c>
      <c r="DK12" s="675"/>
      <c r="DL12" s="675"/>
      <c r="DM12" s="675"/>
      <c r="DN12" s="675"/>
      <c r="DO12" s="675"/>
      <c r="DP12" s="675"/>
      <c r="DQ12" s="675"/>
      <c r="DR12" s="675"/>
      <c r="DS12" s="675"/>
    </row>
    <row r="13" spans="1:123" ht="17.05" customHeight="1">
      <c r="A13" s="643"/>
      <c r="B13" s="644"/>
      <c r="C13" s="644"/>
      <c r="D13" s="644"/>
      <c r="E13" s="644"/>
      <c r="F13" s="644"/>
      <c r="G13" s="644"/>
      <c r="H13" s="644"/>
      <c r="I13" s="645"/>
      <c r="J13" s="676">
        <v>62</v>
      </c>
      <c r="K13" s="676"/>
      <c r="L13" s="676"/>
      <c r="M13" s="676"/>
      <c r="N13" s="676"/>
      <c r="O13" s="676"/>
      <c r="P13" s="676"/>
      <c r="Q13" s="676"/>
      <c r="R13" s="676"/>
      <c r="S13" s="676"/>
      <c r="T13" s="676">
        <v>3</v>
      </c>
      <c r="U13" s="676"/>
      <c r="V13" s="676"/>
      <c r="W13" s="676"/>
      <c r="X13" s="676"/>
      <c r="Y13" s="676"/>
      <c r="Z13" s="676"/>
      <c r="AA13" s="676"/>
      <c r="AB13" s="676"/>
      <c r="AC13" s="676"/>
      <c r="AD13" s="676">
        <v>7</v>
      </c>
      <c r="AE13" s="676"/>
      <c r="AF13" s="676"/>
      <c r="AG13" s="676"/>
      <c r="AH13" s="676"/>
      <c r="AI13" s="676"/>
      <c r="AJ13" s="676"/>
      <c r="AK13" s="676"/>
      <c r="AL13" s="676"/>
      <c r="AM13" s="676"/>
      <c r="AN13" s="676">
        <v>9</v>
      </c>
      <c r="AO13" s="676"/>
      <c r="AP13" s="676"/>
      <c r="AQ13" s="676"/>
      <c r="AR13" s="676"/>
      <c r="AS13" s="676"/>
      <c r="AT13" s="676"/>
      <c r="AU13" s="676"/>
      <c r="AV13" s="676"/>
      <c r="AW13" s="676"/>
      <c r="AX13" s="676">
        <v>17</v>
      </c>
      <c r="AY13" s="676"/>
      <c r="AZ13" s="676"/>
      <c r="BA13" s="676"/>
      <c r="BB13" s="676"/>
      <c r="BC13" s="676"/>
      <c r="BD13" s="676"/>
      <c r="BE13" s="676"/>
      <c r="BF13" s="676"/>
      <c r="BG13" s="676"/>
      <c r="BH13" s="676">
        <v>98</v>
      </c>
      <c r="BI13" s="676"/>
      <c r="BJ13" s="676"/>
      <c r="BK13" s="676"/>
      <c r="BL13" s="676"/>
      <c r="BM13" s="676"/>
      <c r="BN13" s="676"/>
      <c r="BO13" s="676"/>
      <c r="BP13" s="676"/>
      <c r="BQ13" s="676"/>
      <c r="BR13" s="231"/>
      <c r="BS13" s="231"/>
      <c r="BV13" s="671"/>
      <c r="BW13" s="672"/>
      <c r="BX13" s="672"/>
      <c r="BY13" s="672"/>
      <c r="BZ13" s="672"/>
      <c r="CA13" s="672"/>
      <c r="CB13" s="672"/>
      <c r="CC13" s="672"/>
      <c r="CD13" s="672"/>
      <c r="CE13" s="674"/>
      <c r="CF13" s="676">
        <v>73</v>
      </c>
      <c r="CG13" s="676"/>
      <c r="CH13" s="676"/>
      <c r="CI13" s="676"/>
      <c r="CJ13" s="676"/>
      <c r="CK13" s="676"/>
      <c r="CL13" s="676"/>
      <c r="CM13" s="676"/>
      <c r="CN13" s="676"/>
      <c r="CO13" s="676"/>
      <c r="CP13" s="676">
        <v>24</v>
      </c>
      <c r="CQ13" s="676"/>
      <c r="CR13" s="676"/>
      <c r="CS13" s="676"/>
      <c r="CT13" s="676"/>
      <c r="CU13" s="676"/>
      <c r="CV13" s="676"/>
      <c r="CW13" s="676"/>
      <c r="CX13" s="676"/>
      <c r="CY13" s="676"/>
      <c r="CZ13" s="676">
        <v>1</v>
      </c>
      <c r="DA13" s="676"/>
      <c r="DB13" s="676"/>
      <c r="DC13" s="676"/>
      <c r="DD13" s="676"/>
      <c r="DE13" s="676"/>
      <c r="DF13" s="676"/>
      <c r="DG13" s="676"/>
      <c r="DH13" s="676"/>
      <c r="DI13" s="676"/>
      <c r="DJ13" s="676">
        <v>98</v>
      </c>
      <c r="DK13" s="676"/>
      <c r="DL13" s="676"/>
      <c r="DM13" s="676"/>
      <c r="DN13" s="676"/>
      <c r="DO13" s="676"/>
      <c r="DP13" s="676"/>
      <c r="DQ13" s="676"/>
      <c r="DR13" s="676"/>
      <c r="DS13" s="676"/>
    </row>
    <row r="14" spans="1:123">
      <c r="BW14" s="229" t="s">
        <v>1220</v>
      </c>
    </row>
    <row r="15" spans="1:123" ht="17.05" customHeight="1">
      <c r="A15" s="229" t="s">
        <v>1221</v>
      </c>
    </row>
    <row r="16" spans="1:123" ht="17.05" customHeight="1">
      <c r="A16" s="229" t="s">
        <v>1222</v>
      </c>
      <c r="AV16" s="229" t="s">
        <v>1223</v>
      </c>
    </row>
    <row r="17" spans="1:123" ht="17.05" customHeight="1">
      <c r="A17" s="229" t="s">
        <v>1224</v>
      </c>
      <c r="AV17" s="229" t="s">
        <v>1225</v>
      </c>
    </row>
    <row r="18" spans="1:123" ht="17.05" customHeight="1">
      <c r="A18" s="229" t="s">
        <v>1226</v>
      </c>
      <c r="AV18" s="229" t="s">
        <v>1227</v>
      </c>
    </row>
    <row r="20" spans="1:123" ht="16.55" customHeight="1">
      <c r="A20" s="229" t="s">
        <v>1228</v>
      </c>
    </row>
    <row r="21" spans="1:123" ht="16.55" customHeight="1">
      <c r="A21" s="677" t="s">
        <v>1229</v>
      </c>
      <c r="B21" s="677"/>
      <c r="C21" s="677"/>
      <c r="D21" s="677"/>
      <c r="E21" s="677"/>
      <c r="F21" s="677"/>
      <c r="G21" s="677"/>
      <c r="H21" s="677"/>
      <c r="I21" s="677"/>
      <c r="J21" s="677"/>
      <c r="K21" s="677"/>
      <c r="L21" s="677"/>
      <c r="M21" s="677"/>
      <c r="N21" s="677"/>
      <c r="O21" s="677"/>
      <c r="P21" s="677"/>
      <c r="Q21" s="677"/>
      <c r="R21" s="677"/>
      <c r="S21" s="677"/>
      <c r="T21" s="677"/>
      <c r="U21" s="677"/>
      <c r="V21" s="677"/>
      <c r="W21" s="677"/>
      <c r="X21" s="677"/>
      <c r="Y21" s="677"/>
      <c r="Z21" s="677"/>
      <c r="AA21" s="677"/>
      <c r="AB21" s="677"/>
      <c r="AC21" s="677"/>
      <c r="AD21" s="677"/>
      <c r="AE21" s="677"/>
      <c r="AF21" s="677"/>
      <c r="AG21" s="677"/>
      <c r="AH21" s="677"/>
      <c r="AI21" s="677"/>
      <c r="AJ21" s="677"/>
      <c r="AK21" s="677"/>
      <c r="AL21" s="677"/>
      <c r="AM21" s="677"/>
      <c r="AN21" s="677"/>
      <c r="AO21" s="677"/>
      <c r="AP21" s="677"/>
      <c r="AQ21" s="677"/>
      <c r="AR21" s="677"/>
      <c r="AS21" s="677"/>
      <c r="AT21" s="677"/>
      <c r="AU21" s="677"/>
      <c r="AV21" s="677"/>
      <c r="AW21" s="677"/>
      <c r="AX21" s="677"/>
      <c r="AY21" s="677"/>
      <c r="AZ21" s="677"/>
      <c r="BA21" s="677"/>
      <c r="BB21" s="677"/>
      <c r="BC21" s="677"/>
      <c r="BD21" s="677"/>
      <c r="BE21" s="677"/>
      <c r="BF21" s="677"/>
      <c r="BG21" s="677"/>
      <c r="BH21" s="677"/>
      <c r="BI21" s="677"/>
      <c r="BJ21" s="677"/>
      <c r="BK21" s="677"/>
      <c r="BL21" s="677"/>
      <c r="BM21" s="677"/>
      <c r="BN21" s="677"/>
      <c r="BO21" s="677"/>
      <c r="BP21" s="677"/>
      <c r="BQ21" s="677"/>
      <c r="BR21" s="677"/>
      <c r="BS21" s="677"/>
      <c r="BT21" s="677"/>
      <c r="BU21" s="677"/>
      <c r="BV21" s="677"/>
      <c r="BW21" s="677"/>
      <c r="BX21" s="677"/>
      <c r="BY21" s="677"/>
      <c r="BZ21" s="677"/>
      <c r="CA21" s="677"/>
      <c r="CB21" s="677"/>
      <c r="CC21" s="677"/>
      <c r="CD21" s="677"/>
      <c r="CE21" s="677"/>
      <c r="CF21" s="677"/>
      <c r="CG21" s="677"/>
      <c r="CH21" s="677"/>
      <c r="CI21" s="677"/>
      <c r="CJ21" s="677"/>
      <c r="CK21" s="677"/>
      <c r="CL21" s="677"/>
      <c r="CM21" s="677"/>
      <c r="CN21" s="677"/>
      <c r="CO21" s="677"/>
      <c r="CP21" s="677"/>
      <c r="CQ21" s="677"/>
      <c r="CR21" s="677"/>
      <c r="CS21" s="677"/>
      <c r="CT21" s="677"/>
      <c r="CU21" s="677"/>
      <c r="CV21" s="677"/>
      <c r="CW21" s="677"/>
      <c r="CX21" s="677"/>
      <c r="CY21" s="677"/>
      <c r="CZ21" s="677"/>
      <c r="DA21" s="677"/>
      <c r="DB21" s="677"/>
      <c r="DC21" s="677"/>
      <c r="DD21" s="677"/>
      <c r="DE21" s="677"/>
      <c r="DF21" s="677"/>
      <c r="DG21" s="677"/>
      <c r="DH21" s="677"/>
      <c r="DI21" s="677"/>
      <c r="DJ21" s="677"/>
      <c r="DK21" s="677"/>
      <c r="DL21" s="677"/>
      <c r="DM21" s="677"/>
      <c r="DN21" s="677"/>
      <c r="DO21" s="677"/>
      <c r="DP21" s="677"/>
      <c r="DQ21" s="677"/>
      <c r="DR21" s="677"/>
      <c r="DS21" s="677"/>
    </row>
    <row r="22" spans="1:123" ht="16.55" customHeight="1">
      <c r="A22" s="677"/>
      <c r="B22" s="677"/>
      <c r="C22" s="677"/>
      <c r="D22" s="677"/>
      <c r="E22" s="677"/>
      <c r="F22" s="677"/>
      <c r="G22" s="677"/>
      <c r="H22" s="677"/>
      <c r="I22" s="677"/>
      <c r="J22" s="677"/>
      <c r="K22" s="677"/>
      <c r="L22" s="677"/>
      <c r="M22" s="677"/>
      <c r="N22" s="677"/>
      <c r="O22" s="677"/>
      <c r="P22" s="677"/>
      <c r="Q22" s="677"/>
      <c r="R22" s="677"/>
      <c r="S22" s="677"/>
      <c r="T22" s="677"/>
      <c r="U22" s="677"/>
      <c r="V22" s="677"/>
      <c r="W22" s="677"/>
      <c r="X22" s="677"/>
      <c r="Y22" s="677"/>
      <c r="Z22" s="677"/>
      <c r="AA22" s="677"/>
      <c r="AB22" s="677"/>
      <c r="AC22" s="677"/>
      <c r="AD22" s="677"/>
      <c r="AE22" s="677"/>
      <c r="AF22" s="677"/>
      <c r="AG22" s="677"/>
      <c r="AH22" s="677"/>
      <c r="AI22" s="677"/>
      <c r="AJ22" s="677"/>
      <c r="AK22" s="677"/>
      <c r="AL22" s="677"/>
      <c r="AM22" s="677"/>
      <c r="AN22" s="677"/>
      <c r="AO22" s="677"/>
      <c r="AP22" s="677"/>
      <c r="AQ22" s="677"/>
      <c r="AR22" s="677"/>
      <c r="AS22" s="677"/>
      <c r="AT22" s="677"/>
      <c r="AU22" s="677"/>
      <c r="AV22" s="677"/>
      <c r="AW22" s="677"/>
      <c r="AX22" s="677"/>
      <c r="AY22" s="677"/>
      <c r="AZ22" s="677"/>
      <c r="BA22" s="677"/>
      <c r="BB22" s="677"/>
      <c r="BC22" s="677"/>
      <c r="BD22" s="677"/>
      <c r="BE22" s="677"/>
      <c r="BF22" s="677"/>
      <c r="BG22" s="677"/>
      <c r="BH22" s="677"/>
      <c r="BI22" s="677"/>
      <c r="BJ22" s="677"/>
      <c r="BK22" s="677"/>
      <c r="BL22" s="677"/>
      <c r="BM22" s="677"/>
      <c r="BN22" s="677"/>
      <c r="BO22" s="677"/>
      <c r="BP22" s="677"/>
      <c r="BQ22" s="677"/>
      <c r="BR22" s="677"/>
      <c r="BS22" s="677"/>
      <c r="BT22" s="677"/>
      <c r="BU22" s="677"/>
      <c r="BV22" s="677"/>
      <c r="BW22" s="677"/>
      <c r="BX22" s="677"/>
      <c r="BY22" s="677"/>
      <c r="BZ22" s="677"/>
      <c r="CA22" s="677"/>
      <c r="CB22" s="677"/>
      <c r="CC22" s="677"/>
      <c r="CD22" s="677"/>
      <c r="CE22" s="677"/>
      <c r="CF22" s="677"/>
      <c r="CG22" s="677"/>
      <c r="CH22" s="677"/>
      <c r="CI22" s="677"/>
      <c r="CJ22" s="677"/>
      <c r="CK22" s="677"/>
      <c r="CL22" s="677"/>
      <c r="CM22" s="677"/>
      <c r="CN22" s="677"/>
      <c r="CO22" s="677"/>
      <c r="CP22" s="677"/>
      <c r="CQ22" s="677"/>
      <c r="CR22" s="677"/>
      <c r="CS22" s="677"/>
      <c r="CT22" s="677"/>
      <c r="CU22" s="677"/>
      <c r="CV22" s="677"/>
      <c r="CW22" s="677"/>
      <c r="CX22" s="677"/>
      <c r="CY22" s="677"/>
      <c r="CZ22" s="677"/>
      <c r="DA22" s="677"/>
      <c r="DB22" s="677"/>
      <c r="DC22" s="677"/>
      <c r="DD22" s="677"/>
      <c r="DE22" s="677"/>
      <c r="DF22" s="677"/>
      <c r="DG22" s="677"/>
      <c r="DH22" s="677"/>
      <c r="DI22" s="677"/>
      <c r="DJ22" s="677"/>
      <c r="DK22" s="677"/>
      <c r="DL22" s="677"/>
      <c r="DM22" s="677"/>
      <c r="DN22" s="677"/>
      <c r="DO22" s="677"/>
      <c r="DP22" s="677"/>
      <c r="DQ22" s="677"/>
      <c r="DR22" s="677"/>
      <c r="DS22" s="677"/>
    </row>
    <row r="23" spans="1:123" ht="16.55" customHeight="1">
      <c r="A23" s="229" t="s">
        <v>1230</v>
      </c>
    </row>
    <row r="24" spans="1:123" ht="19" customHeight="1">
      <c r="A24" s="656" t="s">
        <v>1231</v>
      </c>
      <c r="B24" s="656"/>
      <c r="C24" s="656"/>
      <c r="D24" s="656"/>
      <c r="E24" s="656"/>
      <c r="F24" s="656"/>
      <c r="G24" s="656"/>
      <c r="H24" s="656"/>
      <c r="I24" s="656"/>
      <c r="J24" s="656"/>
      <c r="K24" s="656"/>
      <c r="L24" s="656"/>
      <c r="M24" s="656"/>
      <c r="N24" s="675" t="s">
        <v>1232</v>
      </c>
      <c r="O24" s="675"/>
      <c r="P24" s="675"/>
      <c r="Q24" s="675"/>
      <c r="R24" s="675"/>
      <c r="S24" s="675"/>
      <c r="T24" s="675"/>
      <c r="U24" s="675"/>
      <c r="V24" s="675"/>
      <c r="W24" s="675"/>
      <c r="X24" s="675"/>
      <c r="Y24" s="675"/>
      <c r="Z24" s="675"/>
      <c r="AA24" s="675"/>
      <c r="AB24" s="675"/>
      <c r="AC24" s="675"/>
      <c r="AD24" s="675"/>
      <c r="AE24" s="675"/>
      <c r="AF24" s="675"/>
      <c r="AG24" s="675"/>
      <c r="AH24" s="675"/>
      <c r="AI24" s="675"/>
      <c r="AJ24" s="675"/>
      <c r="AK24" s="675"/>
      <c r="AL24" s="675"/>
      <c r="AM24" s="675"/>
      <c r="AN24" s="675"/>
      <c r="AO24" s="675"/>
      <c r="AP24" s="675"/>
      <c r="AQ24" s="684" t="s">
        <v>1233</v>
      </c>
      <c r="AR24" s="685"/>
      <c r="AS24" s="685"/>
      <c r="AT24" s="685"/>
      <c r="AU24" s="685"/>
      <c r="AV24" s="685"/>
      <c r="AW24" s="685"/>
      <c r="AX24" s="685"/>
      <c r="AY24" s="685"/>
      <c r="AZ24" s="685"/>
      <c r="BA24" s="685"/>
      <c r="BB24" s="675" t="s">
        <v>1234</v>
      </c>
      <c r="BC24" s="675"/>
      <c r="BD24" s="675"/>
      <c r="BE24" s="675"/>
      <c r="BF24" s="675"/>
      <c r="BG24" s="675"/>
      <c r="BH24" s="675"/>
      <c r="BI24" s="675"/>
      <c r="BJ24" s="675"/>
      <c r="BK24" s="675"/>
      <c r="BL24" s="675"/>
      <c r="BM24" s="675"/>
      <c r="BN24" s="675"/>
      <c r="BO24" s="675"/>
      <c r="BP24" s="675"/>
      <c r="BQ24" s="675"/>
      <c r="BR24" s="675"/>
      <c r="BS24" s="675"/>
      <c r="BT24" s="675"/>
      <c r="BU24" s="675" t="s">
        <v>1235</v>
      </c>
      <c r="BV24" s="675"/>
      <c r="BW24" s="675"/>
      <c r="BX24" s="675"/>
      <c r="BY24" s="675"/>
      <c r="BZ24" s="675"/>
      <c r="CA24" s="675"/>
      <c r="CB24" s="675"/>
      <c r="CC24" s="675"/>
      <c r="CD24" s="675"/>
      <c r="CE24" s="675"/>
      <c r="CF24" s="675"/>
      <c r="CG24" s="675"/>
      <c r="CH24" s="675"/>
      <c r="CI24" s="675"/>
      <c r="CJ24" s="675"/>
      <c r="CK24" s="675"/>
      <c r="CL24" s="675"/>
      <c r="CM24" s="675"/>
      <c r="CN24" s="675"/>
      <c r="CO24" s="675"/>
      <c r="CP24" s="675"/>
      <c r="CQ24" s="675"/>
      <c r="CR24" s="675"/>
      <c r="CS24" s="675"/>
      <c r="CT24" s="675"/>
      <c r="CU24" s="675"/>
      <c r="CV24" s="675"/>
      <c r="CW24" s="675"/>
      <c r="CX24" s="675"/>
      <c r="CY24" s="675"/>
      <c r="CZ24" s="675"/>
      <c r="DA24" s="675"/>
      <c r="DB24" s="675"/>
      <c r="DC24" s="675"/>
      <c r="DD24" s="675"/>
      <c r="DE24" s="675"/>
      <c r="DF24" s="675"/>
      <c r="DG24" s="675"/>
      <c r="DH24" s="675"/>
      <c r="DI24" s="675"/>
      <c r="DJ24" s="675"/>
      <c r="DK24" s="675"/>
      <c r="DL24" s="675"/>
      <c r="DM24" s="675"/>
      <c r="DN24" s="675"/>
      <c r="DO24" s="675"/>
      <c r="DP24" s="675"/>
      <c r="DQ24" s="675"/>
      <c r="DR24" s="675"/>
      <c r="DS24" s="675"/>
    </row>
    <row r="25" spans="1:123" ht="13.75" customHeight="1">
      <c r="A25" s="656" t="s">
        <v>1236</v>
      </c>
      <c r="B25" s="656"/>
      <c r="C25" s="656"/>
      <c r="D25" s="656"/>
      <c r="E25" s="656"/>
      <c r="F25" s="656"/>
      <c r="G25" s="656"/>
      <c r="H25" s="656"/>
      <c r="I25" s="656"/>
      <c r="J25" s="656"/>
      <c r="K25" s="656"/>
      <c r="L25" s="656"/>
      <c r="M25" s="656"/>
      <c r="N25" s="656" t="s">
        <v>1237</v>
      </c>
      <c r="O25" s="656"/>
      <c r="P25" s="656"/>
      <c r="Q25" s="656"/>
      <c r="R25" s="656"/>
      <c r="S25" s="656"/>
      <c r="T25" s="656"/>
      <c r="U25" s="656"/>
      <c r="V25" s="656"/>
      <c r="W25" s="656"/>
      <c r="X25" s="656"/>
      <c r="Y25" s="656"/>
      <c r="Z25" s="656"/>
      <c r="AA25" s="656"/>
      <c r="AB25" s="656"/>
      <c r="AC25" s="656"/>
      <c r="AD25" s="656"/>
      <c r="AE25" s="656"/>
      <c r="AF25" s="656"/>
      <c r="AG25" s="656"/>
      <c r="AH25" s="656"/>
      <c r="AI25" s="656"/>
      <c r="AJ25" s="656"/>
      <c r="AK25" s="656"/>
      <c r="AL25" s="656"/>
      <c r="AM25" s="656"/>
      <c r="AN25" s="656"/>
      <c r="AO25" s="656"/>
      <c r="AP25" s="656"/>
      <c r="AQ25" s="652" t="s">
        <v>1238</v>
      </c>
      <c r="AR25" s="653"/>
      <c r="AS25" s="653"/>
      <c r="AT25" s="653"/>
      <c r="AU25" s="653"/>
      <c r="AV25" s="653" t="s">
        <v>1200</v>
      </c>
      <c r="AW25" s="653"/>
      <c r="AX25" s="653"/>
      <c r="AY25" s="653" t="s">
        <v>1239</v>
      </c>
      <c r="AZ25" s="653"/>
      <c r="BA25" s="653"/>
      <c r="BB25" s="656" t="s">
        <v>1240</v>
      </c>
      <c r="BC25" s="656"/>
      <c r="BD25" s="656"/>
      <c r="BE25" s="656"/>
      <c r="BF25" s="656"/>
      <c r="BG25" s="656"/>
      <c r="BH25" s="656"/>
      <c r="BI25" s="656"/>
      <c r="BJ25" s="656"/>
      <c r="BK25" s="656"/>
      <c r="BL25" s="656"/>
      <c r="BM25" s="656"/>
      <c r="BN25" s="656"/>
      <c r="BO25" s="656"/>
      <c r="BP25" s="656"/>
      <c r="BQ25" s="656"/>
      <c r="BR25" s="656"/>
      <c r="BS25" s="656"/>
      <c r="BT25" s="656"/>
      <c r="BU25" s="639" t="s">
        <v>1241</v>
      </c>
      <c r="BV25" s="639"/>
      <c r="BW25" s="639"/>
      <c r="BX25" s="639"/>
      <c r="BY25" s="639"/>
      <c r="BZ25" s="639"/>
      <c r="CA25" s="639"/>
      <c r="CB25" s="639"/>
      <c r="CC25" s="639"/>
      <c r="CD25" s="639"/>
      <c r="CE25" s="639"/>
      <c r="CF25" s="639"/>
      <c r="CG25" s="639"/>
      <c r="CH25" s="639"/>
      <c r="CI25" s="639"/>
      <c r="CJ25" s="639"/>
      <c r="CK25" s="639"/>
      <c r="CL25" s="639"/>
      <c r="CM25" s="639"/>
      <c r="CN25" s="639"/>
      <c r="CO25" s="639"/>
      <c r="CP25" s="639"/>
      <c r="CQ25" s="639"/>
      <c r="CR25" s="639"/>
      <c r="CS25" s="639"/>
      <c r="CT25" s="639"/>
      <c r="CU25" s="639"/>
      <c r="CV25" s="639"/>
      <c r="CW25" s="639"/>
      <c r="CX25" s="639"/>
      <c r="CY25" s="639"/>
      <c r="CZ25" s="639"/>
      <c r="DA25" s="639"/>
      <c r="DB25" s="639"/>
      <c r="DC25" s="639"/>
      <c r="DD25" s="639"/>
      <c r="DE25" s="639"/>
      <c r="DF25" s="639"/>
      <c r="DG25" s="639"/>
      <c r="DH25" s="639"/>
      <c r="DI25" s="639"/>
      <c r="DJ25" s="639"/>
      <c r="DK25" s="639"/>
      <c r="DL25" s="639"/>
      <c r="DM25" s="639"/>
      <c r="DN25" s="639"/>
      <c r="DO25" s="639"/>
      <c r="DP25" s="639"/>
      <c r="DQ25" s="639"/>
      <c r="DR25" s="639"/>
      <c r="DS25" s="639"/>
    </row>
    <row r="26" spans="1:123" ht="13.75" customHeight="1">
      <c r="A26" s="656"/>
      <c r="B26" s="656"/>
      <c r="C26" s="656"/>
      <c r="D26" s="656"/>
      <c r="E26" s="656"/>
      <c r="F26" s="656"/>
      <c r="G26" s="656"/>
      <c r="H26" s="656"/>
      <c r="I26" s="656"/>
      <c r="J26" s="656"/>
      <c r="K26" s="656"/>
      <c r="L26" s="656"/>
      <c r="M26" s="656"/>
      <c r="N26" s="656"/>
      <c r="O26" s="656"/>
      <c r="P26" s="656"/>
      <c r="Q26" s="656"/>
      <c r="R26" s="656"/>
      <c r="S26" s="656"/>
      <c r="T26" s="656"/>
      <c r="U26" s="656"/>
      <c r="V26" s="656"/>
      <c r="W26" s="656"/>
      <c r="X26" s="656"/>
      <c r="Y26" s="656"/>
      <c r="Z26" s="656"/>
      <c r="AA26" s="656"/>
      <c r="AB26" s="656"/>
      <c r="AC26" s="656"/>
      <c r="AD26" s="656"/>
      <c r="AE26" s="656"/>
      <c r="AF26" s="656"/>
      <c r="AG26" s="656"/>
      <c r="AH26" s="656"/>
      <c r="AI26" s="656"/>
      <c r="AJ26" s="656"/>
      <c r="AK26" s="656"/>
      <c r="AL26" s="656"/>
      <c r="AM26" s="656"/>
      <c r="AN26" s="656"/>
      <c r="AO26" s="656"/>
      <c r="AP26" s="656"/>
      <c r="AQ26" s="657" t="s">
        <v>716</v>
      </c>
      <c r="AR26" s="648"/>
      <c r="AS26" s="648"/>
      <c r="AT26" s="648"/>
      <c r="AU26" s="648"/>
      <c r="AV26" s="648" t="s">
        <v>1242</v>
      </c>
      <c r="AW26" s="648"/>
      <c r="AX26" s="648"/>
      <c r="AY26" s="648" t="s">
        <v>1243</v>
      </c>
      <c r="AZ26" s="648"/>
      <c r="BA26" s="648"/>
      <c r="BB26" s="656"/>
      <c r="BC26" s="656"/>
      <c r="BD26" s="656"/>
      <c r="BE26" s="656"/>
      <c r="BF26" s="656"/>
      <c r="BG26" s="656"/>
      <c r="BH26" s="656"/>
      <c r="BI26" s="656"/>
      <c r="BJ26" s="656"/>
      <c r="BK26" s="656"/>
      <c r="BL26" s="656"/>
      <c r="BM26" s="656"/>
      <c r="BN26" s="656"/>
      <c r="BO26" s="656"/>
      <c r="BP26" s="656"/>
      <c r="BQ26" s="656"/>
      <c r="BR26" s="656"/>
      <c r="BS26" s="656"/>
      <c r="BT26" s="656"/>
      <c r="BU26" s="639"/>
      <c r="BV26" s="639"/>
      <c r="BW26" s="639"/>
      <c r="BX26" s="639"/>
      <c r="BY26" s="639"/>
      <c r="BZ26" s="639"/>
      <c r="CA26" s="639"/>
      <c r="CB26" s="639"/>
      <c r="CC26" s="639"/>
      <c r="CD26" s="639"/>
      <c r="CE26" s="639"/>
      <c r="CF26" s="639"/>
      <c r="CG26" s="639"/>
      <c r="CH26" s="639"/>
      <c r="CI26" s="639"/>
      <c r="CJ26" s="639"/>
      <c r="CK26" s="639"/>
      <c r="CL26" s="639"/>
      <c r="CM26" s="639"/>
      <c r="CN26" s="639"/>
      <c r="CO26" s="639"/>
      <c r="CP26" s="639"/>
      <c r="CQ26" s="639"/>
      <c r="CR26" s="639"/>
      <c r="CS26" s="639"/>
      <c r="CT26" s="639"/>
      <c r="CU26" s="639"/>
      <c r="CV26" s="639"/>
      <c r="CW26" s="639"/>
      <c r="CX26" s="639"/>
      <c r="CY26" s="639"/>
      <c r="CZ26" s="639"/>
      <c r="DA26" s="639"/>
      <c r="DB26" s="639"/>
      <c r="DC26" s="639"/>
      <c r="DD26" s="639"/>
      <c r="DE26" s="639"/>
      <c r="DF26" s="639"/>
      <c r="DG26" s="639"/>
      <c r="DH26" s="639"/>
      <c r="DI26" s="639"/>
      <c r="DJ26" s="639"/>
      <c r="DK26" s="639"/>
      <c r="DL26" s="639"/>
      <c r="DM26" s="639"/>
      <c r="DN26" s="639"/>
      <c r="DO26" s="639"/>
      <c r="DP26" s="639"/>
      <c r="DQ26" s="639"/>
      <c r="DR26" s="639"/>
      <c r="DS26" s="639"/>
    </row>
    <row r="27" spans="1:123" ht="27.5" customHeight="1">
      <c r="A27" s="656"/>
      <c r="B27" s="656"/>
      <c r="C27" s="656"/>
      <c r="D27" s="656"/>
      <c r="E27" s="656"/>
      <c r="F27" s="656"/>
      <c r="G27" s="656"/>
      <c r="H27" s="656"/>
      <c r="I27" s="656"/>
      <c r="J27" s="656"/>
      <c r="K27" s="656"/>
      <c r="L27" s="656"/>
      <c r="M27" s="656"/>
      <c r="N27" s="669" t="s">
        <v>1244</v>
      </c>
      <c r="O27" s="669"/>
      <c r="P27" s="669"/>
      <c r="Q27" s="669"/>
      <c r="R27" s="669"/>
      <c r="S27" s="669"/>
      <c r="T27" s="669"/>
      <c r="U27" s="669"/>
      <c r="V27" s="669"/>
      <c r="W27" s="669"/>
      <c r="X27" s="669"/>
      <c r="Y27" s="669"/>
      <c r="Z27" s="669"/>
      <c r="AA27" s="669"/>
      <c r="AB27" s="669"/>
      <c r="AC27" s="669"/>
      <c r="AD27" s="669"/>
      <c r="AE27" s="669"/>
      <c r="AF27" s="669"/>
      <c r="AG27" s="669"/>
      <c r="AH27" s="669"/>
      <c r="AI27" s="669"/>
      <c r="AJ27" s="669"/>
      <c r="AK27" s="669"/>
      <c r="AL27" s="669"/>
      <c r="AM27" s="669"/>
      <c r="AN27" s="669"/>
      <c r="AO27" s="669"/>
      <c r="AP27" s="669"/>
      <c r="AQ27" s="649" t="s">
        <v>1238</v>
      </c>
      <c r="AR27" s="650"/>
      <c r="AS27" s="650"/>
      <c r="AT27" s="650"/>
      <c r="AU27" s="650"/>
      <c r="AV27" s="650" t="s">
        <v>1203</v>
      </c>
      <c r="AW27" s="650"/>
      <c r="AX27" s="650"/>
      <c r="AY27" s="650" t="s">
        <v>1245</v>
      </c>
      <c r="AZ27" s="650"/>
      <c r="BA27" s="650"/>
      <c r="BB27" s="656" t="s">
        <v>1246</v>
      </c>
      <c r="BC27" s="656"/>
      <c r="BD27" s="656"/>
      <c r="BE27" s="656"/>
      <c r="BF27" s="656"/>
      <c r="BG27" s="656"/>
      <c r="BH27" s="656"/>
      <c r="BI27" s="656"/>
      <c r="BJ27" s="656"/>
      <c r="BK27" s="656"/>
      <c r="BL27" s="656"/>
      <c r="BM27" s="656"/>
      <c r="BN27" s="656"/>
      <c r="BO27" s="656"/>
      <c r="BP27" s="656"/>
      <c r="BQ27" s="656"/>
      <c r="BR27" s="656"/>
      <c r="BS27" s="656"/>
      <c r="BT27" s="656"/>
      <c r="BU27" s="639" t="s">
        <v>1247</v>
      </c>
      <c r="BV27" s="639"/>
      <c r="BW27" s="639"/>
      <c r="BX27" s="639"/>
      <c r="BY27" s="639"/>
      <c r="BZ27" s="639"/>
      <c r="CA27" s="639"/>
      <c r="CB27" s="639"/>
      <c r="CC27" s="639"/>
      <c r="CD27" s="639"/>
      <c r="CE27" s="639"/>
      <c r="CF27" s="639"/>
      <c r="CG27" s="639"/>
      <c r="CH27" s="639"/>
      <c r="CI27" s="639"/>
      <c r="CJ27" s="639"/>
      <c r="CK27" s="639"/>
      <c r="CL27" s="639"/>
      <c r="CM27" s="639"/>
      <c r="CN27" s="639"/>
      <c r="CO27" s="639"/>
      <c r="CP27" s="639"/>
      <c r="CQ27" s="639"/>
      <c r="CR27" s="639"/>
      <c r="CS27" s="639"/>
      <c r="CT27" s="639"/>
      <c r="CU27" s="639"/>
      <c r="CV27" s="639"/>
      <c r="CW27" s="639"/>
      <c r="CX27" s="639"/>
      <c r="CY27" s="639"/>
      <c r="CZ27" s="639"/>
      <c r="DA27" s="639"/>
      <c r="DB27" s="639"/>
      <c r="DC27" s="639"/>
      <c r="DD27" s="639"/>
      <c r="DE27" s="639"/>
      <c r="DF27" s="639"/>
      <c r="DG27" s="639"/>
      <c r="DH27" s="639"/>
      <c r="DI27" s="639"/>
      <c r="DJ27" s="639"/>
      <c r="DK27" s="639"/>
      <c r="DL27" s="639"/>
      <c r="DM27" s="639"/>
      <c r="DN27" s="639"/>
      <c r="DO27" s="639"/>
      <c r="DP27" s="639"/>
      <c r="DQ27" s="639"/>
      <c r="DR27" s="639"/>
      <c r="DS27" s="639"/>
    </row>
    <row r="28" spans="1:123" ht="27.5" customHeight="1">
      <c r="A28" s="656"/>
      <c r="B28" s="656"/>
      <c r="C28" s="656"/>
      <c r="D28" s="656"/>
      <c r="E28" s="656"/>
      <c r="F28" s="656"/>
      <c r="G28" s="656"/>
      <c r="H28" s="656"/>
      <c r="I28" s="656"/>
      <c r="J28" s="656"/>
      <c r="K28" s="656"/>
      <c r="L28" s="656"/>
      <c r="M28" s="656"/>
      <c r="N28" s="670" t="s">
        <v>1248</v>
      </c>
      <c r="O28" s="670"/>
      <c r="P28" s="670"/>
      <c r="Q28" s="670"/>
      <c r="R28" s="670"/>
      <c r="S28" s="670"/>
      <c r="T28" s="670"/>
      <c r="U28" s="670"/>
      <c r="V28" s="670"/>
      <c r="W28" s="670"/>
      <c r="X28" s="670"/>
      <c r="Y28" s="670"/>
      <c r="Z28" s="670"/>
      <c r="AA28" s="670"/>
      <c r="AB28" s="670"/>
      <c r="AC28" s="670"/>
      <c r="AD28" s="670"/>
      <c r="AE28" s="670"/>
      <c r="AF28" s="670"/>
      <c r="AG28" s="670"/>
      <c r="AH28" s="670"/>
      <c r="AI28" s="670"/>
      <c r="AJ28" s="670"/>
      <c r="AK28" s="670"/>
      <c r="AL28" s="670"/>
      <c r="AM28" s="670"/>
      <c r="AN28" s="670"/>
      <c r="AO28" s="670"/>
      <c r="AP28" s="670"/>
      <c r="AQ28" s="649" t="s">
        <v>1238</v>
      </c>
      <c r="AR28" s="650"/>
      <c r="AS28" s="650"/>
      <c r="AT28" s="650"/>
      <c r="AU28" s="650"/>
      <c r="AV28" s="654" t="s">
        <v>1249</v>
      </c>
      <c r="AW28" s="654"/>
      <c r="AX28" s="654"/>
      <c r="AY28" s="654" t="s">
        <v>1250</v>
      </c>
      <c r="AZ28" s="654"/>
      <c r="BA28" s="654"/>
      <c r="BB28" s="656" t="s">
        <v>1251</v>
      </c>
      <c r="BC28" s="656"/>
      <c r="BD28" s="656"/>
      <c r="BE28" s="656"/>
      <c r="BF28" s="656"/>
      <c r="BG28" s="656"/>
      <c r="BH28" s="656"/>
      <c r="BI28" s="656"/>
      <c r="BJ28" s="656"/>
      <c r="BK28" s="656"/>
      <c r="BL28" s="656"/>
      <c r="BM28" s="656"/>
      <c r="BN28" s="656"/>
      <c r="BO28" s="656"/>
      <c r="BP28" s="656"/>
      <c r="BQ28" s="656"/>
      <c r="BR28" s="656"/>
      <c r="BS28" s="656"/>
      <c r="BT28" s="656"/>
      <c r="BU28" s="639" t="s">
        <v>1252</v>
      </c>
      <c r="BV28" s="639"/>
      <c r="BW28" s="639"/>
      <c r="BX28" s="639"/>
      <c r="BY28" s="639"/>
      <c r="BZ28" s="639"/>
      <c r="CA28" s="639"/>
      <c r="CB28" s="639"/>
      <c r="CC28" s="639"/>
      <c r="CD28" s="639"/>
      <c r="CE28" s="639"/>
      <c r="CF28" s="639"/>
      <c r="CG28" s="639"/>
      <c r="CH28" s="639"/>
      <c r="CI28" s="639"/>
      <c r="CJ28" s="639"/>
      <c r="CK28" s="639"/>
      <c r="CL28" s="639"/>
      <c r="CM28" s="639"/>
      <c r="CN28" s="639"/>
      <c r="CO28" s="639"/>
      <c r="CP28" s="639"/>
      <c r="CQ28" s="639"/>
      <c r="CR28" s="639"/>
      <c r="CS28" s="639"/>
      <c r="CT28" s="639"/>
      <c r="CU28" s="639"/>
      <c r="CV28" s="639"/>
      <c r="CW28" s="639"/>
      <c r="CX28" s="639"/>
      <c r="CY28" s="639"/>
      <c r="CZ28" s="639"/>
      <c r="DA28" s="639"/>
      <c r="DB28" s="639"/>
      <c r="DC28" s="639"/>
      <c r="DD28" s="639"/>
      <c r="DE28" s="639"/>
      <c r="DF28" s="639"/>
      <c r="DG28" s="639"/>
      <c r="DH28" s="639"/>
      <c r="DI28" s="639"/>
      <c r="DJ28" s="639"/>
      <c r="DK28" s="639"/>
      <c r="DL28" s="639"/>
      <c r="DM28" s="639"/>
      <c r="DN28" s="639"/>
      <c r="DO28" s="639"/>
      <c r="DP28" s="639"/>
      <c r="DQ28" s="639"/>
      <c r="DR28" s="639"/>
      <c r="DS28" s="639"/>
    </row>
    <row r="29" spans="1:123" ht="15.05" customHeight="1">
      <c r="A29" s="656" t="s">
        <v>1253</v>
      </c>
      <c r="B29" s="656"/>
      <c r="C29" s="656"/>
      <c r="D29" s="656"/>
      <c r="E29" s="656"/>
      <c r="F29" s="656"/>
      <c r="G29" s="656"/>
      <c r="H29" s="656"/>
      <c r="I29" s="656"/>
      <c r="J29" s="656"/>
      <c r="K29" s="656"/>
      <c r="L29" s="656"/>
      <c r="M29" s="656"/>
      <c r="N29" s="656" t="s">
        <v>1254</v>
      </c>
      <c r="O29" s="656"/>
      <c r="P29" s="656"/>
      <c r="Q29" s="656"/>
      <c r="R29" s="656"/>
      <c r="S29" s="656"/>
      <c r="T29" s="656"/>
      <c r="U29" s="656"/>
      <c r="V29" s="656"/>
      <c r="W29" s="656"/>
      <c r="X29" s="656"/>
      <c r="Y29" s="656"/>
      <c r="Z29" s="656"/>
      <c r="AA29" s="656"/>
      <c r="AB29" s="656"/>
      <c r="AC29" s="656"/>
      <c r="AD29" s="656"/>
      <c r="AE29" s="656"/>
      <c r="AF29" s="656"/>
      <c r="AG29" s="656"/>
      <c r="AH29" s="656"/>
      <c r="AI29" s="656"/>
      <c r="AJ29" s="656"/>
      <c r="AK29" s="656"/>
      <c r="AL29" s="656"/>
      <c r="AM29" s="656"/>
      <c r="AN29" s="656"/>
      <c r="AO29" s="656"/>
      <c r="AP29" s="656"/>
      <c r="AQ29" s="652" t="s">
        <v>1238</v>
      </c>
      <c r="AR29" s="653"/>
      <c r="AS29" s="653"/>
      <c r="AT29" s="653"/>
      <c r="AU29" s="653"/>
      <c r="AV29" s="653" t="s">
        <v>1200</v>
      </c>
      <c r="AW29" s="653"/>
      <c r="AX29" s="653"/>
      <c r="AY29" s="653" t="s">
        <v>1255</v>
      </c>
      <c r="AZ29" s="653"/>
      <c r="BA29" s="653"/>
      <c r="BB29" s="656" t="s">
        <v>1256</v>
      </c>
      <c r="BC29" s="656"/>
      <c r="BD29" s="656"/>
      <c r="BE29" s="656"/>
      <c r="BF29" s="656"/>
      <c r="BG29" s="656"/>
      <c r="BH29" s="656"/>
      <c r="BI29" s="656"/>
      <c r="BJ29" s="656"/>
      <c r="BK29" s="656"/>
      <c r="BL29" s="656"/>
      <c r="BM29" s="656"/>
      <c r="BN29" s="656"/>
      <c r="BO29" s="656"/>
      <c r="BP29" s="656"/>
      <c r="BQ29" s="656"/>
      <c r="BR29" s="656"/>
      <c r="BS29" s="656"/>
      <c r="BT29" s="656"/>
      <c r="BU29" s="678" t="s">
        <v>1257</v>
      </c>
      <c r="BV29" s="679"/>
      <c r="BW29" s="679"/>
      <c r="BX29" s="679"/>
      <c r="BY29" s="679"/>
      <c r="BZ29" s="679"/>
      <c r="CA29" s="679"/>
      <c r="CB29" s="679"/>
      <c r="CC29" s="679"/>
      <c r="CD29" s="679"/>
      <c r="CE29" s="679"/>
      <c r="CF29" s="679"/>
      <c r="CG29" s="679"/>
      <c r="CH29" s="679"/>
      <c r="CI29" s="679"/>
      <c r="CJ29" s="679"/>
      <c r="CK29" s="679"/>
      <c r="CL29" s="679"/>
      <c r="CM29" s="679"/>
      <c r="CN29" s="679"/>
      <c r="CO29" s="679"/>
      <c r="CP29" s="679"/>
      <c r="CQ29" s="679"/>
      <c r="CR29" s="679"/>
      <c r="CS29" s="679"/>
      <c r="CT29" s="679"/>
      <c r="CU29" s="679"/>
      <c r="CV29" s="679"/>
      <c r="CW29" s="679"/>
      <c r="CX29" s="679"/>
      <c r="CY29" s="679"/>
      <c r="CZ29" s="679"/>
      <c r="DA29" s="679"/>
      <c r="DB29" s="679"/>
      <c r="DC29" s="679"/>
      <c r="DD29" s="679"/>
      <c r="DE29" s="679"/>
      <c r="DF29" s="679"/>
      <c r="DG29" s="679"/>
      <c r="DH29" s="679"/>
      <c r="DI29" s="679"/>
      <c r="DJ29" s="679"/>
      <c r="DK29" s="679"/>
      <c r="DL29" s="679"/>
      <c r="DM29" s="679"/>
      <c r="DN29" s="679"/>
      <c r="DO29" s="679"/>
      <c r="DP29" s="679"/>
      <c r="DQ29" s="679"/>
      <c r="DR29" s="679"/>
      <c r="DS29" s="680"/>
    </row>
    <row r="30" spans="1:123" ht="15.05" customHeight="1">
      <c r="A30" s="656"/>
      <c r="B30" s="656"/>
      <c r="C30" s="656"/>
      <c r="D30" s="656"/>
      <c r="E30" s="656"/>
      <c r="F30" s="656"/>
      <c r="G30" s="656"/>
      <c r="H30" s="656"/>
      <c r="I30" s="656"/>
      <c r="J30" s="656"/>
      <c r="K30" s="656"/>
      <c r="L30" s="656"/>
      <c r="M30" s="656"/>
      <c r="N30" s="656"/>
      <c r="O30" s="656"/>
      <c r="P30" s="656"/>
      <c r="Q30" s="656"/>
      <c r="R30" s="656"/>
      <c r="S30" s="656"/>
      <c r="T30" s="656"/>
      <c r="U30" s="656"/>
      <c r="V30" s="656"/>
      <c r="W30" s="656"/>
      <c r="X30" s="656"/>
      <c r="Y30" s="656"/>
      <c r="Z30" s="656"/>
      <c r="AA30" s="656"/>
      <c r="AB30" s="656"/>
      <c r="AC30" s="656"/>
      <c r="AD30" s="656"/>
      <c r="AE30" s="656"/>
      <c r="AF30" s="656"/>
      <c r="AG30" s="656"/>
      <c r="AH30" s="656"/>
      <c r="AI30" s="656"/>
      <c r="AJ30" s="656"/>
      <c r="AK30" s="656"/>
      <c r="AL30" s="656"/>
      <c r="AM30" s="656"/>
      <c r="AN30" s="656"/>
      <c r="AO30" s="656"/>
      <c r="AP30" s="656"/>
      <c r="AQ30" s="657"/>
      <c r="AR30" s="648"/>
      <c r="AS30" s="648"/>
      <c r="AT30" s="648"/>
      <c r="AU30" s="648"/>
      <c r="AV30" s="648"/>
      <c r="AW30" s="648"/>
      <c r="AX30" s="648"/>
      <c r="AY30" s="648"/>
      <c r="AZ30" s="648"/>
      <c r="BA30" s="648"/>
      <c r="BB30" s="656"/>
      <c r="BC30" s="656"/>
      <c r="BD30" s="656"/>
      <c r="BE30" s="656"/>
      <c r="BF30" s="656"/>
      <c r="BG30" s="656"/>
      <c r="BH30" s="656"/>
      <c r="BI30" s="656"/>
      <c r="BJ30" s="656"/>
      <c r="BK30" s="656"/>
      <c r="BL30" s="656"/>
      <c r="BM30" s="656"/>
      <c r="BN30" s="656"/>
      <c r="BO30" s="656"/>
      <c r="BP30" s="656"/>
      <c r="BQ30" s="656"/>
      <c r="BR30" s="656"/>
      <c r="BS30" s="656"/>
      <c r="BT30" s="656"/>
      <c r="BU30" s="681" t="s">
        <v>1258</v>
      </c>
      <c r="BV30" s="682"/>
      <c r="BW30" s="682"/>
      <c r="BX30" s="682"/>
      <c r="BY30" s="682"/>
      <c r="BZ30" s="682"/>
      <c r="CA30" s="682"/>
      <c r="CB30" s="682"/>
      <c r="CC30" s="682"/>
      <c r="CD30" s="682"/>
      <c r="CE30" s="682"/>
      <c r="CF30" s="682"/>
      <c r="CG30" s="682"/>
      <c r="CH30" s="682"/>
      <c r="CI30" s="682"/>
      <c r="CJ30" s="682"/>
      <c r="CK30" s="682"/>
      <c r="CL30" s="682"/>
      <c r="CM30" s="682"/>
      <c r="CN30" s="682"/>
      <c r="CO30" s="682"/>
      <c r="CP30" s="682"/>
      <c r="CQ30" s="682"/>
      <c r="CR30" s="682"/>
      <c r="CS30" s="682"/>
      <c r="CT30" s="682"/>
      <c r="CU30" s="682"/>
      <c r="CV30" s="682"/>
      <c r="CW30" s="682"/>
      <c r="CX30" s="682"/>
      <c r="CY30" s="682"/>
      <c r="CZ30" s="682"/>
      <c r="DA30" s="682"/>
      <c r="DB30" s="682"/>
      <c r="DC30" s="682"/>
      <c r="DD30" s="682"/>
      <c r="DE30" s="682"/>
      <c r="DF30" s="682"/>
      <c r="DG30" s="682"/>
      <c r="DH30" s="682"/>
      <c r="DI30" s="682"/>
      <c r="DJ30" s="682"/>
      <c r="DK30" s="682"/>
      <c r="DL30" s="682"/>
      <c r="DM30" s="682"/>
      <c r="DN30" s="682"/>
      <c r="DO30" s="682"/>
      <c r="DP30" s="682"/>
      <c r="DQ30" s="682"/>
      <c r="DR30" s="682"/>
      <c r="DS30" s="683"/>
    </row>
    <row r="31" spans="1:123" ht="15.05" customHeight="1">
      <c r="A31" s="656"/>
      <c r="B31" s="656"/>
      <c r="C31" s="656"/>
      <c r="D31" s="656"/>
      <c r="E31" s="656"/>
      <c r="F31" s="656"/>
      <c r="G31" s="656"/>
      <c r="H31" s="656"/>
      <c r="I31" s="656"/>
      <c r="J31" s="656"/>
      <c r="K31" s="656"/>
      <c r="L31" s="656"/>
      <c r="M31" s="656"/>
      <c r="N31" s="658" t="s">
        <v>1259</v>
      </c>
      <c r="O31" s="659"/>
      <c r="P31" s="659"/>
      <c r="Q31" s="659"/>
      <c r="R31" s="659"/>
      <c r="S31" s="659"/>
      <c r="T31" s="659"/>
      <c r="U31" s="659"/>
      <c r="V31" s="659"/>
      <c r="W31" s="659"/>
      <c r="X31" s="659"/>
      <c r="Y31" s="659"/>
      <c r="Z31" s="659"/>
      <c r="AA31" s="659"/>
      <c r="AB31" s="659"/>
      <c r="AC31" s="659"/>
      <c r="AD31" s="659"/>
      <c r="AE31" s="659"/>
      <c r="AF31" s="659"/>
      <c r="AG31" s="659"/>
      <c r="AH31" s="659"/>
      <c r="AI31" s="659"/>
      <c r="AJ31" s="659"/>
      <c r="AK31" s="659"/>
      <c r="AL31" s="659"/>
      <c r="AM31" s="659"/>
      <c r="AN31" s="659"/>
      <c r="AO31" s="659"/>
      <c r="AP31" s="660"/>
      <c r="AQ31" s="665" t="s">
        <v>1238</v>
      </c>
      <c r="AR31" s="666"/>
      <c r="AS31" s="666"/>
      <c r="AT31" s="666"/>
      <c r="AU31" s="666"/>
      <c r="AV31" s="666" t="s">
        <v>1203</v>
      </c>
      <c r="AW31" s="666"/>
      <c r="AX31" s="666"/>
      <c r="AY31" s="666" t="s">
        <v>1260</v>
      </c>
      <c r="AZ31" s="666"/>
      <c r="BA31" s="673"/>
      <c r="BB31" s="658" t="s">
        <v>1246</v>
      </c>
      <c r="BC31" s="659"/>
      <c r="BD31" s="659"/>
      <c r="BE31" s="659"/>
      <c r="BF31" s="659"/>
      <c r="BG31" s="659"/>
      <c r="BH31" s="659"/>
      <c r="BI31" s="659"/>
      <c r="BJ31" s="659"/>
      <c r="BK31" s="659"/>
      <c r="BL31" s="659"/>
      <c r="BM31" s="659"/>
      <c r="BN31" s="659"/>
      <c r="BO31" s="659"/>
      <c r="BP31" s="659"/>
      <c r="BQ31" s="659"/>
      <c r="BR31" s="659"/>
      <c r="BS31" s="659"/>
      <c r="BT31" s="660"/>
      <c r="BU31" s="639" t="s">
        <v>1261</v>
      </c>
      <c r="BV31" s="639"/>
      <c r="BW31" s="639"/>
      <c r="BX31" s="639"/>
      <c r="BY31" s="639"/>
      <c r="BZ31" s="639"/>
      <c r="CA31" s="639"/>
      <c r="CB31" s="639"/>
      <c r="CC31" s="639"/>
      <c r="CD31" s="639"/>
      <c r="CE31" s="639"/>
      <c r="CF31" s="639"/>
      <c r="CG31" s="639"/>
      <c r="CH31" s="639"/>
      <c r="CI31" s="639"/>
      <c r="CJ31" s="639"/>
      <c r="CK31" s="639"/>
      <c r="CL31" s="639"/>
      <c r="CM31" s="639"/>
      <c r="CN31" s="639"/>
      <c r="CO31" s="639"/>
      <c r="CP31" s="639"/>
      <c r="CQ31" s="639"/>
      <c r="CR31" s="639"/>
      <c r="CS31" s="639"/>
      <c r="CT31" s="639"/>
      <c r="CU31" s="639"/>
      <c r="CV31" s="639"/>
      <c r="CW31" s="639"/>
      <c r="CX31" s="639"/>
      <c r="CY31" s="639"/>
      <c r="CZ31" s="639"/>
      <c r="DA31" s="639"/>
      <c r="DB31" s="639"/>
      <c r="DC31" s="639"/>
      <c r="DD31" s="639"/>
      <c r="DE31" s="639"/>
      <c r="DF31" s="639"/>
      <c r="DG31" s="639"/>
      <c r="DH31" s="639"/>
      <c r="DI31" s="639"/>
      <c r="DJ31" s="639"/>
      <c r="DK31" s="639"/>
      <c r="DL31" s="639"/>
      <c r="DM31" s="639"/>
      <c r="DN31" s="639"/>
      <c r="DO31" s="639"/>
      <c r="DP31" s="639"/>
      <c r="DQ31" s="639"/>
      <c r="DR31" s="639"/>
      <c r="DS31" s="639"/>
    </row>
    <row r="32" spans="1:123" ht="15.05" customHeight="1">
      <c r="A32" s="656"/>
      <c r="B32" s="656"/>
      <c r="C32" s="656"/>
      <c r="D32" s="656"/>
      <c r="E32" s="656"/>
      <c r="F32" s="656"/>
      <c r="G32" s="656"/>
      <c r="H32" s="656"/>
      <c r="I32" s="656"/>
      <c r="J32" s="656"/>
      <c r="K32" s="656"/>
      <c r="L32" s="656"/>
      <c r="M32" s="656"/>
      <c r="N32" s="646"/>
      <c r="O32" s="647"/>
      <c r="P32" s="647"/>
      <c r="Q32" s="647"/>
      <c r="R32" s="647"/>
      <c r="S32" s="647"/>
      <c r="T32" s="647"/>
      <c r="U32" s="647"/>
      <c r="V32" s="647"/>
      <c r="W32" s="647"/>
      <c r="X32" s="647"/>
      <c r="Y32" s="647"/>
      <c r="Z32" s="647"/>
      <c r="AA32" s="647"/>
      <c r="AB32" s="647"/>
      <c r="AC32" s="647"/>
      <c r="AD32" s="647"/>
      <c r="AE32" s="647"/>
      <c r="AF32" s="647"/>
      <c r="AG32" s="647"/>
      <c r="AH32" s="647"/>
      <c r="AI32" s="647"/>
      <c r="AJ32" s="647"/>
      <c r="AK32" s="647"/>
      <c r="AL32" s="647"/>
      <c r="AM32" s="647"/>
      <c r="AN32" s="647"/>
      <c r="AO32" s="647"/>
      <c r="AP32" s="664"/>
      <c r="AQ32" s="671"/>
      <c r="AR32" s="672"/>
      <c r="AS32" s="672"/>
      <c r="AT32" s="672"/>
      <c r="AU32" s="672"/>
      <c r="AV32" s="672"/>
      <c r="AW32" s="672"/>
      <c r="AX32" s="672"/>
      <c r="AY32" s="672"/>
      <c r="AZ32" s="672"/>
      <c r="BA32" s="674"/>
      <c r="BB32" s="646"/>
      <c r="BC32" s="647"/>
      <c r="BD32" s="647"/>
      <c r="BE32" s="647"/>
      <c r="BF32" s="647"/>
      <c r="BG32" s="647"/>
      <c r="BH32" s="647"/>
      <c r="BI32" s="647"/>
      <c r="BJ32" s="647"/>
      <c r="BK32" s="647"/>
      <c r="BL32" s="647"/>
      <c r="BM32" s="647"/>
      <c r="BN32" s="647"/>
      <c r="BO32" s="647"/>
      <c r="BP32" s="647"/>
      <c r="BQ32" s="647"/>
      <c r="BR32" s="647"/>
      <c r="BS32" s="647"/>
      <c r="BT32" s="664"/>
      <c r="BU32" s="639"/>
      <c r="BV32" s="639"/>
      <c r="BW32" s="639"/>
      <c r="BX32" s="639"/>
      <c r="BY32" s="639"/>
      <c r="BZ32" s="639"/>
      <c r="CA32" s="639"/>
      <c r="CB32" s="639"/>
      <c r="CC32" s="639"/>
      <c r="CD32" s="639"/>
      <c r="CE32" s="639"/>
      <c r="CF32" s="639"/>
      <c r="CG32" s="639"/>
      <c r="CH32" s="639"/>
      <c r="CI32" s="639"/>
      <c r="CJ32" s="639"/>
      <c r="CK32" s="639"/>
      <c r="CL32" s="639"/>
      <c r="CM32" s="639"/>
      <c r="CN32" s="639"/>
      <c r="CO32" s="639"/>
      <c r="CP32" s="639"/>
      <c r="CQ32" s="639"/>
      <c r="CR32" s="639"/>
      <c r="CS32" s="639"/>
      <c r="CT32" s="639"/>
      <c r="CU32" s="639"/>
      <c r="CV32" s="639"/>
      <c r="CW32" s="639"/>
      <c r="CX32" s="639"/>
      <c r="CY32" s="639"/>
      <c r="CZ32" s="639"/>
      <c r="DA32" s="639"/>
      <c r="DB32" s="639"/>
      <c r="DC32" s="639"/>
      <c r="DD32" s="639"/>
      <c r="DE32" s="639"/>
      <c r="DF32" s="639"/>
      <c r="DG32" s="639"/>
      <c r="DH32" s="639"/>
      <c r="DI32" s="639"/>
      <c r="DJ32" s="639"/>
      <c r="DK32" s="639"/>
      <c r="DL32" s="639"/>
      <c r="DM32" s="639"/>
      <c r="DN32" s="639"/>
      <c r="DO32" s="639"/>
      <c r="DP32" s="639"/>
      <c r="DQ32" s="639"/>
      <c r="DR32" s="639"/>
      <c r="DS32" s="639"/>
    </row>
    <row r="33" spans="1:123" ht="15.05" customHeight="1">
      <c r="A33" s="656"/>
      <c r="B33" s="656"/>
      <c r="C33" s="656"/>
      <c r="D33" s="656"/>
      <c r="E33" s="656"/>
      <c r="F33" s="656"/>
      <c r="G33" s="656"/>
      <c r="H33" s="656"/>
      <c r="I33" s="656"/>
      <c r="J33" s="656"/>
      <c r="K33" s="656"/>
      <c r="L33" s="656"/>
      <c r="M33" s="656"/>
      <c r="N33" s="658" t="s">
        <v>1262</v>
      </c>
      <c r="O33" s="659"/>
      <c r="P33" s="659"/>
      <c r="Q33" s="659"/>
      <c r="R33" s="659"/>
      <c r="S33" s="659"/>
      <c r="T33" s="659"/>
      <c r="U33" s="659"/>
      <c r="V33" s="659"/>
      <c r="W33" s="659"/>
      <c r="X33" s="659"/>
      <c r="Y33" s="659"/>
      <c r="Z33" s="659"/>
      <c r="AA33" s="659"/>
      <c r="AB33" s="659"/>
      <c r="AC33" s="659"/>
      <c r="AD33" s="659"/>
      <c r="AE33" s="659"/>
      <c r="AF33" s="659"/>
      <c r="AG33" s="659"/>
      <c r="AH33" s="659"/>
      <c r="AI33" s="659"/>
      <c r="AJ33" s="659"/>
      <c r="AK33" s="659"/>
      <c r="AL33" s="659"/>
      <c r="AM33" s="659"/>
      <c r="AN33" s="659"/>
      <c r="AO33" s="659"/>
      <c r="AP33" s="660"/>
      <c r="AQ33" s="665" t="s">
        <v>1263</v>
      </c>
      <c r="AR33" s="666"/>
      <c r="AS33" s="666"/>
      <c r="AT33" s="666"/>
      <c r="AU33" s="666"/>
      <c r="AV33" s="666" t="s">
        <v>1264</v>
      </c>
      <c r="AW33" s="666"/>
      <c r="AX33" s="666"/>
      <c r="AY33" s="666" t="s">
        <v>1265</v>
      </c>
      <c r="AZ33" s="666"/>
      <c r="BA33" s="673"/>
      <c r="BB33" s="658" t="s">
        <v>1246</v>
      </c>
      <c r="BC33" s="659"/>
      <c r="BD33" s="659"/>
      <c r="BE33" s="659"/>
      <c r="BF33" s="659"/>
      <c r="BG33" s="659"/>
      <c r="BH33" s="659"/>
      <c r="BI33" s="659"/>
      <c r="BJ33" s="659"/>
      <c r="BK33" s="659"/>
      <c r="BL33" s="659"/>
      <c r="BM33" s="659"/>
      <c r="BN33" s="659"/>
      <c r="BO33" s="659"/>
      <c r="BP33" s="659"/>
      <c r="BQ33" s="659"/>
      <c r="BR33" s="659"/>
      <c r="BS33" s="659"/>
      <c r="BT33" s="660"/>
      <c r="BU33" s="639" t="s">
        <v>1261</v>
      </c>
      <c r="BV33" s="639"/>
      <c r="BW33" s="639"/>
      <c r="BX33" s="639"/>
      <c r="BY33" s="639"/>
      <c r="BZ33" s="639"/>
      <c r="CA33" s="639"/>
      <c r="CB33" s="639"/>
      <c r="CC33" s="639"/>
      <c r="CD33" s="639"/>
      <c r="CE33" s="639"/>
      <c r="CF33" s="639"/>
      <c r="CG33" s="639"/>
      <c r="CH33" s="639"/>
      <c r="CI33" s="639"/>
      <c r="CJ33" s="639"/>
      <c r="CK33" s="639"/>
      <c r="CL33" s="639"/>
      <c r="CM33" s="639"/>
      <c r="CN33" s="639"/>
      <c r="CO33" s="639"/>
      <c r="CP33" s="639"/>
      <c r="CQ33" s="639"/>
      <c r="CR33" s="639"/>
      <c r="CS33" s="639"/>
      <c r="CT33" s="639"/>
      <c r="CU33" s="639"/>
      <c r="CV33" s="639"/>
      <c r="CW33" s="639"/>
      <c r="CX33" s="639"/>
      <c r="CY33" s="639"/>
      <c r="CZ33" s="639"/>
      <c r="DA33" s="639"/>
      <c r="DB33" s="639"/>
      <c r="DC33" s="639"/>
      <c r="DD33" s="639"/>
      <c r="DE33" s="639"/>
      <c r="DF33" s="639"/>
      <c r="DG33" s="639"/>
      <c r="DH33" s="639"/>
      <c r="DI33" s="639"/>
      <c r="DJ33" s="639"/>
      <c r="DK33" s="639"/>
      <c r="DL33" s="639"/>
      <c r="DM33" s="639"/>
      <c r="DN33" s="639"/>
      <c r="DO33" s="639"/>
      <c r="DP33" s="639"/>
      <c r="DQ33" s="639"/>
      <c r="DR33" s="639"/>
      <c r="DS33" s="639"/>
    </row>
    <row r="34" spans="1:123" ht="15.05" customHeight="1">
      <c r="A34" s="656"/>
      <c r="B34" s="656"/>
      <c r="C34" s="656"/>
      <c r="D34" s="656"/>
      <c r="E34" s="656"/>
      <c r="F34" s="656"/>
      <c r="G34" s="656"/>
      <c r="H34" s="656"/>
      <c r="I34" s="656"/>
      <c r="J34" s="656"/>
      <c r="K34" s="656"/>
      <c r="L34" s="656"/>
      <c r="M34" s="656"/>
      <c r="N34" s="646"/>
      <c r="O34" s="647"/>
      <c r="P34" s="647"/>
      <c r="Q34" s="647"/>
      <c r="R34" s="647"/>
      <c r="S34" s="647"/>
      <c r="T34" s="647"/>
      <c r="U34" s="647"/>
      <c r="V34" s="647"/>
      <c r="W34" s="647"/>
      <c r="X34" s="647"/>
      <c r="Y34" s="647"/>
      <c r="Z34" s="647"/>
      <c r="AA34" s="647"/>
      <c r="AB34" s="647"/>
      <c r="AC34" s="647"/>
      <c r="AD34" s="647"/>
      <c r="AE34" s="647"/>
      <c r="AF34" s="647"/>
      <c r="AG34" s="647"/>
      <c r="AH34" s="647"/>
      <c r="AI34" s="647"/>
      <c r="AJ34" s="647"/>
      <c r="AK34" s="647"/>
      <c r="AL34" s="647"/>
      <c r="AM34" s="647"/>
      <c r="AN34" s="647"/>
      <c r="AO34" s="647"/>
      <c r="AP34" s="664"/>
      <c r="AQ34" s="671"/>
      <c r="AR34" s="672"/>
      <c r="AS34" s="672"/>
      <c r="AT34" s="672"/>
      <c r="AU34" s="672"/>
      <c r="AV34" s="672"/>
      <c r="AW34" s="672"/>
      <c r="AX34" s="672"/>
      <c r="AY34" s="672"/>
      <c r="AZ34" s="672"/>
      <c r="BA34" s="674"/>
      <c r="BB34" s="646"/>
      <c r="BC34" s="647"/>
      <c r="BD34" s="647"/>
      <c r="BE34" s="647"/>
      <c r="BF34" s="647"/>
      <c r="BG34" s="647"/>
      <c r="BH34" s="647"/>
      <c r="BI34" s="647"/>
      <c r="BJ34" s="647"/>
      <c r="BK34" s="647"/>
      <c r="BL34" s="647"/>
      <c r="BM34" s="647"/>
      <c r="BN34" s="647"/>
      <c r="BO34" s="647"/>
      <c r="BP34" s="647"/>
      <c r="BQ34" s="647"/>
      <c r="BR34" s="647"/>
      <c r="BS34" s="647"/>
      <c r="BT34" s="664"/>
      <c r="BU34" s="639"/>
      <c r="BV34" s="639"/>
      <c r="BW34" s="639"/>
      <c r="BX34" s="639"/>
      <c r="BY34" s="639"/>
      <c r="BZ34" s="639"/>
      <c r="CA34" s="639"/>
      <c r="CB34" s="639"/>
      <c r="CC34" s="639"/>
      <c r="CD34" s="639"/>
      <c r="CE34" s="639"/>
      <c r="CF34" s="639"/>
      <c r="CG34" s="639"/>
      <c r="CH34" s="639"/>
      <c r="CI34" s="639"/>
      <c r="CJ34" s="639"/>
      <c r="CK34" s="639"/>
      <c r="CL34" s="639"/>
      <c r="CM34" s="639"/>
      <c r="CN34" s="639"/>
      <c r="CO34" s="639"/>
      <c r="CP34" s="639"/>
      <c r="CQ34" s="639"/>
      <c r="CR34" s="639"/>
      <c r="CS34" s="639"/>
      <c r="CT34" s="639"/>
      <c r="CU34" s="639"/>
      <c r="CV34" s="639"/>
      <c r="CW34" s="639"/>
      <c r="CX34" s="639"/>
      <c r="CY34" s="639"/>
      <c r="CZ34" s="639"/>
      <c r="DA34" s="639"/>
      <c r="DB34" s="639"/>
      <c r="DC34" s="639"/>
      <c r="DD34" s="639"/>
      <c r="DE34" s="639"/>
      <c r="DF34" s="639"/>
      <c r="DG34" s="639"/>
      <c r="DH34" s="639"/>
      <c r="DI34" s="639"/>
      <c r="DJ34" s="639"/>
      <c r="DK34" s="639"/>
      <c r="DL34" s="639"/>
      <c r="DM34" s="639"/>
      <c r="DN34" s="639"/>
      <c r="DO34" s="639"/>
      <c r="DP34" s="639"/>
      <c r="DQ34" s="639"/>
      <c r="DR34" s="639"/>
      <c r="DS34" s="639"/>
    </row>
    <row r="35" spans="1:123" ht="15.05" customHeight="1">
      <c r="A35" s="656"/>
      <c r="B35" s="656"/>
      <c r="C35" s="656"/>
      <c r="D35" s="656"/>
      <c r="E35" s="656"/>
      <c r="F35" s="656"/>
      <c r="G35" s="656"/>
      <c r="H35" s="656"/>
      <c r="I35" s="656"/>
      <c r="J35" s="656"/>
      <c r="K35" s="656"/>
      <c r="L35" s="656"/>
      <c r="M35" s="656"/>
      <c r="N35" s="656" t="s">
        <v>1266</v>
      </c>
      <c r="O35" s="656"/>
      <c r="P35" s="656"/>
      <c r="Q35" s="656"/>
      <c r="R35" s="656"/>
      <c r="S35" s="656"/>
      <c r="T35" s="656"/>
      <c r="U35" s="656"/>
      <c r="V35" s="656"/>
      <c r="W35" s="656"/>
      <c r="X35" s="656"/>
      <c r="Y35" s="656"/>
      <c r="Z35" s="656"/>
      <c r="AA35" s="656"/>
      <c r="AB35" s="656"/>
      <c r="AC35" s="656"/>
      <c r="AD35" s="656"/>
      <c r="AE35" s="656"/>
      <c r="AF35" s="656"/>
      <c r="AG35" s="656"/>
      <c r="AH35" s="656"/>
      <c r="AI35" s="656"/>
      <c r="AJ35" s="656"/>
      <c r="AK35" s="656"/>
      <c r="AL35" s="656"/>
      <c r="AM35" s="656"/>
      <c r="AN35" s="656"/>
      <c r="AO35" s="656"/>
      <c r="AP35" s="656"/>
      <c r="AQ35" s="652" t="s">
        <v>1238</v>
      </c>
      <c r="AR35" s="653"/>
      <c r="AS35" s="653"/>
      <c r="AT35" s="653"/>
      <c r="AU35" s="653"/>
      <c r="AV35" s="653" t="s">
        <v>1200</v>
      </c>
      <c r="AW35" s="653"/>
      <c r="AX35" s="653"/>
      <c r="AY35" s="653" t="s">
        <v>1201</v>
      </c>
      <c r="AZ35" s="653"/>
      <c r="BA35" s="653"/>
      <c r="BB35" s="656" t="s">
        <v>1267</v>
      </c>
      <c r="BC35" s="656"/>
      <c r="BD35" s="656"/>
      <c r="BE35" s="656"/>
      <c r="BF35" s="656"/>
      <c r="BG35" s="656"/>
      <c r="BH35" s="656"/>
      <c r="BI35" s="656"/>
      <c r="BJ35" s="656"/>
      <c r="BK35" s="656"/>
      <c r="BL35" s="656"/>
      <c r="BM35" s="656"/>
      <c r="BN35" s="656"/>
      <c r="BO35" s="656"/>
      <c r="BP35" s="656"/>
      <c r="BQ35" s="656"/>
      <c r="BR35" s="656"/>
      <c r="BS35" s="656"/>
      <c r="BT35" s="656"/>
      <c r="BU35" s="639" t="s">
        <v>1268</v>
      </c>
      <c r="BV35" s="639"/>
      <c r="BW35" s="639"/>
      <c r="BX35" s="639"/>
      <c r="BY35" s="639"/>
      <c r="BZ35" s="639"/>
      <c r="CA35" s="639"/>
      <c r="CB35" s="639"/>
      <c r="CC35" s="639"/>
      <c r="CD35" s="639"/>
      <c r="CE35" s="639"/>
      <c r="CF35" s="639"/>
      <c r="CG35" s="639"/>
      <c r="CH35" s="639"/>
      <c r="CI35" s="639"/>
      <c r="CJ35" s="639"/>
      <c r="CK35" s="639"/>
      <c r="CL35" s="639"/>
      <c r="CM35" s="639"/>
      <c r="CN35" s="639"/>
      <c r="CO35" s="639"/>
      <c r="CP35" s="639"/>
      <c r="CQ35" s="639"/>
      <c r="CR35" s="639"/>
      <c r="CS35" s="639"/>
      <c r="CT35" s="639"/>
      <c r="CU35" s="639"/>
      <c r="CV35" s="639"/>
      <c r="CW35" s="639"/>
      <c r="CX35" s="639"/>
      <c r="CY35" s="639"/>
      <c r="CZ35" s="639"/>
      <c r="DA35" s="639"/>
      <c r="DB35" s="639"/>
      <c r="DC35" s="639"/>
      <c r="DD35" s="639"/>
      <c r="DE35" s="639"/>
      <c r="DF35" s="639"/>
      <c r="DG35" s="639"/>
      <c r="DH35" s="639"/>
      <c r="DI35" s="639"/>
      <c r="DJ35" s="639"/>
      <c r="DK35" s="639"/>
      <c r="DL35" s="639"/>
      <c r="DM35" s="639"/>
      <c r="DN35" s="639"/>
      <c r="DO35" s="639"/>
      <c r="DP35" s="639"/>
      <c r="DQ35" s="639"/>
      <c r="DR35" s="639"/>
      <c r="DS35" s="639"/>
    </row>
    <row r="36" spans="1:123" ht="15.05" customHeight="1">
      <c r="A36" s="656"/>
      <c r="B36" s="656"/>
      <c r="C36" s="656"/>
      <c r="D36" s="656"/>
      <c r="E36" s="656"/>
      <c r="F36" s="656"/>
      <c r="G36" s="656"/>
      <c r="H36" s="656"/>
      <c r="I36" s="656"/>
      <c r="J36" s="656"/>
      <c r="K36" s="656"/>
      <c r="L36" s="656"/>
      <c r="M36" s="656"/>
      <c r="N36" s="656"/>
      <c r="O36" s="656"/>
      <c r="P36" s="656"/>
      <c r="Q36" s="656"/>
      <c r="R36" s="656"/>
      <c r="S36" s="656"/>
      <c r="T36" s="656"/>
      <c r="U36" s="656"/>
      <c r="V36" s="656"/>
      <c r="W36" s="656"/>
      <c r="X36" s="656"/>
      <c r="Y36" s="656"/>
      <c r="Z36" s="656"/>
      <c r="AA36" s="656"/>
      <c r="AB36" s="656"/>
      <c r="AC36" s="656"/>
      <c r="AD36" s="656"/>
      <c r="AE36" s="656"/>
      <c r="AF36" s="656"/>
      <c r="AG36" s="656"/>
      <c r="AH36" s="656"/>
      <c r="AI36" s="656"/>
      <c r="AJ36" s="656"/>
      <c r="AK36" s="656"/>
      <c r="AL36" s="656"/>
      <c r="AM36" s="656"/>
      <c r="AN36" s="656"/>
      <c r="AO36" s="656"/>
      <c r="AP36" s="656"/>
      <c r="AQ36" s="657" t="s">
        <v>1269</v>
      </c>
      <c r="AR36" s="648"/>
      <c r="AS36" s="648"/>
      <c r="AT36" s="648"/>
      <c r="AU36" s="648"/>
      <c r="AV36" s="648" t="s">
        <v>1294</v>
      </c>
      <c r="AW36" s="648"/>
      <c r="AX36" s="648"/>
      <c r="AY36" s="648" t="s">
        <v>1305</v>
      </c>
      <c r="AZ36" s="648"/>
      <c r="BA36" s="648"/>
      <c r="BB36" s="656"/>
      <c r="BC36" s="656"/>
      <c r="BD36" s="656"/>
      <c r="BE36" s="656"/>
      <c r="BF36" s="656"/>
      <c r="BG36" s="656"/>
      <c r="BH36" s="656"/>
      <c r="BI36" s="656"/>
      <c r="BJ36" s="656"/>
      <c r="BK36" s="656"/>
      <c r="BL36" s="656"/>
      <c r="BM36" s="656"/>
      <c r="BN36" s="656"/>
      <c r="BO36" s="656"/>
      <c r="BP36" s="656"/>
      <c r="BQ36" s="656"/>
      <c r="BR36" s="656"/>
      <c r="BS36" s="656"/>
      <c r="BT36" s="656"/>
      <c r="BU36" s="639"/>
      <c r="BV36" s="639"/>
      <c r="BW36" s="639"/>
      <c r="BX36" s="639"/>
      <c r="BY36" s="639"/>
      <c r="BZ36" s="639"/>
      <c r="CA36" s="639"/>
      <c r="CB36" s="639"/>
      <c r="CC36" s="639"/>
      <c r="CD36" s="639"/>
      <c r="CE36" s="639"/>
      <c r="CF36" s="639"/>
      <c r="CG36" s="639"/>
      <c r="CH36" s="639"/>
      <c r="CI36" s="639"/>
      <c r="CJ36" s="639"/>
      <c r="CK36" s="639"/>
      <c r="CL36" s="639"/>
      <c r="CM36" s="639"/>
      <c r="CN36" s="639"/>
      <c r="CO36" s="639"/>
      <c r="CP36" s="639"/>
      <c r="CQ36" s="639"/>
      <c r="CR36" s="639"/>
      <c r="CS36" s="639"/>
      <c r="CT36" s="639"/>
      <c r="CU36" s="639"/>
      <c r="CV36" s="639"/>
      <c r="CW36" s="639"/>
      <c r="CX36" s="639"/>
      <c r="CY36" s="639"/>
      <c r="CZ36" s="639"/>
      <c r="DA36" s="639"/>
      <c r="DB36" s="639"/>
      <c r="DC36" s="639"/>
      <c r="DD36" s="639"/>
      <c r="DE36" s="639"/>
      <c r="DF36" s="639"/>
      <c r="DG36" s="639"/>
      <c r="DH36" s="639"/>
      <c r="DI36" s="639"/>
      <c r="DJ36" s="639"/>
      <c r="DK36" s="639"/>
      <c r="DL36" s="639"/>
      <c r="DM36" s="639"/>
      <c r="DN36" s="639"/>
      <c r="DO36" s="639"/>
      <c r="DP36" s="639"/>
      <c r="DQ36" s="639"/>
      <c r="DR36" s="639"/>
      <c r="DS36" s="639"/>
    </row>
    <row r="37" spans="1:123" ht="15.05" customHeight="1">
      <c r="A37" s="656" t="s">
        <v>1270</v>
      </c>
      <c r="B37" s="656"/>
      <c r="C37" s="656"/>
      <c r="D37" s="656"/>
      <c r="E37" s="656"/>
      <c r="F37" s="656"/>
      <c r="G37" s="656"/>
      <c r="H37" s="656"/>
      <c r="I37" s="656"/>
      <c r="J37" s="656"/>
      <c r="K37" s="656"/>
      <c r="L37" s="656"/>
      <c r="M37" s="656"/>
      <c r="N37" s="669" t="s">
        <v>1271</v>
      </c>
      <c r="O37" s="669"/>
      <c r="P37" s="669"/>
      <c r="Q37" s="669"/>
      <c r="R37" s="669"/>
      <c r="S37" s="669"/>
      <c r="T37" s="669"/>
      <c r="U37" s="669"/>
      <c r="V37" s="669"/>
      <c r="W37" s="669"/>
      <c r="X37" s="669"/>
      <c r="Y37" s="669"/>
      <c r="Z37" s="669"/>
      <c r="AA37" s="669"/>
      <c r="AB37" s="669"/>
      <c r="AC37" s="669"/>
      <c r="AD37" s="669"/>
      <c r="AE37" s="669"/>
      <c r="AF37" s="669"/>
      <c r="AG37" s="669"/>
      <c r="AH37" s="669"/>
      <c r="AI37" s="669"/>
      <c r="AJ37" s="669"/>
      <c r="AK37" s="669"/>
      <c r="AL37" s="669"/>
      <c r="AM37" s="669"/>
      <c r="AN37" s="669"/>
      <c r="AO37" s="669"/>
      <c r="AP37" s="669"/>
      <c r="AQ37" s="652" t="s">
        <v>1238</v>
      </c>
      <c r="AR37" s="653"/>
      <c r="AS37" s="653"/>
      <c r="AT37" s="653"/>
      <c r="AU37" s="653"/>
      <c r="AV37" s="654" t="s">
        <v>1200</v>
      </c>
      <c r="AW37" s="654"/>
      <c r="AX37" s="654"/>
      <c r="AY37" s="654" t="s">
        <v>1201</v>
      </c>
      <c r="AZ37" s="654"/>
      <c r="BA37" s="654"/>
      <c r="BB37" s="656" t="s">
        <v>1272</v>
      </c>
      <c r="BC37" s="656"/>
      <c r="BD37" s="656"/>
      <c r="BE37" s="656"/>
      <c r="BF37" s="656"/>
      <c r="BG37" s="656"/>
      <c r="BH37" s="656"/>
      <c r="BI37" s="656"/>
      <c r="BJ37" s="656"/>
      <c r="BK37" s="656"/>
      <c r="BL37" s="656"/>
      <c r="BM37" s="656"/>
      <c r="BN37" s="656"/>
      <c r="BO37" s="656"/>
      <c r="BP37" s="656"/>
      <c r="BQ37" s="656"/>
      <c r="BR37" s="656"/>
      <c r="BS37" s="656"/>
      <c r="BT37" s="656"/>
      <c r="BU37" s="639" t="s">
        <v>1273</v>
      </c>
      <c r="BV37" s="639"/>
      <c r="BW37" s="639"/>
      <c r="BX37" s="639"/>
      <c r="BY37" s="639"/>
      <c r="BZ37" s="639"/>
      <c r="CA37" s="639"/>
      <c r="CB37" s="639"/>
      <c r="CC37" s="639"/>
      <c r="CD37" s="639"/>
      <c r="CE37" s="639"/>
      <c r="CF37" s="639"/>
      <c r="CG37" s="639"/>
      <c r="CH37" s="639"/>
      <c r="CI37" s="639"/>
      <c r="CJ37" s="639"/>
      <c r="CK37" s="639"/>
      <c r="CL37" s="639"/>
      <c r="CM37" s="639"/>
      <c r="CN37" s="639"/>
      <c r="CO37" s="639"/>
      <c r="CP37" s="639"/>
      <c r="CQ37" s="639"/>
      <c r="CR37" s="639"/>
      <c r="CS37" s="639"/>
      <c r="CT37" s="639"/>
      <c r="CU37" s="639"/>
      <c r="CV37" s="639"/>
      <c r="CW37" s="639"/>
      <c r="CX37" s="639"/>
      <c r="CY37" s="639"/>
      <c r="CZ37" s="639"/>
      <c r="DA37" s="639"/>
      <c r="DB37" s="639"/>
      <c r="DC37" s="639"/>
      <c r="DD37" s="639"/>
      <c r="DE37" s="639"/>
      <c r="DF37" s="639"/>
      <c r="DG37" s="639"/>
      <c r="DH37" s="639"/>
      <c r="DI37" s="639"/>
      <c r="DJ37" s="639"/>
      <c r="DK37" s="639"/>
      <c r="DL37" s="639"/>
      <c r="DM37" s="639"/>
      <c r="DN37" s="639"/>
      <c r="DO37" s="639"/>
      <c r="DP37" s="639"/>
      <c r="DQ37" s="639"/>
      <c r="DR37" s="639"/>
      <c r="DS37" s="639"/>
    </row>
    <row r="38" spans="1:123" ht="15.05" customHeight="1">
      <c r="A38" s="656"/>
      <c r="B38" s="656"/>
      <c r="C38" s="656"/>
      <c r="D38" s="656"/>
      <c r="E38" s="656"/>
      <c r="F38" s="656"/>
      <c r="G38" s="656"/>
      <c r="H38" s="656"/>
      <c r="I38" s="656"/>
      <c r="J38" s="656"/>
      <c r="K38" s="656"/>
      <c r="L38" s="656"/>
      <c r="M38" s="656"/>
      <c r="N38" s="670"/>
      <c r="O38" s="670"/>
      <c r="P38" s="670"/>
      <c r="Q38" s="670"/>
      <c r="R38" s="670"/>
      <c r="S38" s="670"/>
      <c r="T38" s="670"/>
      <c r="U38" s="670"/>
      <c r="V38" s="670"/>
      <c r="W38" s="670"/>
      <c r="X38" s="670"/>
      <c r="Y38" s="670"/>
      <c r="Z38" s="670"/>
      <c r="AA38" s="670"/>
      <c r="AB38" s="670"/>
      <c r="AC38" s="670"/>
      <c r="AD38" s="670"/>
      <c r="AE38" s="670"/>
      <c r="AF38" s="670"/>
      <c r="AG38" s="670"/>
      <c r="AH38" s="670"/>
      <c r="AI38" s="670"/>
      <c r="AJ38" s="670"/>
      <c r="AK38" s="670"/>
      <c r="AL38" s="670"/>
      <c r="AM38" s="670"/>
      <c r="AN38" s="670"/>
      <c r="AO38" s="670"/>
      <c r="AP38" s="670"/>
      <c r="AQ38" s="657" t="s">
        <v>1269</v>
      </c>
      <c r="AR38" s="648"/>
      <c r="AS38" s="648"/>
      <c r="AT38" s="648"/>
      <c r="AU38" s="648"/>
      <c r="AV38" s="648" t="s">
        <v>1264</v>
      </c>
      <c r="AW38" s="648"/>
      <c r="AX38" s="648"/>
      <c r="AY38" s="648" t="s">
        <v>1260</v>
      </c>
      <c r="AZ38" s="648"/>
      <c r="BA38" s="648"/>
      <c r="BB38" s="656"/>
      <c r="BC38" s="656"/>
      <c r="BD38" s="656"/>
      <c r="BE38" s="656"/>
      <c r="BF38" s="656"/>
      <c r="BG38" s="656"/>
      <c r="BH38" s="656"/>
      <c r="BI38" s="656"/>
      <c r="BJ38" s="656"/>
      <c r="BK38" s="656"/>
      <c r="BL38" s="656"/>
      <c r="BM38" s="656"/>
      <c r="BN38" s="656"/>
      <c r="BO38" s="656"/>
      <c r="BP38" s="656"/>
      <c r="BQ38" s="656"/>
      <c r="BR38" s="656"/>
      <c r="BS38" s="656"/>
      <c r="BT38" s="656"/>
      <c r="BU38" s="639"/>
      <c r="BV38" s="639"/>
      <c r="BW38" s="639"/>
      <c r="BX38" s="639"/>
      <c r="BY38" s="639"/>
      <c r="BZ38" s="639"/>
      <c r="CA38" s="639"/>
      <c r="CB38" s="639"/>
      <c r="CC38" s="639"/>
      <c r="CD38" s="639"/>
      <c r="CE38" s="639"/>
      <c r="CF38" s="639"/>
      <c r="CG38" s="639"/>
      <c r="CH38" s="639"/>
      <c r="CI38" s="639"/>
      <c r="CJ38" s="639"/>
      <c r="CK38" s="639"/>
      <c r="CL38" s="639"/>
      <c r="CM38" s="639"/>
      <c r="CN38" s="639"/>
      <c r="CO38" s="639"/>
      <c r="CP38" s="639"/>
      <c r="CQ38" s="639"/>
      <c r="CR38" s="639"/>
      <c r="CS38" s="639"/>
      <c r="CT38" s="639"/>
      <c r="CU38" s="639"/>
      <c r="CV38" s="639"/>
      <c r="CW38" s="639"/>
      <c r="CX38" s="639"/>
      <c r="CY38" s="639"/>
      <c r="CZ38" s="639"/>
      <c r="DA38" s="639"/>
      <c r="DB38" s="639"/>
      <c r="DC38" s="639"/>
      <c r="DD38" s="639"/>
      <c r="DE38" s="639"/>
      <c r="DF38" s="639"/>
      <c r="DG38" s="639"/>
      <c r="DH38" s="639"/>
      <c r="DI38" s="639"/>
      <c r="DJ38" s="639"/>
      <c r="DK38" s="639"/>
      <c r="DL38" s="639"/>
      <c r="DM38" s="639"/>
      <c r="DN38" s="639"/>
      <c r="DO38" s="639"/>
      <c r="DP38" s="639"/>
      <c r="DQ38" s="639"/>
      <c r="DR38" s="639"/>
      <c r="DS38" s="639"/>
    </row>
    <row r="39" spans="1:123" ht="27.5" customHeight="1">
      <c r="A39" s="656"/>
      <c r="B39" s="656"/>
      <c r="C39" s="656"/>
      <c r="D39" s="656"/>
      <c r="E39" s="656"/>
      <c r="F39" s="656"/>
      <c r="G39" s="656"/>
      <c r="H39" s="656"/>
      <c r="I39" s="656"/>
      <c r="J39" s="656"/>
      <c r="K39" s="656"/>
      <c r="L39" s="656"/>
      <c r="M39" s="656"/>
      <c r="N39" s="656" t="s">
        <v>1275</v>
      </c>
      <c r="O39" s="656"/>
      <c r="P39" s="656"/>
      <c r="Q39" s="656"/>
      <c r="R39" s="656"/>
      <c r="S39" s="656"/>
      <c r="T39" s="656"/>
      <c r="U39" s="656"/>
      <c r="V39" s="656"/>
      <c r="W39" s="656"/>
      <c r="X39" s="656"/>
      <c r="Y39" s="656"/>
      <c r="Z39" s="656"/>
      <c r="AA39" s="656"/>
      <c r="AB39" s="656"/>
      <c r="AC39" s="656"/>
      <c r="AD39" s="656"/>
      <c r="AE39" s="656"/>
      <c r="AF39" s="656"/>
      <c r="AG39" s="656"/>
      <c r="AH39" s="656"/>
      <c r="AI39" s="656"/>
      <c r="AJ39" s="656"/>
      <c r="AK39" s="656"/>
      <c r="AL39" s="656"/>
      <c r="AM39" s="656"/>
      <c r="AN39" s="656"/>
      <c r="AO39" s="656"/>
      <c r="AP39" s="656"/>
      <c r="AQ39" s="649" t="s">
        <v>1238</v>
      </c>
      <c r="AR39" s="650"/>
      <c r="AS39" s="650"/>
      <c r="AT39" s="650"/>
      <c r="AU39" s="650"/>
      <c r="AV39" s="650" t="s">
        <v>1276</v>
      </c>
      <c r="AW39" s="650"/>
      <c r="AX39" s="650"/>
      <c r="AY39" s="650" t="s">
        <v>1277</v>
      </c>
      <c r="AZ39" s="650"/>
      <c r="BA39" s="650"/>
      <c r="BB39" s="656" t="s">
        <v>1278</v>
      </c>
      <c r="BC39" s="656"/>
      <c r="BD39" s="656"/>
      <c r="BE39" s="656"/>
      <c r="BF39" s="656"/>
      <c r="BG39" s="656"/>
      <c r="BH39" s="656"/>
      <c r="BI39" s="656"/>
      <c r="BJ39" s="656"/>
      <c r="BK39" s="656"/>
      <c r="BL39" s="656"/>
      <c r="BM39" s="656"/>
      <c r="BN39" s="656"/>
      <c r="BO39" s="656"/>
      <c r="BP39" s="656"/>
      <c r="BQ39" s="656"/>
      <c r="BR39" s="656"/>
      <c r="BS39" s="656"/>
      <c r="BT39" s="656"/>
      <c r="BU39" s="639" t="s">
        <v>1279</v>
      </c>
      <c r="BV39" s="639"/>
      <c r="BW39" s="639"/>
      <c r="BX39" s="639"/>
      <c r="BY39" s="639"/>
      <c r="BZ39" s="639"/>
      <c r="CA39" s="639"/>
      <c r="CB39" s="639"/>
      <c r="CC39" s="639"/>
      <c r="CD39" s="639"/>
      <c r="CE39" s="639"/>
      <c r="CF39" s="639"/>
      <c r="CG39" s="639"/>
      <c r="CH39" s="639"/>
      <c r="CI39" s="639"/>
      <c r="CJ39" s="639"/>
      <c r="CK39" s="639"/>
      <c r="CL39" s="639"/>
      <c r="CM39" s="639"/>
      <c r="CN39" s="639"/>
      <c r="CO39" s="639"/>
      <c r="CP39" s="639"/>
      <c r="CQ39" s="639"/>
      <c r="CR39" s="639"/>
      <c r="CS39" s="639"/>
      <c r="CT39" s="639"/>
      <c r="CU39" s="639"/>
      <c r="CV39" s="639"/>
      <c r="CW39" s="639"/>
      <c r="CX39" s="639"/>
      <c r="CY39" s="639"/>
      <c r="CZ39" s="639"/>
      <c r="DA39" s="639"/>
      <c r="DB39" s="639"/>
      <c r="DC39" s="639"/>
      <c r="DD39" s="639"/>
      <c r="DE39" s="639"/>
      <c r="DF39" s="639"/>
      <c r="DG39" s="639"/>
      <c r="DH39" s="639"/>
      <c r="DI39" s="639"/>
      <c r="DJ39" s="639"/>
      <c r="DK39" s="639"/>
      <c r="DL39" s="639"/>
      <c r="DM39" s="639"/>
      <c r="DN39" s="639"/>
      <c r="DO39" s="639"/>
      <c r="DP39" s="639"/>
      <c r="DQ39" s="639"/>
      <c r="DR39" s="639"/>
      <c r="DS39" s="639"/>
    </row>
    <row r="40" spans="1:123" ht="17.7" customHeight="1">
      <c r="A40" s="656" t="s">
        <v>1280</v>
      </c>
      <c r="B40" s="656"/>
      <c r="C40" s="656"/>
      <c r="D40" s="656"/>
      <c r="E40" s="656"/>
      <c r="F40" s="656"/>
      <c r="G40" s="656"/>
      <c r="H40" s="656"/>
      <c r="I40" s="656"/>
      <c r="J40" s="656"/>
      <c r="K40" s="656"/>
      <c r="L40" s="656"/>
      <c r="M40" s="656"/>
      <c r="N40" s="669" t="s">
        <v>1281</v>
      </c>
      <c r="O40" s="669"/>
      <c r="P40" s="669"/>
      <c r="Q40" s="669"/>
      <c r="R40" s="669"/>
      <c r="S40" s="669"/>
      <c r="T40" s="669"/>
      <c r="U40" s="669"/>
      <c r="V40" s="669"/>
      <c r="W40" s="669"/>
      <c r="X40" s="669"/>
      <c r="Y40" s="669"/>
      <c r="Z40" s="669"/>
      <c r="AA40" s="669"/>
      <c r="AB40" s="669"/>
      <c r="AC40" s="669"/>
      <c r="AD40" s="669"/>
      <c r="AE40" s="669"/>
      <c r="AF40" s="669"/>
      <c r="AG40" s="669"/>
      <c r="AH40" s="669"/>
      <c r="AI40" s="669"/>
      <c r="AJ40" s="669"/>
      <c r="AK40" s="669"/>
      <c r="AL40" s="669"/>
      <c r="AM40" s="669"/>
      <c r="AN40" s="669"/>
      <c r="AO40" s="669"/>
      <c r="AP40" s="669"/>
      <c r="AQ40" s="652" t="s">
        <v>1238</v>
      </c>
      <c r="AR40" s="653"/>
      <c r="AS40" s="653"/>
      <c r="AT40" s="653"/>
      <c r="AU40" s="653"/>
      <c r="AV40" s="654" t="s">
        <v>1242</v>
      </c>
      <c r="AW40" s="654"/>
      <c r="AX40" s="654"/>
      <c r="AY40" s="654" t="s">
        <v>1282</v>
      </c>
      <c r="AZ40" s="654"/>
      <c r="BA40" s="654"/>
      <c r="BB40" s="656" t="s">
        <v>1283</v>
      </c>
      <c r="BC40" s="656"/>
      <c r="BD40" s="656"/>
      <c r="BE40" s="656"/>
      <c r="BF40" s="656"/>
      <c r="BG40" s="656"/>
      <c r="BH40" s="656"/>
      <c r="BI40" s="656"/>
      <c r="BJ40" s="656"/>
      <c r="BK40" s="656"/>
      <c r="BL40" s="656"/>
      <c r="BM40" s="656"/>
      <c r="BN40" s="656"/>
      <c r="BO40" s="656"/>
      <c r="BP40" s="656"/>
      <c r="BQ40" s="656"/>
      <c r="BR40" s="656"/>
      <c r="BS40" s="656"/>
      <c r="BT40" s="656"/>
      <c r="BU40" s="639" t="s">
        <v>1284</v>
      </c>
      <c r="BV40" s="639"/>
      <c r="BW40" s="639"/>
      <c r="BX40" s="639"/>
      <c r="BY40" s="639"/>
      <c r="BZ40" s="639"/>
      <c r="CA40" s="639"/>
      <c r="CB40" s="639"/>
      <c r="CC40" s="639"/>
      <c r="CD40" s="639"/>
      <c r="CE40" s="639"/>
      <c r="CF40" s="639"/>
      <c r="CG40" s="639"/>
      <c r="CH40" s="639"/>
      <c r="CI40" s="639"/>
      <c r="CJ40" s="639"/>
      <c r="CK40" s="639"/>
      <c r="CL40" s="639"/>
      <c r="CM40" s="639"/>
      <c r="CN40" s="639"/>
      <c r="CO40" s="639"/>
      <c r="CP40" s="639"/>
      <c r="CQ40" s="639"/>
      <c r="CR40" s="639"/>
      <c r="CS40" s="639"/>
      <c r="CT40" s="639"/>
      <c r="CU40" s="639"/>
      <c r="CV40" s="639"/>
      <c r="CW40" s="639"/>
      <c r="CX40" s="639"/>
      <c r="CY40" s="639"/>
      <c r="CZ40" s="639"/>
      <c r="DA40" s="639"/>
      <c r="DB40" s="639"/>
      <c r="DC40" s="639"/>
      <c r="DD40" s="639"/>
      <c r="DE40" s="639"/>
      <c r="DF40" s="639"/>
      <c r="DG40" s="639"/>
      <c r="DH40" s="639"/>
      <c r="DI40" s="639"/>
      <c r="DJ40" s="639"/>
      <c r="DK40" s="639"/>
      <c r="DL40" s="639"/>
      <c r="DM40" s="639"/>
      <c r="DN40" s="639"/>
      <c r="DO40" s="639"/>
      <c r="DP40" s="639"/>
      <c r="DQ40" s="639"/>
      <c r="DR40" s="639"/>
      <c r="DS40" s="639"/>
    </row>
    <row r="41" spans="1:123" ht="17.7" customHeight="1">
      <c r="A41" s="656"/>
      <c r="B41" s="656"/>
      <c r="C41" s="656"/>
      <c r="D41" s="656"/>
      <c r="E41" s="656"/>
      <c r="F41" s="656"/>
      <c r="G41" s="656"/>
      <c r="H41" s="656"/>
      <c r="I41" s="656"/>
      <c r="J41" s="656"/>
      <c r="K41" s="656"/>
      <c r="L41" s="656"/>
      <c r="M41" s="656"/>
      <c r="N41" s="670"/>
      <c r="O41" s="670"/>
      <c r="P41" s="670"/>
      <c r="Q41" s="670"/>
      <c r="R41" s="670"/>
      <c r="S41" s="670"/>
      <c r="T41" s="670"/>
      <c r="U41" s="670"/>
      <c r="V41" s="670"/>
      <c r="W41" s="670"/>
      <c r="X41" s="670"/>
      <c r="Y41" s="670"/>
      <c r="Z41" s="670"/>
      <c r="AA41" s="670"/>
      <c r="AB41" s="670"/>
      <c r="AC41" s="670"/>
      <c r="AD41" s="670"/>
      <c r="AE41" s="670"/>
      <c r="AF41" s="670"/>
      <c r="AG41" s="670"/>
      <c r="AH41" s="670"/>
      <c r="AI41" s="670"/>
      <c r="AJ41" s="670"/>
      <c r="AK41" s="670"/>
      <c r="AL41" s="670"/>
      <c r="AM41" s="670"/>
      <c r="AN41" s="670"/>
      <c r="AO41" s="670"/>
      <c r="AP41" s="670"/>
      <c r="AQ41" s="657" t="s">
        <v>1269</v>
      </c>
      <c r="AR41" s="648"/>
      <c r="AS41" s="648"/>
      <c r="AT41" s="648"/>
      <c r="AU41" s="648"/>
      <c r="AV41" s="654" t="s">
        <v>1249</v>
      </c>
      <c r="AW41" s="654"/>
      <c r="AX41" s="654"/>
      <c r="AY41" s="654" t="s">
        <v>1274</v>
      </c>
      <c r="AZ41" s="654"/>
      <c r="BA41" s="654"/>
      <c r="BB41" s="656"/>
      <c r="BC41" s="656"/>
      <c r="BD41" s="656"/>
      <c r="BE41" s="656"/>
      <c r="BF41" s="656"/>
      <c r="BG41" s="656"/>
      <c r="BH41" s="656"/>
      <c r="BI41" s="656"/>
      <c r="BJ41" s="656"/>
      <c r="BK41" s="656"/>
      <c r="BL41" s="656"/>
      <c r="BM41" s="656"/>
      <c r="BN41" s="656"/>
      <c r="BO41" s="656"/>
      <c r="BP41" s="656"/>
      <c r="BQ41" s="656"/>
      <c r="BR41" s="656"/>
      <c r="BS41" s="656"/>
      <c r="BT41" s="656"/>
      <c r="BU41" s="639"/>
      <c r="BV41" s="639"/>
      <c r="BW41" s="639"/>
      <c r="BX41" s="639"/>
      <c r="BY41" s="639"/>
      <c r="BZ41" s="639"/>
      <c r="CA41" s="639"/>
      <c r="CB41" s="639"/>
      <c r="CC41" s="639"/>
      <c r="CD41" s="639"/>
      <c r="CE41" s="639"/>
      <c r="CF41" s="639"/>
      <c r="CG41" s="639"/>
      <c r="CH41" s="639"/>
      <c r="CI41" s="639"/>
      <c r="CJ41" s="639"/>
      <c r="CK41" s="639"/>
      <c r="CL41" s="639"/>
      <c r="CM41" s="639"/>
      <c r="CN41" s="639"/>
      <c r="CO41" s="639"/>
      <c r="CP41" s="639"/>
      <c r="CQ41" s="639"/>
      <c r="CR41" s="639"/>
      <c r="CS41" s="639"/>
      <c r="CT41" s="639"/>
      <c r="CU41" s="639"/>
      <c r="CV41" s="639"/>
      <c r="CW41" s="639"/>
      <c r="CX41" s="639"/>
      <c r="CY41" s="639"/>
      <c r="CZ41" s="639"/>
      <c r="DA41" s="639"/>
      <c r="DB41" s="639"/>
      <c r="DC41" s="639"/>
      <c r="DD41" s="639"/>
      <c r="DE41" s="639"/>
      <c r="DF41" s="639"/>
      <c r="DG41" s="639"/>
      <c r="DH41" s="639"/>
      <c r="DI41" s="639"/>
      <c r="DJ41" s="639"/>
      <c r="DK41" s="639"/>
      <c r="DL41" s="639"/>
      <c r="DM41" s="639"/>
      <c r="DN41" s="639"/>
      <c r="DO41" s="639"/>
      <c r="DP41" s="639"/>
      <c r="DQ41" s="639"/>
      <c r="DR41" s="639"/>
      <c r="DS41" s="639"/>
    </row>
    <row r="42" spans="1:123" ht="11.3" customHeight="1">
      <c r="A42" s="656"/>
      <c r="B42" s="656"/>
      <c r="C42" s="656"/>
      <c r="D42" s="656"/>
      <c r="E42" s="656"/>
      <c r="F42" s="656"/>
      <c r="G42" s="656"/>
      <c r="H42" s="656"/>
      <c r="I42" s="656"/>
      <c r="J42" s="656"/>
      <c r="K42" s="656"/>
      <c r="L42" s="656"/>
      <c r="M42" s="656"/>
      <c r="N42" s="658" t="s">
        <v>1285</v>
      </c>
      <c r="O42" s="659"/>
      <c r="P42" s="659"/>
      <c r="Q42" s="659"/>
      <c r="R42" s="659"/>
      <c r="S42" s="659"/>
      <c r="T42" s="659"/>
      <c r="U42" s="659"/>
      <c r="V42" s="659"/>
      <c r="W42" s="659"/>
      <c r="X42" s="659"/>
      <c r="Y42" s="659"/>
      <c r="Z42" s="659"/>
      <c r="AA42" s="659"/>
      <c r="AB42" s="659"/>
      <c r="AC42" s="659"/>
      <c r="AD42" s="659"/>
      <c r="AE42" s="659"/>
      <c r="AF42" s="659"/>
      <c r="AG42" s="659"/>
      <c r="AH42" s="659"/>
      <c r="AI42" s="659"/>
      <c r="AJ42" s="659"/>
      <c r="AK42" s="659"/>
      <c r="AL42" s="659"/>
      <c r="AM42" s="659"/>
      <c r="AN42" s="659"/>
      <c r="AO42" s="659"/>
      <c r="AP42" s="660"/>
      <c r="AQ42" s="665" t="s">
        <v>1263</v>
      </c>
      <c r="AR42" s="666"/>
      <c r="AS42" s="666"/>
      <c r="AT42" s="666"/>
      <c r="AU42" s="666"/>
      <c r="AV42" s="666" t="s">
        <v>1249</v>
      </c>
      <c r="AW42" s="666"/>
      <c r="AX42" s="666"/>
      <c r="AY42" s="666" t="s">
        <v>1286</v>
      </c>
      <c r="AZ42" s="666"/>
      <c r="BA42" s="666"/>
      <c r="BB42" s="639" t="s">
        <v>1287</v>
      </c>
      <c r="BC42" s="639"/>
      <c r="BD42" s="639"/>
      <c r="BE42" s="639"/>
      <c r="BF42" s="639"/>
      <c r="BG42" s="639"/>
      <c r="BH42" s="639"/>
      <c r="BI42" s="639"/>
      <c r="BJ42" s="639"/>
      <c r="BK42" s="639"/>
      <c r="BL42" s="639"/>
      <c r="BM42" s="639"/>
      <c r="BN42" s="639"/>
      <c r="BO42" s="639"/>
      <c r="BP42" s="639"/>
      <c r="BQ42" s="639"/>
      <c r="BR42" s="639"/>
      <c r="BS42" s="639"/>
      <c r="BT42" s="639"/>
      <c r="BU42" s="639" t="s">
        <v>1288</v>
      </c>
      <c r="BV42" s="639"/>
      <c r="BW42" s="639"/>
      <c r="BX42" s="639"/>
      <c r="BY42" s="639"/>
      <c r="BZ42" s="639"/>
      <c r="CA42" s="639"/>
      <c r="CB42" s="639"/>
      <c r="CC42" s="639"/>
      <c r="CD42" s="639"/>
      <c r="CE42" s="639"/>
      <c r="CF42" s="639"/>
      <c r="CG42" s="639"/>
      <c r="CH42" s="639"/>
      <c r="CI42" s="639"/>
      <c r="CJ42" s="639"/>
      <c r="CK42" s="639"/>
      <c r="CL42" s="639"/>
      <c r="CM42" s="639"/>
      <c r="CN42" s="639"/>
      <c r="CO42" s="639"/>
      <c r="CP42" s="639"/>
      <c r="CQ42" s="639"/>
      <c r="CR42" s="639"/>
      <c r="CS42" s="639"/>
      <c r="CT42" s="639"/>
      <c r="CU42" s="639"/>
      <c r="CV42" s="639"/>
      <c r="CW42" s="639"/>
      <c r="CX42" s="639"/>
      <c r="CY42" s="639"/>
      <c r="CZ42" s="639"/>
      <c r="DA42" s="639"/>
      <c r="DB42" s="639"/>
      <c r="DC42" s="639"/>
      <c r="DD42" s="639"/>
      <c r="DE42" s="639"/>
      <c r="DF42" s="639"/>
      <c r="DG42" s="639"/>
      <c r="DH42" s="639"/>
      <c r="DI42" s="639"/>
      <c r="DJ42" s="639"/>
      <c r="DK42" s="639"/>
      <c r="DL42" s="639"/>
      <c r="DM42" s="639"/>
      <c r="DN42" s="639"/>
      <c r="DO42" s="639"/>
      <c r="DP42" s="639"/>
      <c r="DQ42" s="639"/>
      <c r="DR42" s="639"/>
      <c r="DS42" s="639"/>
    </row>
    <row r="43" spans="1:123" ht="11.3" customHeight="1">
      <c r="A43" s="656"/>
      <c r="B43" s="656"/>
      <c r="C43" s="656"/>
      <c r="D43" s="656"/>
      <c r="E43" s="656"/>
      <c r="F43" s="656"/>
      <c r="G43" s="656"/>
      <c r="H43" s="656"/>
      <c r="I43" s="656"/>
      <c r="J43" s="656"/>
      <c r="K43" s="656"/>
      <c r="L43" s="656"/>
      <c r="M43" s="656"/>
      <c r="N43" s="661"/>
      <c r="O43" s="662"/>
      <c r="P43" s="662"/>
      <c r="Q43" s="662"/>
      <c r="R43" s="662"/>
      <c r="S43" s="662"/>
      <c r="T43" s="662"/>
      <c r="U43" s="662"/>
      <c r="V43" s="662"/>
      <c r="W43" s="662"/>
      <c r="X43" s="662"/>
      <c r="Y43" s="662"/>
      <c r="Z43" s="662"/>
      <c r="AA43" s="662"/>
      <c r="AB43" s="662"/>
      <c r="AC43" s="662"/>
      <c r="AD43" s="662"/>
      <c r="AE43" s="662"/>
      <c r="AF43" s="662"/>
      <c r="AG43" s="662"/>
      <c r="AH43" s="662"/>
      <c r="AI43" s="662"/>
      <c r="AJ43" s="662"/>
      <c r="AK43" s="662"/>
      <c r="AL43" s="662"/>
      <c r="AM43" s="662"/>
      <c r="AN43" s="662"/>
      <c r="AO43" s="662"/>
      <c r="AP43" s="663"/>
      <c r="AQ43" s="667"/>
      <c r="AR43" s="668"/>
      <c r="AS43" s="668"/>
      <c r="AT43" s="668"/>
      <c r="AU43" s="668"/>
      <c r="AV43" s="668"/>
      <c r="AW43" s="668"/>
      <c r="AX43" s="668"/>
      <c r="AY43" s="668"/>
      <c r="AZ43" s="668"/>
      <c r="BA43" s="668"/>
      <c r="BB43" s="639"/>
      <c r="BC43" s="639"/>
      <c r="BD43" s="639"/>
      <c r="BE43" s="639"/>
      <c r="BF43" s="639"/>
      <c r="BG43" s="639"/>
      <c r="BH43" s="639"/>
      <c r="BI43" s="639"/>
      <c r="BJ43" s="639"/>
      <c r="BK43" s="639"/>
      <c r="BL43" s="639"/>
      <c r="BM43" s="639"/>
      <c r="BN43" s="639"/>
      <c r="BO43" s="639"/>
      <c r="BP43" s="639"/>
      <c r="BQ43" s="639"/>
      <c r="BR43" s="639"/>
      <c r="BS43" s="639"/>
      <c r="BT43" s="639"/>
      <c r="BU43" s="639"/>
      <c r="BV43" s="639"/>
      <c r="BW43" s="639"/>
      <c r="BX43" s="639"/>
      <c r="BY43" s="639"/>
      <c r="BZ43" s="639"/>
      <c r="CA43" s="639"/>
      <c r="CB43" s="639"/>
      <c r="CC43" s="639"/>
      <c r="CD43" s="639"/>
      <c r="CE43" s="639"/>
      <c r="CF43" s="639"/>
      <c r="CG43" s="639"/>
      <c r="CH43" s="639"/>
      <c r="CI43" s="639"/>
      <c r="CJ43" s="639"/>
      <c r="CK43" s="639"/>
      <c r="CL43" s="639"/>
      <c r="CM43" s="639"/>
      <c r="CN43" s="639"/>
      <c r="CO43" s="639"/>
      <c r="CP43" s="639"/>
      <c r="CQ43" s="639"/>
      <c r="CR43" s="639"/>
      <c r="CS43" s="639"/>
      <c r="CT43" s="639"/>
      <c r="CU43" s="639"/>
      <c r="CV43" s="639"/>
      <c r="CW43" s="639"/>
      <c r="CX43" s="639"/>
      <c r="CY43" s="639"/>
      <c r="CZ43" s="639"/>
      <c r="DA43" s="639"/>
      <c r="DB43" s="639"/>
      <c r="DC43" s="639"/>
      <c r="DD43" s="639"/>
      <c r="DE43" s="639"/>
      <c r="DF43" s="639"/>
      <c r="DG43" s="639"/>
      <c r="DH43" s="639"/>
      <c r="DI43" s="639"/>
      <c r="DJ43" s="639"/>
      <c r="DK43" s="639"/>
      <c r="DL43" s="639"/>
      <c r="DM43" s="639"/>
      <c r="DN43" s="639"/>
      <c r="DO43" s="639"/>
      <c r="DP43" s="639"/>
      <c r="DQ43" s="639"/>
      <c r="DR43" s="639"/>
      <c r="DS43" s="639"/>
    </row>
    <row r="44" spans="1:123" ht="11.3" customHeight="1">
      <c r="A44" s="656"/>
      <c r="B44" s="656"/>
      <c r="C44" s="656"/>
      <c r="D44" s="656"/>
      <c r="E44" s="656"/>
      <c r="F44" s="656"/>
      <c r="G44" s="656"/>
      <c r="H44" s="656"/>
      <c r="I44" s="656"/>
      <c r="J44" s="656"/>
      <c r="K44" s="656"/>
      <c r="L44" s="656"/>
      <c r="M44" s="656"/>
      <c r="N44" s="661"/>
      <c r="O44" s="662"/>
      <c r="P44" s="662"/>
      <c r="Q44" s="662"/>
      <c r="R44" s="662"/>
      <c r="S44" s="662"/>
      <c r="T44" s="662"/>
      <c r="U44" s="662"/>
      <c r="V44" s="662"/>
      <c r="W44" s="662"/>
      <c r="X44" s="662"/>
      <c r="Y44" s="662"/>
      <c r="Z44" s="662"/>
      <c r="AA44" s="662"/>
      <c r="AB44" s="662"/>
      <c r="AC44" s="662"/>
      <c r="AD44" s="662"/>
      <c r="AE44" s="662"/>
      <c r="AF44" s="662"/>
      <c r="AG44" s="662"/>
      <c r="AH44" s="662"/>
      <c r="AI44" s="662"/>
      <c r="AJ44" s="662"/>
      <c r="AK44" s="662"/>
      <c r="AL44" s="662"/>
      <c r="AM44" s="662"/>
      <c r="AN44" s="662"/>
      <c r="AO44" s="662"/>
      <c r="AP44" s="663"/>
      <c r="AQ44" s="667"/>
      <c r="AR44" s="668"/>
      <c r="AS44" s="668"/>
      <c r="AT44" s="668"/>
      <c r="AU44" s="668"/>
      <c r="AV44" s="668" t="s">
        <v>716</v>
      </c>
      <c r="AW44" s="668"/>
      <c r="AX44" s="668"/>
      <c r="AY44" s="668" t="s">
        <v>1289</v>
      </c>
      <c r="AZ44" s="668"/>
      <c r="BA44" s="668"/>
      <c r="BB44" s="639"/>
      <c r="BC44" s="639"/>
      <c r="BD44" s="639"/>
      <c r="BE44" s="639"/>
      <c r="BF44" s="639"/>
      <c r="BG44" s="639"/>
      <c r="BH44" s="639"/>
      <c r="BI44" s="639"/>
      <c r="BJ44" s="639"/>
      <c r="BK44" s="639"/>
      <c r="BL44" s="639"/>
      <c r="BM44" s="639"/>
      <c r="BN44" s="639"/>
      <c r="BO44" s="639"/>
      <c r="BP44" s="639"/>
      <c r="BQ44" s="639"/>
      <c r="BR44" s="639"/>
      <c r="BS44" s="639"/>
      <c r="BT44" s="639"/>
      <c r="BU44" s="639"/>
      <c r="BV44" s="639"/>
      <c r="BW44" s="639"/>
      <c r="BX44" s="639"/>
      <c r="BY44" s="639"/>
      <c r="BZ44" s="639"/>
      <c r="CA44" s="639"/>
      <c r="CB44" s="639"/>
      <c r="CC44" s="639"/>
      <c r="CD44" s="639"/>
      <c r="CE44" s="639"/>
      <c r="CF44" s="639"/>
      <c r="CG44" s="639"/>
      <c r="CH44" s="639"/>
      <c r="CI44" s="639"/>
      <c r="CJ44" s="639"/>
      <c r="CK44" s="639"/>
      <c r="CL44" s="639"/>
      <c r="CM44" s="639"/>
      <c r="CN44" s="639"/>
      <c r="CO44" s="639"/>
      <c r="CP44" s="639"/>
      <c r="CQ44" s="639"/>
      <c r="CR44" s="639"/>
      <c r="CS44" s="639"/>
      <c r="CT44" s="639"/>
      <c r="CU44" s="639"/>
      <c r="CV44" s="639"/>
      <c r="CW44" s="639"/>
      <c r="CX44" s="639"/>
      <c r="CY44" s="639"/>
      <c r="CZ44" s="639"/>
      <c r="DA44" s="639"/>
      <c r="DB44" s="639"/>
      <c r="DC44" s="639"/>
      <c r="DD44" s="639"/>
      <c r="DE44" s="639"/>
      <c r="DF44" s="639"/>
      <c r="DG44" s="639"/>
      <c r="DH44" s="639"/>
      <c r="DI44" s="639"/>
      <c r="DJ44" s="639"/>
      <c r="DK44" s="639"/>
      <c r="DL44" s="639"/>
      <c r="DM44" s="639"/>
      <c r="DN44" s="639"/>
      <c r="DO44" s="639"/>
      <c r="DP44" s="639"/>
      <c r="DQ44" s="639"/>
      <c r="DR44" s="639"/>
      <c r="DS44" s="639"/>
    </row>
    <row r="45" spans="1:123" ht="11.3" customHeight="1">
      <c r="A45" s="656"/>
      <c r="B45" s="656"/>
      <c r="C45" s="656"/>
      <c r="D45" s="656"/>
      <c r="E45" s="656"/>
      <c r="F45" s="656"/>
      <c r="G45" s="656"/>
      <c r="H45" s="656"/>
      <c r="I45" s="656"/>
      <c r="J45" s="656"/>
      <c r="K45" s="656"/>
      <c r="L45" s="656"/>
      <c r="M45" s="656"/>
      <c r="N45" s="646"/>
      <c r="O45" s="647"/>
      <c r="P45" s="647"/>
      <c r="Q45" s="647"/>
      <c r="R45" s="647"/>
      <c r="S45" s="647"/>
      <c r="T45" s="647"/>
      <c r="U45" s="647"/>
      <c r="V45" s="647"/>
      <c r="W45" s="647"/>
      <c r="X45" s="647"/>
      <c r="Y45" s="647"/>
      <c r="Z45" s="647"/>
      <c r="AA45" s="647"/>
      <c r="AB45" s="647"/>
      <c r="AC45" s="647"/>
      <c r="AD45" s="647"/>
      <c r="AE45" s="647"/>
      <c r="AF45" s="647"/>
      <c r="AG45" s="647"/>
      <c r="AH45" s="647"/>
      <c r="AI45" s="647"/>
      <c r="AJ45" s="647"/>
      <c r="AK45" s="647"/>
      <c r="AL45" s="647"/>
      <c r="AM45" s="647"/>
      <c r="AN45" s="647"/>
      <c r="AO45" s="647"/>
      <c r="AP45" s="664"/>
      <c r="AQ45" s="671"/>
      <c r="AR45" s="672"/>
      <c r="AS45" s="672"/>
      <c r="AT45" s="672"/>
      <c r="AU45" s="672"/>
      <c r="AV45" s="672"/>
      <c r="AW45" s="672"/>
      <c r="AX45" s="672"/>
      <c r="AY45" s="672"/>
      <c r="AZ45" s="672"/>
      <c r="BA45" s="672"/>
      <c r="BB45" s="639"/>
      <c r="BC45" s="639"/>
      <c r="BD45" s="639"/>
      <c r="BE45" s="639"/>
      <c r="BF45" s="639"/>
      <c r="BG45" s="639"/>
      <c r="BH45" s="639"/>
      <c r="BI45" s="639"/>
      <c r="BJ45" s="639"/>
      <c r="BK45" s="639"/>
      <c r="BL45" s="639"/>
      <c r="BM45" s="639"/>
      <c r="BN45" s="639"/>
      <c r="BO45" s="639"/>
      <c r="BP45" s="639"/>
      <c r="BQ45" s="639"/>
      <c r="BR45" s="639"/>
      <c r="BS45" s="639"/>
      <c r="BT45" s="639"/>
      <c r="BU45" s="639"/>
      <c r="BV45" s="639"/>
      <c r="BW45" s="639"/>
      <c r="BX45" s="639"/>
      <c r="BY45" s="639"/>
      <c r="BZ45" s="639"/>
      <c r="CA45" s="639"/>
      <c r="CB45" s="639"/>
      <c r="CC45" s="639"/>
      <c r="CD45" s="639"/>
      <c r="CE45" s="639"/>
      <c r="CF45" s="639"/>
      <c r="CG45" s="639"/>
      <c r="CH45" s="639"/>
      <c r="CI45" s="639"/>
      <c r="CJ45" s="639"/>
      <c r="CK45" s="639"/>
      <c r="CL45" s="639"/>
      <c r="CM45" s="639"/>
      <c r="CN45" s="639"/>
      <c r="CO45" s="639"/>
      <c r="CP45" s="639"/>
      <c r="CQ45" s="639"/>
      <c r="CR45" s="639"/>
      <c r="CS45" s="639"/>
      <c r="CT45" s="639"/>
      <c r="CU45" s="639"/>
      <c r="CV45" s="639"/>
      <c r="CW45" s="639"/>
      <c r="CX45" s="639"/>
      <c r="CY45" s="639"/>
      <c r="CZ45" s="639"/>
      <c r="DA45" s="639"/>
      <c r="DB45" s="639"/>
      <c r="DC45" s="639"/>
      <c r="DD45" s="639"/>
      <c r="DE45" s="639"/>
      <c r="DF45" s="639"/>
      <c r="DG45" s="639"/>
      <c r="DH45" s="639"/>
      <c r="DI45" s="639"/>
      <c r="DJ45" s="639"/>
      <c r="DK45" s="639"/>
      <c r="DL45" s="639"/>
      <c r="DM45" s="639"/>
      <c r="DN45" s="639"/>
      <c r="DO45" s="639"/>
      <c r="DP45" s="639"/>
      <c r="DQ45" s="639"/>
      <c r="DR45" s="639"/>
      <c r="DS45" s="639"/>
    </row>
    <row r="46" spans="1:123" ht="26.7" customHeight="1">
      <c r="A46" s="656"/>
      <c r="B46" s="656"/>
      <c r="C46" s="656"/>
      <c r="D46" s="656"/>
      <c r="E46" s="656"/>
      <c r="F46" s="656"/>
      <c r="G46" s="656"/>
      <c r="H46" s="656"/>
      <c r="I46" s="656"/>
      <c r="J46" s="656"/>
      <c r="K46" s="656"/>
      <c r="L46" s="656"/>
      <c r="M46" s="656"/>
      <c r="N46" s="669" t="s">
        <v>1290</v>
      </c>
      <c r="O46" s="669"/>
      <c r="P46" s="669"/>
      <c r="Q46" s="669"/>
      <c r="R46" s="669"/>
      <c r="S46" s="669"/>
      <c r="T46" s="669"/>
      <c r="U46" s="669"/>
      <c r="V46" s="669"/>
      <c r="W46" s="669"/>
      <c r="X46" s="669"/>
      <c r="Y46" s="669"/>
      <c r="Z46" s="669"/>
      <c r="AA46" s="669"/>
      <c r="AB46" s="669"/>
      <c r="AC46" s="669"/>
      <c r="AD46" s="669"/>
      <c r="AE46" s="669"/>
      <c r="AF46" s="669"/>
      <c r="AG46" s="669"/>
      <c r="AH46" s="669"/>
      <c r="AI46" s="669"/>
      <c r="AJ46" s="669"/>
      <c r="AK46" s="669"/>
      <c r="AL46" s="669"/>
      <c r="AM46" s="669"/>
      <c r="AN46" s="669"/>
      <c r="AO46" s="669"/>
      <c r="AP46" s="669"/>
      <c r="AQ46" s="652" t="s">
        <v>1263</v>
      </c>
      <c r="AR46" s="653"/>
      <c r="AS46" s="653"/>
      <c r="AT46" s="653"/>
      <c r="AU46" s="653"/>
      <c r="AV46" s="654" t="s">
        <v>1291</v>
      </c>
      <c r="AW46" s="654"/>
      <c r="AX46" s="654"/>
      <c r="AY46" s="654"/>
      <c r="AZ46" s="654"/>
      <c r="BA46" s="654"/>
      <c r="BB46" s="639" t="s">
        <v>1292</v>
      </c>
      <c r="BC46" s="639"/>
      <c r="BD46" s="639"/>
      <c r="BE46" s="639"/>
      <c r="BF46" s="639"/>
      <c r="BG46" s="639"/>
      <c r="BH46" s="639"/>
      <c r="BI46" s="639"/>
      <c r="BJ46" s="639"/>
      <c r="BK46" s="639"/>
      <c r="BL46" s="639"/>
      <c r="BM46" s="639"/>
      <c r="BN46" s="639"/>
      <c r="BO46" s="639"/>
      <c r="BP46" s="639"/>
      <c r="BQ46" s="639"/>
      <c r="BR46" s="639"/>
      <c r="BS46" s="639"/>
      <c r="BT46" s="639"/>
      <c r="BU46" s="655" t="s">
        <v>1304</v>
      </c>
      <c r="BV46" s="639"/>
      <c r="BW46" s="639"/>
      <c r="BX46" s="639"/>
      <c r="BY46" s="639"/>
      <c r="BZ46" s="639"/>
      <c r="CA46" s="639"/>
      <c r="CB46" s="639"/>
      <c r="CC46" s="639"/>
      <c r="CD46" s="639"/>
      <c r="CE46" s="639"/>
      <c r="CF46" s="639"/>
      <c r="CG46" s="639"/>
      <c r="CH46" s="639"/>
      <c r="CI46" s="639"/>
      <c r="CJ46" s="639"/>
      <c r="CK46" s="639"/>
      <c r="CL46" s="639"/>
      <c r="CM46" s="639"/>
      <c r="CN46" s="639"/>
      <c r="CO46" s="639"/>
      <c r="CP46" s="639"/>
      <c r="CQ46" s="639"/>
      <c r="CR46" s="639"/>
      <c r="CS46" s="639"/>
      <c r="CT46" s="639"/>
      <c r="CU46" s="639"/>
      <c r="CV46" s="639"/>
      <c r="CW46" s="639"/>
      <c r="CX46" s="639"/>
      <c r="CY46" s="639"/>
      <c r="CZ46" s="639"/>
      <c r="DA46" s="639"/>
      <c r="DB46" s="639"/>
      <c r="DC46" s="639"/>
      <c r="DD46" s="639"/>
      <c r="DE46" s="639"/>
      <c r="DF46" s="639"/>
      <c r="DG46" s="639"/>
      <c r="DH46" s="639"/>
      <c r="DI46" s="639"/>
      <c r="DJ46" s="639"/>
      <c r="DK46" s="639"/>
      <c r="DL46" s="639"/>
      <c r="DM46" s="639"/>
      <c r="DN46" s="639"/>
      <c r="DO46" s="639"/>
      <c r="DP46" s="639"/>
      <c r="DQ46" s="639"/>
      <c r="DR46" s="639"/>
      <c r="DS46" s="639"/>
    </row>
    <row r="47" spans="1:123" ht="17.7" customHeight="1">
      <c r="A47" s="656"/>
      <c r="B47" s="656"/>
      <c r="C47" s="656"/>
      <c r="D47" s="656"/>
      <c r="E47" s="656"/>
      <c r="F47" s="656"/>
      <c r="G47" s="656"/>
      <c r="H47" s="656"/>
      <c r="I47" s="656"/>
      <c r="J47" s="656"/>
      <c r="K47" s="656"/>
      <c r="L47" s="656"/>
      <c r="M47" s="656"/>
      <c r="N47" s="656" t="s">
        <v>1293</v>
      </c>
      <c r="O47" s="656"/>
      <c r="P47" s="656"/>
      <c r="Q47" s="656"/>
      <c r="R47" s="656"/>
      <c r="S47" s="656"/>
      <c r="T47" s="656"/>
      <c r="U47" s="656"/>
      <c r="V47" s="656"/>
      <c r="W47" s="656"/>
      <c r="X47" s="656"/>
      <c r="Y47" s="656"/>
      <c r="Z47" s="656"/>
      <c r="AA47" s="656"/>
      <c r="AB47" s="656"/>
      <c r="AC47" s="656"/>
      <c r="AD47" s="656"/>
      <c r="AE47" s="656"/>
      <c r="AF47" s="656"/>
      <c r="AG47" s="656"/>
      <c r="AH47" s="656"/>
      <c r="AI47" s="656"/>
      <c r="AJ47" s="656"/>
      <c r="AK47" s="656"/>
      <c r="AL47" s="656"/>
      <c r="AM47" s="656"/>
      <c r="AN47" s="656"/>
      <c r="AO47" s="656"/>
      <c r="AP47" s="656"/>
      <c r="AQ47" s="652" t="s">
        <v>1263</v>
      </c>
      <c r="AR47" s="653"/>
      <c r="AS47" s="653"/>
      <c r="AT47" s="653"/>
      <c r="AU47" s="653"/>
      <c r="AV47" s="653" t="s">
        <v>1294</v>
      </c>
      <c r="AW47" s="653"/>
      <c r="AX47" s="653"/>
      <c r="AY47" s="653" t="s">
        <v>1250</v>
      </c>
      <c r="AZ47" s="653"/>
      <c r="BA47" s="653"/>
      <c r="BB47" s="656" t="s">
        <v>1295</v>
      </c>
      <c r="BC47" s="656"/>
      <c r="BD47" s="656"/>
      <c r="BE47" s="656"/>
      <c r="BF47" s="656"/>
      <c r="BG47" s="656"/>
      <c r="BH47" s="656"/>
      <c r="BI47" s="656"/>
      <c r="BJ47" s="656"/>
      <c r="BK47" s="656"/>
      <c r="BL47" s="656"/>
      <c r="BM47" s="656"/>
      <c r="BN47" s="656"/>
      <c r="BO47" s="656"/>
      <c r="BP47" s="656"/>
      <c r="BQ47" s="656"/>
      <c r="BR47" s="656"/>
      <c r="BS47" s="656"/>
      <c r="BT47" s="656"/>
      <c r="BU47" s="639" t="s">
        <v>1296</v>
      </c>
      <c r="BV47" s="639"/>
      <c r="BW47" s="639"/>
      <c r="BX47" s="639"/>
      <c r="BY47" s="639"/>
      <c r="BZ47" s="639"/>
      <c r="CA47" s="639"/>
      <c r="CB47" s="639"/>
      <c r="CC47" s="639"/>
      <c r="CD47" s="639"/>
      <c r="CE47" s="639"/>
      <c r="CF47" s="639"/>
      <c r="CG47" s="639"/>
      <c r="CH47" s="639"/>
      <c r="CI47" s="639"/>
      <c r="CJ47" s="639"/>
      <c r="CK47" s="639"/>
      <c r="CL47" s="639"/>
      <c r="CM47" s="639"/>
      <c r="CN47" s="639"/>
      <c r="CO47" s="639"/>
      <c r="CP47" s="639"/>
      <c r="CQ47" s="639"/>
      <c r="CR47" s="639"/>
      <c r="CS47" s="639"/>
      <c r="CT47" s="639"/>
      <c r="CU47" s="639"/>
      <c r="CV47" s="639"/>
      <c r="CW47" s="639"/>
      <c r="CX47" s="639"/>
      <c r="CY47" s="639"/>
      <c r="CZ47" s="639"/>
      <c r="DA47" s="639"/>
      <c r="DB47" s="639"/>
      <c r="DC47" s="639"/>
      <c r="DD47" s="639"/>
      <c r="DE47" s="639"/>
      <c r="DF47" s="639"/>
      <c r="DG47" s="639"/>
      <c r="DH47" s="639"/>
      <c r="DI47" s="639"/>
      <c r="DJ47" s="639"/>
      <c r="DK47" s="639"/>
      <c r="DL47" s="639"/>
      <c r="DM47" s="639"/>
      <c r="DN47" s="639"/>
      <c r="DO47" s="639"/>
      <c r="DP47" s="639"/>
      <c r="DQ47" s="639"/>
      <c r="DR47" s="639"/>
      <c r="DS47" s="639"/>
    </row>
    <row r="48" spans="1:123" ht="17.7" customHeight="1">
      <c r="A48" s="656"/>
      <c r="B48" s="656"/>
      <c r="C48" s="656"/>
      <c r="D48" s="656"/>
      <c r="E48" s="656"/>
      <c r="F48" s="656"/>
      <c r="G48" s="656"/>
      <c r="H48" s="656"/>
      <c r="I48" s="656"/>
      <c r="J48" s="656"/>
      <c r="K48" s="656"/>
      <c r="L48" s="656"/>
      <c r="M48" s="656"/>
      <c r="N48" s="656"/>
      <c r="O48" s="656"/>
      <c r="P48" s="656"/>
      <c r="Q48" s="656"/>
      <c r="R48" s="656"/>
      <c r="S48" s="656"/>
      <c r="T48" s="656"/>
      <c r="U48" s="656"/>
      <c r="V48" s="656"/>
      <c r="W48" s="656"/>
      <c r="X48" s="656"/>
      <c r="Y48" s="656"/>
      <c r="Z48" s="656"/>
      <c r="AA48" s="656"/>
      <c r="AB48" s="656"/>
      <c r="AC48" s="656"/>
      <c r="AD48" s="656"/>
      <c r="AE48" s="656"/>
      <c r="AF48" s="656"/>
      <c r="AG48" s="656"/>
      <c r="AH48" s="656"/>
      <c r="AI48" s="656"/>
      <c r="AJ48" s="656"/>
      <c r="AK48" s="656"/>
      <c r="AL48" s="656"/>
      <c r="AM48" s="656"/>
      <c r="AN48" s="656"/>
      <c r="AO48" s="656"/>
      <c r="AP48" s="656"/>
      <c r="AQ48" s="646"/>
      <c r="AR48" s="647"/>
      <c r="AS48" s="647"/>
      <c r="AT48" s="647"/>
      <c r="AU48" s="647"/>
      <c r="AV48" s="648" t="s">
        <v>716</v>
      </c>
      <c r="AW48" s="648"/>
      <c r="AX48" s="648"/>
      <c r="AY48" s="648" t="s">
        <v>1297</v>
      </c>
      <c r="AZ48" s="648"/>
      <c r="BA48" s="648"/>
      <c r="BB48" s="656"/>
      <c r="BC48" s="656"/>
      <c r="BD48" s="656"/>
      <c r="BE48" s="656"/>
      <c r="BF48" s="656"/>
      <c r="BG48" s="656"/>
      <c r="BH48" s="656"/>
      <c r="BI48" s="656"/>
      <c r="BJ48" s="656"/>
      <c r="BK48" s="656"/>
      <c r="BL48" s="656"/>
      <c r="BM48" s="656"/>
      <c r="BN48" s="656"/>
      <c r="BO48" s="656"/>
      <c r="BP48" s="656"/>
      <c r="BQ48" s="656"/>
      <c r="BR48" s="656"/>
      <c r="BS48" s="656"/>
      <c r="BT48" s="656"/>
      <c r="BU48" s="639"/>
      <c r="BV48" s="639"/>
      <c r="BW48" s="639"/>
      <c r="BX48" s="639"/>
      <c r="BY48" s="639"/>
      <c r="BZ48" s="639"/>
      <c r="CA48" s="639"/>
      <c r="CB48" s="639"/>
      <c r="CC48" s="639"/>
      <c r="CD48" s="639"/>
      <c r="CE48" s="639"/>
      <c r="CF48" s="639"/>
      <c r="CG48" s="639"/>
      <c r="CH48" s="639"/>
      <c r="CI48" s="639"/>
      <c r="CJ48" s="639"/>
      <c r="CK48" s="639"/>
      <c r="CL48" s="639"/>
      <c r="CM48" s="639"/>
      <c r="CN48" s="639"/>
      <c r="CO48" s="639"/>
      <c r="CP48" s="639"/>
      <c r="CQ48" s="639"/>
      <c r="CR48" s="639"/>
      <c r="CS48" s="639"/>
      <c r="CT48" s="639"/>
      <c r="CU48" s="639"/>
      <c r="CV48" s="639"/>
      <c r="CW48" s="639"/>
      <c r="CX48" s="639"/>
      <c r="CY48" s="639"/>
      <c r="CZ48" s="639"/>
      <c r="DA48" s="639"/>
      <c r="DB48" s="639"/>
      <c r="DC48" s="639"/>
      <c r="DD48" s="639"/>
      <c r="DE48" s="639"/>
      <c r="DF48" s="639"/>
      <c r="DG48" s="639"/>
      <c r="DH48" s="639"/>
      <c r="DI48" s="639"/>
      <c r="DJ48" s="639"/>
      <c r="DK48" s="639"/>
      <c r="DL48" s="639"/>
      <c r="DM48" s="639"/>
      <c r="DN48" s="639"/>
      <c r="DO48" s="639"/>
      <c r="DP48" s="639"/>
      <c r="DQ48" s="639"/>
      <c r="DR48" s="639"/>
      <c r="DS48" s="639"/>
    </row>
    <row r="49" spans="1:123" ht="27.5" customHeight="1">
      <c r="A49" s="636" t="s">
        <v>1298</v>
      </c>
      <c r="B49" s="637"/>
      <c r="C49" s="637"/>
      <c r="D49" s="637"/>
      <c r="E49" s="637"/>
      <c r="F49" s="637"/>
      <c r="G49" s="637"/>
      <c r="H49" s="637"/>
      <c r="I49" s="637"/>
      <c r="J49" s="637"/>
      <c r="K49" s="637"/>
      <c r="L49" s="637"/>
      <c r="M49" s="638"/>
      <c r="N49" s="636" t="s">
        <v>1299</v>
      </c>
      <c r="O49" s="637"/>
      <c r="P49" s="637"/>
      <c r="Q49" s="637"/>
      <c r="R49" s="637"/>
      <c r="S49" s="637"/>
      <c r="T49" s="637"/>
      <c r="U49" s="637"/>
      <c r="V49" s="637"/>
      <c r="W49" s="637"/>
      <c r="X49" s="637"/>
      <c r="Y49" s="637"/>
      <c r="Z49" s="637"/>
      <c r="AA49" s="637"/>
      <c r="AB49" s="637"/>
      <c r="AC49" s="637"/>
      <c r="AD49" s="637"/>
      <c r="AE49" s="637"/>
      <c r="AF49" s="637"/>
      <c r="AG49" s="637"/>
      <c r="AH49" s="637"/>
      <c r="AI49" s="637"/>
      <c r="AJ49" s="637"/>
      <c r="AK49" s="637"/>
      <c r="AL49" s="637"/>
      <c r="AM49" s="637"/>
      <c r="AN49" s="637"/>
      <c r="AO49" s="637"/>
      <c r="AP49" s="638"/>
      <c r="AQ49" s="649" t="s">
        <v>1238</v>
      </c>
      <c r="AR49" s="650"/>
      <c r="AS49" s="650"/>
      <c r="AT49" s="650"/>
      <c r="AU49" s="650"/>
      <c r="AV49" s="650" t="s">
        <v>1300</v>
      </c>
      <c r="AW49" s="650"/>
      <c r="AX49" s="650"/>
      <c r="AY49" s="650" t="s">
        <v>1301</v>
      </c>
      <c r="AZ49" s="650"/>
      <c r="BA49" s="651"/>
      <c r="BB49" s="636" t="s">
        <v>1302</v>
      </c>
      <c r="BC49" s="637"/>
      <c r="BD49" s="637"/>
      <c r="BE49" s="637"/>
      <c r="BF49" s="637"/>
      <c r="BG49" s="637"/>
      <c r="BH49" s="637"/>
      <c r="BI49" s="637"/>
      <c r="BJ49" s="637"/>
      <c r="BK49" s="637"/>
      <c r="BL49" s="637"/>
      <c r="BM49" s="637"/>
      <c r="BN49" s="637"/>
      <c r="BO49" s="637"/>
      <c r="BP49" s="637"/>
      <c r="BQ49" s="637"/>
      <c r="BR49" s="637"/>
      <c r="BS49" s="637"/>
      <c r="BT49" s="638"/>
      <c r="BU49" s="639" t="s">
        <v>1303</v>
      </c>
      <c r="BV49" s="639"/>
      <c r="BW49" s="639"/>
      <c r="BX49" s="639"/>
      <c r="BY49" s="639"/>
      <c r="BZ49" s="639"/>
      <c r="CA49" s="639"/>
      <c r="CB49" s="639"/>
      <c r="CC49" s="639"/>
      <c r="CD49" s="639"/>
      <c r="CE49" s="639"/>
      <c r="CF49" s="639"/>
      <c r="CG49" s="639"/>
      <c r="CH49" s="639"/>
      <c r="CI49" s="639"/>
      <c r="CJ49" s="639"/>
      <c r="CK49" s="639"/>
      <c r="CL49" s="639"/>
      <c r="CM49" s="639"/>
      <c r="CN49" s="639"/>
      <c r="CO49" s="639"/>
      <c r="CP49" s="639"/>
      <c r="CQ49" s="639"/>
      <c r="CR49" s="639"/>
      <c r="CS49" s="639"/>
      <c r="CT49" s="639"/>
      <c r="CU49" s="639"/>
      <c r="CV49" s="639"/>
      <c r="CW49" s="639"/>
      <c r="CX49" s="639"/>
      <c r="CY49" s="639"/>
      <c r="CZ49" s="639"/>
      <c r="DA49" s="639"/>
      <c r="DB49" s="639"/>
      <c r="DC49" s="639"/>
      <c r="DD49" s="639"/>
      <c r="DE49" s="639"/>
      <c r="DF49" s="639"/>
      <c r="DG49" s="639"/>
      <c r="DH49" s="639"/>
      <c r="DI49" s="639"/>
      <c r="DJ49" s="639"/>
      <c r="DK49" s="639"/>
      <c r="DL49" s="639"/>
      <c r="DM49" s="639"/>
      <c r="DN49" s="639"/>
      <c r="DO49" s="639"/>
      <c r="DP49" s="639"/>
      <c r="DQ49" s="639"/>
      <c r="DR49" s="639"/>
      <c r="DS49" s="639"/>
    </row>
  </sheetData>
  <mergeCells count="170">
    <mergeCell ref="A3:P3"/>
    <mergeCell ref="Q3:AB3"/>
    <mergeCell ref="AC3:AS3"/>
    <mergeCell ref="AT3:CZ3"/>
    <mergeCell ref="A4:P4"/>
    <mergeCell ref="Q4:V4"/>
    <mergeCell ref="W4:Y4"/>
    <mergeCell ref="Z4:AB4"/>
    <mergeCell ref="AC4:AS4"/>
    <mergeCell ref="AT4:CZ5"/>
    <mergeCell ref="A5:P5"/>
    <mergeCell ref="Q5:V5"/>
    <mergeCell ref="W5:Y5"/>
    <mergeCell ref="Z5:AB5"/>
    <mergeCell ref="AC5:AS5"/>
    <mergeCell ref="A6:P7"/>
    <mergeCell ref="Q6:V6"/>
    <mergeCell ref="W6:Y6"/>
    <mergeCell ref="Z6:AB6"/>
    <mergeCell ref="AC6:AS6"/>
    <mergeCell ref="AT6:CZ7"/>
    <mergeCell ref="Q7:V7"/>
    <mergeCell ref="W7:Y7"/>
    <mergeCell ref="Z7:AB7"/>
    <mergeCell ref="AC7:AS7"/>
    <mergeCell ref="A8:P9"/>
    <mergeCell ref="Q8:V8"/>
    <mergeCell ref="W8:Y8"/>
    <mergeCell ref="Z8:AB8"/>
    <mergeCell ref="AC8:AS8"/>
    <mergeCell ref="AT8:CZ9"/>
    <mergeCell ref="Q9:V9"/>
    <mergeCell ref="W9:Y9"/>
    <mergeCell ref="Z9:AB9"/>
    <mergeCell ref="AC9:AS9"/>
    <mergeCell ref="A24:M24"/>
    <mergeCell ref="N24:AP24"/>
    <mergeCell ref="AQ24:BA24"/>
    <mergeCell ref="BB24:BT24"/>
    <mergeCell ref="BU24:DS24"/>
    <mergeCell ref="DJ12:DS12"/>
    <mergeCell ref="J13:S13"/>
    <mergeCell ref="T13:AC13"/>
    <mergeCell ref="AD13:AM13"/>
    <mergeCell ref="AN13:AW13"/>
    <mergeCell ref="AX13:BG13"/>
    <mergeCell ref="BH13:BQ13"/>
    <mergeCell ref="CF13:CO13"/>
    <mergeCell ref="CP13:CY13"/>
    <mergeCell ref="CZ13:DI13"/>
    <mergeCell ref="AX12:BG12"/>
    <mergeCell ref="BH12:BQ12"/>
    <mergeCell ref="BV12:CE13"/>
    <mergeCell ref="CF12:CO12"/>
    <mergeCell ref="CP12:CY12"/>
    <mergeCell ref="CZ12:DI12"/>
    <mergeCell ref="J12:S12"/>
    <mergeCell ref="T12:AC12"/>
    <mergeCell ref="AD12:AM12"/>
    <mergeCell ref="BU25:DS26"/>
    <mergeCell ref="AQ26:AU26"/>
    <mergeCell ref="AV26:AX26"/>
    <mergeCell ref="AY26:BA26"/>
    <mergeCell ref="N27:AP27"/>
    <mergeCell ref="AQ27:AU27"/>
    <mergeCell ref="AV27:AX27"/>
    <mergeCell ref="AY27:BA27"/>
    <mergeCell ref="BB27:BT27"/>
    <mergeCell ref="BU27:DS27"/>
    <mergeCell ref="N25:AP26"/>
    <mergeCell ref="AQ25:AU25"/>
    <mergeCell ref="AV25:AX25"/>
    <mergeCell ref="AY25:BA25"/>
    <mergeCell ref="BB25:BT26"/>
    <mergeCell ref="AN12:AW12"/>
    <mergeCell ref="DJ13:DS13"/>
    <mergeCell ref="A21:DS22"/>
    <mergeCell ref="N31:AP32"/>
    <mergeCell ref="AQ31:AU32"/>
    <mergeCell ref="AV31:AX32"/>
    <mergeCell ref="AY31:BA32"/>
    <mergeCell ref="BB31:BT32"/>
    <mergeCell ref="BU31:DS32"/>
    <mergeCell ref="BB28:BT28"/>
    <mergeCell ref="BU28:DS28"/>
    <mergeCell ref="A29:M36"/>
    <mergeCell ref="N29:AP30"/>
    <mergeCell ref="AQ29:AU30"/>
    <mergeCell ref="AV29:AX30"/>
    <mergeCell ref="AY29:BA30"/>
    <mergeCell ref="BB29:BT30"/>
    <mergeCell ref="BU29:DS29"/>
    <mergeCell ref="BU30:DS30"/>
    <mergeCell ref="A25:M28"/>
    <mergeCell ref="N28:AP28"/>
    <mergeCell ref="AQ28:AU28"/>
    <mergeCell ref="AV28:AX28"/>
    <mergeCell ref="AY28:BA28"/>
    <mergeCell ref="BU35:DS36"/>
    <mergeCell ref="AQ36:AU36"/>
    <mergeCell ref="AV36:AX36"/>
    <mergeCell ref="AY36:BA36"/>
    <mergeCell ref="N33:AP34"/>
    <mergeCell ref="AQ33:AU34"/>
    <mergeCell ref="AV33:AX34"/>
    <mergeCell ref="AY33:BA34"/>
    <mergeCell ref="BB33:BT34"/>
    <mergeCell ref="BU33:DS34"/>
    <mergeCell ref="A37:M39"/>
    <mergeCell ref="N37:AP38"/>
    <mergeCell ref="AQ37:AU37"/>
    <mergeCell ref="AV37:AX37"/>
    <mergeCell ref="AY37:BA37"/>
    <mergeCell ref="BB37:BT38"/>
    <mergeCell ref="N35:AP36"/>
    <mergeCell ref="AQ35:AU35"/>
    <mergeCell ref="AV35:AX35"/>
    <mergeCell ref="AY35:BA35"/>
    <mergeCell ref="BB35:BT36"/>
    <mergeCell ref="BU37:DS38"/>
    <mergeCell ref="AQ38:AU38"/>
    <mergeCell ref="AV38:AX38"/>
    <mergeCell ref="AY38:BA38"/>
    <mergeCell ref="N39:AP39"/>
    <mergeCell ref="AQ39:AU39"/>
    <mergeCell ref="AV39:AX39"/>
    <mergeCell ref="AY39:BA39"/>
    <mergeCell ref="BB39:BT39"/>
    <mergeCell ref="BU39:DS39"/>
    <mergeCell ref="AY41:BA41"/>
    <mergeCell ref="N42:AP45"/>
    <mergeCell ref="AQ42:AU43"/>
    <mergeCell ref="AV42:AX43"/>
    <mergeCell ref="AY42:BA43"/>
    <mergeCell ref="BB42:BT45"/>
    <mergeCell ref="BU42:DS45"/>
    <mergeCell ref="A40:M48"/>
    <mergeCell ref="N40:AP41"/>
    <mergeCell ref="AQ40:AU40"/>
    <mergeCell ref="AV40:AX40"/>
    <mergeCell ref="AY40:BA40"/>
    <mergeCell ref="BB40:BT41"/>
    <mergeCell ref="AQ44:AU45"/>
    <mergeCell ref="AV44:AX45"/>
    <mergeCell ref="AY44:BA45"/>
    <mergeCell ref="N46:AP46"/>
    <mergeCell ref="BB49:BT49"/>
    <mergeCell ref="BU49:DS49"/>
    <mergeCell ref="A12:I13"/>
    <mergeCell ref="AQ48:AU48"/>
    <mergeCell ref="AV48:AX48"/>
    <mergeCell ref="AY48:BA48"/>
    <mergeCell ref="A49:M49"/>
    <mergeCell ref="N49:AP49"/>
    <mergeCell ref="AQ49:AU49"/>
    <mergeCell ref="AV49:AX49"/>
    <mergeCell ref="AY49:BA49"/>
    <mergeCell ref="AQ46:AU46"/>
    <mergeCell ref="AV46:BA46"/>
    <mergeCell ref="BB46:BT46"/>
    <mergeCell ref="BU46:DS46"/>
    <mergeCell ref="N47:AP48"/>
    <mergeCell ref="AQ47:AU47"/>
    <mergeCell ref="AV47:AX47"/>
    <mergeCell ref="AY47:BA47"/>
    <mergeCell ref="BB47:BT48"/>
    <mergeCell ref="BU47:DS48"/>
    <mergeCell ref="BU40:DS41"/>
    <mergeCell ref="AQ41:AU41"/>
    <mergeCell ref="AV41:AX41"/>
  </mergeCells>
  <phoneticPr fontId="2"/>
  <pageMargins left="0.78740157480314965" right="0.39370078740157483" top="0.39370078740157483" bottom="0.39370078740157483" header="0" footer="0"/>
  <pageSetup paperSize="9" scale="63" orientation="landscape" r:id="rId1"/>
  <headerFooter scaleWithDoc="0" alignWithMargins="0">
    <oddFooter>&amp;C&amp;"ＭＳ 明朝,標準"－３０－</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2ED56-76E0-46ED-AC35-0AC4F789BCCF}">
  <sheetPr codeName="Sheet33">
    <pageSetUpPr fitToPage="1"/>
  </sheetPr>
  <dimension ref="B1:CP38"/>
  <sheetViews>
    <sheetView view="pageLayout" zoomScaleNormal="90" workbookViewId="0"/>
  </sheetViews>
  <sheetFormatPr defaultColWidth="9" defaultRowHeight="14.4"/>
  <cols>
    <col min="1" max="49" width="1.88671875" style="51" customWidth="1"/>
    <col min="50" max="54" width="2.109375" style="51" customWidth="1"/>
    <col min="55" max="62" width="1.88671875" style="51" customWidth="1"/>
    <col min="63" max="63" width="1.6640625" style="51" customWidth="1"/>
    <col min="64" max="81" width="1.88671875" style="51" customWidth="1"/>
    <col min="82" max="83" width="2.6640625" style="51" customWidth="1"/>
    <col min="84" max="84" width="3.77734375" style="51" customWidth="1"/>
    <col min="85" max="87" width="2.77734375" style="51" customWidth="1"/>
    <col min="88" max="89" width="1.77734375" style="51" customWidth="1"/>
    <col min="90" max="94" width="2.21875" style="51" customWidth="1"/>
    <col min="95" max="95" width="8.44140625" style="51" customWidth="1"/>
    <col min="96" max="16384" width="9" style="51"/>
  </cols>
  <sheetData>
    <row r="1" spans="2:94" ht="29.95" customHeight="1"/>
    <row r="2" spans="2:94" ht="26.85" customHeight="1">
      <c r="C2" s="47" t="s">
        <v>1306</v>
      </c>
      <c r="D2" s="47"/>
      <c r="E2" s="47"/>
      <c r="F2" s="47"/>
      <c r="G2" s="47"/>
      <c r="H2" s="47"/>
      <c r="I2" s="47"/>
      <c r="J2" s="47"/>
      <c r="K2" s="47"/>
      <c r="L2" s="47"/>
      <c r="M2" s="47"/>
      <c r="N2" s="47"/>
      <c r="O2" s="47"/>
      <c r="P2" s="47"/>
      <c r="Q2" s="47"/>
      <c r="R2" s="47"/>
      <c r="S2" s="47"/>
      <c r="T2" s="47"/>
      <c r="U2" s="47"/>
      <c r="V2" s="47"/>
      <c r="W2" s="47"/>
      <c r="X2" s="47"/>
      <c r="Y2" s="47"/>
      <c r="Z2" s="47"/>
      <c r="AA2" s="47"/>
    </row>
    <row r="4" spans="2:94" ht="24.25" customHeight="1">
      <c r="B4" s="47" t="s">
        <v>1307</v>
      </c>
      <c r="C4" s="47"/>
      <c r="D4" s="47"/>
      <c r="E4" s="47"/>
      <c r="F4" s="47"/>
      <c r="G4" s="47"/>
      <c r="H4" s="47"/>
      <c r="I4" s="47"/>
      <c r="J4" s="47"/>
      <c r="K4" s="47"/>
      <c r="L4" s="47"/>
      <c r="M4" s="47"/>
      <c r="N4" s="47"/>
      <c r="O4" s="47"/>
      <c r="P4" s="47"/>
      <c r="Q4" s="47"/>
      <c r="R4" s="47"/>
      <c r="S4" s="47"/>
      <c r="T4" s="47"/>
      <c r="U4" s="47"/>
      <c r="CC4" s="438" t="s">
        <v>1308</v>
      </c>
      <c r="CD4" s="438"/>
      <c r="CE4" s="438"/>
      <c r="CF4" s="438"/>
      <c r="CG4" s="438"/>
      <c r="CH4" s="438"/>
      <c r="CI4" s="438"/>
      <c r="CJ4" s="438"/>
      <c r="CK4" s="438"/>
      <c r="CL4" s="438"/>
      <c r="CM4" s="438"/>
      <c r="CN4" s="438"/>
      <c r="CO4" s="438"/>
      <c r="CP4" s="438"/>
    </row>
    <row r="5" spans="2:94" ht="28.5" customHeight="1">
      <c r="B5" s="628" t="s">
        <v>1309</v>
      </c>
      <c r="C5" s="628"/>
      <c r="D5" s="628"/>
      <c r="E5" s="628"/>
      <c r="F5" s="628"/>
      <c r="G5" s="628"/>
      <c r="H5" s="628"/>
      <c r="I5" s="628"/>
      <c r="J5" s="628"/>
      <c r="K5" s="628" t="s">
        <v>1310</v>
      </c>
      <c r="L5" s="628"/>
      <c r="M5" s="628"/>
      <c r="N5" s="628"/>
      <c r="O5" s="628"/>
      <c r="P5" s="628"/>
      <c r="Q5" s="628"/>
      <c r="R5" s="628"/>
      <c r="S5" s="628"/>
      <c r="T5" s="621" t="s">
        <v>1311</v>
      </c>
      <c r="U5" s="621"/>
      <c r="V5" s="621"/>
      <c r="W5" s="621"/>
      <c r="X5" s="621"/>
      <c r="Y5" s="621" t="s">
        <v>1312</v>
      </c>
      <c r="Z5" s="621"/>
      <c r="AA5" s="621"/>
      <c r="AB5" s="621"/>
      <c r="AC5" s="621"/>
      <c r="AD5" s="621"/>
      <c r="AE5" s="621"/>
      <c r="AF5" s="621"/>
      <c r="AG5" s="621"/>
      <c r="AH5" s="621"/>
      <c r="AI5" s="621" t="s">
        <v>1313</v>
      </c>
      <c r="AJ5" s="621"/>
      <c r="AK5" s="621"/>
      <c r="AL5" s="621"/>
      <c r="AM5" s="621"/>
      <c r="AN5" s="621"/>
      <c r="AO5" s="621"/>
      <c r="AP5" s="621"/>
      <c r="AQ5" s="621"/>
      <c r="AR5" s="621"/>
      <c r="AS5" s="628" t="s">
        <v>1314</v>
      </c>
      <c r="AT5" s="628"/>
      <c r="AU5" s="628"/>
      <c r="AV5" s="628"/>
      <c r="AW5" s="628"/>
      <c r="AX5" s="621" t="s">
        <v>1315</v>
      </c>
      <c r="AY5" s="621"/>
      <c r="AZ5" s="621"/>
      <c r="BA5" s="621"/>
      <c r="BB5" s="621"/>
      <c r="BC5" s="621" t="s">
        <v>1316</v>
      </c>
      <c r="BD5" s="621"/>
      <c r="BE5" s="621"/>
      <c r="BF5" s="621"/>
      <c r="BG5" s="621"/>
      <c r="BH5" s="621"/>
      <c r="BI5" s="621"/>
      <c r="BJ5" s="621"/>
      <c r="BK5" s="621"/>
      <c r="BL5" s="621"/>
      <c r="BM5" s="621"/>
      <c r="BN5" s="621"/>
      <c r="BO5" s="621"/>
      <c r="BP5" s="621"/>
      <c r="BQ5" s="621"/>
      <c r="BR5" s="621"/>
      <c r="BS5" s="621"/>
      <c r="BT5" s="621"/>
      <c r="BU5" s="621"/>
      <c r="BV5" s="621"/>
      <c r="BW5" s="621"/>
      <c r="BX5" s="621"/>
      <c r="BY5" s="621"/>
      <c r="BZ5" s="621"/>
      <c r="CA5" s="621"/>
      <c r="CB5" s="621"/>
      <c r="CC5" s="621"/>
      <c r="CD5" s="621"/>
      <c r="CE5" s="621"/>
      <c r="CF5" s="621"/>
      <c r="CG5" s="621"/>
      <c r="CH5" s="621"/>
      <c r="CI5" s="621"/>
      <c r="CJ5" s="621"/>
      <c r="CK5" s="621"/>
      <c r="CL5" s="621"/>
      <c r="CM5" s="621"/>
      <c r="CN5" s="621"/>
      <c r="CO5" s="621"/>
      <c r="CP5" s="621"/>
    </row>
    <row r="6" spans="2:94" ht="28.5" customHeight="1">
      <c r="B6" s="628"/>
      <c r="C6" s="628"/>
      <c r="D6" s="628"/>
      <c r="E6" s="628"/>
      <c r="F6" s="628"/>
      <c r="G6" s="628"/>
      <c r="H6" s="628"/>
      <c r="I6" s="628"/>
      <c r="J6" s="628"/>
      <c r="K6" s="628"/>
      <c r="L6" s="628"/>
      <c r="M6" s="628"/>
      <c r="N6" s="628"/>
      <c r="O6" s="628"/>
      <c r="P6" s="628"/>
      <c r="Q6" s="628"/>
      <c r="R6" s="628"/>
      <c r="S6" s="628"/>
      <c r="T6" s="621"/>
      <c r="U6" s="621"/>
      <c r="V6" s="621"/>
      <c r="W6" s="621"/>
      <c r="X6" s="621"/>
      <c r="Y6" s="621" t="s">
        <v>1317</v>
      </c>
      <c r="Z6" s="621"/>
      <c r="AA6" s="621"/>
      <c r="AB6" s="621" t="s">
        <v>1318</v>
      </c>
      <c r="AC6" s="621"/>
      <c r="AD6" s="621"/>
      <c r="AE6" s="621" t="s">
        <v>153</v>
      </c>
      <c r="AF6" s="621"/>
      <c r="AG6" s="621"/>
      <c r="AH6" s="621"/>
      <c r="AI6" s="621" t="s">
        <v>1319</v>
      </c>
      <c r="AJ6" s="621"/>
      <c r="AK6" s="621"/>
      <c r="AL6" s="621" t="s">
        <v>1320</v>
      </c>
      <c r="AM6" s="621"/>
      <c r="AN6" s="621"/>
      <c r="AO6" s="621" t="s">
        <v>1321</v>
      </c>
      <c r="AP6" s="621"/>
      <c r="AQ6" s="621"/>
      <c r="AR6" s="621"/>
      <c r="AS6" s="628"/>
      <c r="AT6" s="628"/>
      <c r="AU6" s="628"/>
      <c r="AV6" s="628"/>
      <c r="AW6" s="628"/>
      <c r="AX6" s="621"/>
      <c r="AY6" s="621"/>
      <c r="AZ6" s="621"/>
      <c r="BA6" s="621"/>
      <c r="BB6" s="621"/>
      <c r="BC6" s="621" t="s">
        <v>1322</v>
      </c>
      <c r="BD6" s="621"/>
      <c r="BE6" s="621"/>
      <c r="BF6" s="621"/>
      <c r="BG6" s="621"/>
      <c r="BH6" s="621"/>
      <c r="BI6" s="621" t="s">
        <v>1323</v>
      </c>
      <c r="BJ6" s="621"/>
      <c r="BK6" s="621"/>
      <c r="BL6" s="621"/>
      <c r="BM6" s="621"/>
      <c r="BN6" s="621" t="s">
        <v>1324</v>
      </c>
      <c r="BO6" s="621"/>
      <c r="BP6" s="621"/>
      <c r="BQ6" s="621"/>
      <c r="BR6" s="621"/>
      <c r="BS6" s="621" t="s">
        <v>1325</v>
      </c>
      <c r="BT6" s="621"/>
      <c r="BU6" s="621"/>
      <c r="BV6" s="621"/>
      <c r="BW6" s="621"/>
      <c r="BX6" s="621"/>
      <c r="BY6" s="621" t="s">
        <v>1326</v>
      </c>
      <c r="BZ6" s="621"/>
      <c r="CA6" s="621"/>
      <c r="CB6" s="621"/>
      <c r="CC6" s="621"/>
      <c r="CD6" s="628" t="s">
        <v>1327</v>
      </c>
      <c r="CE6" s="628"/>
      <c r="CF6" s="628"/>
      <c r="CG6" s="621" t="s">
        <v>1328</v>
      </c>
      <c r="CH6" s="621"/>
      <c r="CI6" s="621"/>
      <c r="CJ6" s="621" t="s">
        <v>545</v>
      </c>
      <c r="CK6" s="621"/>
      <c r="CL6" s="621"/>
      <c r="CM6" s="621"/>
      <c r="CN6" s="621"/>
      <c r="CO6" s="621"/>
      <c r="CP6" s="621"/>
    </row>
    <row r="7" spans="2:94" ht="25.55" customHeight="1">
      <c r="B7" s="628" t="s">
        <v>1329</v>
      </c>
      <c r="C7" s="628"/>
      <c r="D7" s="628"/>
      <c r="E7" s="628"/>
      <c r="F7" s="628"/>
      <c r="G7" s="628"/>
      <c r="H7" s="628"/>
      <c r="I7" s="628"/>
      <c r="J7" s="628"/>
      <c r="K7" s="628" t="s">
        <v>1330</v>
      </c>
      <c r="L7" s="628"/>
      <c r="M7" s="628"/>
      <c r="N7" s="628"/>
      <c r="O7" s="628"/>
      <c r="P7" s="628"/>
      <c r="Q7" s="628"/>
      <c r="R7" s="628"/>
      <c r="S7" s="628"/>
      <c r="T7" s="730" t="s">
        <v>1331</v>
      </c>
      <c r="U7" s="731"/>
      <c r="V7" s="731"/>
      <c r="W7" s="731"/>
      <c r="X7" s="586"/>
      <c r="Y7" s="738">
        <v>388</v>
      </c>
      <c r="Z7" s="738"/>
      <c r="AA7" s="738"/>
      <c r="AB7" s="738">
        <v>613</v>
      </c>
      <c r="AC7" s="738"/>
      <c r="AD7" s="738"/>
      <c r="AE7" s="738">
        <v>1001</v>
      </c>
      <c r="AF7" s="738"/>
      <c r="AG7" s="738"/>
      <c r="AH7" s="738"/>
      <c r="AI7" s="739">
        <v>1</v>
      </c>
      <c r="AJ7" s="739"/>
      <c r="AK7" s="739"/>
      <c r="AL7" s="739">
        <v>1</v>
      </c>
      <c r="AM7" s="739"/>
      <c r="AN7" s="739"/>
      <c r="AO7" s="723">
        <v>57</v>
      </c>
      <c r="AP7" s="723"/>
      <c r="AQ7" s="723"/>
      <c r="AR7" s="723"/>
      <c r="AS7" s="723">
        <v>503027</v>
      </c>
      <c r="AT7" s="723"/>
      <c r="AU7" s="723"/>
      <c r="AV7" s="723"/>
      <c r="AW7" s="723"/>
      <c r="AX7" s="723">
        <v>1292191</v>
      </c>
      <c r="AY7" s="723"/>
      <c r="AZ7" s="723"/>
      <c r="BA7" s="723"/>
      <c r="BB7" s="723"/>
      <c r="BC7" s="729">
        <v>4497090</v>
      </c>
      <c r="BD7" s="729"/>
      <c r="BE7" s="729"/>
      <c r="BF7" s="729"/>
      <c r="BG7" s="729"/>
      <c r="BH7" s="729"/>
      <c r="BI7" s="729">
        <v>549954</v>
      </c>
      <c r="BJ7" s="729"/>
      <c r="BK7" s="729"/>
      <c r="BL7" s="729"/>
      <c r="BM7" s="729"/>
      <c r="BN7" s="729">
        <v>769711</v>
      </c>
      <c r="BO7" s="729"/>
      <c r="BP7" s="729"/>
      <c r="BQ7" s="729"/>
      <c r="BR7" s="729"/>
      <c r="BS7" s="628" t="s">
        <v>1332</v>
      </c>
      <c r="BT7" s="628"/>
      <c r="BU7" s="628"/>
      <c r="BV7" s="628"/>
      <c r="BW7" s="628"/>
      <c r="BX7" s="628"/>
      <c r="BY7" s="723">
        <v>111388</v>
      </c>
      <c r="BZ7" s="723"/>
      <c r="CA7" s="723"/>
      <c r="CB7" s="723"/>
      <c r="CC7" s="723"/>
      <c r="CD7" s="723">
        <v>56669</v>
      </c>
      <c r="CE7" s="723"/>
      <c r="CF7" s="723"/>
      <c r="CG7" s="723">
        <v>6825</v>
      </c>
      <c r="CH7" s="723"/>
      <c r="CI7" s="723"/>
      <c r="CJ7" s="240"/>
      <c r="CK7" s="240"/>
      <c r="CL7" s="724"/>
      <c r="CM7" s="724"/>
      <c r="CN7" s="724"/>
      <c r="CO7" s="724"/>
      <c r="CP7" s="724"/>
    </row>
    <row r="8" spans="2:94" ht="25.55" customHeight="1">
      <c r="B8" s="628"/>
      <c r="C8" s="628"/>
      <c r="D8" s="628"/>
      <c r="E8" s="628"/>
      <c r="F8" s="628"/>
      <c r="G8" s="628"/>
      <c r="H8" s="628"/>
      <c r="I8" s="628"/>
      <c r="J8" s="628"/>
      <c r="K8" s="628"/>
      <c r="L8" s="628"/>
      <c r="M8" s="628"/>
      <c r="N8" s="628"/>
      <c r="O8" s="628"/>
      <c r="P8" s="628"/>
      <c r="Q8" s="628"/>
      <c r="R8" s="628"/>
      <c r="S8" s="628"/>
      <c r="T8" s="732"/>
      <c r="U8" s="733"/>
      <c r="V8" s="733"/>
      <c r="W8" s="733"/>
      <c r="X8" s="734"/>
      <c r="Y8" s="738"/>
      <c r="Z8" s="738"/>
      <c r="AA8" s="738"/>
      <c r="AB8" s="738"/>
      <c r="AC8" s="738"/>
      <c r="AD8" s="738"/>
      <c r="AE8" s="738"/>
      <c r="AF8" s="738"/>
      <c r="AG8" s="738"/>
      <c r="AH8" s="738"/>
      <c r="AI8" s="739"/>
      <c r="AJ8" s="739"/>
      <c r="AK8" s="739"/>
      <c r="AL8" s="739"/>
      <c r="AM8" s="739"/>
      <c r="AN8" s="739"/>
      <c r="AO8" s="723"/>
      <c r="AP8" s="723"/>
      <c r="AQ8" s="723"/>
      <c r="AR8" s="723"/>
      <c r="AS8" s="723"/>
      <c r="AT8" s="723"/>
      <c r="AU8" s="723"/>
      <c r="AV8" s="723"/>
      <c r="AW8" s="723"/>
      <c r="AX8" s="723"/>
      <c r="AY8" s="723"/>
      <c r="AZ8" s="723"/>
      <c r="BA8" s="723"/>
      <c r="BB8" s="723"/>
      <c r="BC8" s="729"/>
      <c r="BD8" s="729"/>
      <c r="BE8" s="729"/>
      <c r="BF8" s="729"/>
      <c r="BG8" s="729"/>
      <c r="BH8" s="729"/>
      <c r="BI8" s="729"/>
      <c r="BJ8" s="729"/>
      <c r="BK8" s="729"/>
      <c r="BL8" s="729"/>
      <c r="BM8" s="729"/>
      <c r="BN8" s="729"/>
      <c r="BO8" s="729"/>
      <c r="BP8" s="729"/>
      <c r="BQ8" s="729"/>
      <c r="BR8" s="729"/>
      <c r="BS8" s="628"/>
      <c r="BT8" s="628"/>
      <c r="BU8" s="628"/>
      <c r="BV8" s="628"/>
      <c r="BW8" s="628"/>
      <c r="BX8" s="628"/>
      <c r="BY8" s="723"/>
      <c r="BZ8" s="723"/>
      <c r="CA8" s="723"/>
      <c r="CB8" s="723"/>
      <c r="CC8" s="723"/>
      <c r="CD8" s="723"/>
      <c r="CE8" s="723"/>
      <c r="CF8" s="723"/>
      <c r="CG8" s="723"/>
      <c r="CH8" s="723"/>
      <c r="CI8" s="723"/>
      <c r="CJ8" s="240"/>
      <c r="CK8" s="240"/>
      <c r="CL8" s="725" t="s">
        <v>1333</v>
      </c>
      <c r="CM8" s="725"/>
      <c r="CN8" s="725"/>
      <c r="CO8" s="725"/>
      <c r="CP8" s="725"/>
    </row>
    <row r="9" spans="2:94" ht="25.55" customHeight="1">
      <c r="B9" s="628"/>
      <c r="C9" s="628"/>
      <c r="D9" s="628"/>
      <c r="E9" s="628"/>
      <c r="F9" s="628"/>
      <c r="G9" s="628"/>
      <c r="H9" s="628"/>
      <c r="I9" s="628"/>
      <c r="J9" s="628"/>
      <c r="K9" s="628"/>
      <c r="L9" s="628"/>
      <c r="M9" s="628"/>
      <c r="N9" s="628"/>
      <c r="O9" s="628"/>
      <c r="P9" s="628"/>
      <c r="Q9" s="628"/>
      <c r="R9" s="628"/>
      <c r="S9" s="628"/>
      <c r="T9" s="732"/>
      <c r="U9" s="733"/>
      <c r="V9" s="733"/>
      <c r="W9" s="733"/>
      <c r="X9" s="734"/>
      <c r="Y9" s="738"/>
      <c r="Z9" s="738"/>
      <c r="AA9" s="738"/>
      <c r="AB9" s="738"/>
      <c r="AC9" s="738"/>
      <c r="AD9" s="738"/>
      <c r="AE9" s="738"/>
      <c r="AF9" s="738"/>
      <c r="AG9" s="738"/>
      <c r="AH9" s="738"/>
      <c r="AI9" s="739"/>
      <c r="AJ9" s="739"/>
      <c r="AK9" s="739"/>
      <c r="AL9" s="739"/>
      <c r="AM9" s="739"/>
      <c r="AN9" s="739"/>
      <c r="AO9" s="726" t="s">
        <v>1334</v>
      </c>
      <c r="AP9" s="726"/>
      <c r="AQ9" s="726"/>
      <c r="AR9" s="726"/>
      <c r="AS9" s="723"/>
      <c r="AT9" s="723"/>
      <c r="AU9" s="723"/>
      <c r="AV9" s="723"/>
      <c r="AW9" s="723"/>
      <c r="AX9" s="723"/>
      <c r="AY9" s="723"/>
      <c r="AZ9" s="723"/>
      <c r="BA9" s="723"/>
      <c r="BB9" s="723"/>
      <c r="BC9" s="729"/>
      <c r="BD9" s="729"/>
      <c r="BE9" s="729"/>
      <c r="BF9" s="729"/>
      <c r="BG9" s="729"/>
      <c r="BH9" s="729"/>
      <c r="BI9" s="729"/>
      <c r="BJ9" s="729"/>
      <c r="BK9" s="729"/>
      <c r="BL9" s="729"/>
      <c r="BM9" s="729"/>
      <c r="BN9" s="729"/>
      <c r="BO9" s="729"/>
      <c r="BP9" s="729"/>
      <c r="BQ9" s="729"/>
      <c r="BR9" s="729"/>
      <c r="BS9" s="628"/>
      <c r="BT9" s="628"/>
      <c r="BU9" s="628"/>
      <c r="BV9" s="628"/>
      <c r="BW9" s="628"/>
      <c r="BX9" s="628"/>
      <c r="BY9" s="723"/>
      <c r="BZ9" s="723"/>
      <c r="CA9" s="723"/>
      <c r="CB9" s="723"/>
      <c r="CC9" s="723"/>
      <c r="CD9" s="723"/>
      <c r="CE9" s="723"/>
      <c r="CF9" s="723"/>
      <c r="CG9" s="723"/>
      <c r="CH9" s="723"/>
      <c r="CI9" s="723"/>
      <c r="CJ9" s="240"/>
      <c r="CK9" s="240"/>
      <c r="CL9" s="724">
        <v>3054</v>
      </c>
      <c r="CM9" s="724"/>
      <c r="CN9" s="724"/>
      <c r="CO9" s="724"/>
      <c r="CP9" s="724"/>
    </row>
    <row r="10" spans="2:94" ht="25.55" customHeight="1">
      <c r="B10" s="628"/>
      <c r="C10" s="628"/>
      <c r="D10" s="628"/>
      <c r="E10" s="628"/>
      <c r="F10" s="628"/>
      <c r="G10" s="628"/>
      <c r="H10" s="628"/>
      <c r="I10" s="628"/>
      <c r="J10" s="628"/>
      <c r="K10" s="628"/>
      <c r="L10" s="628"/>
      <c r="M10" s="628"/>
      <c r="N10" s="628"/>
      <c r="O10" s="628"/>
      <c r="P10" s="628"/>
      <c r="Q10" s="628"/>
      <c r="R10" s="628"/>
      <c r="S10" s="628"/>
      <c r="T10" s="732"/>
      <c r="U10" s="733"/>
      <c r="V10" s="733"/>
      <c r="W10" s="733"/>
      <c r="X10" s="734"/>
      <c r="Y10" s="738"/>
      <c r="Z10" s="738"/>
      <c r="AA10" s="738"/>
      <c r="AB10" s="738"/>
      <c r="AC10" s="738"/>
      <c r="AD10" s="738"/>
      <c r="AE10" s="738"/>
      <c r="AF10" s="738"/>
      <c r="AG10" s="738"/>
      <c r="AH10" s="738"/>
      <c r="AI10" s="739"/>
      <c r="AJ10" s="739"/>
      <c r="AK10" s="739"/>
      <c r="AL10" s="739"/>
      <c r="AM10" s="739"/>
      <c r="AN10" s="739"/>
      <c r="AO10" s="726"/>
      <c r="AP10" s="726"/>
      <c r="AQ10" s="726"/>
      <c r="AR10" s="726"/>
      <c r="AS10" s="723"/>
      <c r="AT10" s="723"/>
      <c r="AU10" s="723"/>
      <c r="AV10" s="723"/>
      <c r="AW10" s="723"/>
      <c r="AX10" s="723"/>
      <c r="AY10" s="723"/>
      <c r="AZ10" s="723"/>
      <c r="BA10" s="723"/>
      <c r="BB10" s="723"/>
      <c r="BC10" s="729"/>
      <c r="BD10" s="729"/>
      <c r="BE10" s="729"/>
      <c r="BF10" s="729"/>
      <c r="BG10" s="729"/>
      <c r="BH10" s="729"/>
      <c r="BI10" s="729"/>
      <c r="BJ10" s="729"/>
      <c r="BK10" s="729"/>
      <c r="BL10" s="729"/>
      <c r="BM10" s="729"/>
      <c r="BN10" s="729"/>
      <c r="BO10" s="729"/>
      <c r="BP10" s="729"/>
      <c r="BQ10" s="729"/>
      <c r="BR10" s="729"/>
      <c r="BS10" s="723">
        <v>1967550</v>
      </c>
      <c r="BT10" s="723"/>
      <c r="BU10" s="723"/>
      <c r="BV10" s="723"/>
      <c r="BW10" s="723"/>
      <c r="BX10" s="723"/>
      <c r="BY10" s="723"/>
      <c r="BZ10" s="723"/>
      <c r="CA10" s="723"/>
      <c r="CB10" s="723"/>
      <c r="CC10" s="723"/>
      <c r="CD10" s="723"/>
      <c r="CE10" s="723"/>
      <c r="CF10" s="723"/>
      <c r="CG10" s="723"/>
      <c r="CH10" s="723"/>
      <c r="CI10" s="723"/>
      <c r="CJ10" s="240"/>
      <c r="CK10" s="240"/>
      <c r="CL10" s="727" t="s">
        <v>1335</v>
      </c>
      <c r="CM10" s="727"/>
      <c r="CN10" s="727"/>
      <c r="CO10" s="727"/>
      <c r="CP10" s="727"/>
    </row>
    <row r="11" spans="2:94" ht="25.55" customHeight="1">
      <c r="B11" s="628"/>
      <c r="C11" s="628"/>
      <c r="D11" s="628"/>
      <c r="E11" s="628"/>
      <c r="F11" s="628"/>
      <c r="G11" s="628"/>
      <c r="H11" s="628"/>
      <c r="I11" s="628"/>
      <c r="J11" s="628"/>
      <c r="K11" s="628"/>
      <c r="L11" s="628"/>
      <c r="M11" s="628"/>
      <c r="N11" s="628"/>
      <c r="O11" s="628"/>
      <c r="P11" s="628"/>
      <c r="Q11" s="628"/>
      <c r="R11" s="628"/>
      <c r="S11" s="628"/>
      <c r="T11" s="735"/>
      <c r="U11" s="736"/>
      <c r="V11" s="736"/>
      <c r="W11" s="736"/>
      <c r="X11" s="737"/>
      <c r="Y11" s="738"/>
      <c r="Z11" s="738"/>
      <c r="AA11" s="738"/>
      <c r="AB11" s="738"/>
      <c r="AC11" s="738"/>
      <c r="AD11" s="738"/>
      <c r="AE11" s="738"/>
      <c r="AF11" s="738"/>
      <c r="AG11" s="738"/>
      <c r="AH11" s="738"/>
      <c r="AI11" s="739"/>
      <c r="AJ11" s="739"/>
      <c r="AK11" s="739"/>
      <c r="AL11" s="739"/>
      <c r="AM11" s="739"/>
      <c r="AN11" s="739"/>
      <c r="AO11" s="726"/>
      <c r="AP11" s="726"/>
      <c r="AQ11" s="726"/>
      <c r="AR11" s="726"/>
      <c r="AS11" s="723"/>
      <c r="AT11" s="723"/>
      <c r="AU11" s="723"/>
      <c r="AV11" s="723"/>
      <c r="AW11" s="723"/>
      <c r="AX11" s="723"/>
      <c r="AY11" s="723"/>
      <c r="AZ11" s="723"/>
      <c r="BA11" s="723"/>
      <c r="BB11" s="723"/>
      <c r="BC11" s="729"/>
      <c r="BD11" s="729"/>
      <c r="BE11" s="729"/>
      <c r="BF11" s="729"/>
      <c r="BG11" s="729"/>
      <c r="BH11" s="729"/>
      <c r="BI11" s="729"/>
      <c r="BJ11" s="729"/>
      <c r="BK11" s="729"/>
      <c r="BL11" s="729"/>
      <c r="BM11" s="729"/>
      <c r="BN11" s="729"/>
      <c r="BO11" s="729"/>
      <c r="BP11" s="729"/>
      <c r="BQ11" s="729"/>
      <c r="BR11" s="729"/>
      <c r="BS11" s="723"/>
      <c r="BT11" s="723"/>
      <c r="BU11" s="723"/>
      <c r="BV11" s="723"/>
      <c r="BW11" s="723"/>
      <c r="BX11" s="723"/>
      <c r="BY11" s="723"/>
      <c r="BZ11" s="723"/>
      <c r="CA11" s="723"/>
      <c r="CB11" s="723"/>
      <c r="CC11" s="723"/>
      <c r="CD11" s="723"/>
      <c r="CE11" s="723"/>
      <c r="CF11" s="723"/>
      <c r="CG11" s="723"/>
      <c r="CH11" s="723"/>
      <c r="CI11" s="723"/>
      <c r="CJ11" s="241"/>
      <c r="CK11" s="241"/>
      <c r="CL11" s="728">
        <v>171207</v>
      </c>
      <c r="CM11" s="728"/>
      <c r="CN11" s="728"/>
      <c r="CO11" s="728"/>
      <c r="CP11" s="728"/>
    </row>
    <row r="12" spans="2:94" ht="24.05" customHeight="1">
      <c r="CM12" s="51" t="s">
        <v>1336</v>
      </c>
    </row>
    <row r="13" spans="2:94" ht="24.05" customHeight="1"/>
    <row r="14" spans="2:94" ht="24.05" customHeight="1"/>
    <row r="16" spans="2:94" ht="24.25" customHeight="1">
      <c r="C16" s="632" t="s">
        <v>1337</v>
      </c>
      <c r="D16" s="632"/>
      <c r="E16" s="632"/>
      <c r="F16" s="632"/>
      <c r="G16" s="632"/>
      <c r="H16" s="632"/>
      <c r="I16" s="632"/>
      <c r="J16" s="632"/>
      <c r="K16" s="632"/>
      <c r="L16" s="632"/>
      <c r="M16" s="632"/>
      <c r="N16" s="632"/>
      <c r="O16" s="632"/>
      <c r="P16" s="632"/>
      <c r="Q16" s="632"/>
      <c r="R16" s="632"/>
      <c r="S16" s="632"/>
      <c r="T16" s="632"/>
      <c r="U16" s="632"/>
      <c r="V16" s="632"/>
      <c r="W16" s="632"/>
      <c r="X16" s="632"/>
      <c r="Y16" s="632"/>
      <c r="Z16" s="632"/>
      <c r="AA16" s="632"/>
      <c r="AB16" s="632"/>
      <c r="AC16" s="632"/>
      <c r="AD16" s="632"/>
      <c r="AE16" s="632"/>
      <c r="AF16" s="632"/>
      <c r="AG16" s="632"/>
      <c r="AH16" s="632"/>
      <c r="AI16" s="632"/>
      <c r="AJ16" s="632"/>
      <c r="BC16" s="56"/>
      <c r="BD16" s="56"/>
      <c r="BE16" s="56"/>
      <c r="BF16" s="56"/>
      <c r="BG16" s="715" t="s">
        <v>1338</v>
      </c>
      <c r="BH16" s="716"/>
      <c r="BI16" s="716"/>
      <c r="BJ16" s="716"/>
      <c r="BK16" s="716"/>
      <c r="BL16" s="716"/>
      <c r="BM16" s="716"/>
      <c r="BN16" s="716"/>
      <c r="BO16" s="716"/>
      <c r="BP16" s="716"/>
      <c r="BQ16" s="716"/>
      <c r="BR16" s="716"/>
      <c r="BS16" s="716"/>
      <c r="BT16" s="716"/>
      <c r="BU16" s="717"/>
      <c r="BV16" s="718" t="s">
        <v>1339</v>
      </c>
      <c r="BW16" s="719"/>
      <c r="BX16" s="719"/>
      <c r="BY16" s="719"/>
      <c r="BZ16" s="719"/>
      <c r="CA16" s="719"/>
      <c r="CB16" s="719"/>
      <c r="CC16" s="719"/>
      <c r="CD16" s="719"/>
      <c r="CE16" s="720"/>
    </row>
    <row r="17" spans="2:83" ht="20.95" customHeight="1">
      <c r="B17" s="621"/>
      <c r="C17" s="621"/>
      <c r="D17" s="621"/>
      <c r="E17" s="621"/>
      <c r="F17" s="621"/>
      <c r="G17" s="621"/>
      <c r="H17" s="621"/>
      <c r="I17" s="621"/>
      <c r="J17" s="621"/>
      <c r="K17" s="621" t="s">
        <v>1340</v>
      </c>
      <c r="L17" s="621"/>
      <c r="M17" s="621"/>
      <c r="N17" s="621"/>
      <c r="O17" s="621"/>
      <c r="P17" s="621"/>
      <c r="Q17" s="621"/>
      <c r="R17" s="621"/>
      <c r="S17" s="621"/>
      <c r="T17" s="621"/>
      <c r="U17" s="621"/>
      <c r="V17" s="621"/>
      <c r="W17" s="621"/>
      <c r="X17" s="621"/>
      <c r="Y17" s="621"/>
      <c r="Z17" s="621"/>
      <c r="AA17" s="621"/>
      <c r="AB17" s="621"/>
      <c r="AC17" s="621"/>
      <c r="AD17" s="621"/>
      <c r="AE17" s="621" t="s">
        <v>1341</v>
      </c>
      <c r="AF17" s="621"/>
      <c r="AG17" s="621"/>
      <c r="AH17" s="621"/>
      <c r="AI17" s="621"/>
      <c r="AJ17" s="621"/>
      <c r="AK17" s="621"/>
      <c r="AL17" s="621"/>
      <c r="AM17" s="621"/>
      <c r="AN17" s="621"/>
      <c r="AO17" s="621"/>
      <c r="AP17" s="621"/>
      <c r="AQ17" s="621"/>
      <c r="AR17" s="621"/>
      <c r="AS17" s="621"/>
      <c r="AT17" s="621"/>
      <c r="AU17" s="621"/>
      <c r="AV17" s="621"/>
      <c r="AW17" s="621"/>
      <c r="AX17" s="621"/>
      <c r="AY17" s="621"/>
      <c r="AZ17" s="621"/>
      <c r="BA17" s="621"/>
      <c r="BB17" s="621"/>
      <c r="BC17" s="621"/>
      <c r="BD17" s="621"/>
      <c r="BE17" s="621"/>
      <c r="BF17" s="621"/>
      <c r="BG17" s="621" t="s">
        <v>1342</v>
      </c>
      <c r="BH17" s="621"/>
      <c r="BI17" s="621"/>
      <c r="BJ17" s="621"/>
      <c r="BK17" s="621"/>
      <c r="BL17" s="621"/>
      <c r="BM17" s="621"/>
      <c r="BN17" s="621"/>
      <c r="BO17" s="621"/>
      <c r="BP17" s="621"/>
      <c r="BQ17" s="621"/>
      <c r="BR17" s="621"/>
      <c r="BS17" s="621"/>
      <c r="BT17" s="621"/>
      <c r="BU17" s="621"/>
      <c r="BV17" s="591" t="s">
        <v>1343</v>
      </c>
      <c r="BW17" s="591"/>
      <c r="BX17" s="591"/>
      <c r="BY17" s="591"/>
      <c r="BZ17" s="591"/>
      <c r="CA17" s="591"/>
      <c r="CB17" s="591"/>
      <c r="CC17" s="591"/>
      <c r="CD17" s="591"/>
      <c r="CE17" s="721"/>
    </row>
    <row r="18" spans="2:83" ht="20.95" customHeight="1">
      <c r="B18" s="621"/>
      <c r="C18" s="621"/>
      <c r="D18" s="621"/>
      <c r="E18" s="621"/>
      <c r="F18" s="621"/>
      <c r="G18" s="621"/>
      <c r="H18" s="621"/>
      <c r="I18" s="621"/>
      <c r="J18" s="621"/>
      <c r="K18" s="621"/>
      <c r="L18" s="621"/>
      <c r="M18" s="621"/>
      <c r="N18" s="621"/>
      <c r="O18" s="621"/>
      <c r="P18" s="621"/>
      <c r="Q18" s="621"/>
      <c r="R18" s="621"/>
      <c r="S18" s="621"/>
      <c r="T18" s="621"/>
      <c r="U18" s="621"/>
      <c r="V18" s="621"/>
      <c r="W18" s="621"/>
      <c r="X18" s="621"/>
      <c r="Y18" s="621"/>
      <c r="Z18" s="621"/>
      <c r="AA18" s="621"/>
      <c r="AB18" s="621"/>
      <c r="AC18" s="621"/>
      <c r="AD18" s="621"/>
      <c r="AE18" s="621"/>
      <c r="AF18" s="621"/>
      <c r="AG18" s="621"/>
      <c r="AH18" s="621"/>
      <c r="AI18" s="621"/>
      <c r="AJ18" s="621"/>
      <c r="AK18" s="621"/>
      <c r="AL18" s="621"/>
      <c r="AM18" s="621"/>
      <c r="AN18" s="621"/>
      <c r="AO18" s="621"/>
      <c r="AP18" s="621"/>
      <c r="AQ18" s="621"/>
      <c r="AR18" s="621"/>
      <c r="AS18" s="621"/>
      <c r="AT18" s="621"/>
      <c r="AU18" s="621"/>
      <c r="AV18" s="621"/>
      <c r="AW18" s="621"/>
      <c r="AX18" s="621"/>
      <c r="AY18" s="621"/>
      <c r="AZ18" s="621"/>
      <c r="BA18" s="621"/>
      <c r="BB18" s="621"/>
      <c r="BC18" s="621"/>
      <c r="BD18" s="621"/>
      <c r="BE18" s="621"/>
      <c r="BF18" s="621"/>
      <c r="BG18" s="621" t="s">
        <v>1317</v>
      </c>
      <c r="BH18" s="621"/>
      <c r="BI18" s="621"/>
      <c r="BJ18" s="621"/>
      <c r="BK18" s="621"/>
      <c r="BL18" s="621" t="s">
        <v>1318</v>
      </c>
      <c r="BM18" s="621"/>
      <c r="BN18" s="621"/>
      <c r="BO18" s="621"/>
      <c r="BP18" s="621"/>
      <c r="BQ18" s="621" t="s">
        <v>153</v>
      </c>
      <c r="BR18" s="621"/>
      <c r="BS18" s="621"/>
      <c r="BT18" s="621"/>
      <c r="BU18" s="621"/>
      <c r="BV18" s="449"/>
      <c r="BW18" s="449"/>
      <c r="BX18" s="449"/>
      <c r="BY18" s="449"/>
      <c r="BZ18" s="449"/>
      <c r="CA18" s="449"/>
      <c r="CB18" s="449"/>
      <c r="CC18" s="449"/>
      <c r="CD18" s="449"/>
      <c r="CE18" s="722"/>
    </row>
    <row r="19" spans="2:83" ht="25.55" customHeight="1">
      <c r="B19" s="621" t="s">
        <v>1344</v>
      </c>
      <c r="C19" s="621"/>
      <c r="D19" s="621"/>
      <c r="E19" s="621"/>
      <c r="F19" s="621"/>
      <c r="G19" s="621"/>
      <c r="H19" s="621"/>
      <c r="I19" s="621"/>
      <c r="J19" s="621"/>
      <c r="K19" s="620" t="s">
        <v>1345</v>
      </c>
      <c r="L19" s="620"/>
      <c r="M19" s="620"/>
      <c r="N19" s="620"/>
      <c r="O19" s="620"/>
      <c r="P19" s="620"/>
      <c r="Q19" s="620"/>
      <c r="R19" s="620"/>
      <c r="S19" s="620"/>
      <c r="T19" s="620"/>
      <c r="U19" s="620"/>
      <c r="V19" s="620"/>
      <c r="W19" s="620"/>
      <c r="X19" s="620"/>
      <c r="Y19" s="620"/>
      <c r="Z19" s="620"/>
      <c r="AA19" s="620"/>
      <c r="AB19" s="620"/>
      <c r="AC19" s="620"/>
      <c r="AD19" s="620"/>
      <c r="AE19" s="620"/>
      <c r="AF19" s="620"/>
      <c r="AG19" s="620"/>
      <c r="AH19" s="620"/>
      <c r="AI19" s="620"/>
      <c r="AJ19" s="620"/>
      <c r="AK19" s="620"/>
      <c r="AL19" s="620"/>
      <c r="AM19" s="620"/>
      <c r="AN19" s="620"/>
      <c r="AO19" s="620"/>
      <c r="AP19" s="620"/>
      <c r="AQ19" s="620"/>
      <c r="AR19" s="620"/>
      <c r="AS19" s="620"/>
      <c r="AT19" s="620"/>
      <c r="AU19" s="620"/>
      <c r="AV19" s="620"/>
      <c r="AW19" s="620"/>
      <c r="AX19" s="620"/>
      <c r="AY19" s="620"/>
      <c r="AZ19" s="620"/>
      <c r="BA19" s="620"/>
      <c r="BB19" s="620"/>
      <c r="BC19" s="620"/>
      <c r="BD19" s="620"/>
      <c r="BE19" s="620"/>
      <c r="BF19" s="620"/>
      <c r="BG19" s="710" t="s">
        <v>624</v>
      </c>
      <c r="BH19" s="711"/>
      <c r="BI19" s="702"/>
      <c r="BJ19" s="712" t="s">
        <v>1346</v>
      </c>
      <c r="BK19" s="713"/>
      <c r="BL19" s="710" t="s">
        <v>624</v>
      </c>
      <c r="BM19" s="711"/>
      <c r="BN19" s="702"/>
      <c r="BO19" s="712" t="s">
        <v>1346</v>
      </c>
      <c r="BP19" s="713"/>
      <c r="BQ19" s="714" t="s">
        <v>624</v>
      </c>
      <c r="BR19" s="711"/>
      <c r="BS19" s="702"/>
      <c r="BT19" s="712" t="s">
        <v>1346</v>
      </c>
      <c r="BU19" s="713"/>
      <c r="BV19" s="708">
        <v>31</v>
      </c>
      <c r="BW19" s="702"/>
      <c r="BX19" s="702"/>
      <c r="BY19" s="702"/>
      <c r="BZ19" s="702"/>
      <c r="CA19" s="702"/>
      <c r="CB19" s="702"/>
      <c r="CC19" s="702"/>
      <c r="CD19" s="702"/>
      <c r="CE19" s="242" t="s">
        <v>1346</v>
      </c>
    </row>
    <row r="20" spans="2:83" ht="25.55" customHeight="1">
      <c r="B20" s="705" t="s">
        <v>1347</v>
      </c>
      <c r="C20" s="705"/>
      <c r="D20" s="705"/>
      <c r="E20" s="705"/>
      <c r="F20" s="705"/>
      <c r="G20" s="705"/>
      <c r="H20" s="705"/>
      <c r="I20" s="705"/>
      <c r="J20" s="705"/>
      <c r="K20" s="620" t="s">
        <v>1348</v>
      </c>
      <c r="L20" s="620"/>
      <c r="M20" s="620"/>
      <c r="N20" s="620"/>
      <c r="O20" s="620"/>
      <c r="P20" s="620"/>
      <c r="Q20" s="620"/>
      <c r="R20" s="620"/>
      <c r="S20" s="620"/>
      <c r="T20" s="620"/>
      <c r="U20" s="620"/>
      <c r="V20" s="620"/>
      <c r="W20" s="620"/>
      <c r="X20" s="620"/>
      <c r="Y20" s="620"/>
      <c r="Z20" s="620"/>
      <c r="AA20" s="620"/>
      <c r="AB20" s="620"/>
      <c r="AC20" s="620"/>
      <c r="AD20" s="620"/>
      <c r="AE20" s="620" t="s">
        <v>1349</v>
      </c>
      <c r="AF20" s="620"/>
      <c r="AG20" s="620"/>
      <c r="AH20" s="620"/>
      <c r="AI20" s="620"/>
      <c r="AJ20" s="620"/>
      <c r="AK20" s="620"/>
      <c r="AL20" s="620"/>
      <c r="AM20" s="620"/>
      <c r="AN20" s="620"/>
      <c r="AO20" s="620"/>
      <c r="AP20" s="620"/>
      <c r="AQ20" s="620"/>
      <c r="AR20" s="620"/>
      <c r="AS20" s="620"/>
      <c r="AT20" s="620"/>
      <c r="AU20" s="620"/>
      <c r="AV20" s="620"/>
      <c r="AW20" s="620"/>
      <c r="AX20" s="620"/>
      <c r="AY20" s="620"/>
      <c r="AZ20" s="620"/>
      <c r="BA20" s="620"/>
      <c r="BB20" s="620"/>
      <c r="BC20" s="620"/>
      <c r="BD20" s="620"/>
      <c r="BE20" s="620"/>
      <c r="BF20" s="620"/>
      <c r="BG20" s="709">
        <v>57</v>
      </c>
      <c r="BH20" s="709"/>
      <c r="BI20" s="709"/>
      <c r="BJ20" s="709"/>
      <c r="BK20" s="709"/>
      <c r="BL20" s="709">
        <v>54</v>
      </c>
      <c r="BM20" s="709"/>
      <c r="BN20" s="709"/>
      <c r="BO20" s="709"/>
      <c r="BP20" s="709"/>
      <c r="BQ20" s="709">
        <f t="shared" ref="BQ20:BQ27" si="0">SUM(BG20+BL20)</f>
        <v>111</v>
      </c>
      <c r="BR20" s="709"/>
      <c r="BS20" s="709"/>
      <c r="BT20" s="709"/>
      <c r="BU20" s="709"/>
      <c r="BV20" s="438">
        <v>7</v>
      </c>
      <c r="BW20" s="707"/>
      <c r="BX20" s="707"/>
      <c r="BY20" s="707"/>
      <c r="BZ20" s="707"/>
      <c r="CA20" s="707"/>
      <c r="CB20" s="707"/>
      <c r="CC20" s="707"/>
      <c r="CD20" s="707"/>
      <c r="CE20" s="243"/>
    </row>
    <row r="21" spans="2:83" ht="25.55" customHeight="1">
      <c r="B21" s="621" t="s">
        <v>1350</v>
      </c>
      <c r="C21" s="621"/>
      <c r="D21" s="621"/>
      <c r="E21" s="621"/>
      <c r="F21" s="621"/>
      <c r="G21" s="621"/>
      <c r="H21" s="621"/>
      <c r="I21" s="621"/>
      <c r="J21" s="621"/>
      <c r="K21" s="620" t="s">
        <v>1351</v>
      </c>
      <c r="L21" s="620"/>
      <c r="M21" s="620"/>
      <c r="N21" s="620"/>
      <c r="O21" s="620"/>
      <c r="P21" s="620"/>
      <c r="Q21" s="620"/>
      <c r="R21" s="620"/>
      <c r="S21" s="620"/>
      <c r="T21" s="620"/>
      <c r="U21" s="620"/>
      <c r="V21" s="620"/>
      <c r="W21" s="620"/>
      <c r="X21" s="620"/>
      <c r="Y21" s="620"/>
      <c r="Z21" s="620"/>
      <c r="AA21" s="620"/>
      <c r="AB21" s="620"/>
      <c r="AC21" s="620"/>
      <c r="AD21" s="620"/>
      <c r="AE21" s="620" t="s">
        <v>1352</v>
      </c>
      <c r="AF21" s="620"/>
      <c r="AG21" s="620"/>
      <c r="AH21" s="620"/>
      <c r="AI21" s="620"/>
      <c r="AJ21" s="620"/>
      <c r="AK21" s="620"/>
      <c r="AL21" s="620"/>
      <c r="AM21" s="620"/>
      <c r="AN21" s="620"/>
      <c r="AO21" s="620"/>
      <c r="AP21" s="620"/>
      <c r="AQ21" s="620"/>
      <c r="AR21" s="620"/>
      <c r="AS21" s="620"/>
      <c r="AT21" s="620"/>
      <c r="AU21" s="620"/>
      <c r="AV21" s="620"/>
      <c r="AW21" s="620"/>
      <c r="AX21" s="620"/>
      <c r="AY21" s="620"/>
      <c r="AZ21" s="620"/>
      <c r="BA21" s="620"/>
      <c r="BB21" s="620"/>
      <c r="BC21" s="620"/>
      <c r="BD21" s="620"/>
      <c r="BE21" s="620"/>
      <c r="BF21" s="620"/>
      <c r="BG21" s="706">
        <v>24</v>
      </c>
      <c r="BH21" s="706"/>
      <c r="BI21" s="706"/>
      <c r="BJ21" s="706"/>
      <c r="BK21" s="706"/>
      <c r="BL21" s="706">
        <v>109</v>
      </c>
      <c r="BM21" s="706"/>
      <c r="BN21" s="706"/>
      <c r="BO21" s="706"/>
      <c r="BP21" s="706"/>
      <c r="BQ21" s="706">
        <f t="shared" si="0"/>
        <v>133</v>
      </c>
      <c r="BR21" s="706"/>
      <c r="BS21" s="706"/>
      <c r="BT21" s="706"/>
      <c r="BU21" s="706"/>
      <c r="BV21" s="701">
        <v>2</v>
      </c>
      <c r="BW21" s="702"/>
      <c r="BX21" s="702"/>
      <c r="BY21" s="702"/>
      <c r="BZ21" s="702"/>
      <c r="CA21" s="702"/>
      <c r="CB21" s="702"/>
      <c r="CC21" s="702"/>
      <c r="CD21" s="702"/>
      <c r="CE21" s="246"/>
    </row>
    <row r="22" spans="2:83" ht="25.55" customHeight="1">
      <c r="B22" s="621" t="s">
        <v>1353</v>
      </c>
      <c r="C22" s="621"/>
      <c r="D22" s="621"/>
      <c r="E22" s="621"/>
      <c r="F22" s="621"/>
      <c r="G22" s="621"/>
      <c r="H22" s="621"/>
      <c r="I22" s="621"/>
      <c r="J22" s="621"/>
      <c r="K22" s="620" t="s">
        <v>1354</v>
      </c>
      <c r="L22" s="620"/>
      <c r="M22" s="620"/>
      <c r="N22" s="620"/>
      <c r="O22" s="620"/>
      <c r="P22" s="620"/>
      <c r="Q22" s="620"/>
      <c r="R22" s="620"/>
      <c r="S22" s="620"/>
      <c r="T22" s="620"/>
      <c r="U22" s="620"/>
      <c r="V22" s="620"/>
      <c r="W22" s="620"/>
      <c r="X22" s="620"/>
      <c r="Y22" s="620"/>
      <c r="Z22" s="620"/>
      <c r="AA22" s="620"/>
      <c r="AB22" s="620"/>
      <c r="AC22" s="620"/>
      <c r="AD22" s="620"/>
      <c r="AE22" s="620" t="s">
        <v>1355</v>
      </c>
      <c r="AF22" s="620"/>
      <c r="AG22" s="620"/>
      <c r="AH22" s="620"/>
      <c r="AI22" s="620"/>
      <c r="AJ22" s="620"/>
      <c r="AK22" s="620"/>
      <c r="AL22" s="620"/>
      <c r="AM22" s="620"/>
      <c r="AN22" s="620"/>
      <c r="AO22" s="620"/>
      <c r="AP22" s="620"/>
      <c r="AQ22" s="620"/>
      <c r="AR22" s="620"/>
      <c r="AS22" s="620"/>
      <c r="AT22" s="620"/>
      <c r="AU22" s="620"/>
      <c r="AV22" s="620"/>
      <c r="AW22" s="620"/>
      <c r="AX22" s="620"/>
      <c r="AY22" s="620"/>
      <c r="AZ22" s="620"/>
      <c r="BA22" s="620"/>
      <c r="BB22" s="620"/>
      <c r="BC22" s="620"/>
      <c r="BD22" s="620"/>
      <c r="BE22" s="620"/>
      <c r="BF22" s="620"/>
      <c r="BG22" s="706">
        <v>50</v>
      </c>
      <c r="BH22" s="706"/>
      <c r="BI22" s="706"/>
      <c r="BJ22" s="706"/>
      <c r="BK22" s="706"/>
      <c r="BL22" s="706">
        <v>30</v>
      </c>
      <c r="BM22" s="706"/>
      <c r="BN22" s="706"/>
      <c r="BO22" s="706"/>
      <c r="BP22" s="706"/>
      <c r="BQ22" s="706">
        <f t="shared" si="0"/>
        <v>80</v>
      </c>
      <c r="BR22" s="706"/>
      <c r="BS22" s="706"/>
      <c r="BT22" s="706"/>
      <c r="BU22" s="706"/>
      <c r="BV22" s="438">
        <v>0</v>
      </c>
      <c r="BW22" s="707"/>
      <c r="BX22" s="707"/>
      <c r="BY22" s="707"/>
      <c r="BZ22" s="707"/>
      <c r="CA22" s="707"/>
      <c r="CB22" s="707"/>
      <c r="CC22" s="707"/>
      <c r="CD22" s="707"/>
      <c r="CE22" s="243"/>
    </row>
    <row r="23" spans="2:83" ht="25.55" customHeight="1">
      <c r="B23" s="621" t="s">
        <v>1356</v>
      </c>
      <c r="C23" s="621"/>
      <c r="D23" s="621"/>
      <c r="E23" s="621"/>
      <c r="F23" s="621"/>
      <c r="G23" s="621"/>
      <c r="H23" s="621"/>
      <c r="I23" s="621"/>
      <c r="J23" s="621"/>
      <c r="K23" s="620" t="s">
        <v>1357</v>
      </c>
      <c r="L23" s="620"/>
      <c r="M23" s="620"/>
      <c r="N23" s="620"/>
      <c r="O23" s="620"/>
      <c r="P23" s="620"/>
      <c r="Q23" s="620"/>
      <c r="R23" s="620"/>
      <c r="S23" s="620"/>
      <c r="T23" s="620"/>
      <c r="U23" s="620"/>
      <c r="V23" s="620"/>
      <c r="W23" s="620"/>
      <c r="X23" s="620"/>
      <c r="Y23" s="620"/>
      <c r="Z23" s="620"/>
      <c r="AA23" s="620"/>
      <c r="AB23" s="620"/>
      <c r="AC23" s="620"/>
      <c r="AD23" s="620"/>
      <c r="AE23" s="620" t="s">
        <v>1358</v>
      </c>
      <c r="AF23" s="620"/>
      <c r="AG23" s="620"/>
      <c r="AH23" s="620"/>
      <c r="AI23" s="620"/>
      <c r="AJ23" s="620"/>
      <c r="AK23" s="620"/>
      <c r="AL23" s="620"/>
      <c r="AM23" s="620"/>
      <c r="AN23" s="620"/>
      <c r="AO23" s="620"/>
      <c r="AP23" s="620"/>
      <c r="AQ23" s="620"/>
      <c r="AR23" s="620"/>
      <c r="AS23" s="620"/>
      <c r="AT23" s="620"/>
      <c r="AU23" s="620"/>
      <c r="AV23" s="620"/>
      <c r="AW23" s="620"/>
      <c r="AX23" s="620"/>
      <c r="AY23" s="620"/>
      <c r="AZ23" s="620"/>
      <c r="BA23" s="620"/>
      <c r="BB23" s="620"/>
      <c r="BC23" s="620"/>
      <c r="BD23" s="620"/>
      <c r="BE23" s="620"/>
      <c r="BF23" s="620"/>
      <c r="BG23" s="706">
        <v>33</v>
      </c>
      <c r="BH23" s="706"/>
      <c r="BI23" s="706"/>
      <c r="BJ23" s="706"/>
      <c r="BK23" s="706"/>
      <c r="BL23" s="706">
        <v>80</v>
      </c>
      <c r="BM23" s="706"/>
      <c r="BN23" s="706"/>
      <c r="BO23" s="706"/>
      <c r="BP23" s="706"/>
      <c r="BQ23" s="706">
        <f t="shared" si="0"/>
        <v>113</v>
      </c>
      <c r="BR23" s="706"/>
      <c r="BS23" s="706"/>
      <c r="BT23" s="706"/>
      <c r="BU23" s="706"/>
      <c r="BV23" s="701">
        <v>1</v>
      </c>
      <c r="BW23" s="702"/>
      <c r="BX23" s="702"/>
      <c r="BY23" s="702"/>
      <c r="BZ23" s="702"/>
      <c r="CA23" s="702"/>
      <c r="CB23" s="702"/>
      <c r="CC23" s="702"/>
      <c r="CD23" s="702"/>
      <c r="CE23" s="246"/>
    </row>
    <row r="24" spans="2:83" ht="25.55" customHeight="1">
      <c r="B24" s="621" t="s">
        <v>1359</v>
      </c>
      <c r="C24" s="621"/>
      <c r="D24" s="621"/>
      <c r="E24" s="621"/>
      <c r="F24" s="621"/>
      <c r="G24" s="621"/>
      <c r="H24" s="621"/>
      <c r="I24" s="621"/>
      <c r="J24" s="621"/>
      <c r="K24" s="620" t="s">
        <v>1360</v>
      </c>
      <c r="L24" s="620"/>
      <c r="M24" s="620"/>
      <c r="N24" s="620"/>
      <c r="O24" s="620"/>
      <c r="P24" s="620"/>
      <c r="Q24" s="620"/>
      <c r="R24" s="620"/>
      <c r="S24" s="620"/>
      <c r="T24" s="620"/>
      <c r="U24" s="620"/>
      <c r="V24" s="620"/>
      <c r="W24" s="620"/>
      <c r="X24" s="620"/>
      <c r="Y24" s="620"/>
      <c r="Z24" s="620"/>
      <c r="AA24" s="620"/>
      <c r="AB24" s="620"/>
      <c r="AC24" s="620"/>
      <c r="AD24" s="620"/>
      <c r="AE24" s="620" t="s">
        <v>1361</v>
      </c>
      <c r="AF24" s="620"/>
      <c r="AG24" s="620"/>
      <c r="AH24" s="620"/>
      <c r="AI24" s="620"/>
      <c r="AJ24" s="620"/>
      <c r="AK24" s="620"/>
      <c r="AL24" s="620"/>
      <c r="AM24" s="620"/>
      <c r="AN24" s="620"/>
      <c r="AO24" s="620"/>
      <c r="AP24" s="620"/>
      <c r="AQ24" s="620"/>
      <c r="AR24" s="620"/>
      <c r="AS24" s="620"/>
      <c r="AT24" s="620"/>
      <c r="AU24" s="620"/>
      <c r="AV24" s="620"/>
      <c r="AW24" s="620"/>
      <c r="AX24" s="620"/>
      <c r="AY24" s="620"/>
      <c r="AZ24" s="620"/>
      <c r="BA24" s="620"/>
      <c r="BB24" s="620"/>
      <c r="BC24" s="620"/>
      <c r="BD24" s="620"/>
      <c r="BE24" s="620"/>
      <c r="BF24" s="620"/>
      <c r="BG24" s="706">
        <v>64</v>
      </c>
      <c r="BH24" s="706"/>
      <c r="BI24" s="706"/>
      <c r="BJ24" s="706"/>
      <c r="BK24" s="706"/>
      <c r="BL24" s="706">
        <v>69</v>
      </c>
      <c r="BM24" s="706"/>
      <c r="BN24" s="706"/>
      <c r="BO24" s="706"/>
      <c r="BP24" s="706"/>
      <c r="BQ24" s="706">
        <f t="shared" si="0"/>
        <v>133</v>
      </c>
      <c r="BR24" s="706"/>
      <c r="BS24" s="706"/>
      <c r="BT24" s="706"/>
      <c r="BU24" s="706"/>
      <c r="BV24" s="438">
        <v>6</v>
      </c>
      <c r="BW24" s="707"/>
      <c r="BX24" s="707"/>
      <c r="BY24" s="707"/>
      <c r="BZ24" s="707"/>
      <c r="CA24" s="707"/>
      <c r="CB24" s="707"/>
      <c r="CC24" s="707"/>
      <c r="CD24" s="707"/>
      <c r="CE24" s="243"/>
    </row>
    <row r="25" spans="2:83" ht="25.55" customHeight="1">
      <c r="B25" s="621" t="s">
        <v>1362</v>
      </c>
      <c r="C25" s="621"/>
      <c r="D25" s="621"/>
      <c r="E25" s="621"/>
      <c r="F25" s="621"/>
      <c r="G25" s="621"/>
      <c r="H25" s="621"/>
      <c r="I25" s="621"/>
      <c r="J25" s="621"/>
      <c r="K25" s="620" t="s">
        <v>1363</v>
      </c>
      <c r="L25" s="620"/>
      <c r="M25" s="620"/>
      <c r="N25" s="620"/>
      <c r="O25" s="620"/>
      <c r="P25" s="620"/>
      <c r="Q25" s="620"/>
      <c r="R25" s="620"/>
      <c r="S25" s="620"/>
      <c r="T25" s="620"/>
      <c r="U25" s="620"/>
      <c r="V25" s="620"/>
      <c r="W25" s="620"/>
      <c r="X25" s="620"/>
      <c r="Y25" s="620"/>
      <c r="Z25" s="620"/>
      <c r="AA25" s="620"/>
      <c r="AB25" s="620"/>
      <c r="AC25" s="620"/>
      <c r="AD25" s="620"/>
      <c r="AE25" s="620" t="s">
        <v>1364</v>
      </c>
      <c r="AF25" s="620"/>
      <c r="AG25" s="620"/>
      <c r="AH25" s="620"/>
      <c r="AI25" s="620"/>
      <c r="AJ25" s="620"/>
      <c r="AK25" s="620"/>
      <c r="AL25" s="620"/>
      <c r="AM25" s="620"/>
      <c r="AN25" s="620"/>
      <c r="AO25" s="620"/>
      <c r="AP25" s="620"/>
      <c r="AQ25" s="620"/>
      <c r="AR25" s="620"/>
      <c r="AS25" s="620"/>
      <c r="AT25" s="620"/>
      <c r="AU25" s="620"/>
      <c r="AV25" s="620"/>
      <c r="AW25" s="620"/>
      <c r="AX25" s="620"/>
      <c r="AY25" s="620"/>
      <c r="AZ25" s="620"/>
      <c r="BA25" s="620"/>
      <c r="BB25" s="620"/>
      <c r="BC25" s="620"/>
      <c r="BD25" s="620"/>
      <c r="BE25" s="620"/>
      <c r="BF25" s="620"/>
      <c r="BG25" s="706">
        <v>50</v>
      </c>
      <c r="BH25" s="706"/>
      <c r="BI25" s="706"/>
      <c r="BJ25" s="706"/>
      <c r="BK25" s="706"/>
      <c r="BL25" s="706">
        <v>50</v>
      </c>
      <c r="BM25" s="706"/>
      <c r="BN25" s="706"/>
      <c r="BO25" s="706"/>
      <c r="BP25" s="706"/>
      <c r="BQ25" s="706">
        <f t="shared" si="0"/>
        <v>100</v>
      </c>
      <c r="BR25" s="706"/>
      <c r="BS25" s="706"/>
      <c r="BT25" s="706"/>
      <c r="BU25" s="706"/>
      <c r="BV25" s="701">
        <v>2</v>
      </c>
      <c r="BW25" s="702"/>
      <c r="BX25" s="702"/>
      <c r="BY25" s="702"/>
      <c r="BZ25" s="702"/>
      <c r="CA25" s="702"/>
      <c r="CB25" s="702"/>
      <c r="CC25" s="702"/>
      <c r="CD25" s="702"/>
      <c r="CE25" s="246"/>
    </row>
    <row r="26" spans="2:83" ht="25.55" customHeight="1">
      <c r="B26" s="621" t="s">
        <v>1365</v>
      </c>
      <c r="C26" s="621"/>
      <c r="D26" s="621"/>
      <c r="E26" s="621"/>
      <c r="F26" s="621"/>
      <c r="G26" s="621"/>
      <c r="H26" s="621"/>
      <c r="I26" s="621"/>
      <c r="J26" s="621"/>
      <c r="K26" s="620" t="s">
        <v>1366</v>
      </c>
      <c r="L26" s="620"/>
      <c r="M26" s="620"/>
      <c r="N26" s="620"/>
      <c r="O26" s="620"/>
      <c r="P26" s="620"/>
      <c r="Q26" s="620"/>
      <c r="R26" s="620"/>
      <c r="S26" s="620"/>
      <c r="T26" s="620"/>
      <c r="U26" s="620"/>
      <c r="V26" s="620"/>
      <c r="W26" s="620"/>
      <c r="X26" s="620"/>
      <c r="Y26" s="620"/>
      <c r="Z26" s="620"/>
      <c r="AA26" s="620"/>
      <c r="AB26" s="620"/>
      <c r="AC26" s="620"/>
      <c r="AD26" s="620"/>
      <c r="AE26" s="620" t="s">
        <v>1367</v>
      </c>
      <c r="AF26" s="620"/>
      <c r="AG26" s="620"/>
      <c r="AH26" s="620"/>
      <c r="AI26" s="620"/>
      <c r="AJ26" s="620"/>
      <c r="AK26" s="620"/>
      <c r="AL26" s="620"/>
      <c r="AM26" s="620"/>
      <c r="AN26" s="620"/>
      <c r="AO26" s="620"/>
      <c r="AP26" s="620"/>
      <c r="AQ26" s="620"/>
      <c r="AR26" s="620"/>
      <c r="AS26" s="620"/>
      <c r="AT26" s="620"/>
      <c r="AU26" s="620"/>
      <c r="AV26" s="620"/>
      <c r="AW26" s="620"/>
      <c r="AX26" s="620"/>
      <c r="AY26" s="620"/>
      <c r="AZ26" s="620"/>
      <c r="BA26" s="620"/>
      <c r="BB26" s="620"/>
      <c r="BC26" s="620"/>
      <c r="BD26" s="620"/>
      <c r="BE26" s="620"/>
      <c r="BF26" s="620"/>
      <c r="BG26" s="706">
        <v>29</v>
      </c>
      <c r="BH26" s="706"/>
      <c r="BI26" s="706"/>
      <c r="BJ26" s="706"/>
      <c r="BK26" s="706"/>
      <c r="BL26" s="706">
        <v>74</v>
      </c>
      <c r="BM26" s="706"/>
      <c r="BN26" s="706"/>
      <c r="BO26" s="706"/>
      <c r="BP26" s="706"/>
      <c r="BQ26" s="706">
        <f t="shared" si="0"/>
        <v>103</v>
      </c>
      <c r="BR26" s="706"/>
      <c r="BS26" s="706"/>
      <c r="BT26" s="706"/>
      <c r="BU26" s="706"/>
      <c r="BV26" s="438">
        <v>0</v>
      </c>
      <c r="BW26" s="707"/>
      <c r="BX26" s="707"/>
      <c r="BY26" s="707"/>
      <c r="BZ26" s="707"/>
      <c r="CA26" s="707"/>
      <c r="CB26" s="707"/>
      <c r="CC26" s="707"/>
      <c r="CD26" s="707"/>
      <c r="CE26" s="243"/>
    </row>
    <row r="27" spans="2:83" ht="25.55" customHeight="1">
      <c r="B27" s="705" t="s">
        <v>1368</v>
      </c>
      <c r="C27" s="705"/>
      <c r="D27" s="705"/>
      <c r="E27" s="705"/>
      <c r="F27" s="705"/>
      <c r="G27" s="705"/>
      <c r="H27" s="705"/>
      <c r="I27" s="705"/>
      <c r="J27" s="705"/>
      <c r="K27" s="620" t="s">
        <v>1369</v>
      </c>
      <c r="L27" s="620"/>
      <c r="M27" s="620"/>
      <c r="N27" s="620"/>
      <c r="O27" s="620"/>
      <c r="P27" s="620"/>
      <c r="Q27" s="620"/>
      <c r="R27" s="620"/>
      <c r="S27" s="620"/>
      <c r="T27" s="620"/>
      <c r="U27" s="620"/>
      <c r="V27" s="620"/>
      <c r="W27" s="620"/>
      <c r="X27" s="620"/>
      <c r="Y27" s="620"/>
      <c r="Z27" s="620"/>
      <c r="AA27" s="620"/>
      <c r="AB27" s="620"/>
      <c r="AC27" s="620"/>
      <c r="AD27" s="620"/>
      <c r="AE27" s="620" t="s">
        <v>1370</v>
      </c>
      <c r="AF27" s="620"/>
      <c r="AG27" s="620"/>
      <c r="AH27" s="620"/>
      <c r="AI27" s="620"/>
      <c r="AJ27" s="620"/>
      <c r="AK27" s="620"/>
      <c r="AL27" s="620"/>
      <c r="AM27" s="620"/>
      <c r="AN27" s="620"/>
      <c r="AO27" s="620"/>
      <c r="AP27" s="620"/>
      <c r="AQ27" s="620"/>
      <c r="AR27" s="620"/>
      <c r="AS27" s="620"/>
      <c r="AT27" s="620"/>
      <c r="AU27" s="620"/>
      <c r="AV27" s="620"/>
      <c r="AW27" s="620"/>
      <c r="AX27" s="620"/>
      <c r="AY27" s="620"/>
      <c r="AZ27" s="620"/>
      <c r="BA27" s="620"/>
      <c r="BB27" s="620"/>
      <c r="BC27" s="620"/>
      <c r="BD27" s="620"/>
      <c r="BE27" s="620"/>
      <c r="BF27" s="620"/>
      <c r="BG27" s="706">
        <v>81</v>
      </c>
      <c r="BH27" s="706"/>
      <c r="BI27" s="706"/>
      <c r="BJ27" s="706"/>
      <c r="BK27" s="706"/>
      <c r="BL27" s="706">
        <v>147</v>
      </c>
      <c r="BM27" s="706"/>
      <c r="BN27" s="706"/>
      <c r="BO27" s="706"/>
      <c r="BP27" s="706"/>
      <c r="BQ27" s="706">
        <f t="shared" si="0"/>
        <v>228</v>
      </c>
      <c r="BR27" s="706"/>
      <c r="BS27" s="706"/>
      <c r="BT27" s="706"/>
      <c r="BU27" s="706"/>
      <c r="BV27" s="701">
        <v>8</v>
      </c>
      <c r="BW27" s="702"/>
      <c r="BX27" s="702"/>
      <c r="BY27" s="702"/>
      <c r="BZ27" s="702"/>
      <c r="CA27" s="702"/>
      <c r="CB27" s="702"/>
      <c r="CC27" s="702"/>
      <c r="CD27" s="702"/>
      <c r="CE27" s="246"/>
    </row>
    <row r="28" spans="2:83" ht="25.55" customHeight="1">
      <c r="B28" s="453" t="s">
        <v>1371</v>
      </c>
      <c r="C28" s="538"/>
      <c r="D28" s="538"/>
      <c r="E28" s="538"/>
      <c r="F28" s="538"/>
      <c r="G28" s="538"/>
      <c r="H28" s="538"/>
      <c r="I28" s="538"/>
      <c r="J28" s="538"/>
      <c r="K28" s="538"/>
      <c r="L28" s="538"/>
      <c r="M28" s="538"/>
      <c r="N28" s="538"/>
      <c r="O28" s="538"/>
      <c r="P28" s="538"/>
      <c r="Q28" s="538"/>
      <c r="R28" s="538"/>
      <c r="S28" s="538"/>
      <c r="T28" s="538"/>
      <c r="U28" s="538"/>
      <c r="V28" s="538"/>
      <c r="W28" s="538"/>
      <c r="X28" s="538"/>
      <c r="Y28" s="538"/>
      <c r="Z28" s="538"/>
      <c r="AA28" s="538"/>
      <c r="AB28" s="538"/>
      <c r="AC28" s="538"/>
      <c r="AD28" s="538"/>
      <c r="AE28" s="538"/>
      <c r="AF28" s="538"/>
      <c r="AG28" s="538"/>
      <c r="AH28" s="538"/>
      <c r="AI28" s="538"/>
      <c r="AJ28" s="538"/>
      <c r="AK28" s="538"/>
      <c r="AL28" s="538"/>
      <c r="AM28" s="538"/>
      <c r="AN28" s="538"/>
      <c r="AO28" s="538"/>
      <c r="AP28" s="538"/>
      <c r="AQ28" s="538"/>
      <c r="AR28" s="538"/>
      <c r="AS28" s="538"/>
      <c r="AT28" s="538"/>
      <c r="AU28" s="538"/>
      <c r="AV28" s="538"/>
      <c r="AW28" s="538"/>
      <c r="AX28" s="538"/>
      <c r="AY28" s="538"/>
      <c r="AZ28" s="538"/>
      <c r="BA28" s="538"/>
      <c r="BB28" s="538"/>
      <c r="BC28" s="538"/>
      <c r="BD28" s="538"/>
      <c r="BE28" s="538"/>
      <c r="BF28" s="454"/>
      <c r="BG28" s="703">
        <f>SUM(BG20:BK27)</f>
        <v>388</v>
      </c>
      <c r="BH28" s="703"/>
      <c r="BI28" s="703"/>
      <c r="BJ28" s="703"/>
      <c r="BK28" s="703"/>
      <c r="BL28" s="703">
        <f>SUM(BL20:BP27)</f>
        <v>613</v>
      </c>
      <c r="BM28" s="703"/>
      <c r="BN28" s="703"/>
      <c r="BO28" s="703"/>
      <c r="BP28" s="703"/>
      <c r="BQ28" s="703">
        <f>SUM(BQ20:BU27)</f>
        <v>1001</v>
      </c>
      <c r="BR28" s="703"/>
      <c r="BS28" s="703"/>
      <c r="BT28" s="703"/>
      <c r="BU28" s="703"/>
      <c r="BV28" s="450">
        <f>SUM(BV19:CD27)</f>
        <v>57</v>
      </c>
      <c r="BW28" s="704"/>
      <c r="BX28" s="704"/>
      <c r="BY28" s="704"/>
      <c r="BZ28" s="704"/>
      <c r="CA28" s="704"/>
      <c r="CB28" s="704"/>
      <c r="CC28" s="704"/>
      <c r="CD28" s="704"/>
      <c r="CE28" s="248"/>
    </row>
    <row r="29" spans="2:83" ht="24.05" customHeight="1"/>
    <row r="30" spans="2:83" ht="24.05" customHeight="1">
      <c r="C30" s="700" t="s">
        <v>1372</v>
      </c>
      <c r="D30" s="700"/>
      <c r="E30" s="700"/>
      <c r="F30" s="700"/>
      <c r="G30" s="700"/>
      <c r="H30" s="700"/>
      <c r="I30" s="700"/>
      <c r="J30" s="700"/>
      <c r="K30" s="700"/>
      <c r="L30" s="700"/>
      <c r="M30" s="700"/>
      <c r="N30" s="700"/>
      <c r="O30" s="700"/>
      <c r="P30" s="700"/>
      <c r="Q30" s="700"/>
      <c r="R30" s="700"/>
      <c r="S30" s="700"/>
      <c r="T30" s="700"/>
      <c r="U30" s="700"/>
      <c r="V30" s="700"/>
      <c r="W30" s="700"/>
      <c r="X30" s="700"/>
      <c r="Y30" s="700"/>
      <c r="Z30" s="700"/>
      <c r="AA30" s="700"/>
      <c r="AB30" s="700"/>
      <c r="AC30" s="700"/>
      <c r="AD30" s="700"/>
      <c r="AE30" s="700"/>
      <c r="AF30" s="700"/>
      <c r="AG30" s="700"/>
      <c r="AH30" s="700"/>
      <c r="AI30" s="700"/>
      <c r="AJ30" s="700"/>
      <c r="AK30" s="700"/>
      <c r="AL30" s="700"/>
      <c r="AM30" s="700"/>
      <c r="AN30" s="700"/>
      <c r="AO30" s="700"/>
      <c r="AP30" s="700"/>
      <c r="AQ30" s="700"/>
      <c r="AR30" s="700"/>
      <c r="AS30" s="700"/>
      <c r="AT30" s="700"/>
      <c r="AU30" s="700"/>
      <c r="AV30" s="700"/>
      <c r="AW30" s="700"/>
    </row>
    <row r="31" spans="2:83" ht="20.149999999999999" customHeight="1"/>
    <row r="38" spans="3:94" ht="14.25" customHeight="1">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4"/>
      <c r="BR38" s="194"/>
      <c r="BS38" s="194"/>
      <c r="BT38" s="194"/>
      <c r="BU38" s="194"/>
      <c r="BV38" s="194"/>
      <c r="BW38" s="194"/>
      <c r="BX38" s="194"/>
      <c r="BY38" s="194"/>
      <c r="BZ38" s="194"/>
      <c r="CA38" s="194"/>
      <c r="CB38" s="194"/>
      <c r="CC38" s="194"/>
      <c r="CD38" s="194"/>
      <c r="CE38" s="194"/>
      <c r="CF38" s="194"/>
      <c r="CG38" s="194"/>
      <c r="CH38" s="194"/>
      <c r="CI38" s="194"/>
      <c r="CJ38" s="194"/>
      <c r="CK38" s="194"/>
      <c r="CL38" s="194"/>
      <c r="CM38" s="194"/>
      <c r="CN38" s="194"/>
      <c r="CO38" s="194"/>
      <c r="CP38" s="194"/>
    </row>
  </sheetData>
  <sheetProtection selectLockedCells="1" selectUnlockedCells="1"/>
  <mergeCells count="131">
    <mergeCell ref="CC4:CP4"/>
    <mergeCell ref="B5:J6"/>
    <mergeCell ref="K5:S6"/>
    <mergeCell ref="T5:X6"/>
    <mergeCell ref="Y5:AH5"/>
    <mergeCell ref="AI5:AR5"/>
    <mergeCell ref="AS5:AW6"/>
    <mergeCell ref="AX5:BB6"/>
    <mergeCell ref="BC5:CP5"/>
    <mergeCell ref="Y6:AA6"/>
    <mergeCell ref="CJ6:CP6"/>
    <mergeCell ref="BI6:BM6"/>
    <mergeCell ref="BN6:BR6"/>
    <mergeCell ref="BS6:BX6"/>
    <mergeCell ref="BY6:CC6"/>
    <mergeCell ref="CD6:CF6"/>
    <mergeCell ref="CG6:CI6"/>
    <mergeCell ref="AB6:AD6"/>
    <mergeCell ref="AE6:AH6"/>
    <mergeCell ref="AI6:AK6"/>
    <mergeCell ref="AL6:AN6"/>
    <mergeCell ref="AO6:AR6"/>
    <mergeCell ref="BC6:BH6"/>
    <mergeCell ref="B7:J11"/>
    <mergeCell ref="K7:S11"/>
    <mergeCell ref="T7:X11"/>
    <mergeCell ref="Y7:AA11"/>
    <mergeCell ref="AB7:AD11"/>
    <mergeCell ref="AE7:AH11"/>
    <mergeCell ref="AI7:AK11"/>
    <mergeCell ref="AL7:AN11"/>
    <mergeCell ref="AO7:AR8"/>
    <mergeCell ref="BY7:CC11"/>
    <mergeCell ref="CD7:CF11"/>
    <mergeCell ref="CG7:CI11"/>
    <mergeCell ref="CL7:CP7"/>
    <mergeCell ref="CL8:CP8"/>
    <mergeCell ref="AO9:AR11"/>
    <mergeCell ref="CL9:CP9"/>
    <mergeCell ref="BS10:BX11"/>
    <mergeCell ref="CL10:CP10"/>
    <mergeCell ref="CL11:CP11"/>
    <mergeCell ref="AS7:AW11"/>
    <mergeCell ref="AX7:BB11"/>
    <mergeCell ref="BC7:BH11"/>
    <mergeCell ref="BI7:BM11"/>
    <mergeCell ref="BN7:BR11"/>
    <mergeCell ref="BS7:BX9"/>
    <mergeCell ref="C16:AJ16"/>
    <mergeCell ref="BG16:BU16"/>
    <mergeCell ref="BV16:CE16"/>
    <mergeCell ref="B17:J18"/>
    <mergeCell ref="K17:AD18"/>
    <mergeCell ref="AE17:BF18"/>
    <mergeCell ref="BG17:BU17"/>
    <mergeCell ref="BV17:CE18"/>
    <mergeCell ref="BG18:BK18"/>
    <mergeCell ref="BL18:BP18"/>
    <mergeCell ref="BV19:CD19"/>
    <mergeCell ref="B20:J20"/>
    <mergeCell ref="K20:AD20"/>
    <mergeCell ref="AE20:BF20"/>
    <mergeCell ref="BG20:BK20"/>
    <mergeCell ref="BL20:BP20"/>
    <mergeCell ref="BQ20:BU20"/>
    <mergeCell ref="BV20:CD20"/>
    <mergeCell ref="BQ18:BU18"/>
    <mergeCell ref="B19:J19"/>
    <mergeCell ref="K19:AD19"/>
    <mergeCell ref="AE19:BF19"/>
    <mergeCell ref="BG19:BI19"/>
    <mergeCell ref="BJ19:BK19"/>
    <mergeCell ref="BL19:BN19"/>
    <mergeCell ref="BO19:BP19"/>
    <mergeCell ref="BQ19:BS19"/>
    <mergeCell ref="BT19:BU19"/>
    <mergeCell ref="BV21:CD21"/>
    <mergeCell ref="B22:J22"/>
    <mergeCell ref="K22:AD22"/>
    <mergeCell ref="AE22:BF22"/>
    <mergeCell ref="BG22:BK22"/>
    <mergeCell ref="BL22:BP22"/>
    <mergeCell ref="BQ22:BU22"/>
    <mergeCell ref="BV22:CD22"/>
    <mergeCell ref="B21:J21"/>
    <mergeCell ref="K21:AD21"/>
    <mergeCell ref="AE21:BF21"/>
    <mergeCell ref="BG21:BK21"/>
    <mergeCell ref="BL21:BP21"/>
    <mergeCell ref="BQ21:BU21"/>
    <mergeCell ref="BV23:CD23"/>
    <mergeCell ref="B24:J24"/>
    <mergeCell ref="K24:AD24"/>
    <mergeCell ref="AE24:BF24"/>
    <mergeCell ref="BG24:BK24"/>
    <mergeCell ref="BL24:BP24"/>
    <mergeCell ref="BQ24:BU24"/>
    <mergeCell ref="BV24:CD24"/>
    <mergeCell ref="B23:J23"/>
    <mergeCell ref="K23:AD23"/>
    <mergeCell ref="AE23:BF23"/>
    <mergeCell ref="BG23:BK23"/>
    <mergeCell ref="BL23:BP23"/>
    <mergeCell ref="BQ23:BU23"/>
    <mergeCell ref="BV25:CD25"/>
    <mergeCell ref="B26:J26"/>
    <mergeCell ref="K26:AD26"/>
    <mergeCell ref="AE26:BF26"/>
    <mergeCell ref="BG26:BK26"/>
    <mergeCell ref="BL26:BP26"/>
    <mergeCell ref="BQ26:BU26"/>
    <mergeCell ref="BV26:CD26"/>
    <mergeCell ref="B25:J25"/>
    <mergeCell ref="K25:AD25"/>
    <mergeCell ref="AE25:BF25"/>
    <mergeCell ref="BG25:BK25"/>
    <mergeCell ref="BL25:BP25"/>
    <mergeCell ref="BQ25:BU25"/>
    <mergeCell ref="C30:AW30"/>
    <mergeCell ref="BV27:CD27"/>
    <mergeCell ref="B28:BF28"/>
    <mergeCell ref="BG28:BK28"/>
    <mergeCell ref="BL28:BP28"/>
    <mergeCell ref="BQ28:BU28"/>
    <mergeCell ref="BV28:CD28"/>
    <mergeCell ref="B27:J27"/>
    <mergeCell ref="K27:AD27"/>
    <mergeCell ref="AE27:BF27"/>
    <mergeCell ref="BG27:BK27"/>
    <mergeCell ref="BL27:BP27"/>
    <mergeCell ref="BQ27:BU27"/>
  </mergeCells>
  <phoneticPr fontId="2"/>
  <pageMargins left="0.78740157480314965" right="0.39370078740157483" top="0.39370078740157483" bottom="0.39370078740157483" header="0" footer="0"/>
  <pageSetup paperSize="9" scale="65" firstPageNumber="0" orientation="landscape" horizontalDpi="300" verticalDpi="300" r:id="rId1"/>
  <headerFooter scaleWithDoc="0" alignWithMargins="0">
    <oddFooter>&amp;C&amp;"ＭＳ 明朝,標準"－３１－</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1634E-5341-4CF7-A380-0B1780511619}">
  <sheetPr codeName="Sheet34">
    <pageSetUpPr fitToPage="1"/>
  </sheetPr>
  <dimension ref="A1:S46"/>
  <sheetViews>
    <sheetView view="pageLayout" zoomScale="90" zoomScaleNormal="100" zoomScalePageLayoutView="90" workbookViewId="0">
      <selection activeCell="V1" sqref="V1:V1048576"/>
    </sheetView>
  </sheetViews>
  <sheetFormatPr defaultColWidth="9" defaultRowHeight="14.4"/>
  <cols>
    <col min="1" max="1" width="14.21875" style="51" customWidth="1"/>
    <col min="2" max="2" width="41" style="51" customWidth="1"/>
    <col min="3" max="3" width="32.5546875" style="51" customWidth="1"/>
    <col min="4" max="9" width="6.77734375" style="51" customWidth="1"/>
    <col min="10" max="10" width="9" style="51" customWidth="1"/>
    <col min="11" max="13" width="6.88671875" style="51" customWidth="1"/>
    <col min="14" max="14" width="10.21875" style="51" customWidth="1"/>
    <col min="15" max="15" width="7" style="51" customWidth="1"/>
    <col min="16" max="17" width="9.88671875" style="51" customWidth="1"/>
    <col min="18" max="18" width="7" style="51" customWidth="1"/>
    <col min="19" max="19" width="7.109375" style="51" customWidth="1"/>
    <col min="20" max="20" width="2.109375" style="51" customWidth="1"/>
    <col min="21" max="16384" width="9" style="51"/>
  </cols>
  <sheetData>
    <row r="1" spans="1:19" ht="23.25" customHeight="1">
      <c r="A1" s="444" t="s">
        <v>1373</v>
      </c>
      <c r="B1" s="444"/>
      <c r="O1" s="438" t="s">
        <v>1338</v>
      </c>
      <c r="P1" s="438"/>
      <c r="Q1" s="438"/>
      <c r="R1" s="438"/>
      <c r="S1" s="438"/>
    </row>
    <row r="2" spans="1:19" ht="17.05" customHeight="1">
      <c r="A2" s="628" t="s">
        <v>1374</v>
      </c>
      <c r="B2" s="705" t="s">
        <v>1375</v>
      </c>
      <c r="C2" s="705" t="s">
        <v>1311</v>
      </c>
      <c r="D2" s="705" t="s">
        <v>1376</v>
      </c>
      <c r="E2" s="705"/>
      <c r="F2" s="705"/>
      <c r="G2" s="705" t="s">
        <v>1377</v>
      </c>
      <c r="H2" s="705"/>
      <c r="I2" s="705"/>
      <c r="J2" s="622" t="s">
        <v>1378</v>
      </c>
      <c r="K2" s="705" t="s">
        <v>1379</v>
      </c>
      <c r="L2" s="705"/>
      <c r="M2" s="705"/>
      <c r="N2" s="774"/>
      <c r="O2" s="705"/>
      <c r="P2" s="774"/>
      <c r="Q2" s="705"/>
      <c r="R2" s="705"/>
      <c r="S2" s="705"/>
    </row>
    <row r="3" spans="1:19" ht="17.05" customHeight="1">
      <c r="A3" s="628"/>
      <c r="B3" s="705"/>
      <c r="C3" s="705"/>
      <c r="D3" s="705" t="s">
        <v>1317</v>
      </c>
      <c r="E3" s="705" t="s">
        <v>1318</v>
      </c>
      <c r="F3" s="705" t="s">
        <v>153</v>
      </c>
      <c r="G3" s="705" t="s">
        <v>1319</v>
      </c>
      <c r="H3" s="705" t="s">
        <v>1320</v>
      </c>
      <c r="I3" s="705" t="s">
        <v>1380</v>
      </c>
      <c r="J3" s="622"/>
      <c r="K3" s="770" t="s">
        <v>1381</v>
      </c>
      <c r="L3" s="770" t="s">
        <v>1382</v>
      </c>
      <c r="M3" s="770" t="s">
        <v>1383</v>
      </c>
      <c r="N3" s="249" t="s">
        <v>1384</v>
      </c>
      <c r="O3" s="773" t="s">
        <v>1385</v>
      </c>
      <c r="P3" s="249" t="s">
        <v>533</v>
      </c>
      <c r="Q3" s="775" t="s">
        <v>1386</v>
      </c>
      <c r="R3" s="622" t="s">
        <v>1387</v>
      </c>
      <c r="S3" s="622" t="s">
        <v>1388</v>
      </c>
    </row>
    <row r="4" spans="1:19" ht="17.05" customHeight="1">
      <c r="A4" s="628"/>
      <c r="B4" s="705"/>
      <c r="C4" s="705"/>
      <c r="D4" s="705"/>
      <c r="E4" s="705"/>
      <c r="F4" s="705"/>
      <c r="G4" s="705"/>
      <c r="H4" s="705"/>
      <c r="I4" s="705"/>
      <c r="J4" s="705"/>
      <c r="K4" s="771"/>
      <c r="L4" s="771"/>
      <c r="M4" s="771"/>
      <c r="N4" s="250" t="s">
        <v>1389</v>
      </c>
      <c r="O4" s="773"/>
      <c r="P4" s="250" t="s">
        <v>1390</v>
      </c>
      <c r="Q4" s="775"/>
      <c r="R4" s="622"/>
      <c r="S4" s="622"/>
    </row>
    <row r="5" spans="1:19" ht="17.05" customHeight="1">
      <c r="A5" s="628"/>
      <c r="B5" s="705"/>
      <c r="C5" s="705"/>
      <c r="D5" s="705"/>
      <c r="E5" s="705"/>
      <c r="F5" s="705"/>
      <c r="G5" s="705"/>
      <c r="H5" s="705"/>
      <c r="I5" s="705"/>
      <c r="J5" s="705"/>
      <c r="K5" s="772"/>
      <c r="L5" s="772"/>
      <c r="M5" s="772"/>
      <c r="N5" s="251" t="s">
        <v>1391</v>
      </c>
      <c r="O5" s="773"/>
      <c r="P5" s="251" t="s">
        <v>1391</v>
      </c>
      <c r="Q5" s="775"/>
      <c r="R5" s="622"/>
      <c r="S5" s="622"/>
    </row>
    <row r="6" spans="1:19" ht="20.95" customHeight="1">
      <c r="A6" s="252" t="s">
        <v>592</v>
      </c>
      <c r="B6" s="741" t="s">
        <v>1392</v>
      </c>
      <c r="C6" s="741" t="s">
        <v>1393</v>
      </c>
      <c r="D6" s="740">
        <v>32</v>
      </c>
      <c r="E6" s="740" t="s">
        <v>624</v>
      </c>
      <c r="F6" s="742">
        <v>32</v>
      </c>
      <c r="G6" s="740">
        <v>5</v>
      </c>
      <c r="H6" s="740">
        <v>2</v>
      </c>
      <c r="I6" s="740" t="s">
        <v>624</v>
      </c>
      <c r="J6" s="740" t="s">
        <v>624</v>
      </c>
      <c r="K6" s="740" t="s">
        <v>624</v>
      </c>
      <c r="L6" s="740">
        <v>200</v>
      </c>
      <c r="M6" s="740">
        <v>250</v>
      </c>
      <c r="N6" s="744" t="s">
        <v>624</v>
      </c>
      <c r="O6" s="740">
        <v>5</v>
      </c>
      <c r="P6" s="744" t="s">
        <v>624</v>
      </c>
      <c r="Q6" s="740" t="s">
        <v>624</v>
      </c>
      <c r="R6" s="740" t="s">
        <v>624</v>
      </c>
      <c r="S6" s="740" t="s">
        <v>624</v>
      </c>
    </row>
    <row r="7" spans="1:19" ht="20.95" customHeight="1">
      <c r="A7" s="252" t="s">
        <v>1394</v>
      </c>
      <c r="B7" s="741"/>
      <c r="C7" s="741"/>
      <c r="D7" s="740"/>
      <c r="E7" s="740"/>
      <c r="F7" s="742"/>
      <c r="G7" s="740"/>
      <c r="H7" s="740"/>
      <c r="I7" s="740"/>
      <c r="J7" s="740"/>
      <c r="K7" s="740"/>
      <c r="L7" s="740"/>
      <c r="M7" s="740"/>
      <c r="N7" s="740"/>
      <c r="O7" s="740"/>
      <c r="P7" s="740"/>
      <c r="Q7" s="740"/>
      <c r="R7" s="740"/>
      <c r="S7" s="740"/>
    </row>
    <row r="8" spans="1:19" ht="20.95" customHeight="1">
      <c r="A8" s="140" t="s">
        <v>560</v>
      </c>
      <c r="B8" s="741" t="s">
        <v>1395</v>
      </c>
      <c r="C8" s="741" t="s">
        <v>1396</v>
      </c>
      <c r="D8" s="740">
        <v>307</v>
      </c>
      <c r="E8" s="740">
        <v>19</v>
      </c>
      <c r="F8" s="742">
        <f>D8+E8</f>
        <v>326</v>
      </c>
      <c r="G8" s="740">
        <v>10</v>
      </c>
      <c r="H8" s="740">
        <v>2</v>
      </c>
      <c r="I8" s="740">
        <v>1</v>
      </c>
      <c r="J8" s="740">
        <v>403</v>
      </c>
      <c r="K8" s="740">
        <v>617</v>
      </c>
      <c r="L8" s="740" t="s">
        <v>624</v>
      </c>
      <c r="M8" s="740">
        <v>20</v>
      </c>
      <c r="N8" s="254" t="s">
        <v>1397</v>
      </c>
      <c r="O8" s="255" t="s">
        <v>624</v>
      </c>
      <c r="P8" s="256" t="s">
        <v>1398</v>
      </c>
      <c r="Q8" s="256" t="s">
        <v>1398</v>
      </c>
      <c r="R8" s="740">
        <v>300</v>
      </c>
      <c r="S8" s="740" t="s">
        <v>624</v>
      </c>
    </row>
    <row r="9" spans="1:19" ht="20.95" customHeight="1">
      <c r="A9" s="239" t="s">
        <v>1399</v>
      </c>
      <c r="B9" s="741"/>
      <c r="C9" s="741"/>
      <c r="D9" s="740"/>
      <c r="E9" s="740"/>
      <c r="F9" s="742"/>
      <c r="G9" s="740"/>
      <c r="H9" s="740"/>
      <c r="I9" s="740"/>
      <c r="J9" s="740"/>
      <c r="K9" s="740"/>
      <c r="L9" s="740"/>
      <c r="M9" s="740"/>
      <c r="N9" s="253" t="s">
        <v>1400</v>
      </c>
      <c r="O9" s="253"/>
      <c r="P9" s="257" t="s">
        <v>1401</v>
      </c>
      <c r="Q9" s="257" t="s">
        <v>1402</v>
      </c>
      <c r="R9" s="740"/>
      <c r="S9" s="740"/>
    </row>
    <row r="10" spans="1:19" ht="20.95" customHeight="1">
      <c r="A10" s="252" t="s">
        <v>555</v>
      </c>
      <c r="B10" s="741" t="s">
        <v>1403</v>
      </c>
      <c r="C10" s="741" t="s">
        <v>1404</v>
      </c>
      <c r="D10" s="740">
        <v>261</v>
      </c>
      <c r="E10" s="740">
        <v>22</v>
      </c>
      <c r="F10" s="742">
        <f>D10+E10</f>
        <v>283</v>
      </c>
      <c r="G10" s="740">
        <v>8</v>
      </c>
      <c r="H10" s="740">
        <v>2</v>
      </c>
      <c r="I10" s="740">
        <v>1</v>
      </c>
      <c r="J10" s="740">
        <v>4075</v>
      </c>
      <c r="K10" s="740">
        <v>900</v>
      </c>
      <c r="L10" s="740" t="s">
        <v>624</v>
      </c>
      <c r="M10" s="740">
        <v>20</v>
      </c>
      <c r="N10" s="254" t="s">
        <v>1405</v>
      </c>
      <c r="O10" s="255">
        <v>5</v>
      </c>
      <c r="P10" s="256" t="s">
        <v>1398</v>
      </c>
      <c r="Q10" s="256" t="s">
        <v>1398</v>
      </c>
      <c r="R10" s="740">
        <v>200</v>
      </c>
      <c r="S10" s="740" t="s">
        <v>624</v>
      </c>
    </row>
    <row r="11" spans="1:19" ht="20.95" customHeight="1">
      <c r="A11" s="252" t="s">
        <v>1406</v>
      </c>
      <c r="B11" s="741"/>
      <c r="C11" s="741"/>
      <c r="D11" s="740"/>
      <c r="E11" s="740"/>
      <c r="F11" s="742"/>
      <c r="G11" s="740"/>
      <c r="H11" s="740"/>
      <c r="I11" s="740"/>
      <c r="J11" s="740"/>
      <c r="K11" s="740"/>
      <c r="L11" s="740"/>
      <c r="M11" s="740"/>
      <c r="N11" s="253" t="s">
        <v>1407</v>
      </c>
      <c r="O11" s="253"/>
      <c r="P11" s="257" t="s">
        <v>1408</v>
      </c>
      <c r="Q11" s="257" t="s">
        <v>1409</v>
      </c>
      <c r="R11" s="740"/>
      <c r="S11" s="740"/>
    </row>
    <row r="12" spans="1:19" ht="14.6" customHeight="1">
      <c r="A12" s="580" t="s">
        <v>558</v>
      </c>
      <c r="B12" s="759" t="s">
        <v>1410</v>
      </c>
      <c r="C12" s="759" t="s">
        <v>1411</v>
      </c>
      <c r="D12" s="743">
        <v>1220</v>
      </c>
      <c r="E12" s="743" t="s">
        <v>624</v>
      </c>
      <c r="F12" s="743">
        <v>1220</v>
      </c>
      <c r="G12" s="743">
        <v>13</v>
      </c>
      <c r="H12" s="743">
        <v>3</v>
      </c>
      <c r="I12" s="743">
        <v>1</v>
      </c>
      <c r="J12" s="743">
        <v>7011</v>
      </c>
      <c r="K12" s="743">
        <v>1715</v>
      </c>
      <c r="L12" s="743">
        <v>100</v>
      </c>
      <c r="M12" s="743">
        <v>264</v>
      </c>
      <c r="N12" s="254" t="s">
        <v>1405</v>
      </c>
      <c r="O12" s="743" t="s">
        <v>624</v>
      </c>
      <c r="P12" s="765" t="s">
        <v>1398</v>
      </c>
      <c r="Q12" s="767" t="s">
        <v>1398</v>
      </c>
      <c r="R12" s="743">
        <v>100</v>
      </c>
      <c r="S12" s="743" t="s">
        <v>624</v>
      </c>
    </row>
    <row r="13" spans="1:19" ht="14.6" customHeight="1">
      <c r="A13" s="581"/>
      <c r="B13" s="760"/>
      <c r="C13" s="760"/>
      <c r="D13" s="751"/>
      <c r="E13" s="751"/>
      <c r="F13" s="751"/>
      <c r="G13" s="751"/>
      <c r="H13" s="751"/>
      <c r="I13" s="751"/>
      <c r="J13" s="751"/>
      <c r="K13" s="751"/>
      <c r="L13" s="751"/>
      <c r="M13" s="751"/>
      <c r="N13" s="258" t="s">
        <v>1412</v>
      </c>
      <c r="O13" s="751"/>
      <c r="P13" s="766"/>
      <c r="Q13" s="766"/>
      <c r="R13" s="751"/>
      <c r="S13" s="751"/>
    </row>
    <row r="14" spans="1:19" ht="14.6" customHeight="1">
      <c r="A14" s="768" t="s">
        <v>1413</v>
      </c>
      <c r="B14" s="760"/>
      <c r="C14" s="760"/>
      <c r="D14" s="751"/>
      <c r="E14" s="751"/>
      <c r="F14" s="751"/>
      <c r="G14" s="751"/>
      <c r="H14" s="751"/>
      <c r="I14" s="751"/>
      <c r="J14" s="751"/>
      <c r="K14" s="751"/>
      <c r="L14" s="751"/>
      <c r="M14" s="751"/>
      <c r="N14" s="260" t="s">
        <v>1414</v>
      </c>
      <c r="O14" s="751"/>
      <c r="P14" s="747" t="s">
        <v>1415</v>
      </c>
      <c r="Q14" s="747" t="s">
        <v>1416</v>
      </c>
      <c r="R14" s="751"/>
      <c r="S14" s="751"/>
    </row>
    <row r="15" spans="1:19" ht="14.6" customHeight="1">
      <c r="A15" s="769"/>
      <c r="B15" s="761"/>
      <c r="C15" s="761"/>
      <c r="D15" s="744"/>
      <c r="E15" s="744"/>
      <c r="F15" s="744"/>
      <c r="G15" s="744"/>
      <c r="H15" s="744"/>
      <c r="I15" s="744"/>
      <c r="J15" s="744"/>
      <c r="K15" s="744"/>
      <c r="L15" s="744"/>
      <c r="M15" s="744"/>
      <c r="N15" s="253" t="s">
        <v>1417</v>
      </c>
      <c r="O15" s="744"/>
      <c r="P15" s="748"/>
      <c r="Q15" s="748"/>
      <c r="R15" s="744"/>
      <c r="S15" s="744"/>
    </row>
    <row r="16" spans="1:19" ht="20.95" customHeight="1">
      <c r="A16" s="140" t="s">
        <v>567</v>
      </c>
      <c r="B16" s="741" t="s">
        <v>1418</v>
      </c>
      <c r="C16" s="741" t="s">
        <v>1419</v>
      </c>
      <c r="D16" s="740">
        <v>515</v>
      </c>
      <c r="E16" s="740">
        <v>30</v>
      </c>
      <c r="F16" s="742">
        <f>D16+E16</f>
        <v>545</v>
      </c>
      <c r="G16" s="740">
        <v>10</v>
      </c>
      <c r="H16" s="740">
        <v>3</v>
      </c>
      <c r="I16" s="740">
        <v>1</v>
      </c>
      <c r="J16" s="740">
        <v>6540</v>
      </c>
      <c r="K16" s="740">
        <v>1233</v>
      </c>
      <c r="L16" s="740" t="s">
        <v>624</v>
      </c>
      <c r="M16" s="740">
        <v>1</v>
      </c>
      <c r="N16" s="740" t="s">
        <v>624</v>
      </c>
      <c r="O16" s="740">
        <v>3</v>
      </c>
      <c r="P16" s="256" t="s">
        <v>1398</v>
      </c>
      <c r="Q16" s="256" t="s">
        <v>1398</v>
      </c>
      <c r="R16" s="740">
        <v>3000</v>
      </c>
      <c r="S16" s="740" t="s">
        <v>624</v>
      </c>
    </row>
    <row r="17" spans="1:19" ht="20.95" customHeight="1">
      <c r="A17" s="239" t="s">
        <v>1420</v>
      </c>
      <c r="B17" s="741"/>
      <c r="C17" s="741"/>
      <c r="D17" s="740"/>
      <c r="E17" s="740"/>
      <c r="F17" s="742"/>
      <c r="G17" s="740"/>
      <c r="H17" s="740"/>
      <c r="I17" s="740"/>
      <c r="J17" s="740"/>
      <c r="K17" s="740"/>
      <c r="L17" s="740"/>
      <c r="M17" s="740"/>
      <c r="N17" s="740"/>
      <c r="O17" s="740"/>
      <c r="P17" s="257" t="s">
        <v>1421</v>
      </c>
      <c r="Q17" s="257" t="s">
        <v>1422</v>
      </c>
      <c r="R17" s="740"/>
      <c r="S17" s="740"/>
    </row>
    <row r="18" spans="1:19" ht="20.95" customHeight="1">
      <c r="A18" s="252" t="s">
        <v>563</v>
      </c>
      <c r="B18" s="741" t="s">
        <v>1423</v>
      </c>
      <c r="C18" s="741" t="s">
        <v>1424</v>
      </c>
      <c r="D18" s="740">
        <v>218</v>
      </c>
      <c r="E18" s="740">
        <v>29</v>
      </c>
      <c r="F18" s="742">
        <f>D18+E18</f>
        <v>247</v>
      </c>
      <c r="G18" s="740">
        <v>12</v>
      </c>
      <c r="H18" s="740">
        <v>2</v>
      </c>
      <c r="I18" s="740">
        <v>1</v>
      </c>
      <c r="J18" s="740">
        <v>530</v>
      </c>
      <c r="K18" s="740">
        <v>450</v>
      </c>
      <c r="L18" s="740" t="s">
        <v>624</v>
      </c>
      <c r="M18" s="740">
        <v>10</v>
      </c>
      <c r="N18" s="254" t="s">
        <v>1405</v>
      </c>
      <c r="O18" s="740" t="s">
        <v>624</v>
      </c>
      <c r="P18" s="256" t="s">
        <v>1398</v>
      </c>
      <c r="Q18" s="256" t="s">
        <v>1398</v>
      </c>
      <c r="R18" s="740">
        <v>1000</v>
      </c>
      <c r="S18" s="740" t="s">
        <v>624</v>
      </c>
    </row>
    <row r="19" spans="1:19" ht="20.95" customHeight="1">
      <c r="A19" s="252" t="s">
        <v>1425</v>
      </c>
      <c r="B19" s="741"/>
      <c r="C19" s="741"/>
      <c r="D19" s="740"/>
      <c r="E19" s="740"/>
      <c r="F19" s="742"/>
      <c r="G19" s="740"/>
      <c r="H19" s="740"/>
      <c r="I19" s="740"/>
      <c r="J19" s="740"/>
      <c r="K19" s="740"/>
      <c r="L19" s="740"/>
      <c r="M19" s="740"/>
      <c r="N19" s="253" t="s">
        <v>1426</v>
      </c>
      <c r="O19" s="740"/>
      <c r="P19" s="257" t="s">
        <v>1427</v>
      </c>
      <c r="Q19" s="257" t="s">
        <v>1427</v>
      </c>
      <c r="R19" s="740"/>
      <c r="S19" s="740"/>
    </row>
    <row r="20" spans="1:19" ht="20.95" customHeight="1">
      <c r="A20" s="140" t="s">
        <v>562</v>
      </c>
      <c r="B20" s="741" t="s">
        <v>1428</v>
      </c>
      <c r="C20" s="741" t="s">
        <v>1429</v>
      </c>
      <c r="D20" s="740">
        <v>619</v>
      </c>
      <c r="E20" s="740">
        <v>53</v>
      </c>
      <c r="F20" s="742">
        <f>D20+E20</f>
        <v>672</v>
      </c>
      <c r="G20" s="740">
        <v>9</v>
      </c>
      <c r="H20" s="740">
        <v>2</v>
      </c>
      <c r="I20" s="740">
        <v>2</v>
      </c>
      <c r="J20" s="740">
        <v>2606</v>
      </c>
      <c r="K20" s="740">
        <v>4000</v>
      </c>
      <c r="L20" s="740" t="s">
        <v>624</v>
      </c>
      <c r="M20" s="740">
        <v>30</v>
      </c>
      <c r="N20" s="254" t="s">
        <v>1405</v>
      </c>
      <c r="O20" s="740" t="s">
        <v>624</v>
      </c>
      <c r="P20" s="256" t="s">
        <v>1398</v>
      </c>
      <c r="Q20" s="256" t="s">
        <v>1398</v>
      </c>
      <c r="R20" s="740">
        <v>1000</v>
      </c>
      <c r="S20" s="740" t="s">
        <v>624</v>
      </c>
    </row>
    <row r="21" spans="1:19" ht="20.95" customHeight="1">
      <c r="A21" s="239" t="s">
        <v>1430</v>
      </c>
      <c r="B21" s="741"/>
      <c r="C21" s="741"/>
      <c r="D21" s="740"/>
      <c r="E21" s="740"/>
      <c r="F21" s="742"/>
      <c r="G21" s="740"/>
      <c r="H21" s="740"/>
      <c r="I21" s="740"/>
      <c r="J21" s="740"/>
      <c r="K21" s="740"/>
      <c r="L21" s="740"/>
      <c r="M21" s="740"/>
      <c r="N21" s="253" t="s">
        <v>1431</v>
      </c>
      <c r="O21" s="740"/>
      <c r="P21" s="261" t="s">
        <v>1432</v>
      </c>
      <c r="Q21" s="261" t="s">
        <v>1433</v>
      </c>
      <c r="R21" s="740"/>
      <c r="S21" s="740"/>
    </row>
    <row r="22" spans="1:19" ht="14.6" customHeight="1">
      <c r="A22" s="580" t="s">
        <v>553</v>
      </c>
      <c r="B22" s="759" t="s">
        <v>1434</v>
      </c>
      <c r="C22" s="759" t="s">
        <v>1435</v>
      </c>
      <c r="D22" s="762">
        <v>377</v>
      </c>
      <c r="E22" s="754"/>
      <c r="F22" s="754"/>
      <c r="G22" s="754"/>
      <c r="H22" s="754"/>
      <c r="I22" s="754"/>
      <c r="J22" s="754"/>
      <c r="K22" s="754"/>
      <c r="L22" s="754"/>
      <c r="M22" s="754"/>
      <c r="N22" s="757" t="s">
        <v>1436</v>
      </c>
      <c r="O22" s="743" t="s">
        <v>624</v>
      </c>
      <c r="P22" s="752" t="s">
        <v>1437</v>
      </c>
      <c r="Q22" s="262" t="s">
        <v>1437</v>
      </c>
      <c r="R22" s="743" t="s">
        <v>624</v>
      </c>
      <c r="S22" s="743" t="s">
        <v>624</v>
      </c>
    </row>
    <row r="23" spans="1:19" ht="14.6" customHeight="1">
      <c r="A23" s="581"/>
      <c r="B23" s="760"/>
      <c r="C23" s="760"/>
      <c r="D23" s="763"/>
      <c r="E23" s="755"/>
      <c r="F23" s="755"/>
      <c r="G23" s="755"/>
      <c r="H23" s="755"/>
      <c r="I23" s="755"/>
      <c r="J23" s="755"/>
      <c r="K23" s="755"/>
      <c r="L23" s="755"/>
      <c r="M23" s="755"/>
      <c r="N23" s="758"/>
      <c r="O23" s="751"/>
      <c r="P23" s="753"/>
      <c r="Q23" s="263" t="s">
        <v>1438</v>
      </c>
      <c r="R23" s="751"/>
      <c r="S23" s="751"/>
    </row>
    <row r="24" spans="1:19" ht="14.6" customHeight="1">
      <c r="A24" s="581" t="s">
        <v>1439</v>
      </c>
      <c r="B24" s="760"/>
      <c r="C24" s="760"/>
      <c r="D24" s="763"/>
      <c r="E24" s="755">
        <v>3</v>
      </c>
      <c r="F24" s="755">
        <f>D22+E24</f>
        <v>380</v>
      </c>
      <c r="G24" s="755">
        <v>16</v>
      </c>
      <c r="H24" s="755">
        <v>3</v>
      </c>
      <c r="I24" s="755">
        <v>1</v>
      </c>
      <c r="J24" s="755">
        <v>1608</v>
      </c>
      <c r="K24" s="755">
        <v>520</v>
      </c>
      <c r="L24" s="755" t="s">
        <v>624</v>
      </c>
      <c r="M24" s="755">
        <v>30</v>
      </c>
      <c r="N24" s="747" t="s">
        <v>1440</v>
      </c>
      <c r="O24" s="751"/>
      <c r="P24" s="747" t="s">
        <v>1441</v>
      </c>
      <c r="Q24" s="259" t="s">
        <v>1442</v>
      </c>
      <c r="R24" s="751"/>
      <c r="S24" s="751"/>
    </row>
    <row r="25" spans="1:19" ht="14.6" customHeight="1">
      <c r="A25" s="582"/>
      <c r="B25" s="761"/>
      <c r="C25" s="761"/>
      <c r="D25" s="764"/>
      <c r="E25" s="756"/>
      <c r="F25" s="756"/>
      <c r="G25" s="756"/>
      <c r="H25" s="756"/>
      <c r="I25" s="756"/>
      <c r="J25" s="756"/>
      <c r="K25" s="756"/>
      <c r="L25" s="756"/>
      <c r="M25" s="756"/>
      <c r="N25" s="748"/>
      <c r="O25" s="744"/>
      <c r="P25" s="748"/>
      <c r="Q25" s="257" t="s">
        <v>1443</v>
      </c>
      <c r="R25" s="744"/>
      <c r="S25" s="744"/>
    </row>
    <row r="26" spans="1:19" ht="20.95" customHeight="1">
      <c r="A26" s="140" t="s">
        <v>588</v>
      </c>
      <c r="B26" s="741" t="s">
        <v>1444</v>
      </c>
      <c r="C26" s="741" t="s">
        <v>588</v>
      </c>
      <c r="D26" s="740">
        <v>149</v>
      </c>
      <c r="E26" s="740" t="s">
        <v>624</v>
      </c>
      <c r="F26" s="742">
        <v>149</v>
      </c>
      <c r="G26" s="740">
        <v>11</v>
      </c>
      <c r="H26" s="740">
        <v>2</v>
      </c>
      <c r="I26" s="740" t="s">
        <v>624</v>
      </c>
      <c r="J26" s="740" t="s">
        <v>624</v>
      </c>
      <c r="K26" s="740">
        <v>500</v>
      </c>
      <c r="L26" s="740" t="s">
        <v>624</v>
      </c>
      <c r="M26" s="740" t="s">
        <v>624</v>
      </c>
      <c r="N26" s="740" t="s">
        <v>624</v>
      </c>
      <c r="O26" s="740" t="s">
        <v>624</v>
      </c>
      <c r="P26" s="256" t="s">
        <v>1398</v>
      </c>
      <c r="Q26" s="256" t="s">
        <v>1442</v>
      </c>
      <c r="R26" s="740" t="s">
        <v>624</v>
      </c>
      <c r="S26" s="740" t="s">
        <v>624</v>
      </c>
    </row>
    <row r="27" spans="1:19" ht="20.95" customHeight="1">
      <c r="A27" s="239" t="s">
        <v>1445</v>
      </c>
      <c r="B27" s="741"/>
      <c r="C27" s="741"/>
      <c r="D27" s="740"/>
      <c r="E27" s="740" t="s">
        <v>624</v>
      </c>
      <c r="F27" s="742"/>
      <c r="G27" s="740"/>
      <c r="H27" s="740"/>
      <c r="I27" s="740"/>
      <c r="J27" s="740"/>
      <c r="K27" s="740"/>
      <c r="L27" s="740"/>
      <c r="M27" s="740"/>
      <c r="N27" s="740"/>
      <c r="O27" s="740"/>
      <c r="P27" s="261" t="s">
        <v>1446</v>
      </c>
      <c r="Q27" s="261" t="s">
        <v>1447</v>
      </c>
      <c r="R27" s="740"/>
      <c r="S27" s="740"/>
    </row>
    <row r="28" spans="1:19" ht="14.6" customHeight="1">
      <c r="A28" s="580" t="s">
        <v>549</v>
      </c>
      <c r="B28" s="741" t="s">
        <v>1448</v>
      </c>
      <c r="C28" s="741" t="s">
        <v>1449</v>
      </c>
      <c r="D28" s="740">
        <v>505</v>
      </c>
      <c r="E28" s="740" t="s">
        <v>624</v>
      </c>
      <c r="F28" s="742">
        <v>505</v>
      </c>
      <c r="G28" s="740">
        <v>13</v>
      </c>
      <c r="H28" s="740">
        <v>3</v>
      </c>
      <c r="I28" s="740">
        <v>1</v>
      </c>
      <c r="J28" s="740" t="s">
        <v>624</v>
      </c>
      <c r="K28" s="740">
        <v>200</v>
      </c>
      <c r="L28" s="740">
        <v>100</v>
      </c>
      <c r="M28" s="740">
        <v>80</v>
      </c>
      <c r="N28" s="749" t="s">
        <v>1397</v>
      </c>
      <c r="O28" s="740" t="s">
        <v>624</v>
      </c>
      <c r="P28" s="262" t="s">
        <v>1398</v>
      </c>
      <c r="Q28" s="265" t="s">
        <v>1398</v>
      </c>
      <c r="R28" s="740" t="s">
        <v>624</v>
      </c>
      <c r="S28" s="740">
        <v>30</v>
      </c>
    </row>
    <row r="29" spans="1:19" ht="14.6" customHeight="1">
      <c r="A29" s="581"/>
      <c r="B29" s="741"/>
      <c r="C29" s="741"/>
      <c r="D29" s="740"/>
      <c r="E29" s="740"/>
      <c r="F29" s="742"/>
      <c r="G29" s="740"/>
      <c r="H29" s="740"/>
      <c r="I29" s="740"/>
      <c r="J29" s="740"/>
      <c r="K29" s="740"/>
      <c r="L29" s="740"/>
      <c r="M29" s="740"/>
      <c r="N29" s="750"/>
      <c r="O29" s="740"/>
      <c r="P29" s="263" t="s">
        <v>1450</v>
      </c>
      <c r="Q29" s="263" t="s">
        <v>1451</v>
      </c>
      <c r="R29" s="740"/>
      <c r="S29" s="740"/>
    </row>
    <row r="30" spans="1:19" ht="14.6" customHeight="1">
      <c r="A30" s="745" t="s">
        <v>1452</v>
      </c>
      <c r="B30" s="741"/>
      <c r="C30" s="741"/>
      <c r="D30" s="740"/>
      <c r="E30" s="740"/>
      <c r="F30" s="742"/>
      <c r="G30" s="740"/>
      <c r="H30" s="740"/>
      <c r="I30" s="740"/>
      <c r="J30" s="740"/>
      <c r="K30" s="740"/>
      <c r="L30" s="740"/>
      <c r="M30" s="740"/>
      <c r="N30" s="747" t="s">
        <v>1453</v>
      </c>
      <c r="O30" s="740"/>
      <c r="P30" s="266" t="s">
        <v>1442</v>
      </c>
      <c r="Q30" s="266" t="s">
        <v>1442</v>
      </c>
      <c r="R30" s="740"/>
      <c r="S30" s="740"/>
    </row>
    <row r="31" spans="1:19" ht="14.6" customHeight="1">
      <c r="A31" s="746"/>
      <c r="B31" s="741"/>
      <c r="C31" s="741"/>
      <c r="D31" s="740"/>
      <c r="E31" s="740"/>
      <c r="F31" s="742"/>
      <c r="G31" s="740"/>
      <c r="H31" s="740"/>
      <c r="I31" s="740"/>
      <c r="J31" s="740"/>
      <c r="K31" s="740"/>
      <c r="L31" s="740"/>
      <c r="M31" s="740"/>
      <c r="N31" s="748"/>
      <c r="O31" s="740"/>
      <c r="P31" s="257" t="s">
        <v>1454</v>
      </c>
      <c r="Q31" s="257" t="s">
        <v>1455</v>
      </c>
      <c r="R31" s="740"/>
      <c r="S31" s="740"/>
    </row>
    <row r="32" spans="1:19" ht="22.25" customHeight="1">
      <c r="A32" s="267" t="s">
        <v>576</v>
      </c>
      <c r="B32" s="741" t="s">
        <v>1456</v>
      </c>
      <c r="C32" s="741" t="s">
        <v>1457</v>
      </c>
      <c r="D32" s="740">
        <v>548</v>
      </c>
      <c r="E32" s="740">
        <v>18</v>
      </c>
      <c r="F32" s="742">
        <f>D32+E32</f>
        <v>566</v>
      </c>
      <c r="G32" s="740">
        <v>13</v>
      </c>
      <c r="H32" s="740">
        <v>3</v>
      </c>
      <c r="I32" s="740">
        <v>1</v>
      </c>
      <c r="J32" s="740">
        <v>111</v>
      </c>
      <c r="K32" s="740">
        <v>383</v>
      </c>
      <c r="L32" s="740" t="s">
        <v>624</v>
      </c>
      <c r="M32" s="740">
        <v>5</v>
      </c>
      <c r="N32" s="264" t="s">
        <v>1414</v>
      </c>
      <c r="O32" s="740" t="s">
        <v>624</v>
      </c>
      <c r="P32" s="256" t="s">
        <v>1398</v>
      </c>
      <c r="Q32" s="256" t="s">
        <v>1398</v>
      </c>
      <c r="R32" s="740">
        <v>2500</v>
      </c>
      <c r="S32" s="740" t="s">
        <v>624</v>
      </c>
    </row>
    <row r="33" spans="1:19" ht="22.25" customHeight="1">
      <c r="A33" s="268" t="s">
        <v>1458</v>
      </c>
      <c r="B33" s="741"/>
      <c r="C33" s="741"/>
      <c r="D33" s="740"/>
      <c r="E33" s="740"/>
      <c r="F33" s="742"/>
      <c r="G33" s="740"/>
      <c r="H33" s="740"/>
      <c r="I33" s="740"/>
      <c r="J33" s="740"/>
      <c r="K33" s="740"/>
      <c r="L33" s="740"/>
      <c r="M33" s="740"/>
      <c r="N33" s="257" t="s">
        <v>1400</v>
      </c>
      <c r="O33" s="740"/>
      <c r="P33" s="261" t="s">
        <v>1446</v>
      </c>
      <c r="Q33" s="261" t="s">
        <v>1459</v>
      </c>
      <c r="R33" s="740"/>
      <c r="S33" s="740"/>
    </row>
    <row r="34" spans="1:19" ht="22.25" customHeight="1">
      <c r="A34" s="252" t="s">
        <v>580</v>
      </c>
      <c r="B34" s="741" t="s">
        <v>1460</v>
      </c>
      <c r="C34" s="741" t="s">
        <v>1461</v>
      </c>
      <c r="D34" s="740">
        <v>64</v>
      </c>
      <c r="E34" s="740" t="s">
        <v>624</v>
      </c>
      <c r="F34" s="742">
        <v>64</v>
      </c>
      <c r="G34" s="740">
        <v>9</v>
      </c>
      <c r="H34" s="740">
        <v>3</v>
      </c>
      <c r="I34" s="740">
        <v>2</v>
      </c>
      <c r="J34" s="740">
        <v>164</v>
      </c>
      <c r="K34" s="740">
        <v>170</v>
      </c>
      <c r="L34" s="740" t="s">
        <v>624</v>
      </c>
      <c r="M34" s="740" t="s">
        <v>624</v>
      </c>
      <c r="N34" s="743" t="s">
        <v>624</v>
      </c>
      <c r="O34" s="740" t="s">
        <v>624</v>
      </c>
      <c r="P34" s="256" t="s">
        <v>1398</v>
      </c>
      <c r="Q34" s="703" t="s">
        <v>624</v>
      </c>
      <c r="R34" s="740">
        <v>500</v>
      </c>
      <c r="S34" s="740" t="s">
        <v>624</v>
      </c>
    </row>
    <row r="35" spans="1:19" ht="22.25" customHeight="1">
      <c r="A35" s="252" t="s">
        <v>1462</v>
      </c>
      <c r="B35" s="741"/>
      <c r="C35" s="741"/>
      <c r="D35" s="740"/>
      <c r="E35" s="740"/>
      <c r="F35" s="742"/>
      <c r="G35" s="740"/>
      <c r="H35" s="740"/>
      <c r="I35" s="740"/>
      <c r="J35" s="740"/>
      <c r="K35" s="740"/>
      <c r="L35" s="740"/>
      <c r="M35" s="740"/>
      <c r="N35" s="744"/>
      <c r="O35" s="740"/>
      <c r="P35" s="261" t="s">
        <v>1463</v>
      </c>
      <c r="Q35" s="703"/>
      <c r="R35" s="740"/>
      <c r="S35" s="740"/>
    </row>
    <row r="36" spans="1:19" ht="22.25" customHeight="1">
      <c r="A36" s="140" t="s">
        <v>574</v>
      </c>
      <c r="B36" s="741" t="s">
        <v>1464</v>
      </c>
      <c r="C36" s="741" t="s">
        <v>1465</v>
      </c>
      <c r="D36" s="740">
        <v>23</v>
      </c>
      <c r="E36" s="740">
        <v>6</v>
      </c>
      <c r="F36" s="742">
        <f>D36+E36</f>
        <v>29</v>
      </c>
      <c r="G36" s="740">
        <v>5</v>
      </c>
      <c r="H36" s="740">
        <v>2</v>
      </c>
      <c r="I36" s="740" t="s">
        <v>624</v>
      </c>
      <c r="J36" s="740" t="s">
        <v>624</v>
      </c>
      <c r="K36" s="740" t="s">
        <v>624</v>
      </c>
      <c r="L36" s="740" t="s">
        <v>624</v>
      </c>
      <c r="M36" s="740" t="s">
        <v>624</v>
      </c>
      <c r="N36" s="740" t="s">
        <v>624</v>
      </c>
      <c r="O36" s="740" t="s">
        <v>624</v>
      </c>
      <c r="P36" s="256" t="s">
        <v>1398</v>
      </c>
      <c r="Q36" s="703" t="s">
        <v>624</v>
      </c>
      <c r="R36" s="740">
        <v>1000</v>
      </c>
      <c r="S36" s="740" t="s">
        <v>624</v>
      </c>
    </row>
    <row r="37" spans="1:19" ht="22.25" customHeight="1">
      <c r="A37" s="239" t="s">
        <v>1466</v>
      </c>
      <c r="B37" s="741"/>
      <c r="C37" s="741"/>
      <c r="D37" s="740"/>
      <c r="E37" s="740"/>
      <c r="F37" s="742"/>
      <c r="G37" s="740"/>
      <c r="H37" s="740"/>
      <c r="I37" s="740"/>
      <c r="J37" s="740"/>
      <c r="K37" s="740"/>
      <c r="L37" s="740"/>
      <c r="M37" s="740"/>
      <c r="N37" s="740"/>
      <c r="O37" s="740"/>
      <c r="P37" s="261" t="s">
        <v>1467</v>
      </c>
      <c r="Q37" s="703"/>
      <c r="R37" s="740"/>
      <c r="S37" s="740"/>
    </row>
    <row r="38" spans="1:19" ht="22.25" customHeight="1">
      <c r="A38" s="252" t="s">
        <v>578</v>
      </c>
      <c r="B38" s="741" t="s">
        <v>1468</v>
      </c>
      <c r="C38" s="741" t="s">
        <v>1469</v>
      </c>
      <c r="D38" s="740">
        <v>268</v>
      </c>
      <c r="E38" s="740">
        <v>47</v>
      </c>
      <c r="F38" s="742">
        <f>D38+E38</f>
        <v>315</v>
      </c>
      <c r="G38" s="740">
        <v>11</v>
      </c>
      <c r="H38" s="740">
        <v>3</v>
      </c>
      <c r="I38" s="740">
        <v>1</v>
      </c>
      <c r="J38" s="740" t="s">
        <v>624</v>
      </c>
      <c r="K38" s="740">
        <v>235.6</v>
      </c>
      <c r="L38" s="740" t="s">
        <v>624</v>
      </c>
      <c r="M38" s="740">
        <v>5</v>
      </c>
      <c r="N38" s="740" t="s">
        <v>624</v>
      </c>
      <c r="O38" s="740" t="s">
        <v>624</v>
      </c>
      <c r="P38" s="256" t="s">
        <v>1398</v>
      </c>
      <c r="Q38" s="256" t="s">
        <v>1398</v>
      </c>
      <c r="R38" s="740">
        <v>1500</v>
      </c>
      <c r="S38" s="740" t="s">
        <v>624</v>
      </c>
    </row>
    <row r="39" spans="1:19" ht="22.25" customHeight="1">
      <c r="A39" s="252" t="s">
        <v>1470</v>
      </c>
      <c r="B39" s="741"/>
      <c r="C39" s="741"/>
      <c r="D39" s="740"/>
      <c r="E39" s="740"/>
      <c r="F39" s="742"/>
      <c r="G39" s="740"/>
      <c r="H39" s="740"/>
      <c r="I39" s="740"/>
      <c r="J39" s="740"/>
      <c r="K39" s="740"/>
      <c r="L39" s="740"/>
      <c r="M39" s="740"/>
      <c r="N39" s="740"/>
      <c r="O39" s="740"/>
      <c r="P39" s="261" t="s">
        <v>1471</v>
      </c>
      <c r="Q39" s="261" t="s">
        <v>1471</v>
      </c>
      <c r="R39" s="740"/>
      <c r="S39" s="740"/>
    </row>
    <row r="40" spans="1:19" ht="22.25" customHeight="1">
      <c r="A40" s="140" t="s">
        <v>571</v>
      </c>
      <c r="B40" s="741" t="s">
        <v>1472</v>
      </c>
      <c r="C40" s="741" t="s">
        <v>1473</v>
      </c>
      <c r="D40" s="740">
        <v>155</v>
      </c>
      <c r="E40" s="740">
        <v>36</v>
      </c>
      <c r="F40" s="742">
        <f>D40+E40</f>
        <v>191</v>
      </c>
      <c r="G40" s="740">
        <v>7</v>
      </c>
      <c r="H40" s="740">
        <v>3</v>
      </c>
      <c r="I40" s="740">
        <v>1</v>
      </c>
      <c r="J40" s="740">
        <v>415.5</v>
      </c>
      <c r="K40" s="740">
        <v>180</v>
      </c>
      <c r="L40" s="740" t="s">
        <v>624</v>
      </c>
      <c r="M40" s="740">
        <v>5</v>
      </c>
      <c r="N40" s="740" t="s">
        <v>624</v>
      </c>
      <c r="O40" s="740" t="s">
        <v>624</v>
      </c>
      <c r="P40" s="256" t="s">
        <v>1398</v>
      </c>
      <c r="Q40" s="256" t="s">
        <v>1398</v>
      </c>
      <c r="R40" s="740">
        <v>800</v>
      </c>
      <c r="S40" s="740" t="s">
        <v>624</v>
      </c>
    </row>
    <row r="41" spans="1:19" ht="22.25" customHeight="1">
      <c r="A41" s="239" t="s">
        <v>1474</v>
      </c>
      <c r="B41" s="741"/>
      <c r="C41" s="741"/>
      <c r="D41" s="740"/>
      <c r="E41" s="740"/>
      <c r="F41" s="742"/>
      <c r="G41" s="740"/>
      <c r="H41" s="740"/>
      <c r="I41" s="740"/>
      <c r="J41" s="740"/>
      <c r="K41" s="740"/>
      <c r="L41" s="740"/>
      <c r="M41" s="740"/>
      <c r="N41" s="740"/>
      <c r="O41" s="740"/>
      <c r="P41" s="261" t="s">
        <v>1475</v>
      </c>
      <c r="Q41" s="261" t="s">
        <v>1476</v>
      </c>
      <c r="R41" s="740"/>
      <c r="S41" s="740"/>
    </row>
    <row r="42" spans="1:19" ht="22.25" customHeight="1">
      <c r="A42" s="252" t="s">
        <v>586</v>
      </c>
      <c r="B42" s="741" t="s">
        <v>1477</v>
      </c>
      <c r="C42" s="741" t="s">
        <v>1061</v>
      </c>
      <c r="D42" s="740">
        <v>72</v>
      </c>
      <c r="E42" s="740">
        <v>56</v>
      </c>
      <c r="F42" s="742">
        <f>D42+E42</f>
        <v>128</v>
      </c>
      <c r="G42" s="740">
        <v>5</v>
      </c>
      <c r="H42" s="740">
        <v>3</v>
      </c>
      <c r="I42" s="740" t="s">
        <v>624</v>
      </c>
      <c r="J42" s="740">
        <v>25</v>
      </c>
      <c r="K42" s="740">
        <v>15</v>
      </c>
      <c r="L42" s="740" t="s">
        <v>624</v>
      </c>
      <c r="M42" s="740" t="s">
        <v>624</v>
      </c>
      <c r="N42" s="740" t="s">
        <v>624</v>
      </c>
      <c r="O42" s="740" t="s">
        <v>624</v>
      </c>
      <c r="P42" s="256" t="s">
        <v>1398</v>
      </c>
      <c r="Q42" s="256" t="s">
        <v>1442</v>
      </c>
      <c r="R42" s="740">
        <v>3800</v>
      </c>
      <c r="S42" s="740" t="s">
        <v>1478</v>
      </c>
    </row>
    <row r="43" spans="1:19" ht="22.25" customHeight="1">
      <c r="A43" s="252" t="s">
        <v>1479</v>
      </c>
      <c r="B43" s="741"/>
      <c r="C43" s="741"/>
      <c r="D43" s="740"/>
      <c r="E43" s="740"/>
      <c r="F43" s="742"/>
      <c r="G43" s="740"/>
      <c r="H43" s="740"/>
      <c r="I43" s="740"/>
      <c r="J43" s="740"/>
      <c r="K43" s="740"/>
      <c r="L43" s="740"/>
      <c r="M43" s="740"/>
      <c r="N43" s="740"/>
      <c r="O43" s="740"/>
      <c r="P43" s="261" t="s">
        <v>1476</v>
      </c>
      <c r="Q43" s="261" t="s">
        <v>1480</v>
      </c>
      <c r="R43" s="740"/>
      <c r="S43" s="740"/>
    </row>
    <row r="44" spans="1:19" ht="22.25" customHeight="1">
      <c r="A44" s="140" t="s">
        <v>1481</v>
      </c>
      <c r="B44" s="741" t="s">
        <v>1482</v>
      </c>
      <c r="C44" s="741" t="s">
        <v>1461</v>
      </c>
      <c r="D44" s="740">
        <v>88</v>
      </c>
      <c r="E44" s="740" t="s">
        <v>624</v>
      </c>
      <c r="F44" s="742">
        <v>88</v>
      </c>
      <c r="G44" s="740">
        <v>6</v>
      </c>
      <c r="H44" s="740">
        <v>2</v>
      </c>
      <c r="I44" s="740">
        <v>1</v>
      </c>
      <c r="J44" s="740">
        <v>733.7</v>
      </c>
      <c r="K44" s="740">
        <v>280</v>
      </c>
      <c r="L44" s="740" t="s">
        <v>624</v>
      </c>
      <c r="M44" s="740" t="s">
        <v>624</v>
      </c>
      <c r="N44" s="740" t="s">
        <v>624</v>
      </c>
      <c r="O44" s="740" t="s">
        <v>624</v>
      </c>
      <c r="P44" s="256" t="s">
        <v>1398</v>
      </c>
      <c r="Q44" s="256" t="s">
        <v>1398</v>
      </c>
      <c r="R44" s="740">
        <v>300</v>
      </c>
      <c r="S44" s="740" t="s">
        <v>624</v>
      </c>
    </row>
    <row r="45" spans="1:19" ht="22.25" customHeight="1">
      <c r="A45" s="239" t="s">
        <v>1483</v>
      </c>
      <c r="B45" s="741"/>
      <c r="C45" s="741"/>
      <c r="D45" s="740"/>
      <c r="E45" s="740"/>
      <c r="F45" s="742"/>
      <c r="G45" s="740"/>
      <c r="H45" s="740"/>
      <c r="I45" s="740"/>
      <c r="J45" s="740"/>
      <c r="K45" s="740"/>
      <c r="L45" s="740"/>
      <c r="M45" s="740"/>
      <c r="N45" s="740"/>
      <c r="O45" s="740"/>
      <c r="P45" s="261" t="s">
        <v>1459</v>
      </c>
      <c r="Q45" s="261" t="s">
        <v>1459</v>
      </c>
      <c r="R45" s="740"/>
      <c r="S45" s="740"/>
    </row>
    <row r="46" spans="1:19" ht="21.95" customHeight="1"/>
  </sheetData>
  <sheetProtection selectLockedCells="1" selectUnlockedCells="1"/>
  <mergeCells count="304">
    <mergeCell ref="A1:B1"/>
    <mergeCell ref="O1:S1"/>
    <mergeCell ref="A2:A5"/>
    <mergeCell ref="B2:B5"/>
    <mergeCell ref="C2:C5"/>
    <mergeCell ref="D2:F2"/>
    <mergeCell ref="G2:I2"/>
    <mergeCell ref="J2:J5"/>
    <mergeCell ref="K2:S2"/>
    <mergeCell ref="D3:D5"/>
    <mergeCell ref="Q3:Q5"/>
    <mergeCell ref="R3:R5"/>
    <mergeCell ref="S3:S5"/>
    <mergeCell ref="E3:E5"/>
    <mergeCell ref="F3:F5"/>
    <mergeCell ref="G3:G5"/>
    <mergeCell ref="H3:H5"/>
    <mergeCell ref="I3:I5"/>
    <mergeCell ref="K3:K5"/>
    <mergeCell ref="B6:B7"/>
    <mergeCell ref="C6:C7"/>
    <mergeCell ref="D6:D7"/>
    <mergeCell ref="E6:E7"/>
    <mergeCell ref="F6:F7"/>
    <mergeCell ref="G6:G7"/>
    <mergeCell ref="L3:L5"/>
    <mergeCell ref="M3:M5"/>
    <mergeCell ref="O3:O5"/>
    <mergeCell ref="F8:F9"/>
    <mergeCell ref="G8:G9"/>
    <mergeCell ref="N6:N7"/>
    <mergeCell ref="O6:O7"/>
    <mergeCell ref="P6:P7"/>
    <mergeCell ref="Q6:Q7"/>
    <mergeCell ref="R6:R7"/>
    <mergeCell ref="S6:S7"/>
    <mergeCell ref="H6:H7"/>
    <mergeCell ref="I6:I7"/>
    <mergeCell ref="J6:J7"/>
    <mergeCell ref="K6:K7"/>
    <mergeCell ref="L6:L7"/>
    <mergeCell ref="M6:M7"/>
    <mergeCell ref="L10:L11"/>
    <mergeCell ref="M10:M11"/>
    <mergeCell ref="R10:R11"/>
    <mergeCell ref="S10:S11"/>
    <mergeCell ref="R8:R9"/>
    <mergeCell ref="S8:S9"/>
    <mergeCell ref="B10:B11"/>
    <mergeCell ref="C10:C11"/>
    <mergeCell ref="D10:D11"/>
    <mergeCell ref="E10:E11"/>
    <mergeCell ref="F10:F11"/>
    <mergeCell ref="G10:G11"/>
    <mergeCell ref="H10:H11"/>
    <mergeCell ref="I10:I11"/>
    <mergeCell ref="H8:H9"/>
    <mergeCell ref="I8:I9"/>
    <mergeCell ref="J8:J9"/>
    <mergeCell ref="K8:K9"/>
    <mergeCell ref="L8:L9"/>
    <mergeCell ref="M8:M9"/>
    <mergeCell ref="B8:B9"/>
    <mergeCell ref="C8:C9"/>
    <mergeCell ref="D8:D9"/>
    <mergeCell ref="E8:E9"/>
    <mergeCell ref="A12:A13"/>
    <mergeCell ref="B12:B15"/>
    <mergeCell ref="C12:C15"/>
    <mergeCell ref="D12:D15"/>
    <mergeCell ref="E12:E15"/>
    <mergeCell ref="F12:F15"/>
    <mergeCell ref="A14:A15"/>
    <mergeCell ref="J10:J11"/>
    <mergeCell ref="K10:K11"/>
    <mergeCell ref="M12:M15"/>
    <mergeCell ref="O12:O15"/>
    <mergeCell ref="P12:P13"/>
    <mergeCell ref="Q12:Q13"/>
    <mergeCell ref="R12:R15"/>
    <mergeCell ref="S12:S15"/>
    <mergeCell ref="P14:P15"/>
    <mergeCell ref="Q14:Q15"/>
    <mergeCell ref="G12:G15"/>
    <mergeCell ref="H12:H15"/>
    <mergeCell ref="I12:I15"/>
    <mergeCell ref="J12:J15"/>
    <mergeCell ref="K12:K15"/>
    <mergeCell ref="L12:L15"/>
    <mergeCell ref="N16:N17"/>
    <mergeCell ref="O16:O17"/>
    <mergeCell ref="R16:R17"/>
    <mergeCell ref="S16:S17"/>
    <mergeCell ref="B18:B19"/>
    <mergeCell ref="C18:C19"/>
    <mergeCell ref="D18:D19"/>
    <mergeCell ref="E18:E19"/>
    <mergeCell ref="F18:F19"/>
    <mergeCell ref="G18:G19"/>
    <mergeCell ref="H16:H17"/>
    <mergeCell ref="I16:I17"/>
    <mergeCell ref="J16:J17"/>
    <mergeCell ref="K16:K17"/>
    <mergeCell ref="L16:L17"/>
    <mergeCell ref="M16:M17"/>
    <mergeCell ref="B16:B17"/>
    <mergeCell ref="C16:C17"/>
    <mergeCell ref="D16:D17"/>
    <mergeCell ref="E16:E17"/>
    <mergeCell ref="F16:F17"/>
    <mergeCell ref="G16:G17"/>
    <mergeCell ref="O18:O19"/>
    <mergeCell ref="R18:R19"/>
    <mergeCell ref="I20:I21"/>
    <mergeCell ref="S18:S19"/>
    <mergeCell ref="B20:B21"/>
    <mergeCell ref="C20:C21"/>
    <mergeCell ref="D20:D21"/>
    <mergeCell ref="E20:E21"/>
    <mergeCell ref="F20:F21"/>
    <mergeCell ref="G20:G21"/>
    <mergeCell ref="H20:H21"/>
    <mergeCell ref="H18:H19"/>
    <mergeCell ref="I18:I19"/>
    <mergeCell ref="J18:J19"/>
    <mergeCell ref="K18:K19"/>
    <mergeCell ref="L18:L19"/>
    <mergeCell ref="M18:M19"/>
    <mergeCell ref="R20:R21"/>
    <mergeCell ref="S20:S21"/>
    <mergeCell ref="J20:J21"/>
    <mergeCell ref="K20:K21"/>
    <mergeCell ref="L20:L21"/>
    <mergeCell ref="M20:M21"/>
    <mergeCell ref="O20:O21"/>
    <mergeCell ref="O22:O25"/>
    <mergeCell ref="P22:P23"/>
    <mergeCell ref="R22:R25"/>
    <mergeCell ref="S22:S25"/>
    <mergeCell ref="A24:A25"/>
    <mergeCell ref="N24:N25"/>
    <mergeCell ref="P24:P25"/>
    <mergeCell ref="I22:I25"/>
    <mergeCell ref="J22:J25"/>
    <mergeCell ref="K22:K25"/>
    <mergeCell ref="L22:L25"/>
    <mergeCell ref="M22:M25"/>
    <mergeCell ref="N22:N23"/>
    <mergeCell ref="A22:A23"/>
    <mergeCell ref="B22:B25"/>
    <mergeCell ref="C22:C25"/>
    <mergeCell ref="D22:D25"/>
    <mergeCell ref="E22:E25"/>
    <mergeCell ref="F22:F25"/>
    <mergeCell ref="G22:G25"/>
    <mergeCell ref="H22:H25"/>
    <mergeCell ref="N26:N27"/>
    <mergeCell ref="O26:O27"/>
    <mergeCell ref="R26:R27"/>
    <mergeCell ref="S26:S27"/>
    <mergeCell ref="A28:A29"/>
    <mergeCell ref="B28:B31"/>
    <mergeCell ref="C28:C31"/>
    <mergeCell ref="D28:D31"/>
    <mergeCell ref="E28:E31"/>
    <mergeCell ref="F28:F31"/>
    <mergeCell ref="H26:H27"/>
    <mergeCell ref="I26:I27"/>
    <mergeCell ref="J26:J27"/>
    <mergeCell ref="K26:K27"/>
    <mergeCell ref="L26:L27"/>
    <mergeCell ref="M26:M27"/>
    <mergeCell ref="B26:B27"/>
    <mergeCell ref="C26:C27"/>
    <mergeCell ref="D26:D27"/>
    <mergeCell ref="E26:E27"/>
    <mergeCell ref="F26:F27"/>
    <mergeCell ref="G26:G27"/>
    <mergeCell ref="M28:M31"/>
    <mergeCell ref="N28:N29"/>
    <mergeCell ref="O28:O31"/>
    <mergeCell ref="R28:R31"/>
    <mergeCell ref="S28:S31"/>
    <mergeCell ref="A30:A31"/>
    <mergeCell ref="N30:N31"/>
    <mergeCell ref="G28:G31"/>
    <mergeCell ref="H28:H31"/>
    <mergeCell ref="I28:I31"/>
    <mergeCell ref="J28:J31"/>
    <mergeCell ref="K28:K31"/>
    <mergeCell ref="L28:L31"/>
    <mergeCell ref="O32:O33"/>
    <mergeCell ref="R32:R33"/>
    <mergeCell ref="S32:S33"/>
    <mergeCell ref="B34:B35"/>
    <mergeCell ref="C34:C35"/>
    <mergeCell ref="D34:D35"/>
    <mergeCell ref="E34:E35"/>
    <mergeCell ref="F34:F35"/>
    <mergeCell ref="G34:G35"/>
    <mergeCell ref="H34:H35"/>
    <mergeCell ref="H32:H33"/>
    <mergeCell ref="I32:I33"/>
    <mergeCell ref="J32:J33"/>
    <mergeCell ref="K32:K33"/>
    <mergeCell ref="L32:L33"/>
    <mergeCell ref="M32:M33"/>
    <mergeCell ref="B32:B33"/>
    <mergeCell ref="C32:C33"/>
    <mergeCell ref="D32:D33"/>
    <mergeCell ref="E32:E33"/>
    <mergeCell ref="F32:F33"/>
    <mergeCell ref="G32:G33"/>
    <mergeCell ref="O34:O35"/>
    <mergeCell ref="Q34:Q35"/>
    <mergeCell ref="R34:R35"/>
    <mergeCell ref="S34:S35"/>
    <mergeCell ref="B36:B37"/>
    <mergeCell ref="C36:C37"/>
    <mergeCell ref="D36:D37"/>
    <mergeCell ref="E36:E37"/>
    <mergeCell ref="F36:F37"/>
    <mergeCell ref="G36:G37"/>
    <mergeCell ref="I34:I35"/>
    <mergeCell ref="J34:J35"/>
    <mergeCell ref="K34:K35"/>
    <mergeCell ref="L34:L35"/>
    <mergeCell ref="M34:M35"/>
    <mergeCell ref="N34:N35"/>
    <mergeCell ref="N36:N37"/>
    <mergeCell ref="O36:O37"/>
    <mergeCell ref="Q36:Q37"/>
    <mergeCell ref="R36:R37"/>
    <mergeCell ref="S36:S37"/>
    <mergeCell ref="L36:L37"/>
    <mergeCell ref="M36:M37"/>
    <mergeCell ref="B38:B39"/>
    <mergeCell ref="C38:C39"/>
    <mergeCell ref="D38:D39"/>
    <mergeCell ref="E38:E39"/>
    <mergeCell ref="F38:F39"/>
    <mergeCell ref="H36:H37"/>
    <mergeCell ref="I36:I37"/>
    <mergeCell ref="J36:J37"/>
    <mergeCell ref="K36:K37"/>
    <mergeCell ref="J40:J41"/>
    <mergeCell ref="M38:M39"/>
    <mergeCell ref="N38:N39"/>
    <mergeCell ref="O38:O39"/>
    <mergeCell ref="R38:R39"/>
    <mergeCell ref="S38:S39"/>
    <mergeCell ref="B40:B41"/>
    <mergeCell ref="C40:C41"/>
    <mergeCell ref="D40:D41"/>
    <mergeCell ref="E40:E41"/>
    <mergeCell ref="F40:F41"/>
    <mergeCell ref="G38:G39"/>
    <mergeCell ref="H38:H39"/>
    <mergeCell ref="I38:I39"/>
    <mergeCell ref="J38:J39"/>
    <mergeCell ref="K38:K39"/>
    <mergeCell ref="L38:L39"/>
    <mergeCell ref="M40:M41"/>
    <mergeCell ref="N40:N41"/>
    <mergeCell ref="O40:O41"/>
    <mergeCell ref="R40:R41"/>
    <mergeCell ref="S40:S41"/>
    <mergeCell ref="K40:K41"/>
    <mergeCell ref="L40:L41"/>
    <mergeCell ref="G44:G45"/>
    <mergeCell ref="H44:H45"/>
    <mergeCell ref="I44:I45"/>
    <mergeCell ref="B42:B43"/>
    <mergeCell ref="C42:C43"/>
    <mergeCell ref="D42:D43"/>
    <mergeCell ref="E42:E43"/>
    <mergeCell ref="F42:F43"/>
    <mergeCell ref="G40:G41"/>
    <mergeCell ref="H40:H41"/>
    <mergeCell ref="I40:I41"/>
    <mergeCell ref="J44:J45"/>
    <mergeCell ref="K44:K45"/>
    <mergeCell ref="L44:L45"/>
    <mergeCell ref="M42:M43"/>
    <mergeCell ref="N42:N43"/>
    <mergeCell ref="O42:O43"/>
    <mergeCell ref="R42:R43"/>
    <mergeCell ref="S42:S43"/>
    <mergeCell ref="B44:B45"/>
    <mergeCell ref="C44:C45"/>
    <mergeCell ref="D44:D45"/>
    <mergeCell ref="E44:E45"/>
    <mergeCell ref="F44:F45"/>
    <mergeCell ref="G42:G43"/>
    <mergeCell ref="H42:H43"/>
    <mergeCell ref="I42:I43"/>
    <mergeCell ref="J42:J43"/>
    <mergeCell ref="K42:K43"/>
    <mergeCell ref="L42:L43"/>
    <mergeCell ref="M44:M45"/>
    <mergeCell ref="N44:N45"/>
    <mergeCell ref="O44:O45"/>
    <mergeCell ref="R44:R45"/>
    <mergeCell ref="S44:S45"/>
  </mergeCells>
  <phoneticPr fontId="2"/>
  <pageMargins left="0.78740157480314965" right="0.39370078740157483" top="0.39370078740157483" bottom="0.39370078740157483" header="0" footer="0"/>
  <pageSetup paperSize="9" scale="58" firstPageNumber="0" orientation="landscape" horizontalDpi="300" verticalDpi="300" r:id="rId1"/>
  <headerFooter scaleWithDoc="0" alignWithMargins="0">
    <oddFooter>&amp;C&amp;"ＭＳ 明朝,標準"－３２－</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D2DB5-C60D-4A02-A321-D04C492B9F02}">
  <sheetPr codeName="Sheet35">
    <pageSetUpPr fitToPage="1"/>
  </sheetPr>
  <dimension ref="A1:AO28"/>
  <sheetViews>
    <sheetView view="pageLayout" zoomScaleNormal="100" workbookViewId="0">
      <selection sqref="A1:L1"/>
    </sheetView>
  </sheetViews>
  <sheetFormatPr defaultColWidth="9" defaultRowHeight="14.4"/>
  <cols>
    <col min="1" max="1" width="17.77734375" style="51" customWidth="1"/>
    <col min="2" max="2" width="30.33203125" style="51" customWidth="1"/>
    <col min="3" max="22" width="2.6640625" style="51" customWidth="1"/>
    <col min="23" max="26" width="2.109375" style="51" customWidth="1"/>
    <col min="27" max="41" width="2.33203125" style="51" customWidth="1"/>
    <col min="42" max="42" width="2.109375" style="51" customWidth="1"/>
    <col min="43" max="231" width="2.6640625" style="51" customWidth="1"/>
    <col min="232" max="16384" width="9" style="51"/>
  </cols>
  <sheetData>
    <row r="1" spans="1:41" ht="23.25" customHeight="1">
      <c r="A1" s="444" t="s">
        <v>1484</v>
      </c>
      <c r="B1" s="444"/>
      <c r="C1" s="444"/>
      <c r="D1" s="444"/>
      <c r="E1" s="444"/>
      <c r="F1" s="444"/>
      <c r="G1" s="444"/>
      <c r="H1" s="444"/>
      <c r="I1" s="444"/>
      <c r="J1" s="444"/>
      <c r="K1" s="444"/>
      <c r="L1" s="444"/>
      <c r="Z1" s="438" t="s">
        <v>1485</v>
      </c>
      <c r="AA1" s="438"/>
      <c r="AB1" s="438"/>
      <c r="AC1" s="438"/>
      <c r="AD1" s="438"/>
      <c r="AE1" s="438"/>
      <c r="AF1" s="438"/>
      <c r="AG1" s="438"/>
      <c r="AH1" s="438"/>
      <c r="AI1" s="438"/>
      <c r="AJ1" s="438"/>
      <c r="AK1" s="438"/>
      <c r="AL1" s="438"/>
      <c r="AM1" s="438"/>
      <c r="AN1" s="438"/>
      <c r="AO1" s="438"/>
    </row>
    <row r="2" spans="1:41" ht="24.25" customHeight="1">
      <c r="A2" s="628" t="s">
        <v>1309</v>
      </c>
      <c r="B2" s="621" t="s">
        <v>1375</v>
      </c>
      <c r="C2" s="621" t="s">
        <v>1311</v>
      </c>
      <c r="D2" s="621"/>
      <c r="E2" s="621"/>
      <c r="F2" s="621"/>
      <c r="G2" s="621"/>
      <c r="H2" s="621"/>
      <c r="I2" s="621"/>
      <c r="J2" s="621"/>
      <c r="K2" s="621" t="s">
        <v>1312</v>
      </c>
      <c r="L2" s="621"/>
      <c r="M2" s="621"/>
      <c r="N2" s="621"/>
      <c r="O2" s="621"/>
      <c r="P2" s="621"/>
      <c r="Q2" s="621" t="s">
        <v>1377</v>
      </c>
      <c r="R2" s="621"/>
      <c r="S2" s="621"/>
      <c r="T2" s="621"/>
      <c r="U2" s="621"/>
      <c r="V2" s="621"/>
      <c r="W2" s="628" t="s">
        <v>1486</v>
      </c>
      <c r="X2" s="628"/>
      <c r="Y2" s="628"/>
      <c r="Z2" s="628"/>
      <c r="AA2" s="621" t="s">
        <v>1316</v>
      </c>
      <c r="AB2" s="621"/>
      <c r="AC2" s="621"/>
      <c r="AD2" s="621"/>
      <c r="AE2" s="621"/>
      <c r="AF2" s="621"/>
      <c r="AG2" s="621"/>
      <c r="AH2" s="621"/>
      <c r="AI2" s="621"/>
      <c r="AJ2" s="621"/>
      <c r="AK2" s="621"/>
      <c r="AL2" s="621"/>
      <c r="AM2" s="621"/>
      <c r="AN2" s="621"/>
      <c r="AO2" s="621"/>
    </row>
    <row r="3" spans="1:41" ht="24.25" customHeight="1">
      <c r="A3" s="628"/>
      <c r="B3" s="621"/>
      <c r="C3" s="621"/>
      <c r="D3" s="621"/>
      <c r="E3" s="621"/>
      <c r="F3" s="621"/>
      <c r="G3" s="621"/>
      <c r="H3" s="621"/>
      <c r="I3" s="621"/>
      <c r="J3" s="621"/>
      <c r="K3" s="621" t="s">
        <v>1317</v>
      </c>
      <c r="L3" s="621"/>
      <c r="M3" s="621" t="s">
        <v>1318</v>
      </c>
      <c r="N3" s="621"/>
      <c r="O3" s="453" t="s">
        <v>153</v>
      </c>
      <c r="P3" s="454"/>
      <c r="Q3" s="621" t="s">
        <v>1319</v>
      </c>
      <c r="R3" s="621"/>
      <c r="S3" s="453" t="s">
        <v>1320</v>
      </c>
      <c r="T3" s="454"/>
      <c r="U3" s="453" t="s">
        <v>1380</v>
      </c>
      <c r="V3" s="454"/>
      <c r="W3" s="628"/>
      <c r="X3" s="628"/>
      <c r="Y3" s="628"/>
      <c r="Z3" s="628"/>
      <c r="AA3" s="621" t="s">
        <v>1324</v>
      </c>
      <c r="AB3" s="621"/>
      <c r="AC3" s="621"/>
      <c r="AD3" s="621" t="s">
        <v>1325</v>
      </c>
      <c r="AE3" s="621"/>
      <c r="AF3" s="621"/>
      <c r="AG3" s="621" t="s">
        <v>1326</v>
      </c>
      <c r="AH3" s="621"/>
      <c r="AI3" s="621"/>
      <c r="AJ3" s="621" t="s">
        <v>1328</v>
      </c>
      <c r="AK3" s="621"/>
      <c r="AL3" s="621"/>
      <c r="AM3" s="621" t="s">
        <v>545</v>
      </c>
      <c r="AN3" s="621"/>
      <c r="AO3" s="621"/>
    </row>
    <row r="4" spans="1:41" ht="24.25" customHeight="1">
      <c r="A4" s="140" t="s">
        <v>1487</v>
      </c>
      <c r="B4" s="233" t="s">
        <v>1488</v>
      </c>
      <c r="C4" s="783" t="s">
        <v>1489</v>
      </c>
      <c r="D4" s="783"/>
      <c r="E4" s="783"/>
      <c r="F4" s="783"/>
      <c r="G4" s="783"/>
      <c r="H4" s="783"/>
      <c r="I4" s="783"/>
      <c r="J4" s="783"/>
      <c r="K4" s="703">
        <v>21</v>
      </c>
      <c r="L4" s="703"/>
      <c r="M4" s="703">
        <v>1</v>
      </c>
      <c r="N4" s="703"/>
      <c r="O4" s="703">
        <f>K4+M4</f>
        <v>22</v>
      </c>
      <c r="P4" s="703"/>
      <c r="Q4" s="703">
        <v>6</v>
      </c>
      <c r="R4" s="703"/>
      <c r="S4" s="703">
        <v>2</v>
      </c>
      <c r="T4" s="703"/>
      <c r="U4" s="703">
        <v>1</v>
      </c>
      <c r="V4" s="703"/>
      <c r="W4" s="703">
        <v>36180</v>
      </c>
      <c r="X4" s="703"/>
      <c r="Y4" s="703"/>
      <c r="Z4" s="703"/>
      <c r="AA4" s="782">
        <v>76</v>
      </c>
      <c r="AB4" s="782"/>
      <c r="AC4" s="782"/>
      <c r="AD4" s="782">
        <v>50</v>
      </c>
      <c r="AE4" s="782"/>
      <c r="AF4" s="782"/>
      <c r="AG4" s="703">
        <v>7693</v>
      </c>
      <c r="AH4" s="703"/>
      <c r="AI4" s="703"/>
      <c r="AJ4" s="703" t="s">
        <v>1490</v>
      </c>
      <c r="AK4" s="703"/>
      <c r="AL4" s="703"/>
      <c r="AM4" s="703">
        <v>1599</v>
      </c>
      <c r="AN4" s="703"/>
      <c r="AO4" s="703"/>
    </row>
    <row r="5" spans="1:41" ht="24.25" customHeight="1">
      <c r="A5" s="239" t="s">
        <v>1491</v>
      </c>
      <c r="B5" s="54" t="s">
        <v>1492</v>
      </c>
      <c r="C5" s="422"/>
      <c r="D5" s="783"/>
      <c r="E5" s="783"/>
      <c r="F5" s="783"/>
      <c r="G5" s="783"/>
      <c r="H5" s="783"/>
      <c r="I5" s="783"/>
      <c r="J5" s="783"/>
      <c r="K5" s="703"/>
      <c r="L5" s="703"/>
      <c r="M5" s="703"/>
      <c r="N5" s="703"/>
      <c r="O5" s="703"/>
      <c r="P5" s="703"/>
      <c r="Q5" s="703"/>
      <c r="R5" s="703"/>
      <c r="S5" s="703"/>
      <c r="T5" s="703"/>
      <c r="U5" s="703"/>
      <c r="V5" s="703"/>
      <c r="W5" s="703"/>
      <c r="X5" s="703"/>
      <c r="Y5" s="703"/>
      <c r="Z5" s="703"/>
      <c r="AA5" s="782"/>
      <c r="AB5" s="782"/>
      <c r="AC5" s="782"/>
      <c r="AD5" s="782"/>
      <c r="AE5" s="782"/>
      <c r="AF5" s="782"/>
      <c r="AG5" s="703"/>
      <c r="AH5" s="703"/>
      <c r="AI5" s="703"/>
      <c r="AJ5" s="703"/>
      <c r="AK5" s="703"/>
      <c r="AL5" s="703"/>
      <c r="AM5" s="703"/>
      <c r="AN5" s="703"/>
      <c r="AO5" s="703"/>
    </row>
    <row r="6" spans="1:41" ht="18.850000000000001" customHeight="1"/>
    <row r="7" spans="1:41" ht="20.3" customHeight="1">
      <c r="A7" s="444" t="s">
        <v>1493</v>
      </c>
      <c r="B7" s="444"/>
      <c r="C7" s="444"/>
      <c r="D7" s="444"/>
      <c r="E7" s="444"/>
      <c r="F7" s="444"/>
      <c r="G7" s="444"/>
      <c r="H7" s="444"/>
      <c r="I7" s="444"/>
      <c r="J7" s="444"/>
      <c r="K7" s="444"/>
      <c r="L7" s="444"/>
      <c r="Z7" s="449" t="s">
        <v>1494</v>
      </c>
      <c r="AA7" s="449"/>
      <c r="AB7" s="449"/>
      <c r="AC7" s="449"/>
      <c r="AD7" s="449"/>
      <c r="AE7" s="449"/>
      <c r="AF7" s="449"/>
      <c r="AG7" s="449"/>
      <c r="AH7" s="449"/>
      <c r="AI7" s="449"/>
      <c r="AJ7" s="449"/>
      <c r="AK7" s="449"/>
      <c r="AL7" s="449"/>
      <c r="AM7" s="449"/>
      <c r="AN7" s="449"/>
      <c r="AO7" s="449"/>
    </row>
    <row r="8" spans="1:41" ht="24.25" customHeight="1">
      <c r="A8" s="628" t="s">
        <v>1309</v>
      </c>
      <c r="B8" s="621" t="s">
        <v>1375</v>
      </c>
      <c r="C8" s="621" t="s">
        <v>1312</v>
      </c>
      <c r="D8" s="621"/>
      <c r="E8" s="621"/>
      <c r="F8" s="621"/>
      <c r="G8" s="621"/>
      <c r="H8" s="621"/>
      <c r="I8" s="621" t="s">
        <v>1377</v>
      </c>
      <c r="J8" s="621"/>
      <c r="K8" s="621"/>
      <c r="L8" s="621"/>
      <c r="M8" s="621"/>
      <c r="N8" s="621"/>
      <c r="O8" s="628" t="s">
        <v>1486</v>
      </c>
      <c r="P8" s="628"/>
      <c r="Q8" s="628"/>
      <c r="R8" s="628"/>
      <c r="S8" s="628" t="s">
        <v>1315</v>
      </c>
      <c r="T8" s="628"/>
      <c r="U8" s="628"/>
      <c r="V8" s="628"/>
      <c r="W8" s="453" t="s">
        <v>1316</v>
      </c>
      <c r="X8" s="538"/>
      <c r="Y8" s="538"/>
      <c r="Z8" s="538"/>
      <c r="AA8" s="538"/>
      <c r="AB8" s="538"/>
      <c r="AC8" s="538"/>
      <c r="AD8" s="538"/>
      <c r="AE8" s="538"/>
      <c r="AF8" s="538"/>
      <c r="AG8" s="538"/>
      <c r="AH8" s="538"/>
      <c r="AI8" s="538"/>
      <c r="AJ8" s="538"/>
      <c r="AK8" s="538"/>
      <c r="AL8" s="538"/>
      <c r="AM8" s="538"/>
      <c r="AN8" s="538"/>
      <c r="AO8" s="454"/>
    </row>
    <row r="9" spans="1:41" ht="24.25" customHeight="1">
      <c r="A9" s="628"/>
      <c r="B9" s="621"/>
      <c r="C9" s="621" t="s">
        <v>1495</v>
      </c>
      <c r="D9" s="621"/>
      <c r="E9" s="621" t="s">
        <v>1318</v>
      </c>
      <c r="F9" s="621"/>
      <c r="G9" s="621" t="s">
        <v>153</v>
      </c>
      <c r="H9" s="621"/>
      <c r="I9" s="621" t="s">
        <v>1319</v>
      </c>
      <c r="J9" s="621"/>
      <c r="K9" s="621" t="s">
        <v>1320</v>
      </c>
      <c r="L9" s="621"/>
      <c r="M9" s="621" t="s">
        <v>1380</v>
      </c>
      <c r="N9" s="621"/>
      <c r="O9" s="628"/>
      <c r="P9" s="628"/>
      <c r="Q9" s="628"/>
      <c r="R9" s="628"/>
      <c r="S9" s="628"/>
      <c r="T9" s="628"/>
      <c r="U9" s="628"/>
      <c r="V9" s="628"/>
      <c r="W9" s="621" t="s">
        <v>1496</v>
      </c>
      <c r="X9" s="621"/>
      <c r="Y9" s="621"/>
      <c r="Z9" s="621"/>
      <c r="AA9" s="621" t="s">
        <v>181</v>
      </c>
      <c r="AB9" s="621"/>
      <c r="AC9" s="621"/>
      <c r="AD9" s="621"/>
      <c r="AE9" s="621"/>
      <c r="AF9" s="578" t="s">
        <v>1497</v>
      </c>
      <c r="AG9" s="591"/>
      <c r="AH9" s="591"/>
      <c r="AI9" s="591"/>
      <c r="AJ9" s="569"/>
      <c r="AK9" s="621" t="s">
        <v>545</v>
      </c>
      <c r="AL9" s="621"/>
      <c r="AM9" s="621"/>
      <c r="AN9" s="621"/>
      <c r="AO9" s="621"/>
    </row>
    <row r="10" spans="1:41" ht="24.25" customHeight="1">
      <c r="A10" s="252" t="s">
        <v>1498</v>
      </c>
      <c r="B10" s="781" t="s">
        <v>1499</v>
      </c>
      <c r="C10" s="703">
        <v>10</v>
      </c>
      <c r="D10" s="703"/>
      <c r="E10" s="703" t="s">
        <v>624</v>
      </c>
      <c r="F10" s="703"/>
      <c r="G10" s="703">
        <f>SUM(C10:E10)</f>
        <v>10</v>
      </c>
      <c r="H10" s="703"/>
      <c r="I10" s="703">
        <v>3</v>
      </c>
      <c r="J10" s="703"/>
      <c r="K10" s="703">
        <v>2</v>
      </c>
      <c r="L10" s="703"/>
      <c r="M10" s="703" t="s">
        <v>624</v>
      </c>
      <c r="N10" s="703"/>
      <c r="O10" s="703">
        <v>4416</v>
      </c>
      <c r="P10" s="703"/>
      <c r="Q10" s="703"/>
      <c r="R10" s="703"/>
      <c r="S10" s="703">
        <v>4817</v>
      </c>
      <c r="T10" s="703"/>
      <c r="U10" s="703"/>
      <c r="V10" s="703"/>
      <c r="W10" s="703">
        <v>4583</v>
      </c>
      <c r="X10" s="703"/>
      <c r="Y10" s="703"/>
      <c r="Z10" s="703"/>
      <c r="AA10" s="703" t="s">
        <v>624</v>
      </c>
      <c r="AB10" s="703"/>
      <c r="AC10" s="703"/>
      <c r="AD10" s="703"/>
      <c r="AE10" s="703"/>
      <c r="AF10" s="776" t="s">
        <v>624</v>
      </c>
      <c r="AG10" s="777"/>
      <c r="AH10" s="777"/>
      <c r="AI10" s="777"/>
      <c r="AJ10" s="778"/>
      <c r="AK10" s="703" t="s">
        <v>624</v>
      </c>
      <c r="AL10" s="703"/>
      <c r="AM10" s="703"/>
      <c r="AN10" s="703"/>
      <c r="AO10" s="703"/>
    </row>
    <row r="11" spans="1:41" ht="24.25" customHeight="1">
      <c r="A11" s="252" t="s">
        <v>1500</v>
      </c>
      <c r="B11" s="781"/>
      <c r="C11" s="703"/>
      <c r="D11" s="703"/>
      <c r="E11" s="703"/>
      <c r="F11" s="703"/>
      <c r="G11" s="703"/>
      <c r="H11" s="703"/>
      <c r="I11" s="703"/>
      <c r="J11" s="703"/>
      <c r="K11" s="703"/>
      <c r="L11" s="703"/>
      <c r="M11" s="703"/>
      <c r="N11" s="703"/>
      <c r="O11" s="703"/>
      <c r="P11" s="703"/>
      <c r="Q11" s="703"/>
      <c r="R11" s="703"/>
      <c r="S11" s="703"/>
      <c r="T11" s="703"/>
      <c r="U11" s="703"/>
      <c r="V11" s="703"/>
      <c r="W11" s="703"/>
      <c r="X11" s="703"/>
      <c r="Y11" s="703"/>
      <c r="Z11" s="703"/>
      <c r="AA11" s="703"/>
      <c r="AB11" s="703"/>
      <c r="AC11" s="703"/>
      <c r="AD11" s="703"/>
      <c r="AE11" s="703"/>
      <c r="AF11" s="779"/>
      <c r="AG11" s="450"/>
      <c r="AH11" s="450"/>
      <c r="AI11" s="450"/>
      <c r="AJ11" s="780"/>
      <c r="AK11" s="703"/>
      <c r="AL11" s="703"/>
      <c r="AM11" s="703"/>
      <c r="AN11" s="703"/>
      <c r="AO11" s="703"/>
    </row>
    <row r="12" spans="1:41" ht="24.25" customHeight="1">
      <c r="A12" s="140" t="s">
        <v>1501</v>
      </c>
      <c r="B12" s="781" t="s">
        <v>1502</v>
      </c>
      <c r="C12" s="703">
        <v>7</v>
      </c>
      <c r="D12" s="703"/>
      <c r="E12" s="703">
        <v>0</v>
      </c>
      <c r="F12" s="703"/>
      <c r="G12" s="703">
        <f>SUM(C12:E12)</f>
        <v>7</v>
      </c>
      <c r="H12" s="703"/>
      <c r="I12" s="703">
        <v>3</v>
      </c>
      <c r="J12" s="703"/>
      <c r="K12" s="703">
        <v>2</v>
      </c>
      <c r="L12" s="703"/>
      <c r="M12" s="703">
        <v>1</v>
      </c>
      <c r="N12" s="703"/>
      <c r="O12" s="703">
        <v>658</v>
      </c>
      <c r="P12" s="703"/>
      <c r="Q12" s="703"/>
      <c r="R12" s="703"/>
      <c r="S12" s="703" t="s">
        <v>1478</v>
      </c>
      <c r="T12" s="703"/>
      <c r="U12" s="703"/>
      <c r="V12" s="703"/>
      <c r="W12" s="703">
        <v>367</v>
      </c>
      <c r="X12" s="703"/>
      <c r="Y12" s="703"/>
      <c r="Z12" s="703"/>
      <c r="AA12" s="703" t="s">
        <v>624</v>
      </c>
      <c r="AB12" s="703"/>
      <c r="AC12" s="703"/>
      <c r="AD12" s="703"/>
      <c r="AE12" s="703"/>
      <c r="AF12" s="776" t="s">
        <v>624</v>
      </c>
      <c r="AG12" s="777"/>
      <c r="AH12" s="777"/>
      <c r="AI12" s="777"/>
      <c r="AJ12" s="778"/>
      <c r="AK12" s="703" t="s">
        <v>624</v>
      </c>
      <c r="AL12" s="703"/>
      <c r="AM12" s="703"/>
      <c r="AN12" s="703"/>
      <c r="AO12" s="703"/>
    </row>
    <row r="13" spans="1:41" ht="24.25" customHeight="1">
      <c r="A13" s="239" t="s">
        <v>1500</v>
      </c>
      <c r="B13" s="781"/>
      <c r="C13" s="703"/>
      <c r="D13" s="703"/>
      <c r="E13" s="703"/>
      <c r="F13" s="703"/>
      <c r="G13" s="703"/>
      <c r="H13" s="703"/>
      <c r="I13" s="703"/>
      <c r="J13" s="703"/>
      <c r="K13" s="703"/>
      <c r="L13" s="703"/>
      <c r="M13" s="703"/>
      <c r="N13" s="703"/>
      <c r="O13" s="703"/>
      <c r="P13" s="703"/>
      <c r="Q13" s="703"/>
      <c r="R13" s="703"/>
      <c r="S13" s="703"/>
      <c r="T13" s="703"/>
      <c r="U13" s="703"/>
      <c r="V13" s="703"/>
      <c r="W13" s="703"/>
      <c r="X13" s="703"/>
      <c r="Y13" s="703"/>
      <c r="Z13" s="703"/>
      <c r="AA13" s="703"/>
      <c r="AB13" s="703"/>
      <c r="AC13" s="703"/>
      <c r="AD13" s="703"/>
      <c r="AE13" s="703"/>
      <c r="AF13" s="779"/>
      <c r="AG13" s="450"/>
      <c r="AH13" s="450"/>
      <c r="AI13" s="450"/>
      <c r="AJ13" s="780"/>
      <c r="AK13" s="703"/>
      <c r="AL13" s="703"/>
      <c r="AM13" s="703"/>
      <c r="AN13" s="703"/>
      <c r="AO13" s="703"/>
    </row>
    <row r="14" spans="1:41" ht="24.25" customHeight="1">
      <c r="A14" s="252" t="s">
        <v>1503</v>
      </c>
      <c r="B14" s="781" t="s">
        <v>1504</v>
      </c>
      <c r="C14" s="703">
        <v>10</v>
      </c>
      <c r="D14" s="703"/>
      <c r="E14" s="703" t="s">
        <v>624</v>
      </c>
      <c r="F14" s="703"/>
      <c r="G14" s="703">
        <v>10</v>
      </c>
      <c r="H14" s="703"/>
      <c r="I14" s="703">
        <v>3</v>
      </c>
      <c r="J14" s="703"/>
      <c r="K14" s="703">
        <v>2</v>
      </c>
      <c r="L14" s="703"/>
      <c r="M14" s="703">
        <v>1</v>
      </c>
      <c r="N14" s="703"/>
      <c r="O14" s="703">
        <v>4800</v>
      </c>
      <c r="P14" s="703"/>
      <c r="Q14" s="703"/>
      <c r="R14" s="703"/>
      <c r="S14" s="703">
        <v>128495</v>
      </c>
      <c r="T14" s="703"/>
      <c r="U14" s="703"/>
      <c r="V14" s="703"/>
      <c r="W14" s="703">
        <v>18298</v>
      </c>
      <c r="X14" s="703"/>
      <c r="Y14" s="703"/>
      <c r="Z14" s="703"/>
      <c r="AA14" s="703" t="s">
        <v>624</v>
      </c>
      <c r="AB14" s="703"/>
      <c r="AC14" s="703"/>
      <c r="AD14" s="703"/>
      <c r="AE14" s="703"/>
      <c r="AF14" s="776" t="s">
        <v>624</v>
      </c>
      <c r="AG14" s="777"/>
      <c r="AH14" s="777"/>
      <c r="AI14" s="777"/>
      <c r="AJ14" s="778"/>
      <c r="AK14" s="703" t="s">
        <v>624</v>
      </c>
      <c r="AL14" s="703"/>
      <c r="AM14" s="703"/>
      <c r="AN14" s="703"/>
      <c r="AO14" s="703"/>
    </row>
    <row r="15" spans="1:41" ht="24.25" customHeight="1">
      <c r="A15" s="252" t="s">
        <v>1500</v>
      </c>
      <c r="B15" s="781"/>
      <c r="C15" s="703"/>
      <c r="D15" s="703"/>
      <c r="E15" s="703"/>
      <c r="F15" s="703"/>
      <c r="G15" s="703"/>
      <c r="H15" s="703"/>
      <c r="I15" s="703"/>
      <c r="J15" s="703"/>
      <c r="K15" s="703"/>
      <c r="L15" s="703"/>
      <c r="M15" s="703"/>
      <c r="N15" s="703"/>
      <c r="O15" s="703"/>
      <c r="P15" s="703"/>
      <c r="Q15" s="703"/>
      <c r="R15" s="703"/>
      <c r="S15" s="703"/>
      <c r="T15" s="703"/>
      <c r="U15" s="703"/>
      <c r="V15" s="703"/>
      <c r="W15" s="703"/>
      <c r="X15" s="703"/>
      <c r="Y15" s="703"/>
      <c r="Z15" s="703"/>
      <c r="AA15" s="703"/>
      <c r="AB15" s="703"/>
      <c r="AC15" s="703"/>
      <c r="AD15" s="703"/>
      <c r="AE15" s="703"/>
      <c r="AF15" s="779"/>
      <c r="AG15" s="450"/>
      <c r="AH15" s="450"/>
      <c r="AI15" s="450"/>
      <c r="AJ15" s="780"/>
      <c r="AK15" s="703"/>
      <c r="AL15" s="703"/>
      <c r="AM15" s="703"/>
      <c r="AN15" s="703"/>
      <c r="AO15" s="703"/>
    </row>
    <row r="16" spans="1:41" ht="24.25" customHeight="1">
      <c r="A16" s="140" t="s">
        <v>1505</v>
      </c>
      <c r="B16" s="781" t="s">
        <v>1506</v>
      </c>
      <c r="C16" s="703">
        <v>9</v>
      </c>
      <c r="D16" s="703"/>
      <c r="E16" s="703" t="s">
        <v>624</v>
      </c>
      <c r="F16" s="703"/>
      <c r="G16" s="703">
        <f>SUM(C16:E16)</f>
        <v>9</v>
      </c>
      <c r="H16" s="703"/>
      <c r="I16" s="703">
        <v>3</v>
      </c>
      <c r="J16" s="703"/>
      <c r="K16" s="703">
        <v>2</v>
      </c>
      <c r="L16" s="703"/>
      <c r="M16" s="703" t="s">
        <v>624</v>
      </c>
      <c r="N16" s="703"/>
      <c r="O16" s="703">
        <v>2572</v>
      </c>
      <c r="P16" s="703"/>
      <c r="Q16" s="703"/>
      <c r="R16" s="703"/>
      <c r="S16" s="703">
        <v>8382</v>
      </c>
      <c r="T16" s="703"/>
      <c r="U16" s="703"/>
      <c r="V16" s="703"/>
      <c r="W16" s="703">
        <v>18448</v>
      </c>
      <c r="X16" s="703"/>
      <c r="Y16" s="703"/>
      <c r="Z16" s="703"/>
      <c r="AA16" s="703" t="s">
        <v>624</v>
      </c>
      <c r="AB16" s="703"/>
      <c r="AC16" s="703"/>
      <c r="AD16" s="703"/>
      <c r="AE16" s="703"/>
      <c r="AF16" s="776" t="s">
        <v>624</v>
      </c>
      <c r="AG16" s="777"/>
      <c r="AH16" s="777"/>
      <c r="AI16" s="777"/>
      <c r="AJ16" s="778"/>
      <c r="AK16" s="703" t="s">
        <v>624</v>
      </c>
      <c r="AL16" s="703"/>
      <c r="AM16" s="703"/>
      <c r="AN16" s="703"/>
      <c r="AO16" s="703"/>
    </row>
    <row r="17" spans="1:41" ht="24.25" customHeight="1">
      <c r="A17" s="239" t="s">
        <v>1500</v>
      </c>
      <c r="B17" s="781"/>
      <c r="C17" s="703"/>
      <c r="D17" s="703"/>
      <c r="E17" s="703"/>
      <c r="F17" s="703"/>
      <c r="G17" s="703"/>
      <c r="H17" s="703"/>
      <c r="I17" s="703"/>
      <c r="J17" s="703"/>
      <c r="K17" s="703"/>
      <c r="L17" s="703"/>
      <c r="M17" s="703"/>
      <c r="N17" s="703"/>
      <c r="O17" s="703"/>
      <c r="P17" s="703"/>
      <c r="Q17" s="703"/>
      <c r="R17" s="703"/>
      <c r="S17" s="703"/>
      <c r="T17" s="703"/>
      <c r="U17" s="703"/>
      <c r="V17" s="703"/>
      <c r="W17" s="703"/>
      <c r="X17" s="703"/>
      <c r="Y17" s="703"/>
      <c r="Z17" s="703"/>
      <c r="AA17" s="703"/>
      <c r="AB17" s="703"/>
      <c r="AC17" s="703"/>
      <c r="AD17" s="703"/>
      <c r="AE17" s="703"/>
      <c r="AF17" s="779"/>
      <c r="AG17" s="450"/>
      <c r="AH17" s="450"/>
      <c r="AI17" s="450"/>
      <c r="AJ17" s="780"/>
      <c r="AK17" s="703"/>
      <c r="AL17" s="703"/>
      <c r="AM17" s="703"/>
      <c r="AN17" s="703"/>
      <c r="AO17" s="703"/>
    </row>
    <row r="18" spans="1:41" ht="24.25" customHeight="1">
      <c r="A18" s="252" t="s">
        <v>1507</v>
      </c>
      <c r="B18" s="781" t="s">
        <v>1508</v>
      </c>
      <c r="C18" s="703">
        <v>85</v>
      </c>
      <c r="D18" s="703"/>
      <c r="E18" s="703" t="s">
        <v>624</v>
      </c>
      <c r="F18" s="703"/>
      <c r="G18" s="703">
        <f>SUM(C18:E18)</f>
        <v>85</v>
      </c>
      <c r="H18" s="703"/>
      <c r="I18" s="703">
        <v>5</v>
      </c>
      <c r="J18" s="703"/>
      <c r="K18" s="703">
        <v>3</v>
      </c>
      <c r="L18" s="703"/>
      <c r="M18" s="703" t="s">
        <v>624</v>
      </c>
      <c r="N18" s="703"/>
      <c r="O18" s="703">
        <v>480</v>
      </c>
      <c r="P18" s="703"/>
      <c r="Q18" s="703"/>
      <c r="R18" s="703"/>
      <c r="S18" s="703">
        <v>5115</v>
      </c>
      <c r="T18" s="703"/>
      <c r="U18" s="703"/>
      <c r="V18" s="703"/>
      <c r="W18" s="703">
        <v>749</v>
      </c>
      <c r="X18" s="703"/>
      <c r="Y18" s="703"/>
      <c r="Z18" s="703"/>
      <c r="AA18" s="703" t="s">
        <v>624</v>
      </c>
      <c r="AB18" s="703"/>
      <c r="AC18" s="703"/>
      <c r="AD18" s="703"/>
      <c r="AE18" s="703"/>
      <c r="AF18" s="776" t="s">
        <v>624</v>
      </c>
      <c r="AG18" s="777"/>
      <c r="AH18" s="777"/>
      <c r="AI18" s="777"/>
      <c r="AJ18" s="778"/>
      <c r="AK18" s="703" t="s">
        <v>624</v>
      </c>
      <c r="AL18" s="703"/>
      <c r="AM18" s="703"/>
      <c r="AN18" s="703"/>
      <c r="AO18" s="703"/>
    </row>
    <row r="19" spans="1:41" ht="24.25" customHeight="1">
      <c r="A19" s="252" t="s">
        <v>1509</v>
      </c>
      <c r="B19" s="781"/>
      <c r="C19" s="703"/>
      <c r="D19" s="703"/>
      <c r="E19" s="703"/>
      <c r="F19" s="703"/>
      <c r="G19" s="703"/>
      <c r="H19" s="703"/>
      <c r="I19" s="703"/>
      <c r="J19" s="703"/>
      <c r="K19" s="703"/>
      <c r="L19" s="703"/>
      <c r="M19" s="703"/>
      <c r="N19" s="703"/>
      <c r="O19" s="703"/>
      <c r="P19" s="703"/>
      <c r="Q19" s="703"/>
      <c r="R19" s="703"/>
      <c r="S19" s="703"/>
      <c r="T19" s="703"/>
      <c r="U19" s="703"/>
      <c r="V19" s="703"/>
      <c r="W19" s="703"/>
      <c r="X19" s="703"/>
      <c r="Y19" s="703"/>
      <c r="Z19" s="703"/>
      <c r="AA19" s="703"/>
      <c r="AB19" s="703"/>
      <c r="AC19" s="703"/>
      <c r="AD19" s="703"/>
      <c r="AE19" s="703"/>
      <c r="AF19" s="779"/>
      <c r="AG19" s="450"/>
      <c r="AH19" s="450"/>
      <c r="AI19" s="450"/>
      <c r="AJ19" s="780"/>
      <c r="AK19" s="703"/>
      <c r="AL19" s="703"/>
      <c r="AM19" s="703"/>
      <c r="AN19" s="703"/>
      <c r="AO19" s="703"/>
    </row>
    <row r="20" spans="1:41" ht="24.25" customHeight="1">
      <c r="A20" s="140" t="s">
        <v>1510</v>
      </c>
      <c r="B20" s="781" t="s">
        <v>1511</v>
      </c>
      <c r="C20" s="703">
        <v>8</v>
      </c>
      <c r="D20" s="703"/>
      <c r="E20" s="703" t="s">
        <v>624</v>
      </c>
      <c r="F20" s="703"/>
      <c r="G20" s="703">
        <v>8</v>
      </c>
      <c r="H20" s="703"/>
      <c r="I20" s="703">
        <v>3</v>
      </c>
      <c r="J20" s="703"/>
      <c r="K20" s="703">
        <v>2</v>
      </c>
      <c r="L20" s="703"/>
      <c r="M20" s="703" t="s">
        <v>624</v>
      </c>
      <c r="N20" s="703"/>
      <c r="O20" s="703">
        <v>345</v>
      </c>
      <c r="P20" s="703"/>
      <c r="Q20" s="703"/>
      <c r="R20" s="703"/>
      <c r="S20" s="703">
        <v>3</v>
      </c>
      <c r="T20" s="703"/>
      <c r="U20" s="703"/>
      <c r="V20" s="703"/>
      <c r="W20" s="703">
        <v>215</v>
      </c>
      <c r="X20" s="703"/>
      <c r="Y20" s="703"/>
      <c r="Z20" s="703"/>
      <c r="AA20" s="703" t="s">
        <v>624</v>
      </c>
      <c r="AB20" s="703"/>
      <c r="AC20" s="703"/>
      <c r="AD20" s="703"/>
      <c r="AE20" s="703"/>
      <c r="AF20" s="776" t="s">
        <v>624</v>
      </c>
      <c r="AG20" s="777"/>
      <c r="AH20" s="777"/>
      <c r="AI20" s="777"/>
      <c r="AJ20" s="778"/>
      <c r="AK20" s="703" t="s">
        <v>624</v>
      </c>
      <c r="AL20" s="703"/>
      <c r="AM20" s="703"/>
      <c r="AN20" s="703"/>
      <c r="AO20" s="703"/>
    </row>
    <row r="21" spans="1:41" ht="24.25" customHeight="1">
      <c r="A21" s="239" t="s">
        <v>1512</v>
      </c>
      <c r="B21" s="781"/>
      <c r="C21" s="703"/>
      <c r="D21" s="703"/>
      <c r="E21" s="703"/>
      <c r="F21" s="703"/>
      <c r="G21" s="703"/>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79"/>
      <c r="AG21" s="450"/>
      <c r="AH21" s="450"/>
      <c r="AI21" s="450"/>
      <c r="AJ21" s="780"/>
      <c r="AK21" s="703"/>
      <c r="AL21" s="703"/>
      <c r="AM21" s="703"/>
      <c r="AN21" s="703"/>
      <c r="AO21" s="703"/>
    </row>
    <row r="22" spans="1:41" ht="24.25" customHeight="1">
      <c r="A22" s="252" t="s">
        <v>1513</v>
      </c>
      <c r="B22" s="781" t="s">
        <v>1514</v>
      </c>
      <c r="C22" s="703">
        <v>23</v>
      </c>
      <c r="D22" s="703"/>
      <c r="E22" s="703" t="s">
        <v>624</v>
      </c>
      <c r="F22" s="703"/>
      <c r="G22" s="703">
        <v>23</v>
      </c>
      <c r="H22" s="703"/>
      <c r="I22" s="703">
        <v>4</v>
      </c>
      <c r="J22" s="703"/>
      <c r="K22" s="703">
        <v>2</v>
      </c>
      <c r="L22" s="703"/>
      <c r="M22" s="703" t="s">
        <v>624</v>
      </c>
      <c r="N22" s="703"/>
      <c r="O22" s="703">
        <v>3420</v>
      </c>
      <c r="P22" s="703"/>
      <c r="Q22" s="703"/>
      <c r="R22" s="703"/>
      <c r="S22" s="703">
        <v>11643</v>
      </c>
      <c r="T22" s="703"/>
      <c r="U22" s="703"/>
      <c r="V22" s="703"/>
      <c r="W22" s="703">
        <v>0</v>
      </c>
      <c r="X22" s="703"/>
      <c r="Y22" s="703"/>
      <c r="Z22" s="703"/>
      <c r="AA22" s="703" t="s">
        <v>624</v>
      </c>
      <c r="AB22" s="703"/>
      <c r="AC22" s="703"/>
      <c r="AD22" s="703"/>
      <c r="AE22" s="703"/>
      <c r="AF22" s="776" t="s">
        <v>624</v>
      </c>
      <c r="AG22" s="777"/>
      <c r="AH22" s="777"/>
      <c r="AI22" s="777"/>
      <c r="AJ22" s="778"/>
      <c r="AK22" s="703" t="s">
        <v>624</v>
      </c>
      <c r="AL22" s="703"/>
      <c r="AM22" s="703"/>
      <c r="AN22" s="703"/>
      <c r="AO22" s="703"/>
    </row>
    <row r="23" spans="1:41" ht="24.25" customHeight="1">
      <c r="A23" s="252" t="s">
        <v>1515</v>
      </c>
      <c r="B23" s="781"/>
      <c r="C23" s="703"/>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79"/>
      <c r="AG23" s="450"/>
      <c r="AH23" s="450"/>
      <c r="AI23" s="450"/>
      <c r="AJ23" s="780"/>
      <c r="AK23" s="703"/>
      <c r="AL23" s="703"/>
      <c r="AM23" s="703"/>
      <c r="AN23" s="703"/>
      <c r="AO23" s="703"/>
    </row>
    <row r="24" spans="1:41" ht="24.25" customHeight="1">
      <c r="A24" s="140" t="s">
        <v>584</v>
      </c>
      <c r="B24" s="781" t="s">
        <v>1516</v>
      </c>
      <c r="C24" s="703">
        <v>7</v>
      </c>
      <c r="D24" s="703"/>
      <c r="E24" s="703">
        <v>1</v>
      </c>
      <c r="F24" s="703"/>
      <c r="G24" s="703">
        <f>SUM(C24:E24)</f>
        <v>8</v>
      </c>
      <c r="H24" s="703"/>
      <c r="I24" s="703">
        <v>6</v>
      </c>
      <c r="J24" s="703"/>
      <c r="K24" s="703">
        <v>1</v>
      </c>
      <c r="L24" s="703"/>
      <c r="M24" s="703" t="s">
        <v>624</v>
      </c>
      <c r="N24" s="703"/>
      <c r="O24" s="703">
        <v>1225</v>
      </c>
      <c r="P24" s="703"/>
      <c r="Q24" s="703"/>
      <c r="R24" s="703"/>
      <c r="S24" s="703">
        <v>0</v>
      </c>
      <c r="T24" s="703"/>
      <c r="U24" s="703"/>
      <c r="V24" s="703"/>
      <c r="W24" s="703">
        <v>242</v>
      </c>
      <c r="X24" s="703"/>
      <c r="Y24" s="703"/>
      <c r="Z24" s="703"/>
      <c r="AA24" s="703" t="s">
        <v>624</v>
      </c>
      <c r="AB24" s="703"/>
      <c r="AC24" s="703"/>
      <c r="AD24" s="703"/>
      <c r="AE24" s="703"/>
      <c r="AF24" s="776" t="s">
        <v>624</v>
      </c>
      <c r="AG24" s="777"/>
      <c r="AH24" s="777"/>
      <c r="AI24" s="777"/>
      <c r="AJ24" s="778"/>
      <c r="AK24" s="703" t="s">
        <v>624</v>
      </c>
      <c r="AL24" s="703"/>
      <c r="AM24" s="703"/>
      <c r="AN24" s="703"/>
      <c r="AO24" s="703"/>
    </row>
    <row r="25" spans="1:41" ht="24.25" customHeight="1">
      <c r="A25" s="239" t="s">
        <v>1517</v>
      </c>
      <c r="B25" s="781"/>
      <c r="C25" s="703"/>
      <c r="D25" s="703"/>
      <c r="E25" s="703"/>
      <c r="F25" s="703"/>
      <c r="G25" s="703"/>
      <c r="H25" s="703"/>
      <c r="I25" s="703"/>
      <c r="J25" s="703"/>
      <c r="K25" s="703"/>
      <c r="L25" s="703"/>
      <c r="M25" s="703"/>
      <c r="N25" s="703"/>
      <c r="O25" s="703"/>
      <c r="P25" s="703"/>
      <c r="Q25" s="703"/>
      <c r="R25" s="703"/>
      <c r="S25" s="703"/>
      <c r="T25" s="703"/>
      <c r="U25" s="703"/>
      <c r="V25" s="703"/>
      <c r="W25" s="703"/>
      <c r="X25" s="703"/>
      <c r="Y25" s="703"/>
      <c r="Z25" s="703"/>
      <c r="AA25" s="703"/>
      <c r="AB25" s="703"/>
      <c r="AC25" s="703"/>
      <c r="AD25" s="703"/>
      <c r="AE25" s="703"/>
      <c r="AF25" s="779"/>
      <c r="AG25" s="450"/>
      <c r="AH25" s="450"/>
      <c r="AI25" s="450"/>
      <c r="AJ25" s="780"/>
      <c r="AK25" s="703"/>
      <c r="AL25" s="703"/>
      <c r="AM25" s="703"/>
      <c r="AN25" s="703"/>
      <c r="AO25" s="703"/>
    </row>
    <row r="26" spans="1:41" ht="18" customHeight="1">
      <c r="G26" s="444"/>
      <c r="H26" s="444"/>
      <c r="AC26" s="444" t="s">
        <v>1518</v>
      </c>
      <c r="AD26" s="444"/>
      <c r="AE26" s="444"/>
      <c r="AF26" s="444"/>
      <c r="AG26" s="444"/>
      <c r="AH26" s="444"/>
      <c r="AI26" s="444"/>
      <c r="AJ26" s="444"/>
      <c r="AK26" s="444"/>
      <c r="AL26" s="444"/>
      <c r="AM26" s="444"/>
      <c r="AN26" s="444"/>
    </row>
    <row r="27" spans="1:41" ht="20.95" customHeight="1"/>
    <row r="28" spans="1:41" ht="20.95" customHeight="1"/>
  </sheetData>
  <sheetProtection selectLockedCells="1" selectUnlockedCells="1"/>
  <mergeCells count="158">
    <mergeCell ref="M3:N3"/>
    <mergeCell ref="O3:P3"/>
    <mergeCell ref="Q3:R3"/>
    <mergeCell ref="S3:T3"/>
    <mergeCell ref="A1:L1"/>
    <mergeCell ref="Z1:AO1"/>
    <mergeCell ref="A2:A3"/>
    <mergeCell ref="B2:B3"/>
    <mergeCell ref="C2:J3"/>
    <mergeCell ref="K2:P2"/>
    <mergeCell ref="Q2:V2"/>
    <mergeCell ref="W2:Z3"/>
    <mergeCell ref="AA2:AO2"/>
    <mergeCell ref="K3:L3"/>
    <mergeCell ref="AD3:AF3"/>
    <mergeCell ref="AG3:AI3"/>
    <mergeCell ref="AJ3:AL3"/>
    <mergeCell ref="AM3:AO3"/>
    <mergeCell ref="U3:V3"/>
    <mergeCell ref="AA3:AC3"/>
    <mergeCell ref="AA9:AE9"/>
    <mergeCell ref="AF9:AJ9"/>
    <mergeCell ref="AK9:AO9"/>
    <mergeCell ref="M9:N9"/>
    <mergeCell ref="C4:J5"/>
    <mergeCell ref="K4:L5"/>
    <mergeCell ref="M4:N5"/>
    <mergeCell ref="O4:P5"/>
    <mergeCell ref="Q4:R5"/>
    <mergeCell ref="S4:T5"/>
    <mergeCell ref="I10:J11"/>
    <mergeCell ref="K10:L11"/>
    <mergeCell ref="C9:D9"/>
    <mergeCell ref="E9:F9"/>
    <mergeCell ref="G9:H9"/>
    <mergeCell ref="I9:J9"/>
    <mergeCell ref="K9:L9"/>
    <mergeCell ref="AM4:AO5"/>
    <mergeCell ref="A7:L7"/>
    <mergeCell ref="Z7:AO7"/>
    <mergeCell ref="A8:A9"/>
    <mergeCell ref="B8:B9"/>
    <mergeCell ref="C8:H8"/>
    <mergeCell ref="I8:N8"/>
    <mergeCell ref="O8:R9"/>
    <mergeCell ref="S8:V9"/>
    <mergeCell ref="W8:AO8"/>
    <mergeCell ref="U4:V5"/>
    <mergeCell ref="W4:Z5"/>
    <mergeCell ref="AA4:AC5"/>
    <mergeCell ref="AD4:AF5"/>
    <mergeCell ref="AG4:AI5"/>
    <mergeCell ref="AJ4:AL5"/>
    <mergeCell ref="W9:Z9"/>
    <mergeCell ref="AK10:AO11"/>
    <mergeCell ref="B12:B13"/>
    <mergeCell ref="C12:D13"/>
    <mergeCell ref="E12:F13"/>
    <mergeCell ref="G12:H13"/>
    <mergeCell ref="I12:J13"/>
    <mergeCell ref="K12:L13"/>
    <mergeCell ref="M12:N13"/>
    <mergeCell ref="O12:R13"/>
    <mergeCell ref="S12:V13"/>
    <mergeCell ref="M10:N11"/>
    <mergeCell ref="O10:R11"/>
    <mergeCell ref="S10:V11"/>
    <mergeCell ref="W10:Z11"/>
    <mergeCell ref="AA10:AE11"/>
    <mergeCell ref="AF10:AJ11"/>
    <mergeCell ref="W12:Z13"/>
    <mergeCell ref="AA12:AE13"/>
    <mergeCell ref="AF12:AJ13"/>
    <mergeCell ref="AK12:AO13"/>
    <mergeCell ref="B10:B11"/>
    <mergeCell ref="C10:D11"/>
    <mergeCell ref="E10:F11"/>
    <mergeCell ref="G10:H11"/>
    <mergeCell ref="B14:B15"/>
    <mergeCell ref="C14:D15"/>
    <mergeCell ref="E14:F15"/>
    <mergeCell ref="G14:H15"/>
    <mergeCell ref="I14:J15"/>
    <mergeCell ref="K14:L15"/>
    <mergeCell ref="AK14:AO15"/>
    <mergeCell ref="B16:B17"/>
    <mergeCell ref="C16:D17"/>
    <mergeCell ref="E16:F17"/>
    <mergeCell ref="G16:H17"/>
    <mergeCell ref="I16:J17"/>
    <mergeCell ref="K16:L17"/>
    <mergeCell ref="M16:N17"/>
    <mergeCell ref="O16:R17"/>
    <mergeCell ref="S16:V17"/>
    <mergeCell ref="M14:N15"/>
    <mergeCell ref="O14:R15"/>
    <mergeCell ref="S14:V15"/>
    <mergeCell ref="W14:Z15"/>
    <mergeCell ref="AA14:AE15"/>
    <mergeCell ref="AF14:AJ15"/>
    <mergeCell ref="W16:Z17"/>
    <mergeCell ref="AA16:AE17"/>
    <mergeCell ref="AF16:AJ17"/>
    <mergeCell ref="AK16:AO17"/>
    <mergeCell ref="B18:B19"/>
    <mergeCell ref="C18:D19"/>
    <mergeCell ref="E18:F19"/>
    <mergeCell ref="G18:H19"/>
    <mergeCell ref="I18:J19"/>
    <mergeCell ref="K18:L19"/>
    <mergeCell ref="AK18:AO19"/>
    <mergeCell ref="M18:N19"/>
    <mergeCell ref="O18:R19"/>
    <mergeCell ref="S18:V19"/>
    <mergeCell ref="W18:Z19"/>
    <mergeCell ref="AA18:AE19"/>
    <mergeCell ref="AF18:AJ19"/>
    <mergeCell ref="W20:Z21"/>
    <mergeCell ref="AA20:AE21"/>
    <mergeCell ref="AF20:AJ21"/>
    <mergeCell ref="AK20:AO21"/>
    <mergeCell ref="B22:B23"/>
    <mergeCell ref="C22:D23"/>
    <mergeCell ref="E22:F23"/>
    <mergeCell ref="G22:H23"/>
    <mergeCell ref="I22:J23"/>
    <mergeCell ref="K22:L23"/>
    <mergeCell ref="B20:B21"/>
    <mergeCell ref="C20:D21"/>
    <mergeCell ref="E20:F21"/>
    <mergeCell ref="G20:H21"/>
    <mergeCell ref="I20:J21"/>
    <mergeCell ref="K20:L21"/>
    <mergeCell ref="M20:N21"/>
    <mergeCell ref="O20:R21"/>
    <mergeCell ref="S20:V21"/>
    <mergeCell ref="W24:Z25"/>
    <mergeCell ref="AA24:AE25"/>
    <mergeCell ref="AF24:AJ25"/>
    <mergeCell ref="AK24:AO25"/>
    <mergeCell ref="G26:H26"/>
    <mergeCell ref="AC26:AN26"/>
    <mergeCell ref="AK22:AO23"/>
    <mergeCell ref="B24:B25"/>
    <mergeCell ref="C24:D25"/>
    <mergeCell ref="E24:F25"/>
    <mergeCell ref="G24:H25"/>
    <mergeCell ref="I24:J25"/>
    <mergeCell ref="K24:L25"/>
    <mergeCell ref="M24:N25"/>
    <mergeCell ref="O24:R25"/>
    <mergeCell ref="S24:V25"/>
    <mergeCell ref="M22:N23"/>
    <mergeCell ref="O22:R23"/>
    <mergeCell ref="S22:V23"/>
    <mergeCell ref="W22:Z23"/>
    <mergeCell ref="AA22:AE23"/>
    <mergeCell ref="AF22:AJ23"/>
  </mergeCells>
  <phoneticPr fontId="2"/>
  <pageMargins left="0.78740157480314965" right="0.39370078740157483" top="0.39370078740157483" bottom="0.39370078740157483" header="0" footer="0"/>
  <pageSetup paperSize="9" scale="83" firstPageNumber="0" orientation="landscape" horizontalDpi="300" verticalDpi="300" r:id="rId1"/>
  <headerFooter scaleWithDoc="0" alignWithMargins="0">
    <oddFooter>&amp;C&amp;"ＭＳ 明朝,標準"－３３－</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DD08-6AC0-4B84-AF40-9CA1777C250B}">
  <sheetPr codeName="Sheet36">
    <pageSetUpPr fitToPage="1"/>
  </sheetPr>
  <dimension ref="A2:BG41"/>
  <sheetViews>
    <sheetView view="pageLayout" zoomScaleNormal="100" workbookViewId="0"/>
  </sheetViews>
  <sheetFormatPr defaultColWidth="9" defaultRowHeight="14.4"/>
  <cols>
    <col min="1" max="1" width="1.6640625" style="51" customWidth="1"/>
    <col min="2" max="3" width="2.6640625" style="51" customWidth="1"/>
    <col min="4" max="4" width="1.6640625" style="51" customWidth="1"/>
    <col min="5" max="22" width="2.6640625" style="51" customWidth="1"/>
    <col min="23" max="27" width="3.33203125" style="51" customWidth="1"/>
    <col min="28" max="30" width="3.109375" style="51" customWidth="1"/>
    <col min="31" max="31" width="2.77734375" style="51" customWidth="1"/>
    <col min="32" max="33" width="3.109375" style="51" customWidth="1"/>
    <col min="34" max="42" width="2.6640625" style="51" customWidth="1"/>
    <col min="43" max="43" width="2.44140625" style="51" customWidth="1"/>
    <col min="44" max="56" width="2.6640625" style="51" customWidth="1"/>
    <col min="57" max="57" width="2.33203125" style="51" customWidth="1"/>
    <col min="58" max="172" width="2.6640625" style="51" customWidth="1"/>
    <col min="173" max="16384" width="9" style="51"/>
  </cols>
  <sheetData>
    <row r="2" spans="1:57" ht="20.95" customHeight="1">
      <c r="A2" s="51" t="s">
        <v>1519</v>
      </c>
      <c r="AQ2" s="450" t="s">
        <v>1494</v>
      </c>
      <c r="AR2" s="450"/>
      <c r="AS2" s="450"/>
      <c r="AT2" s="450"/>
      <c r="AU2" s="450"/>
      <c r="AV2" s="450"/>
      <c r="AW2" s="450"/>
      <c r="AX2" s="450"/>
      <c r="AY2" s="450"/>
      <c r="AZ2" s="450"/>
      <c r="BA2" s="450"/>
      <c r="BB2" s="450"/>
      <c r="BC2" s="450"/>
      <c r="BD2" s="450"/>
      <c r="BE2" s="450"/>
    </row>
    <row r="3" spans="1:57" ht="15.9" customHeight="1">
      <c r="A3" s="816" t="s">
        <v>1520</v>
      </c>
      <c r="B3" s="817"/>
      <c r="C3" s="817"/>
      <c r="D3" s="817"/>
      <c r="E3" s="817"/>
      <c r="F3" s="817"/>
      <c r="G3" s="817"/>
      <c r="H3" s="817"/>
      <c r="I3" s="818"/>
      <c r="J3" s="816" t="s">
        <v>1521</v>
      </c>
      <c r="K3" s="817"/>
      <c r="L3" s="817"/>
      <c r="M3" s="817"/>
      <c r="N3" s="817"/>
      <c r="O3" s="817"/>
      <c r="P3" s="817"/>
      <c r="Q3" s="817"/>
      <c r="R3" s="817"/>
      <c r="S3" s="817"/>
      <c r="T3" s="817"/>
      <c r="U3" s="817"/>
      <c r="V3" s="818"/>
      <c r="W3" s="578" t="s">
        <v>1311</v>
      </c>
      <c r="X3" s="591"/>
      <c r="Y3" s="591"/>
      <c r="Z3" s="591"/>
      <c r="AA3" s="591"/>
      <c r="AB3" s="591"/>
      <c r="AC3" s="591"/>
      <c r="AD3" s="591"/>
      <c r="AE3" s="591"/>
      <c r="AF3" s="591"/>
      <c r="AG3" s="569"/>
      <c r="AH3" s="453" t="s">
        <v>1522</v>
      </c>
      <c r="AI3" s="538"/>
      <c r="AJ3" s="538"/>
      <c r="AK3" s="538"/>
      <c r="AL3" s="538"/>
      <c r="AM3" s="538"/>
      <c r="AN3" s="538"/>
      <c r="AO3" s="538"/>
      <c r="AP3" s="454"/>
      <c r="AQ3" s="453" t="s">
        <v>1377</v>
      </c>
      <c r="AR3" s="538"/>
      <c r="AS3" s="538"/>
      <c r="AT3" s="538"/>
      <c r="AU3" s="538"/>
      <c r="AV3" s="538"/>
      <c r="AW3" s="538"/>
      <c r="AX3" s="538"/>
      <c r="AY3" s="454"/>
      <c r="AZ3" s="578" t="s">
        <v>1523</v>
      </c>
      <c r="BA3" s="591"/>
      <c r="BB3" s="591"/>
      <c r="BC3" s="591"/>
      <c r="BD3" s="591"/>
      <c r="BE3" s="569"/>
    </row>
    <row r="4" spans="1:57" ht="15.9" customHeight="1">
      <c r="A4" s="810" t="s">
        <v>1524</v>
      </c>
      <c r="B4" s="811"/>
      <c r="C4" s="811"/>
      <c r="D4" s="811"/>
      <c r="E4" s="811"/>
      <c r="F4" s="811"/>
      <c r="G4" s="811"/>
      <c r="H4" s="811"/>
      <c r="I4" s="812"/>
      <c r="J4" s="810" t="s">
        <v>1525</v>
      </c>
      <c r="K4" s="811"/>
      <c r="L4" s="811"/>
      <c r="M4" s="811"/>
      <c r="N4" s="811"/>
      <c r="O4" s="811"/>
      <c r="P4" s="811"/>
      <c r="Q4" s="811"/>
      <c r="R4" s="811"/>
      <c r="S4" s="811"/>
      <c r="T4" s="811"/>
      <c r="U4" s="811"/>
      <c r="V4" s="812"/>
      <c r="W4" s="579"/>
      <c r="X4" s="446"/>
      <c r="Y4" s="446"/>
      <c r="Z4" s="446"/>
      <c r="AA4" s="446"/>
      <c r="AB4" s="446"/>
      <c r="AC4" s="446"/>
      <c r="AD4" s="446"/>
      <c r="AE4" s="446"/>
      <c r="AF4" s="446"/>
      <c r="AG4" s="570"/>
      <c r="AH4" s="453" t="s">
        <v>1317</v>
      </c>
      <c r="AI4" s="538"/>
      <c r="AJ4" s="454"/>
      <c r="AK4" s="453" t="s">
        <v>1318</v>
      </c>
      <c r="AL4" s="538"/>
      <c r="AM4" s="454"/>
      <c r="AN4" s="453" t="s">
        <v>153</v>
      </c>
      <c r="AO4" s="538"/>
      <c r="AP4" s="454"/>
      <c r="AQ4" s="453" t="s">
        <v>1319</v>
      </c>
      <c r="AR4" s="538"/>
      <c r="AS4" s="454"/>
      <c r="AT4" s="453" t="s">
        <v>1320</v>
      </c>
      <c r="AU4" s="538"/>
      <c r="AV4" s="454"/>
      <c r="AW4" s="453" t="s">
        <v>1380</v>
      </c>
      <c r="AX4" s="538"/>
      <c r="AY4" s="454"/>
      <c r="AZ4" s="579"/>
      <c r="BA4" s="446"/>
      <c r="BB4" s="446"/>
      <c r="BC4" s="446"/>
      <c r="BD4" s="446"/>
      <c r="BE4" s="570"/>
    </row>
    <row r="5" spans="1:57" ht="15.9" customHeight="1">
      <c r="A5" s="816" t="s">
        <v>1526</v>
      </c>
      <c r="B5" s="817"/>
      <c r="C5" s="817"/>
      <c r="D5" s="817"/>
      <c r="E5" s="817"/>
      <c r="F5" s="817"/>
      <c r="G5" s="817"/>
      <c r="H5" s="817"/>
      <c r="I5" s="818"/>
      <c r="J5" s="819" t="s">
        <v>1527</v>
      </c>
      <c r="K5" s="820"/>
      <c r="L5" s="820"/>
      <c r="M5" s="820"/>
      <c r="N5" s="820"/>
      <c r="O5" s="820"/>
      <c r="P5" s="820"/>
      <c r="Q5" s="820"/>
      <c r="R5" s="820"/>
      <c r="S5" s="820"/>
      <c r="T5" s="820"/>
      <c r="U5" s="820"/>
      <c r="V5" s="821"/>
      <c r="W5" s="822" t="s">
        <v>1489</v>
      </c>
      <c r="X5" s="823"/>
      <c r="Y5" s="823"/>
      <c r="Z5" s="823"/>
      <c r="AA5" s="823"/>
      <c r="AB5" s="823"/>
      <c r="AC5" s="823"/>
      <c r="AD5" s="823"/>
      <c r="AE5" s="823"/>
      <c r="AF5" s="823"/>
      <c r="AG5" s="824"/>
      <c r="AH5" s="776">
        <v>17</v>
      </c>
      <c r="AI5" s="777"/>
      <c r="AJ5" s="778"/>
      <c r="AK5" s="776" t="s">
        <v>624</v>
      </c>
      <c r="AL5" s="777"/>
      <c r="AM5" s="778"/>
      <c r="AN5" s="776">
        <v>17</v>
      </c>
      <c r="AO5" s="777"/>
      <c r="AP5" s="778"/>
      <c r="AQ5" s="776">
        <v>6</v>
      </c>
      <c r="AR5" s="777"/>
      <c r="AS5" s="778"/>
      <c r="AT5" s="776">
        <v>2</v>
      </c>
      <c r="AU5" s="777"/>
      <c r="AV5" s="778"/>
      <c r="AW5" s="776">
        <v>2</v>
      </c>
      <c r="AX5" s="777"/>
      <c r="AY5" s="778"/>
      <c r="AZ5" s="804">
        <v>2190</v>
      </c>
      <c r="BA5" s="805"/>
      <c r="BB5" s="805"/>
      <c r="BC5" s="805"/>
      <c r="BD5" s="805"/>
      <c r="BE5" s="806"/>
    </row>
    <row r="6" spans="1:57" ht="15.9" customHeight="1">
      <c r="A6" s="810" t="s">
        <v>1528</v>
      </c>
      <c r="B6" s="811"/>
      <c r="C6" s="811"/>
      <c r="D6" s="811"/>
      <c r="E6" s="811"/>
      <c r="F6" s="811"/>
      <c r="G6" s="811"/>
      <c r="H6" s="811"/>
      <c r="I6" s="812"/>
      <c r="J6" s="813" t="s">
        <v>1529</v>
      </c>
      <c r="K6" s="814"/>
      <c r="L6" s="814"/>
      <c r="M6" s="814"/>
      <c r="N6" s="814"/>
      <c r="O6" s="814"/>
      <c r="P6" s="814"/>
      <c r="Q6" s="814"/>
      <c r="R6" s="814"/>
      <c r="S6" s="814"/>
      <c r="T6" s="814"/>
      <c r="U6" s="814"/>
      <c r="V6" s="815"/>
      <c r="W6" s="825"/>
      <c r="X6" s="826"/>
      <c r="Y6" s="826"/>
      <c r="Z6" s="826"/>
      <c r="AA6" s="826"/>
      <c r="AB6" s="826"/>
      <c r="AC6" s="826"/>
      <c r="AD6" s="826"/>
      <c r="AE6" s="826"/>
      <c r="AF6" s="826"/>
      <c r="AG6" s="827"/>
      <c r="AH6" s="779"/>
      <c r="AI6" s="450"/>
      <c r="AJ6" s="780"/>
      <c r="AK6" s="779"/>
      <c r="AL6" s="450"/>
      <c r="AM6" s="780"/>
      <c r="AN6" s="779"/>
      <c r="AO6" s="450"/>
      <c r="AP6" s="780"/>
      <c r="AQ6" s="779"/>
      <c r="AR6" s="450"/>
      <c r="AS6" s="780"/>
      <c r="AT6" s="779"/>
      <c r="AU6" s="450"/>
      <c r="AV6" s="780"/>
      <c r="AW6" s="779"/>
      <c r="AX6" s="450"/>
      <c r="AY6" s="780"/>
      <c r="AZ6" s="807"/>
      <c r="BA6" s="808"/>
      <c r="BB6" s="808"/>
      <c r="BC6" s="808"/>
      <c r="BD6" s="808"/>
      <c r="BE6" s="809"/>
    </row>
    <row r="7" spans="1:57" ht="11.3" customHeight="1">
      <c r="A7" s="183"/>
      <c r="B7" s="183"/>
      <c r="C7" s="183"/>
      <c r="D7" s="183"/>
      <c r="E7" s="183"/>
      <c r="F7" s="183"/>
      <c r="G7" s="183"/>
      <c r="H7" s="183"/>
      <c r="I7" s="183"/>
      <c r="J7" s="183"/>
      <c r="K7" s="183"/>
      <c r="L7" s="183"/>
      <c r="M7" s="183"/>
      <c r="N7" s="183"/>
      <c r="O7" s="183"/>
      <c r="P7" s="183"/>
      <c r="Q7" s="183"/>
      <c r="R7" s="183"/>
      <c r="S7" s="183"/>
      <c r="T7" s="183"/>
      <c r="U7" s="183"/>
      <c r="V7" s="183"/>
    </row>
    <row r="8" spans="1:57" ht="20.95" customHeight="1">
      <c r="A8" s="51" t="s">
        <v>1530</v>
      </c>
    </row>
    <row r="9" spans="1:57" ht="15.9" customHeight="1">
      <c r="E9" s="51" t="s">
        <v>1531</v>
      </c>
      <c r="L9" s="83" t="s">
        <v>1532</v>
      </c>
      <c r="M9" s="83"/>
      <c r="N9" s="83"/>
      <c r="O9" s="83"/>
      <c r="P9" s="83"/>
      <c r="Q9" s="83"/>
      <c r="R9" s="83"/>
      <c r="S9" s="83"/>
      <c r="T9" s="83"/>
      <c r="U9" s="83"/>
      <c r="V9" s="83"/>
      <c r="W9" s="83"/>
      <c r="X9" s="83"/>
      <c r="Y9" s="83"/>
      <c r="Z9" s="83"/>
    </row>
    <row r="10" spans="1:57" ht="15.9" customHeight="1">
      <c r="E10" s="51" t="s">
        <v>1521</v>
      </c>
      <c r="L10" s="51" t="s">
        <v>1345</v>
      </c>
    </row>
    <row r="11" spans="1:57" ht="15.9" customHeight="1">
      <c r="E11" s="51" t="s">
        <v>1533</v>
      </c>
      <c r="L11" s="51" t="s">
        <v>1534</v>
      </c>
    </row>
    <row r="12" spans="1:57" ht="15.75" customHeight="1">
      <c r="A12" s="444" t="s">
        <v>1535</v>
      </c>
      <c r="B12" s="444"/>
      <c r="C12" s="444"/>
      <c r="D12" s="444"/>
      <c r="E12" s="444"/>
      <c r="F12" s="444"/>
      <c r="AQ12" s="449" t="s">
        <v>1494</v>
      </c>
      <c r="AR12" s="449"/>
      <c r="AS12" s="449"/>
      <c r="AT12" s="449"/>
      <c r="AU12" s="449"/>
      <c r="AV12" s="449"/>
      <c r="AW12" s="449"/>
      <c r="AX12" s="449"/>
      <c r="AY12" s="449"/>
      <c r="AZ12" s="449"/>
      <c r="BA12" s="449"/>
      <c r="BB12" s="449"/>
      <c r="BC12" s="449"/>
      <c r="BD12" s="449"/>
      <c r="BE12" s="449"/>
    </row>
    <row r="13" spans="1:57" ht="15.9" customHeight="1">
      <c r="A13" s="621" t="s">
        <v>1536</v>
      </c>
      <c r="B13" s="621"/>
      <c r="C13" s="621"/>
      <c r="D13" s="621"/>
      <c r="E13" s="621"/>
      <c r="F13" s="621"/>
      <c r="G13" s="621"/>
      <c r="H13" s="621"/>
      <c r="I13" s="621"/>
      <c r="J13" s="621" t="s">
        <v>1537</v>
      </c>
      <c r="K13" s="621"/>
      <c r="L13" s="621"/>
      <c r="M13" s="621"/>
      <c r="N13" s="621"/>
      <c r="O13" s="621"/>
      <c r="P13" s="621"/>
      <c r="Q13" s="621"/>
      <c r="R13" s="621"/>
      <c r="S13" s="621"/>
      <c r="T13" s="621"/>
      <c r="U13" s="621"/>
      <c r="V13" s="621"/>
      <c r="W13" s="621"/>
      <c r="X13" s="621"/>
      <c r="Y13" s="621"/>
      <c r="Z13" s="621"/>
      <c r="AA13" s="621"/>
      <c r="AB13" s="621" t="s">
        <v>1538</v>
      </c>
      <c r="AC13" s="621"/>
      <c r="AD13" s="621"/>
      <c r="AE13" s="621"/>
      <c r="AF13" s="621"/>
      <c r="AG13" s="621"/>
      <c r="AH13" s="621"/>
      <c r="AI13" s="621"/>
      <c r="AJ13" s="621"/>
      <c r="AK13" s="621"/>
      <c r="AL13" s="621"/>
      <c r="AM13" s="621"/>
      <c r="AN13" s="621"/>
      <c r="AO13" s="621"/>
      <c r="AP13" s="621"/>
      <c r="AQ13" s="621"/>
      <c r="AR13" s="621"/>
      <c r="AS13" s="621"/>
      <c r="AT13" s="621"/>
      <c r="AU13" s="621"/>
      <c r="AV13" s="621"/>
      <c r="AW13" s="621"/>
      <c r="AX13" s="621"/>
      <c r="AY13" s="621"/>
      <c r="AZ13" s="621"/>
      <c r="BA13" s="621"/>
      <c r="BB13" s="621"/>
      <c r="BC13" s="621"/>
      <c r="BD13" s="621"/>
      <c r="BE13" s="621"/>
    </row>
    <row r="14" spans="1:57" ht="15.9" customHeight="1">
      <c r="A14" s="621"/>
      <c r="B14" s="621"/>
      <c r="C14" s="621"/>
      <c r="D14" s="621"/>
      <c r="E14" s="621"/>
      <c r="F14" s="621"/>
      <c r="G14" s="621"/>
      <c r="H14" s="621"/>
      <c r="I14" s="621"/>
      <c r="J14" s="621" t="s">
        <v>1539</v>
      </c>
      <c r="K14" s="621"/>
      <c r="L14" s="621"/>
      <c r="M14" s="621"/>
      <c r="N14" s="621" t="s">
        <v>1540</v>
      </c>
      <c r="O14" s="621"/>
      <c r="P14" s="621"/>
      <c r="Q14" s="621"/>
      <c r="R14" s="621"/>
      <c r="S14" s="578" t="s">
        <v>1541</v>
      </c>
      <c r="T14" s="591"/>
      <c r="U14" s="591"/>
      <c r="V14" s="591"/>
      <c r="W14" s="453" t="s">
        <v>1542</v>
      </c>
      <c r="X14" s="538"/>
      <c r="Y14" s="538"/>
      <c r="Z14" s="538"/>
      <c r="AA14" s="454"/>
      <c r="AB14" s="621" t="s">
        <v>1543</v>
      </c>
      <c r="AC14" s="621"/>
      <c r="AD14" s="621"/>
      <c r="AE14" s="621"/>
      <c r="AF14" s="621"/>
      <c r="AG14" s="621"/>
      <c r="AH14" s="621" t="s">
        <v>1544</v>
      </c>
      <c r="AI14" s="621"/>
      <c r="AJ14" s="621"/>
      <c r="AK14" s="621"/>
      <c r="AL14" s="621"/>
      <c r="AM14" s="621"/>
      <c r="AN14" s="621" t="s">
        <v>1545</v>
      </c>
      <c r="AO14" s="621"/>
      <c r="AP14" s="621"/>
      <c r="AQ14" s="621"/>
      <c r="AR14" s="621"/>
      <c r="AS14" s="621"/>
      <c r="AT14" s="621" t="s">
        <v>1546</v>
      </c>
      <c r="AU14" s="621"/>
      <c r="AV14" s="621"/>
      <c r="AW14" s="621"/>
      <c r="AX14" s="621"/>
      <c r="AY14" s="621"/>
      <c r="AZ14" s="621" t="s">
        <v>153</v>
      </c>
      <c r="BA14" s="621"/>
      <c r="BB14" s="621"/>
      <c r="BC14" s="621"/>
      <c r="BD14" s="621"/>
      <c r="BE14" s="621"/>
    </row>
    <row r="15" spans="1:57" ht="15.9" customHeight="1">
      <c r="A15" s="621"/>
      <c r="B15" s="621"/>
      <c r="C15" s="621"/>
      <c r="D15" s="621"/>
      <c r="E15" s="621"/>
      <c r="F15" s="621"/>
      <c r="G15" s="621"/>
      <c r="H15" s="621"/>
      <c r="I15" s="621"/>
      <c r="J15" s="621"/>
      <c r="K15" s="621"/>
      <c r="L15" s="621"/>
      <c r="M15" s="621"/>
      <c r="N15" s="621"/>
      <c r="O15" s="621"/>
      <c r="P15" s="621"/>
      <c r="Q15" s="621"/>
      <c r="R15" s="621"/>
      <c r="S15" s="592"/>
      <c r="T15" s="449"/>
      <c r="U15" s="449"/>
      <c r="V15" s="449"/>
      <c r="W15" s="801"/>
      <c r="X15" s="802"/>
      <c r="Y15" s="802"/>
      <c r="Z15" s="802"/>
      <c r="AA15" s="803"/>
      <c r="AB15" s="621" t="s">
        <v>1547</v>
      </c>
      <c r="AC15" s="621"/>
      <c r="AD15" s="621" t="s">
        <v>1548</v>
      </c>
      <c r="AE15" s="621"/>
      <c r="AF15" s="621"/>
      <c r="AG15" s="621"/>
      <c r="AH15" s="621" t="s">
        <v>1547</v>
      </c>
      <c r="AI15" s="621"/>
      <c r="AJ15" s="621" t="s">
        <v>1548</v>
      </c>
      <c r="AK15" s="621"/>
      <c r="AL15" s="621"/>
      <c r="AM15" s="621"/>
      <c r="AN15" s="621" t="s">
        <v>1547</v>
      </c>
      <c r="AO15" s="621"/>
      <c r="AP15" s="621" t="s">
        <v>1548</v>
      </c>
      <c r="AQ15" s="621"/>
      <c r="AR15" s="621"/>
      <c r="AS15" s="621"/>
      <c r="AT15" s="621" t="s">
        <v>1547</v>
      </c>
      <c r="AU15" s="621"/>
      <c r="AV15" s="621" t="s">
        <v>1548</v>
      </c>
      <c r="AW15" s="621"/>
      <c r="AX15" s="621"/>
      <c r="AY15" s="621"/>
      <c r="AZ15" s="621" t="s">
        <v>1547</v>
      </c>
      <c r="BA15" s="621"/>
      <c r="BB15" s="621" t="s">
        <v>1548</v>
      </c>
      <c r="BC15" s="621"/>
      <c r="BD15" s="621"/>
      <c r="BE15" s="621"/>
    </row>
    <row r="16" spans="1:57" ht="15.9" customHeight="1">
      <c r="A16" s="800" t="s">
        <v>1549</v>
      </c>
      <c r="B16" s="800"/>
      <c r="C16" s="800"/>
      <c r="D16" s="621" t="s">
        <v>1550</v>
      </c>
      <c r="E16" s="621"/>
      <c r="F16" s="621"/>
      <c r="G16" s="621"/>
      <c r="H16" s="621"/>
      <c r="I16" s="621"/>
      <c r="J16" s="793">
        <v>459</v>
      </c>
      <c r="K16" s="793"/>
      <c r="L16" s="794"/>
      <c r="M16" s="270" t="s">
        <v>1551</v>
      </c>
      <c r="N16" s="795">
        <v>1690.11</v>
      </c>
      <c r="O16" s="795"/>
      <c r="P16" s="795"/>
      <c r="Q16" s="796"/>
      <c r="R16" s="270" t="s">
        <v>1552</v>
      </c>
      <c r="S16" s="785">
        <v>5110850</v>
      </c>
      <c r="T16" s="785"/>
      <c r="U16" s="785"/>
      <c r="V16" s="785"/>
      <c r="W16" s="797">
        <v>5087770</v>
      </c>
      <c r="X16" s="798"/>
      <c r="Y16" s="798"/>
      <c r="Z16" s="798"/>
      <c r="AA16" s="799"/>
      <c r="AB16" s="784">
        <v>1</v>
      </c>
      <c r="AC16" s="784"/>
      <c r="AD16" s="784">
        <v>1800</v>
      </c>
      <c r="AE16" s="784"/>
      <c r="AF16" s="784"/>
      <c r="AG16" s="784"/>
      <c r="AH16" s="784">
        <v>73</v>
      </c>
      <c r="AI16" s="784"/>
      <c r="AJ16" s="784">
        <v>48319</v>
      </c>
      <c r="AK16" s="784"/>
      <c r="AL16" s="784"/>
      <c r="AM16" s="784"/>
      <c r="AN16" s="784">
        <v>7</v>
      </c>
      <c r="AO16" s="784"/>
      <c r="AP16" s="784">
        <v>227</v>
      </c>
      <c r="AQ16" s="784"/>
      <c r="AR16" s="784"/>
      <c r="AS16" s="784"/>
      <c r="AT16" s="784"/>
      <c r="AU16" s="784"/>
      <c r="AV16" s="784"/>
      <c r="AW16" s="784"/>
      <c r="AX16" s="784"/>
      <c r="AY16" s="784"/>
      <c r="AZ16" s="784">
        <v>78</v>
      </c>
      <c r="BA16" s="784"/>
      <c r="BB16" s="784">
        <v>50346</v>
      </c>
      <c r="BC16" s="784"/>
      <c r="BD16" s="784"/>
      <c r="BE16" s="784"/>
    </row>
    <row r="17" spans="1:59" ht="15.9" customHeight="1">
      <c r="A17" s="800"/>
      <c r="B17" s="800"/>
      <c r="C17" s="800"/>
      <c r="D17" s="621" t="s">
        <v>1553</v>
      </c>
      <c r="E17" s="621"/>
      <c r="F17" s="621"/>
      <c r="G17" s="621"/>
      <c r="H17" s="621"/>
      <c r="I17" s="621"/>
      <c r="J17" s="793">
        <v>1</v>
      </c>
      <c r="K17" s="793"/>
      <c r="L17" s="794"/>
      <c r="M17" s="153"/>
      <c r="N17" s="795">
        <v>0.3</v>
      </c>
      <c r="O17" s="795"/>
      <c r="P17" s="795"/>
      <c r="Q17" s="796"/>
      <c r="R17" s="153"/>
      <c r="S17" s="785">
        <v>550</v>
      </c>
      <c r="T17" s="785"/>
      <c r="U17" s="785"/>
      <c r="V17" s="785"/>
      <c r="W17" s="797">
        <v>550</v>
      </c>
      <c r="X17" s="798"/>
      <c r="Y17" s="798"/>
      <c r="Z17" s="798"/>
      <c r="AA17" s="799"/>
      <c r="AB17" s="784" t="s">
        <v>1554</v>
      </c>
      <c r="AC17" s="784"/>
      <c r="AD17" s="784" t="s">
        <v>1554</v>
      </c>
      <c r="AE17" s="784"/>
      <c r="AF17" s="784"/>
      <c r="AG17" s="784"/>
      <c r="AH17" s="784"/>
      <c r="AI17" s="784"/>
      <c r="AJ17" s="784"/>
      <c r="AK17" s="784"/>
      <c r="AL17" s="784"/>
      <c r="AM17" s="784"/>
      <c r="AN17" s="784"/>
      <c r="AO17" s="784"/>
      <c r="AP17" s="784"/>
      <c r="AQ17" s="784"/>
      <c r="AR17" s="784"/>
      <c r="AS17" s="784"/>
      <c r="AT17" s="784">
        <v>2</v>
      </c>
      <c r="AU17" s="784"/>
      <c r="AV17" s="784">
        <v>1100</v>
      </c>
      <c r="AW17" s="784"/>
      <c r="AX17" s="784"/>
      <c r="AY17" s="784"/>
      <c r="AZ17" s="784">
        <v>2</v>
      </c>
      <c r="BA17" s="784"/>
      <c r="BB17" s="784">
        <v>1100</v>
      </c>
      <c r="BC17" s="784"/>
      <c r="BD17" s="784"/>
      <c r="BE17" s="784"/>
    </row>
    <row r="18" spans="1:59" ht="15.9" customHeight="1">
      <c r="A18" s="622" t="s">
        <v>1555</v>
      </c>
      <c r="B18" s="622"/>
      <c r="C18" s="622"/>
      <c r="D18" s="621" t="s">
        <v>1556</v>
      </c>
      <c r="E18" s="621"/>
      <c r="F18" s="621"/>
      <c r="G18" s="621"/>
      <c r="H18" s="621"/>
      <c r="I18" s="621"/>
      <c r="J18" s="793">
        <v>451</v>
      </c>
      <c r="K18" s="793"/>
      <c r="L18" s="794"/>
      <c r="M18" s="153"/>
      <c r="N18" s="795">
        <v>1683.62</v>
      </c>
      <c r="O18" s="795"/>
      <c r="P18" s="795"/>
      <c r="Q18" s="796"/>
      <c r="R18" s="153"/>
      <c r="S18" s="785"/>
      <c r="T18" s="785"/>
      <c r="U18" s="785"/>
      <c r="V18" s="785"/>
      <c r="W18" s="797">
        <v>342800000</v>
      </c>
      <c r="X18" s="798"/>
      <c r="Y18" s="798"/>
      <c r="Z18" s="798"/>
      <c r="AA18" s="799"/>
      <c r="AB18" s="784"/>
      <c r="AC18" s="784"/>
      <c r="AD18" s="784"/>
      <c r="AE18" s="784"/>
      <c r="AF18" s="784"/>
      <c r="AG18" s="784"/>
      <c r="AH18" s="784"/>
      <c r="AI18" s="784"/>
      <c r="AJ18" s="784"/>
      <c r="AK18" s="784"/>
      <c r="AL18" s="784"/>
      <c r="AM18" s="784"/>
      <c r="AN18" s="784"/>
      <c r="AO18" s="784"/>
      <c r="AP18" s="784"/>
      <c r="AQ18" s="784"/>
      <c r="AR18" s="784"/>
      <c r="AS18" s="784"/>
      <c r="AT18" s="784"/>
      <c r="AU18" s="784"/>
      <c r="AV18" s="784"/>
      <c r="AW18" s="784"/>
      <c r="AX18" s="784"/>
      <c r="AY18" s="784"/>
      <c r="AZ18" s="784">
        <v>8</v>
      </c>
      <c r="BA18" s="784"/>
      <c r="BB18" s="784">
        <v>74106</v>
      </c>
      <c r="BC18" s="784"/>
      <c r="BD18" s="784"/>
      <c r="BE18" s="784"/>
    </row>
    <row r="19" spans="1:59" ht="15.9" customHeight="1">
      <c r="A19" s="622"/>
      <c r="B19" s="622"/>
      <c r="C19" s="622"/>
      <c r="D19" s="621" t="s">
        <v>1557</v>
      </c>
      <c r="E19" s="621"/>
      <c r="F19" s="621"/>
      <c r="G19" s="621"/>
      <c r="H19" s="621"/>
      <c r="I19" s="621"/>
      <c r="J19" s="793">
        <v>61</v>
      </c>
      <c r="K19" s="793"/>
      <c r="L19" s="794"/>
      <c r="M19" s="153"/>
      <c r="N19" s="795">
        <v>536.96</v>
      </c>
      <c r="O19" s="795"/>
      <c r="P19" s="795"/>
      <c r="Q19" s="796"/>
      <c r="R19" s="153"/>
      <c r="S19" s="785"/>
      <c r="T19" s="785"/>
      <c r="U19" s="785"/>
      <c r="V19" s="785"/>
      <c r="W19" s="797">
        <v>176000</v>
      </c>
      <c r="X19" s="798"/>
      <c r="Y19" s="798"/>
      <c r="Z19" s="798"/>
      <c r="AA19" s="799"/>
      <c r="AB19" s="784"/>
      <c r="AC19" s="784"/>
      <c r="AD19" s="784"/>
      <c r="AE19" s="784"/>
      <c r="AF19" s="784"/>
      <c r="AG19" s="784"/>
      <c r="AH19" s="784"/>
      <c r="AI19" s="784"/>
      <c r="AJ19" s="784"/>
      <c r="AK19" s="784"/>
      <c r="AL19" s="784"/>
      <c r="AM19" s="784"/>
      <c r="AN19" s="784"/>
      <c r="AO19" s="784"/>
      <c r="AP19" s="784"/>
      <c r="AQ19" s="784"/>
      <c r="AR19" s="784"/>
      <c r="AS19" s="784"/>
      <c r="AT19" s="784"/>
      <c r="AU19" s="784"/>
      <c r="AV19" s="784"/>
      <c r="AW19" s="784"/>
      <c r="AX19" s="784"/>
      <c r="AY19" s="784"/>
      <c r="AZ19" s="784"/>
      <c r="BA19" s="784"/>
      <c r="BB19" s="784"/>
      <c r="BC19" s="784"/>
      <c r="BD19" s="784"/>
      <c r="BE19" s="784"/>
    </row>
    <row r="20" spans="1:59" ht="15.9" customHeight="1">
      <c r="A20" s="622"/>
      <c r="B20" s="622"/>
      <c r="C20" s="622"/>
      <c r="D20" s="621" t="s">
        <v>1558</v>
      </c>
      <c r="E20" s="621"/>
      <c r="F20" s="621"/>
      <c r="G20" s="621"/>
      <c r="H20" s="621"/>
      <c r="I20" s="621"/>
      <c r="J20" s="793">
        <v>89</v>
      </c>
      <c r="K20" s="793"/>
      <c r="L20" s="794"/>
      <c r="M20" s="153"/>
      <c r="N20" s="795">
        <v>484.87</v>
      </c>
      <c r="O20" s="795"/>
      <c r="P20" s="795"/>
      <c r="Q20" s="796"/>
      <c r="R20" s="153"/>
      <c r="S20" s="785"/>
      <c r="T20" s="785"/>
      <c r="U20" s="785"/>
      <c r="V20" s="785"/>
      <c r="W20" s="797">
        <v>35180000</v>
      </c>
      <c r="X20" s="798"/>
      <c r="Y20" s="798"/>
      <c r="Z20" s="798"/>
      <c r="AA20" s="799"/>
      <c r="AB20" s="784"/>
      <c r="AC20" s="784"/>
      <c r="AD20" s="784"/>
      <c r="AE20" s="784"/>
      <c r="AF20" s="784"/>
      <c r="AG20" s="784"/>
      <c r="AH20" s="784"/>
      <c r="AI20" s="784"/>
      <c r="AJ20" s="784"/>
      <c r="AK20" s="784"/>
      <c r="AL20" s="784"/>
      <c r="AM20" s="784"/>
      <c r="AN20" s="784"/>
      <c r="AO20" s="784"/>
      <c r="AP20" s="784"/>
      <c r="AQ20" s="784"/>
      <c r="AR20" s="784"/>
      <c r="AS20" s="784"/>
      <c r="AT20" s="784"/>
      <c r="AU20" s="784"/>
      <c r="AV20" s="784"/>
      <c r="AW20" s="784"/>
      <c r="AX20" s="784"/>
      <c r="AY20" s="784"/>
      <c r="AZ20" s="784"/>
      <c r="BA20" s="784"/>
      <c r="BB20" s="784"/>
      <c r="BC20" s="784"/>
      <c r="BD20" s="784"/>
      <c r="BE20" s="784"/>
    </row>
    <row r="21" spans="1:59" ht="15.9" customHeight="1">
      <c r="A21" s="621" t="s">
        <v>1559</v>
      </c>
      <c r="B21" s="621"/>
      <c r="C21" s="621"/>
      <c r="D21" s="621"/>
      <c r="E21" s="621"/>
      <c r="F21" s="621"/>
      <c r="G21" s="621"/>
      <c r="H21" s="621"/>
      <c r="I21" s="621"/>
      <c r="J21" s="793">
        <v>203</v>
      </c>
      <c r="K21" s="793"/>
      <c r="L21" s="794"/>
      <c r="M21" s="153"/>
      <c r="N21" s="795"/>
      <c r="O21" s="795"/>
      <c r="P21" s="795"/>
      <c r="Q21" s="796"/>
      <c r="R21" s="153"/>
      <c r="S21" s="785"/>
      <c r="T21" s="785"/>
      <c r="U21" s="785"/>
      <c r="V21" s="785"/>
      <c r="W21" s="797">
        <v>27200000</v>
      </c>
      <c r="X21" s="798"/>
      <c r="Y21" s="798"/>
      <c r="Z21" s="798"/>
      <c r="AA21" s="799"/>
      <c r="AB21" s="784"/>
      <c r="AC21" s="784"/>
      <c r="AD21" s="784"/>
      <c r="AE21" s="784"/>
      <c r="AF21" s="784"/>
      <c r="AG21" s="784"/>
      <c r="AH21" s="784"/>
      <c r="AI21" s="784"/>
      <c r="AJ21" s="784"/>
      <c r="AK21" s="784"/>
      <c r="AL21" s="784"/>
      <c r="AM21" s="784"/>
      <c r="AN21" s="784"/>
      <c r="AO21" s="784"/>
      <c r="AP21" s="784"/>
      <c r="AQ21" s="784"/>
      <c r="AR21" s="784"/>
      <c r="AS21" s="784"/>
      <c r="AT21" s="784"/>
      <c r="AU21" s="784"/>
      <c r="AV21" s="784"/>
      <c r="AW21" s="784"/>
      <c r="AX21" s="784"/>
      <c r="AY21" s="784"/>
      <c r="AZ21" s="784">
        <v>2</v>
      </c>
      <c r="BA21" s="784"/>
      <c r="BB21" s="784">
        <v>95</v>
      </c>
      <c r="BC21" s="784"/>
      <c r="BD21" s="784"/>
      <c r="BE21" s="784"/>
    </row>
    <row r="22" spans="1:59" ht="15.9" customHeight="1">
      <c r="A22" s="621" t="s">
        <v>1560</v>
      </c>
      <c r="B22" s="621"/>
      <c r="C22" s="621"/>
      <c r="D22" s="621"/>
      <c r="E22" s="621"/>
      <c r="F22" s="621"/>
      <c r="G22" s="621"/>
      <c r="H22" s="621"/>
      <c r="I22" s="621"/>
      <c r="J22" s="793">
        <v>339</v>
      </c>
      <c r="K22" s="793"/>
      <c r="L22" s="794"/>
      <c r="M22" s="153"/>
      <c r="N22" s="795">
        <v>856.1</v>
      </c>
      <c r="O22" s="795"/>
      <c r="P22" s="795"/>
      <c r="Q22" s="796"/>
      <c r="R22" s="153"/>
      <c r="S22" s="785"/>
      <c r="T22" s="785"/>
      <c r="U22" s="785"/>
      <c r="V22" s="785"/>
      <c r="W22" s="797">
        <v>298500</v>
      </c>
      <c r="X22" s="798"/>
      <c r="Y22" s="798"/>
      <c r="Z22" s="798"/>
      <c r="AA22" s="799"/>
      <c r="AB22" s="784"/>
      <c r="AC22" s="784"/>
      <c r="AD22" s="784"/>
      <c r="AE22" s="784"/>
      <c r="AF22" s="784"/>
      <c r="AG22" s="784"/>
      <c r="AH22" s="784"/>
      <c r="AI22" s="784"/>
      <c r="AJ22" s="784"/>
      <c r="AK22" s="784"/>
      <c r="AL22" s="784"/>
      <c r="AM22" s="784"/>
      <c r="AN22" s="784"/>
      <c r="AO22" s="784"/>
      <c r="AP22" s="784"/>
      <c r="AQ22" s="784"/>
      <c r="AR22" s="784"/>
      <c r="AS22" s="784"/>
      <c r="AT22" s="784"/>
      <c r="AU22" s="784"/>
      <c r="AV22" s="784"/>
      <c r="AW22" s="784"/>
      <c r="AX22" s="784"/>
      <c r="AY22" s="784"/>
      <c r="AZ22" s="784">
        <v>1</v>
      </c>
      <c r="BA22" s="784"/>
      <c r="BB22" s="784">
        <v>1000</v>
      </c>
      <c r="BC22" s="784"/>
      <c r="BD22" s="784"/>
      <c r="BE22" s="784"/>
    </row>
    <row r="23" spans="1:59" ht="15.9" customHeight="1">
      <c r="A23" s="621" t="s">
        <v>1561</v>
      </c>
      <c r="B23" s="621"/>
      <c r="C23" s="621"/>
      <c r="D23" s="621"/>
      <c r="E23" s="621"/>
      <c r="F23" s="621"/>
      <c r="G23" s="621"/>
      <c r="H23" s="621"/>
      <c r="I23" s="621"/>
      <c r="J23" s="793"/>
      <c r="K23" s="793"/>
      <c r="L23" s="794"/>
      <c r="M23" s="153"/>
      <c r="N23" s="795"/>
      <c r="O23" s="795"/>
      <c r="P23" s="795"/>
      <c r="Q23" s="796"/>
      <c r="R23" s="153"/>
      <c r="S23" s="785"/>
      <c r="T23" s="785"/>
      <c r="U23" s="785"/>
      <c r="V23" s="785"/>
      <c r="W23" s="797"/>
      <c r="X23" s="798"/>
      <c r="Y23" s="798"/>
      <c r="Z23" s="798"/>
      <c r="AA23" s="799"/>
      <c r="AB23" s="784"/>
      <c r="AC23" s="784"/>
      <c r="AD23" s="784"/>
      <c r="AE23" s="784"/>
      <c r="AF23" s="784"/>
      <c r="AG23" s="784"/>
      <c r="AH23" s="784"/>
      <c r="AI23" s="784"/>
      <c r="AJ23" s="784"/>
      <c r="AK23" s="784"/>
      <c r="AL23" s="784"/>
      <c r="AM23" s="784"/>
      <c r="AN23" s="784"/>
      <c r="AO23" s="784"/>
      <c r="AP23" s="784"/>
      <c r="AQ23" s="784"/>
      <c r="AR23" s="784"/>
      <c r="AS23" s="784"/>
      <c r="AT23" s="784"/>
      <c r="AU23" s="784"/>
      <c r="AV23" s="784"/>
      <c r="AW23" s="784"/>
      <c r="AX23" s="784"/>
      <c r="AY23" s="784"/>
      <c r="AZ23" s="784" t="s">
        <v>1554</v>
      </c>
      <c r="BA23" s="784"/>
      <c r="BB23" s="784" t="s">
        <v>1554</v>
      </c>
      <c r="BC23" s="784"/>
      <c r="BD23" s="784"/>
      <c r="BE23" s="784"/>
    </row>
    <row r="24" spans="1:59" ht="15.9" customHeight="1">
      <c r="A24" s="630" t="s">
        <v>1562</v>
      </c>
      <c r="B24" s="630"/>
      <c r="C24" s="630"/>
      <c r="D24" s="630"/>
      <c r="E24" s="630"/>
      <c r="F24" s="630"/>
      <c r="G24" s="630"/>
      <c r="H24" s="630"/>
      <c r="I24" s="630"/>
      <c r="J24" s="793"/>
      <c r="K24" s="793"/>
      <c r="L24" s="794"/>
      <c r="M24" s="153"/>
      <c r="N24" s="795"/>
      <c r="O24" s="795"/>
      <c r="P24" s="795"/>
      <c r="Q24" s="796"/>
      <c r="R24" s="153"/>
      <c r="S24" s="785"/>
      <c r="T24" s="785"/>
      <c r="U24" s="785"/>
      <c r="V24" s="785"/>
      <c r="W24" s="797"/>
      <c r="X24" s="798"/>
      <c r="Y24" s="798"/>
      <c r="Z24" s="798"/>
      <c r="AA24" s="799"/>
      <c r="AB24" s="784"/>
      <c r="AC24" s="784"/>
      <c r="AD24" s="784"/>
      <c r="AE24" s="784"/>
      <c r="AF24" s="784"/>
      <c r="AG24" s="784"/>
      <c r="AH24" s="784"/>
      <c r="AI24" s="784"/>
      <c r="AJ24" s="784"/>
      <c r="AK24" s="784"/>
      <c r="AL24" s="784"/>
      <c r="AM24" s="784"/>
      <c r="AN24" s="784"/>
      <c r="AO24" s="784"/>
      <c r="AP24" s="784"/>
      <c r="AQ24" s="784"/>
      <c r="AR24" s="784"/>
      <c r="AS24" s="784"/>
      <c r="AT24" s="784"/>
      <c r="AU24" s="784"/>
      <c r="AV24" s="784"/>
      <c r="AW24" s="784"/>
      <c r="AX24" s="784"/>
      <c r="AY24" s="784"/>
      <c r="AZ24" s="784"/>
      <c r="BA24" s="784"/>
      <c r="BB24" s="784"/>
      <c r="BC24" s="784"/>
      <c r="BD24" s="784"/>
      <c r="BE24" s="784"/>
    </row>
    <row r="25" spans="1:59" ht="12.8" customHeight="1"/>
    <row r="26" spans="1:59" ht="20.95" customHeight="1">
      <c r="A26" s="444" t="s">
        <v>1563</v>
      </c>
      <c r="B26" s="444"/>
      <c r="C26" s="444"/>
      <c r="D26" s="444"/>
      <c r="E26" s="444"/>
      <c r="F26" s="444"/>
      <c r="G26" s="444"/>
      <c r="H26" s="444"/>
      <c r="I26" s="444"/>
      <c r="J26" s="444"/>
      <c r="K26" s="444"/>
      <c r="L26" s="444"/>
      <c r="M26" s="444"/>
      <c r="N26" s="444"/>
      <c r="O26" s="444"/>
      <c r="P26" s="444"/>
    </row>
    <row r="27" spans="1:59" ht="17.2" customHeight="1">
      <c r="E27" s="51" t="s">
        <v>1564</v>
      </c>
      <c r="L27" s="83" t="s">
        <v>1565</v>
      </c>
      <c r="M27" s="83"/>
      <c r="N27" s="83"/>
      <c r="O27" s="83"/>
      <c r="P27" s="83"/>
      <c r="Q27" s="83"/>
      <c r="R27" s="83"/>
    </row>
    <row r="28" spans="1:59" ht="15.9" customHeight="1">
      <c r="E28" s="51" t="s">
        <v>1521</v>
      </c>
      <c r="L28" s="51" t="s">
        <v>1345</v>
      </c>
    </row>
    <row r="29" spans="1:59" ht="15.9" customHeight="1">
      <c r="E29" s="51" t="s">
        <v>1566</v>
      </c>
      <c r="L29" s="51" t="s">
        <v>1567</v>
      </c>
    </row>
    <row r="30" spans="1:59" ht="15.75" customHeight="1">
      <c r="A30" s="444" t="s">
        <v>1535</v>
      </c>
      <c r="B30" s="444"/>
      <c r="C30" s="444"/>
      <c r="D30" s="444"/>
      <c r="E30" s="444" t="s">
        <v>1535</v>
      </c>
      <c r="F30" s="444"/>
      <c r="AR30" s="449" t="s">
        <v>1494</v>
      </c>
      <c r="AS30" s="449"/>
      <c r="AT30" s="449"/>
      <c r="AU30" s="449"/>
      <c r="AV30" s="449"/>
      <c r="AW30" s="449"/>
      <c r="AX30" s="449"/>
      <c r="AY30" s="449"/>
      <c r="AZ30" s="449"/>
      <c r="BA30" s="449"/>
      <c r="BB30" s="449"/>
      <c r="BC30" s="449"/>
      <c r="BD30" s="449"/>
      <c r="BE30" s="449"/>
    </row>
    <row r="31" spans="1:59" ht="15.9" customHeight="1">
      <c r="A31" s="621" t="s">
        <v>1568</v>
      </c>
      <c r="B31" s="621"/>
      <c r="C31" s="621"/>
      <c r="D31" s="621"/>
      <c r="E31" s="621"/>
      <c r="F31" s="621"/>
      <c r="G31" s="621"/>
      <c r="H31" s="621"/>
      <c r="I31" s="621"/>
      <c r="J31" s="621"/>
      <c r="K31" s="621"/>
      <c r="L31" s="621"/>
      <c r="M31" s="621"/>
      <c r="N31" s="621"/>
      <c r="O31" s="621"/>
      <c r="P31" s="621"/>
      <c r="Q31" s="621"/>
      <c r="R31" s="621"/>
      <c r="S31" s="621"/>
      <c r="T31" s="621"/>
      <c r="U31" s="621" t="s">
        <v>1569</v>
      </c>
      <c r="V31" s="621"/>
      <c r="W31" s="621"/>
      <c r="X31" s="621"/>
      <c r="Y31" s="621"/>
      <c r="Z31" s="621"/>
      <c r="AA31" s="621"/>
      <c r="AB31" s="621"/>
      <c r="AC31" s="621"/>
      <c r="AD31" s="621"/>
      <c r="AE31" s="621"/>
      <c r="AF31" s="621"/>
      <c r="AG31" s="621"/>
      <c r="AH31" s="621"/>
      <c r="AI31" s="621"/>
      <c r="AJ31" s="621"/>
      <c r="AK31" s="621"/>
      <c r="AL31" s="621"/>
      <c r="AM31" s="621"/>
      <c r="AN31" s="621"/>
      <c r="AO31" s="621"/>
      <c r="AP31" s="621"/>
      <c r="AQ31" s="621"/>
      <c r="AR31" s="621"/>
      <c r="AS31" s="621"/>
      <c r="AT31" s="621"/>
      <c r="AU31" s="621"/>
      <c r="AV31" s="621"/>
      <c r="AW31" s="621"/>
      <c r="AX31" s="621"/>
      <c r="AY31" s="621"/>
      <c r="AZ31" s="621"/>
      <c r="BA31" s="621"/>
      <c r="BB31" s="621"/>
      <c r="BC31" s="621"/>
      <c r="BD31" s="621"/>
      <c r="BE31" s="621"/>
      <c r="BF31" s="621"/>
      <c r="BG31" s="621"/>
    </row>
    <row r="32" spans="1:59" ht="15.9" customHeight="1">
      <c r="A32" s="621" t="s">
        <v>1570</v>
      </c>
      <c r="B32" s="621"/>
      <c r="C32" s="621"/>
      <c r="D32" s="621"/>
      <c r="E32" s="621"/>
      <c r="F32" s="621"/>
      <c r="G32" s="621"/>
      <c r="H32" s="621"/>
      <c r="I32" s="621" t="s">
        <v>1571</v>
      </c>
      <c r="J32" s="621"/>
      <c r="K32" s="621"/>
      <c r="L32" s="621" t="s">
        <v>1572</v>
      </c>
      <c r="M32" s="621"/>
      <c r="N32" s="621"/>
      <c r="O32" s="621"/>
      <c r="P32" s="621" t="s">
        <v>1548</v>
      </c>
      <c r="Q32" s="621"/>
      <c r="R32" s="621"/>
      <c r="S32" s="621"/>
      <c r="T32" s="621"/>
      <c r="U32" s="582" t="s">
        <v>1570</v>
      </c>
      <c r="V32" s="582"/>
      <c r="W32" s="582"/>
      <c r="X32" s="582"/>
      <c r="Y32" s="582"/>
      <c r="Z32" s="582"/>
      <c r="AA32" s="582"/>
      <c r="AB32" s="582" t="s">
        <v>1573</v>
      </c>
      <c r="AC32" s="582"/>
      <c r="AD32" s="582"/>
      <c r="AE32" s="582"/>
      <c r="AF32" s="582"/>
      <c r="AG32" s="582"/>
      <c r="AH32" s="582" t="s">
        <v>1574</v>
      </c>
      <c r="AI32" s="582"/>
      <c r="AJ32" s="582"/>
      <c r="AK32" s="582"/>
      <c r="AL32" s="582"/>
      <c r="AM32" s="582"/>
      <c r="AN32" s="582" t="s">
        <v>1575</v>
      </c>
      <c r="AO32" s="582"/>
      <c r="AP32" s="582"/>
      <c r="AQ32" s="582"/>
      <c r="AR32" s="582"/>
      <c r="AS32" s="582"/>
      <c r="AT32" s="582" t="s">
        <v>1576</v>
      </c>
      <c r="AU32" s="582"/>
      <c r="AV32" s="582"/>
      <c r="AW32" s="582"/>
      <c r="AX32" s="582"/>
      <c r="AY32" s="582"/>
      <c r="AZ32" s="621" t="s">
        <v>1577</v>
      </c>
      <c r="BA32" s="621"/>
      <c r="BB32" s="621"/>
      <c r="BC32" s="621"/>
      <c r="BD32" s="621"/>
      <c r="BE32" s="621"/>
      <c r="BF32" s="621"/>
      <c r="BG32" s="621"/>
    </row>
    <row r="33" spans="1:59" ht="15.9" customHeight="1">
      <c r="A33" s="621" t="s">
        <v>1578</v>
      </c>
      <c r="B33" s="621"/>
      <c r="C33" s="621"/>
      <c r="D33" s="621"/>
      <c r="E33" s="621"/>
      <c r="F33" s="621"/>
      <c r="G33" s="621"/>
      <c r="H33" s="621"/>
      <c r="I33" s="789">
        <v>1</v>
      </c>
      <c r="J33" s="789"/>
      <c r="K33" s="789"/>
      <c r="L33" s="789">
        <v>7956</v>
      </c>
      <c r="M33" s="789"/>
      <c r="N33" s="789"/>
      <c r="O33" s="789"/>
      <c r="P33" s="789">
        <v>397800</v>
      </c>
      <c r="Q33" s="789"/>
      <c r="R33" s="789"/>
      <c r="S33" s="789"/>
      <c r="T33" s="789"/>
      <c r="U33" s="621"/>
      <c r="V33" s="621"/>
      <c r="W33" s="621"/>
      <c r="X33" s="621"/>
      <c r="Y33" s="621"/>
      <c r="Z33" s="621"/>
      <c r="AA33" s="621"/>
      <c r="AB33" s="621" t="s">
        <v>1579</v>
      </c>
      <c r="AC33" s="621"/>
      <c r="AD33" s="621" t="s">
        <v>1548</v>
      </c>
      <c r="AE33" s="621"/>
      <c r="AF33" s="621"/>
      <c r="AG33" s="621"/>
      <c r="AH33" s="621" t="s">
        <v>1579</v>
      </c>
      <c r="AI33" s="621"/>
      <c r="AJ33" s="621" t="s">
        <v>1548</v>
      </c>
      <c r="AK33" s="621"/>
      <c r="AL33" s="621"/>
      <c r="AM33" s="621"/>
      <c r="AN33" s="621" t="s">
        <v>1579</v>
      </c>
      <c r="AO33" s="621"/>
      <c r="AP33" s="621" t="s">
        <v>1548</v>
      </c>
      <c r="AQ33" s="621"/>
      <c r="AR33" s="621"/>
      <c r="AS33" s="621"/>
      <c r="AT33" s="621" t="s">
        <v>1579</v>
      </c>
      <c r="AU33" s="621"/>
      <c r="AV33" s="621" t="s">
        <v>1548</v>
      </c>
      <c r="AW33" s="621"/>
      <c r="AX33" s="621"/>
      <c r="AY33" s="621"/>
      <c r="AZ33" s="453" t="s">
        <v>1579</v>
      </c>
      <c r="BA33" s="538"/>
      <c r="BB33" s="454"/>
      <c r="BC33" s="453" t="s">
        <v>1548</v>
      </c>
      <c r="BD33" s="538"/>
      <c r="BE33" s="538"/>
      <c r="BF33" s="538"/>
      <c r="BG33" s="454"/>
    </row>
    <row r="34" spans="1:59" ht="15.9" customHeight="1">
      <c r="A34" s="621" t="s">
        <v>1580</v>
      </c>
      <c r="B34" s="621"/>
      <c r="C34" s="621"/>
      <c r="D34" s="621"/>
      <c r="E34" s="621"/>
      <c r="F34" s="621"/>
      <c r="G34" s="621"/>
      <c r="H34" s="621"/>
      <c r="I34" s="789">
        <v>12</v>
      </c>
      <c r="J34" s="789"/>
      <c r="K34" s="789"/>
      <c r="L34" s="789">
        <v>1241</v>
      </c>
      <c r="M34" s="789"/>
      <c r="N34" s="789"/>
      <c r="O34" s="789"/>
      <c r="P34" s="789">
        <v>62050</v>
      </c>
      <c r="Q34" s="789"/>
      <c r="R34" s="789"/>
      <c r="S34" s="789"/>
      <c r="T34" s="789"/>
      <c r="U34" s="621" t="s">
        <v>1581</v>
      </c>
      <c r="V34" s="621"/>
      <c r="W34" s="621"/>
      <c r="X34" s="621"/>
      <c r="Y34" s="621"/>
      <c r="Z34" s="621"/>
      <c r="AA34" s="621"/>
      <c r="AB34" s="784">
        <v>61</v>
      </c>
      <c r="AC34" s="784"/>
      <c r="AD34" s="784">
        <v>369986</v>
      </c>
      <c r="AE34" s="784"/>
      <c r="AF34" s="784"/>
      <c r="AG34" s="784"/>
      <c r="AH34" s="784">
        <v>17</v>
      </c>
      <c r="AI34" s="784"/>
      <c r="AJ34" s="784">
        <v>90150</v>
      </c>
      <c r="AK34" s="784"/>
      <c r="AL34" s="784"/>
      <c r="AM34" s="784"/>
      <c r="AN34" s="784">
        <v>10</v>
      </c>
      <c r="AO34" s="784"/>
      <c r="AP34" s="784">
        <v>62482</v>
      </c>
      <c r="AQ34" s="784"/>
      <c r="AR34" s="784"/>
      <c r="AS34" s="784"/>
      <c r="AT34" s="784"/>
      <c r="AU34" s="784"/>
      <c r="AV34" s="784"/>
      <c r="AW34" s="784"/>
      <c r="AX34" s="784"/>
      <c r="AY34" s="784"/>
      <c r="AZ34" s="790">
        <v>68</v>
      </c>
      <c r="BA34" s="790"/>
      <c r="BB34" s="790"/>
      <c r="BC34" s="785">
        <v>397654</v>
      </c>
      <c r="BD34" s="785"/>
      <c r="BE34" s="785"/>
      <c r="BF34" s="785"/>
      <c r="BG34" s="785"/>
    </row>
    <row r="35" spans="1:59" ht="15.9" customHeight="1">
      <c r="A35" s="621" t="s">
        <v>1582</v>
      </c>
      <c r="B35" s="621"/>
      <c r="C35" s="621"/>
      <c r="D35" s="621"/>
      <c r="E35" s="621"/>
      <c r="F35" s="621"/>
      <c r="G35" s="621"/>
      <c r="H35" s="621"/>
      <c r="I35" s="789">
        <v>7</v>
      </c>
      <c r="J35" s="789"/>
      <c r="K35" s="789"/>
      <c r="L35" s="789">
        <v>3241</v>
      </c>
      <c r="M35" s="789"/>
      <c r="N35" s="789"/>
      <c r="O35" s="789"/>
      <c r="P35" s="789">
        <v>162050</v>
      </c>
      <c r="Q35" s="789"/>
      <c r="R35" s="789"/>
      <c r="S35" s="789"/>
      <c r="T35" s="789"/>
      <c r="U35" s="621" t="s">
        <v>1583</v>
      </c>
      <c r="V35" s="621"/>
      <c r="W35" s="621"/>
      <c r="X35" s="621"/>
      <c r="Y35" s="621"/>
      <c r="Z35" s="621"/>
      <c r="AA35" s="621"/>
      <c r="AB35" s="784"/>
      <c r="AC35" s="784"/>
      <c r="AD35" s="784"/>
      <c r="AE35" s="784"/>
      <c r="AF35" s="784"/>
      <c r="AG35" s="784"/>
      <c r="AH35" s="784"/>
      <c r="AI35" s="784"/>
      <c r="AJ35" s="784"/>
      <c r="AK35" s="784"/>
      <c r="AL35" s="784"/>
      <c r="AM35" s="784"/>
      <c r="AN35" s="784"/>
      <c r="AO35" s="784"/>
      <c r="AP35" s="784"/>
      <c r="AQ35" s="784"/>
      <c r="AR35" s="784"/>
      <c r="AS35" s="784"/>
      <c r="AT35" s="784"/>
      <c r="AU35" s="784"/>
      <c r="AV35" s="784"/>
      <c r="AW35" s="784"/>
      <c r="AX35" s="784"/>
      <c r="AY35" s="784"/>
      <c r="AZ35" s="790"/>
      <c r="BA35" s="790"/>
      <c r="BB35" s="790"/>
      <c r="BC35" s="791"/>
      <c r="BD35" s="791"/>
      <c r="BE35" s="791"/>
      <c r="BF35" s="791"/>
      <c r="BG35" s="791"/>
    </row>
    <row r="36" spans="1:59" ht="15.9" customHeight="1">
      <c r="A36" s="621" t="s">
        <v>1584</v>
      </c>
      <c r="B36" s="621"/>
      <c r="C36" s="621"/>
      <c r="D36" s="621"/>
      <c r="E36" s="621"/>
      <c r="F36" s="621"/>
      <c r="G36" s="621"/>
      <c r="H36" s="621"/>
      <c r="I36" s="789">
        <v>2</v>
      </c>
      <c r="J36" s="789"/>
      <c r="K36" s="789"/>
      <c r="L36" s="789">
        <v>27</v>
      </c>
      <c r="M36" s="789"/>
      <c r="N36" s="789"/>
      <c r="O36" s="789"/>
      <c r="P36" s="789">
        <v>1350</v>
      </c>
      <c r="Q36" s="789"/>
      <c r="R36" s="789"/>
      <c r="S36" s="789"/>
      <c r="T36" s="789"/>
      <c r="U36" s="792" t="s">
        <v>1585</v>
      </c>
      <c r="V36" s="621" t="s">
        <v>1586</v>
      </c>
      <c r="W36" s="621"/>
      <c r="X36" s="621"/>
      <c r="Y36" s="621"/>
      <c r="Z36" s="621"/>
      <c r="AA36" s="621"/>
      <c r="AB36" s="784"/>
      <c r="AC36" s="784"/>
      <c r="AD36" s="784"/>
      <c r="AE36" s="784"/>
      <c r="AF36" s="784"/>
      <c r="AG36" s="784"/>
      <c r="AH36" s="784"/>
      <c r="AI36" s="784"/>
      <c r="AJ36" s="784"/>
      <c r="AK36" s="784"/>
      <c r="AL36" s="784"/>
      <c r="AM36" s="784"/>
      <c r="AN36" s="784"/>
      <c r="AO36" s="784"/>
      <c r="AP36" s="784"/>
      <c r="AQ36" s="784"/>
      <c r="AR36" s="784"/>
      <c r="AS36" s="784"/>
      <c r="AT36" s="784"/>
      <c r="AU36" s="784"/>
      <c r="AV36" s="784"/>
      <c r="AW36" s="784"/>
      <c r="AX36" s="784"/>
      <c r="AY36" s="784"/>
      <c r="AZ36" s="790" t="s">
        <v>1554</v>
      </c>
      <c r="BA36" s="790"/>
      <c r="BB36" s="790"/>
      <c r="BC36" s="791" t="s">
        <v>1554</v>
      </c>
      <c r="BD36" s="791"/>
      <c r="BE36" s="791"/>
      <c r="BF36" s="791"/>
      <c r="BG36" s="791"/>
    </row>
    <row r="37" spans="1:59" ht="15.9" customHeight="1">
      <c r="A37" s="621" t="s">
        <v>1587</v>
      </c>
      <c r="B37" s="621"/>
      <c r="C37" s="621"/>
      <c r="D37" s="621"/>
      <c r="E37" s="621"/>
      <c r="F37" s="621"/>
      <c r="G37" s="621"/>
      <c r="H37" s="621"/>
      <c r="I37" s="789">
        <v>25</v>
      </c>
      <c r="J37" s="789"/>
      <c r="K37" s="789"/>
      <c r="L37" s="789">
        <v>469</v>
      </c>
      <c r="M37" s="789"/>
      <c r="N37" s="789"/>
      <c r="O37" s="789"/>
      <c r="P37" s="789">
        <v>23450</v>
      </c>
      <c r="Q37" s="789"/>
      <c r="R37" s="789"/>
      <c r="S37" s="789"/>
      <c r="T37" s="789"/>
      <c r="U37" s="792"/>
      <c r="V37" s="621" t="s">
        <v>1588</v>
      </c>
      <c r="W37" s="621"/>
      <c r="X37" s="621"/>
      <c r="Y37" s="621"/>
      <c r="Z37" s="621"/>
      <c r="AA37" s="621"/>
      <c r="AB37" s="786"/>
      <c r="AC37" s="788"/>
      <c r="AD37" s="786"/>
      <c r="AE37" s="787"/>
      <c r="AF37" s="787"/>
      <c r="AG37" s="788"/>
      <c r="AH37" s="786"/>
      <c r="AI37" s="788"/>
      <c r="AJ37" s="786"/>
      <c r="AK37" s="787"/>
      <c r="AL37" s="787"/>
      <c r="AM37" s="788"/>
      <c r="AN37" s="786"/>
      <c r="AO37" s="788"/>
      <c r="AP37" s="786"/>
      <c r="AQ37" s="787"/>
      <c r="AR37" s="787"/>
      <c r="AS37" s="788"/>
      <c r="AT37" s="786"/>
      <c r="AU37" s="788"/>
      <c r="AV37" s="784"/>
      <c r="AW37" s="784"/>
      <c r="AX37" s="784"/>
      <c r="AY37" s="784"/>
      <c r="AZ37" s="790" t="s">
        <v>1554</v>
      </c>
      <c r="BA37" s="790"/>
      <c r="BB37" s="790"/>
      <c r="BC37" s="791" t="s">
        <v>1554</v>
      </c>
      <c r="BD37" s="791"/>
      <c r="BE37" s="791"/>
      <c r="BF37" s="791"/>
      <c r="BG37" s="791"/>
    </row>
    <row r="38" spans="1:59" ht="15.9" customHeight="1">
      <c r="A38" s="621" t="s">
        <v>1589</v>
      </c>
      <c r="B38" s="621"/>
      <c r="C38" s="621"/>
      <c r="D38" s="621"/>
      <c r="E38" s="621"/>
      <c r="F38" s="621"/>
      <c r="G38" s="621"/>
      <c r="H38" s="621"/>
      <c r="I38" s="789">
        <v>1</v>
      </c>
      <c r="J38" s="789"/>
      <c r="K38" s="789"/>
      <c r="L38" s="789">
        <v>46</v>
      </c>
      <c r="M38" s="789"/>
      <c r="N38" s="789"/>
      <c r="O38" s="789"/>
      <c r="P38" s="789">
        <v>2300</v>
      </c>
      <c r="Q38" s="789"/>
      <c r="R38" s="789"/>
      <c r="S38" s="789"/>
      <c r="T38" s="789"/>
      <c r="U38" s="792"/>
      <c r="V38" s="621" t="s">
        <v>1590</v>
      </c>
      <c r="W38" s="621"/>
      <c r="X38" s="621"/>
      <c r="Y38" s="621"/>
      <c r="Z38" s="621"/>
      <c r="AA38" s="621"/>
      <c r="AB38" s="786"/>
      <c r="AC38" s="788"/>
      <c r="AD38" s="786"/>
      <c r="AE38" s="787"/>
      <c r="AF38" s="787"/>
      <c r="AG38" s="788"/>
      <c r="AH38" s="786"/>
      <c r="AI38" s="788"/>
      <c r="AJ38" s="786"/>
      <c r="AK38" s="787"/>
      <c r="AL38" s="787"/>
      <c r="AM38" s="788"/>
      <c r="AN38" s="786"/>
      <c r="AO38" s="788"/>
      <c r="AP38" s="786"/>
      <c r="AQ38" s="787"/>
      <c r="AR38" s="787"/>
      <c r="AS38" s="788"/>
      <c r="AT38" s="786"/>
      <c r="AU38" s="788"/>
      <c r="AV38" s="784"/>
      <c r="AW38" s="784"/>
      <c r="AX38" s="784"/>
      <c r="AY38" s="784"/>
      <c r="AZ38" s="790"/>
      <c r="BA38" s="790"/>
      <c r="BB38" s="790"/>
      <c r="BC38" s="791"/>
      <c r="BD38" s="791"/>
      <c r="BE38" s="791"/>
      <c r="BF38" s="791"/>
      <c r="BG38" s="791"/>
    </row>
    <row r="39" spans="1:59" ht="15.9" customHeight="1">
      <c r="A39" s="621" t="s">
        <v>1591</v>
      </c>
      <c r="B39" s="621"/>
      <c r="C39" s="621"/>
      <c r="D39" s="621"/>
      <c r="E39" s="621"/>
      <c r="F39" s="621"/>
      <c r="G39" s="621"/>
      <c r="H39" s="621"/>
      <c r="I39" s="789">
        <v>1</v>
      </c>
      <c r="J39" s="789"/>
      <c r="K39" s="789"/>
      <c r="L39" s="789">
        <v>4</v>
      </c>
      <c r="M39" s="789"/>
      <c r="N39" s="789"/>
      <c r="O39" s="789"/>
      <c r="P39" s="789">
        <v>200</v>
      </c>
      <c r="Q39" s="789"/>
      <c r="R39" s="789"/>
      <c r="S39" s="789"/>
      <c r="T39" s="789"/>
      <c r="U39" s="792"/>
      <c r="V39" s="621" t="s">
        <v>1592</v>
      </c>
      <c r="W39" s="621"/>
      <c r="X39" s="621"/>
      <c r="Y39" s="621"/>
      <c r="Z39" s="621"/>
      <c r="AA39" s="621"/>
      <c r="AB39" s="784">
        <v>23</v>
      </c>
      <c r="AC39" s="784"/>
      <c r="AD39" s="784">
        <v>32882</v>
      </c>
      <c r="AE39" s="784"/>
      <c r="AF39" s="784"/>
      <c r="AG39" s="784"/>
      <c r="AH39" s="784">
        <v>3</v>
      </c>
      <c r="AI39" s="784"/>
      <c r="AJ39" s="784">
        <v>3400</v>
      </c>
      <c r="AK39" s="784"/>
      <c r="AL39" s="784"/>
      <c r="AM39" s="784"/>
      <c r="AN39" s="784">
        <v>3</v>
      </c>
      <c r="AO39" s="784"/>
      <c r="AP39" s="784">
        <v>8525</v>
      </c>
      <c r="AQ39" s="784"/>
      <c r="AR39" s="784"/>
      <c r="AS39" s="784"/>
      <c r="AT39" s="784"/>
      <c r="AU39" s="784"/>
      <c r="AV39" s="784"/>
      <c r="AW39" s="784"/>
      <c r="AX39" s="784"/>
      <c r="AY39" s="784"/>
      <c r="AZ39" s="790">
        <v>23</v>
      </c>
      <c r="BA39" s="790"/>
      <c r="BB39" s="790"/>
      <c r="BC39" s="785">
        <v>27757</v>
      </c>
      <c r="BD39" s="785"/>
      <c r="BE39" s="785"/>
      <c r="BF39" s="785"/>
      <c r="BG39" s="785"/>
    </row>
    <row r="40" spans="1:59" ht="15.9" customHeight="1">
      <c r="A40" s="621" t="s">
        <v>1593</v>
      </c>
      <c r="B40" s="621"/>
      <c r="C40" s="621"/>
      <c r="D40" s="621"/>
      <c r="E40" s="621"/>
      <c r="F40" s="621"/>
      <c r="G40" s="621"/>
      <c r="H40" s="621"/>
      <c r="I40" s="789">
        <v>4</v>
      </c>
      <c r="J40" s="789"/>
      <c r="K40" s="789"/>
      <c r="L40" s="789">
        <v>183</v>
      </c>
      <c r="M40" s="789"/>
      <c r="N40" s="789"/>
      <c r="O40" s="789"/>
      <c r="P40" s="789">
        <v>9150</v>
      </c>
      <c r="Q40" s="789"/>
      <c r="R40" s="789"/>
      <c r="S40" s="789"/>
      <c r="T40" s="789"/>
      <c r="U40" s="792"/>
      <c r="V40" s="621" t="s">
        <v>1029</v>
      </c>
      <c r="W40" s="621"/>
      <c r="X40" s="621"/>
      <c r="Y40" s="621"/>
      <c r="Z40" s="621"/>
      <c r="AA40" s="621"/>
      <c r="AB40" s="784">
        <f>SUM(AB36:AC39)</f>
        <v>23</v>
      </c>
      <c r="AC40" s="784"/>
      <c r="AD40" s="784">
        <f>SUM(AD36:AG39)</f>
        <v>32882</v>
      </c>
      <c r="AE40" s="784"/>
      <c r="AF40" s="784"/>
      <c r="AG40" s="784"/>
      <c r="AH40" s="784">
        <f>SUM(AH36:AI39)</f>
        <v>3</v>
      </c>
      <c r="AI40" s="784"/>
      <c r="AJ40" s="784">
        <f>SUM(AJ36:AM39)</f>
        <v>3400</v>
      </c>
      <c r="AK40" s="784"/>
      <c r="AL40" s="784"/>
      <c r="AM40" s="784"/>
      <c r="AN40" s="784">
        <f>SUM(AN36:AO39)</f>
        <v>3</v>
      </c>
      <c r="AO40" s="784"/>
      <c r="AP40" s="784">
        <f>SUM(AP36:AS39)</f>
        <v>8525</v>
      </c>
      <c r="AQ40" s="784"/>
      <c r="AR40" s="784"/>
      <c r="AS40" s="784"/>
      <c r="AT40" s="784"/>
      <c r="AU40" s="784"/>
      <c r="AV40" s="784"/>
      <c r="AW40" s="784"/>
      <c r="AX40" s="784"/>
      <c r="AY40" s="784"/>
      <c r="AZ40" s="790">
        <f>SUM(AZ36:BA39)</f>
        <v>23</v>
      </c>
      <c r="BA40" s="790"/>
      <c r="BB40" s="790"/>
      <c r="BC40" s="785">
        <f>SUM(BB36:BE39)</f>
        <v>27757</v>
      </c>
      <c r="BD40" s="785"/>
      <c r="BE40" s="785"/>
      <c r="BF40" s="785"/>
      <c r="BG40" s="785"/>
    </row>
    <row r="41" spans="1:59" ht="15.9" customHeight="1">
      <c r="A41" s="621" t="s">
        <v>153</v>
      </c>
      <c r="B41" s="621"/>
      <c r="C41" s="621"/>
      <c r="D41" s="621"/>
      <c r="E41" s="621"/>
      <c r="F41" s="621"/>
      <c r="G41" s="621"/>
      <c r="H41" s="621"/>
      <c r="I41" s="789">
        <f>SUM(I33:K40)</f>
        <v>53</v>
      </c>
      <c r="J41" s="789"/>
      <c r="K41" s="789"/>
      <c r="L41" s="789">
        <f>SUM(L33:O40)</f>
        <v>13167</v>
      </c>
      <c r="M41" s="789"/>
      <c r="N41" s="789"/>
      <c r="O41" s="789"/>
      <c r="P41" s="789">
        <f>SUM(P33:S40)</f>
        <v>658350</v>
      </c>
      <c r="Q41" s="789"/>
      <c r="R41" s="789"/>
      <c r="S41" s="789"/>
      <c r="T41" s="789"/>
      <c r="U41" s="453" t="s">
        <v>153</v>
      </c>
      <c r="V41" s="538"/>
      <c r="W41" s="538"/>
      <c r="X41" s="538"/>
      <c r="Y41" s="538"/>
      <c r="Z41" s="538"/>
      <c r="AA41" s="454"/>
      <c r="AB41" s="786">
        <f>SUM(AB34,AB35,AB40)</f>
        <v>84</v>
      </c>
      <c r="AC41" s="788"/>
      <c r="AD41" s="786">
        <f>SUM(AD34,AD35,AD40)</f>
        <v>402868</v>
      </c>
      <c r="AE41" s="787"/>
      <c r="AF41" s="787">
        <f t="shared" ref="AF41" si="0">SUM(AF34,AF35,AF40)</f>
        <v>0</v>
      </c>
      <c r="AG41" s="788"/>
      <c r="AH41" s="786">
        <f>SUM(AH34,AH35,AH40)</f>
        <v>20</v>
      </c>
      <c r="AI41" s="788"/>
      <c r="AJ41" s="786">
        <f>SUM(AJ34,AJ35,AJ40)</f>
        <v>93550</v>
      </c>
      <c r="AK41" s="787"/>
      <c r="AL41" s="787">
        <f t="shared" ref="AL41" si="1">SUM(AL34,AL35,AL40)</f>
        <v>0</v>
      </c>
      <c r="AM41" s="788"/>
      <c r="AN41" s="786">
        <f>SUM(AN34,AN35,AN40)</f>
        <v>13</v>
      </c>
      <c r="AO41" s="788"/>
      <c r="AP41" s="786">
        <f>SUM(AP34,AP35,AP40)</f>
        <v>71007</v>
      </c>
      <c r="AQ41" s="787"/>
      <c r="AR41" s="787">
        <f t="shared" ref="AR41" si="2">SUM(AR34,AR35,AR40)</f>
        <v>0</v>
      </c>
      <c r="AS41" s="788"/>
      <c r="AT41" s="786"/>
      <c r="AU41" s="788"/>
      <c r="AV41" s="784"/>
      <c r="AW41" s="784"/>
      <c r="AX41" s="784"/>
      <c r="AY41" s="784"/>
      <c r="AZ41" s="784">
        <f>SUM(AZ34,AZ35,AZ40)</f>
        <v>91</v>
      </c>
      <c r="BA41" s="784"/>
      <c r="BB41" s="784"/>
      <c r="BC41" s="785">
        <f>SUM(BC34,BG35,BC40)</f>
        <v>425411</v>
      </c>
      <c r="BD41" s="785"/>
      <c r="BE41" s="785"/>
      <c r="BF41" s="785"/>
      <c r="BG41" s="785"/>
    </row>
  </sheetData>
  <sheetProtection selectLockedCells="1" selectUnlockedCells="1"/>
  <mergeCells count="339">
    <mergeCell ref="AQ2:BE2"/>
    <mergeCell ref="A3:I3"/>
    <mergeCell ref="J3:V3"/>
    <mergeCell ref="W3:AG4"/>
    <mergeCell ref="AH3:AP3"/>
    <mergeCell ref="AQ3:AY3"/>
    <mergeCell ref="AZ3:BE4"/>
    <mergeCell ref="A4:I4"/>
    <mergeCell ref="J4:V4"/>
    <mergeCell ref="AH4:AJ4"/>
    <mergeCell ref="A6:I6"/>
    <mergeCell ref="J6:V6"/>
    <mergeCell ref="AK4:AM4"/>
    <mergeCell ref="AN4:AP4"/>
    <mergeCell ref="AQ4:AS4"/>
    <mergeCell ref="AT4:AV4"/>
    <mergeCell ref="AW4:AY4"/>
    <mergeCell ref="A5:I5"/>
    <mergeCell ref="J5:V5"/>
    <mergeCell ref="W5:AG6"/>
    <mergeCell ref="AH5:AJ6"/>
    <mergeCell ref="AK5:AM6"/>
    <mergeCell ref="AJ15:AM15"/>
    <mergeCell ref="AN15:AO15"/>
    <mergeCell ref="AP15:AS15"/>
    <mergeCell ref="AT15:AU15"/>
    <mergeCell ref="AV15:AY15"/>
    <mergeCell ref="AZ15:BA15"/>
    <mergeCell ref="AN5:AP6"/>
    <mergeCell ref="AQ5:AS6"/>
    <mergeCell ref="AT5:AV6"/>
    <mergeCell ref="AW5:AY6"/>
    <mergeCell ref="AZ5:BE6"/>
    <mergeCell ref="AD16:AG16"/>
    <mergeCell ref="AH16:AI16"/>
    <mergeCell ref="AJ16:AM16"/>
    <mergeCell ref="AN16:AO16"/>
    <mergeCell ref="AT17:AU17"/>
    <mergeCell ref="AV17:AY17"/>
    <mergeCell ref="A12:F12"/>
    <mergeCell ref="AQ12:BE12"/>
    <mergeCell ref="A13:I15"/>
    <mergeCell ref="J13:AA13"/>
    <mergeCell ref="AB13:BE13"/>
    <mergeCell ref="J14:M15"/>
    <mergeCell ref="N14:R15"/>
    <mergeCell ref="S14:V15"/>
    <mergeCell ref="W14:AA14"/>
    <mergeCell ref="AB14:AG14"/>
    <mergeCell ref="AH14:AM14"/>
    <mergeCell ref="AN14:AS14"/>
    <mergeCell ref="AT14:AY14"/>
    <mergeCell ref="AZ14:BE14"/>
    <mergeCell ref="W15:AA15"/>
    <mergeCell ref="AB15:AC15"/>
    <mergeCell ref="AD15:AG15"/>
    <mergeCell ref="AH15:AI15"/>
    <mergeCell ref="D19:I19"/>
    <mergeCell ref="J19:L19"/>
    <mergeCell ref="N19:Q19"/>
    <mergeCell ref="S19:V19"/>
    <mergeCell ref="W19:AA19"/>
    <mergeCell ref="AB19:AC19"/>
    <mergeCell ref="BB15:BE15"/>
    <mergeCell ref="A16:C17"/>
    <mergeCell ref="D16:I16"/>
    <mergeCell ref="J16:L16"/>
    <mergeCell ref="N16:Q16"/>
    <mergeCell ref="S16:V16"/>
    <mergeCell ref="AP16:AS16"/>
    <mergeCell ref="AT16:AU16"/>
    <mergeCell ref="AV16:AY16"/>
    <mergeCell ref="AZ16:BA16"/>
    <mergeCell ref="BB16:BE16"/>
    <mergeCell ref="D17:I17"/>
    <mergeCell ref="J17:L17"/>
    <mergeCell ref="N17:Q17"/>
    <mergeCell ref="S17:V17"/>
    <mergeCell ref="W17:AA17"/>
    <mergeCell ref="W16:AA16"/>
    <mergeCell ref="AB16:AC16"/>
    <mergeCell ref="AZ19:BA19"/>
    <mergeCell ref="BB19:BE19"/>
    <mergeCell ref="AJ19:AM19"/>
    <mergeCell ref="AN19:AO19"/>
    <mergeCell ref="AP19:AS19"/>
    <mergeCell ref="AT19:AU19"/>
    <mergeCell ref="AZ17:BA17"/>
    <mergeCell ref="BB17:BE17"/>
    <mergeCell ref="A18:C20"/>
    <mergeCell ref="D18:I18"/>
    <mergeCell ref="J18:L18"/>
    <mergeCell ref="N18:Q18"/>
    <mergeCell ref="S18:V18"/>
    <mergeCell ref="W18:AA18"/>
    <mergeCell ref="AB17:AC17"/>
    <mergeCell ref="AD17:AG17"/>
    <mergeCell ref="AH17:AI17"/>
    <mergeCell ref="AJ17:AM17"/>
    <mergeCell ref="AN17:AO17"/>
    <mergeCell ref="AP17:AS17"/>
    <mergeCell ref="AT18:AU18"/>
    <mergeCell ref="AV18:AY18"/>
    <mergeCell ref="AZ18:BA18"/>
    <mergeCell ref="BB18:BE18"/>
    <mergeCell ref="AD19:AG19"/>
    <mergeCell ref="AH19:AI19"/>
    <mergeCell ref="AB18:AC18"/>
    <mergeCell ref="AD18:AG18"/>
    <mergeCell ref="AH18:AI18"/>
    <mergeCell ref="AJ18:AM18"/>
    <mergeCell ref="AN18:AO18"/>
    <mergeCell ref="AP18:AS18"/>
    <mergeCell ref="AV19:AY19"/>
    <mergeCell ref="AZ20:BA20"/>
    <mergeCell ref="BB20:BE20"/>
    <mergeCell ref="A21:I21"/>
    <mergeCell ref="J21:L21"/>
    <mergeCell ref="N21:Q21"/>
    <mergeCell ref="S21:V21"/>
    <mergeCell ref="W21:AA21"/>
    <mergeCell ref="AB21:AC21"/>
    <mergeCell ref="AD21:AG21"/>
    <mergeCell ref="AH21:AI21"/>
    <mergeCell ref="AH20:AI20"/>
    <mergeCell ref="AJ20:AM20"/>
    <mergeCell ref="AN20:AO20"/>
    <mergeCell ref="AP20:AS20"/>
    <mergeCell ref="AT20:AU20"/>
    <mergeCell ref="AV20:AY20"/>
    <mergeCell ref="D20:I20"/>
    <mergeCell ref="J20:L20"/>
    <mergeCell ref="N20:Q20"/>
    <mergeCell ref="S20:V20"/>
    <mergeCell ref="W20:AA20"/>
    <mergeCell ref="AB20:AC20"/>
    <mergeCell ref="AD20:AG20"/>
    <mergeCell ref="AN22:AO22"/>
    <mergeCell ref="AP22:AS22"/>
    <mergeCell ref="AT22:AU22"/>
    <mergeCell ref="AV22:AY22"/>
    <mergeCell ref="AZ22:BA22"/>
    <mergeCell ref="BB22:BE22"/>
    <mergeCell ref="BB21:BE21"/>
    <mergeCell ref="A22:I22"/>
    <mergeCell ref="J22:L22"/>
    <mergeCell ref="N22:Q22"/>
    <mergeCell ref="S22:V22"/>
    <mergeCell ref="W22:AA22"/>
    <mergeCell ref="AB22:AC22"/>
    <mergeCell ref="AD22:AG22"/>
    <mergeCell ref="AH22:AI22"/>
    <mergeCell ref="AJ22:AM22"/>
    <mergeCell ref="AJ21:AM21"/>
    <mergeCell ref="AN21:AO21"/>
    <mergeCell ref="AP21:AS21"/>
    <mergeCell ref="AT21:AU21"/>
    <mergeCell ref="AV21:AY21"/>
    <mergeCell ref="AZ21:BA21"/>
    <mergeCell ref="AV23:AY23"/>
    <mergeCell ref="AZ23:BA23"/>
    <mergeCell ref="BB23:BE23"/>
    <mergeCell ref="A24:I24"/>
    <mergeCell ref="J24:L24"/>
    <mergeCell ref="N24:Q24"/>
    <mergeCell ref="S24:V24"/>
    <mergeCell ref="W24:AA24"/>
    <mergeCell ref="AB24:AC24"/>
    <mergeCell ref="AD24:AG24"/>
    <mergeCell ref="AD23:AG23"/>
    <mergeCell ref="AH23:AI23"/>
    <mergeCell ref="AJ23:AM23"/>
    <mergeCell ref="AN23:AO23"/>
    <mergeCell ref="AP23:AS23"/>
    <mergeCell ref="AT23:AU23"/>
    <mergeCell ref="A23:I23"/>
    <mergeCell ref="J23:L23"/>
    <mergeCell ref="N23:Q23"/>
    <mergeCell ref="S23:V23"/>
    <mergeCell ref="W23:AA23"/>
    <mergeCell ref="AB23:AC23"/>
    <mergeCell ref="AZ24:BA24"/>
    <mergeCell ref="BB24:BE24"/>
    <mergeCell ref="A26:P26"/>
    <mergeCell ref="A30:F30"/>
    <mergeCell ref="AR30:BE30"/>
    <mergeCell ref="A31:T31"/>
    <mergeCell ref="U31:BG31"/>
    <mergeCell ref="AH24:AI24"/>
    <mergeCell ref="AJ24:AM24"/>
    <mergeCell ref="AN24:AO24"/>
    <mergeCell ref="AP24:AS24"/>
    <mergeCell ref="AT24:AU24"/>
    <mergeCell ref="AV24:AY24"/>
    <mergeCell ref="AN32:AS32"/>
    <mergeCell ref="AT32:AY32"/>
    <mergeCell ref="AZ32:BG32"/>
    <mergeCell ref="A33:H33"/>
    <mergeCell ref="I33:K33"/>
    <mergeCell ref="L33:O33"/>
    <mergeCell ref="P33:T33"/>
    <mergeCell ref="AB33:AC33"/>
    <mergeCell ref="AD33:AG33"/>
    <mergeCell ref="A32:H32"/>
    <mergeCell ref="I32:K32"/>
    <mergeCell ref="L32:O32"/>
    <mergeCell ref="P32:T32"/>
    <mergeCell ref="U32:AA33"/>
    <mergeCell ref="AB32:AG32"/>
    <mergeCell ref="AZ33:BB33"/>
    <mergeCell ref="BC33:BG33"/>
    <mergeCell ref="AJ33:AM33"/>
    <mergeCell ref="AN33:AO33"/>
    <mergeCell ref="AP33:AS33"/>
    <mergeCell ref="AT33:AU33"/>
    <mergeCell ref="AV33:AY33"/>
    <mergeCell ref="I34:K34"/>
    <mergeCell ref="L34:O34"/>
    <mergeCell ref="P34:T34"/>
    <mergeCell ref="U34:AA34"/>
    <mergeCell ref="AB34:AC34"/>
    <mergeCell ref="AD34:AG34"/>
    <mergeCell ref="AH34:AI34"/>
    <mergeCell ref="AH33:AI33"/>
    <mergeCell ref="AH32:AM32"/>
    <mergeCell ref="AZ37:BB37"/>
    <mergeCell ref="AN35:AO35"/>
    <mergeCell ref="AP35:AS35"/>
    <mergeCell ref="AT35:AU35"/>
    <mergeCell ref="AV35:AY35"/>
    <mergeCell ref="AZ35:BB35"/>
    <mergeCell ref="BC35:BG35"/>
    <mergeCell ref="BC34:BG34"/>
    <mergeCell ref="A35:H35"/>
    <mergeCell ref="I35:K35"/>
    <mergeCell ref="L35:O35"/>
    <mergeCell ref="P35:T35"/>
    <mergeCell ref="U35:AA35"/>
    <mergeCell ref="AB35:AC35"/>
    <mergeCell ref="AD35:AG35"/>
    <mergeCell ref="AH35:AI35"/>
    <mergeCell ref="AJ35:AM35"/>
    <mergeCell ref="AJ34:AM34"/>
    <mergeCell ref="AN34:AO34"/>
    <mergeCell ref="AP34:AS34"/>
    <mergeCell ref="AT34:AU34"/>
    <mergeCell ref="AV34:AY34"/>
    <mergeCell ref="AZ34:BB34"/>
    <mergeCell ref="A34:H34"/>
    <mergeCell ref="AV38:AY38"/>
    <mergeCell ref="AT36:AU36"/>
    <mergeCell ref="AV36:AY36"/>
    <mergeCell ref="AZ36:BB36"/>
    <mergeCell ref="BC36:BG36"/>
    <mergeCell ref="A37:H37"/>
    <mergeCell ref="I37:K37"/>
    <mergeCell ref="L37:O37"/>
    <mergeCell ref="P37:T37"/>
    <mergeCell ref="V37:AA37"/>
    <mergeCell ref="AB37:AC37"/>
    <mergeCell ref="AB36:AC36"/>
    <mergeCell ref="AD36:AG36"/>
    <mergeCell ref="AH36:AI36"/>
    <mergeCell ref="AJ36:AM36"/>
    <mergeCell ref="AN36:AO36"/>
    <mergeCell ref="AP36:AS36"/>
    <mergeCell ref="A36:H36"/>
    <mergeCell ref="I36:K36"/>
    <mergeCell ref="L36:O36"/>
    <mergeCell ref="P36:T36"/>
    <mergeCell ref="U36:U40"/>
    <mergeCell ref="V36:AA36"/>
    <mergeCell ref="AV37:AY37"/>
    <mergeCell ref="AB39:AC39"/>
    <mergeCell ref="AD39:AG39"/>
    <mergeCell ref="AH39:AI39"/>
    <mergeCell ref="AH38:AI38"/>
    <mergeCell ref="BC37:BG37"/>
    <mergeCell ref="A38:H38"/>
    <mergeCell ref="I38:K38"/>
    <mergeCell ref="L38:O38"/>
    <mergeCell ref="P38:T38"/>
    <mergeCell ref="V38:AA38"/>
    <mergeCell ref="AB38:AC38"/>
    <mergeCell ref="AD38:AG38"/>
    <mergeCell ref="AD37:AG37"/>
    <mergeCell ref="AH37:AI37"/>
    <mergeCell ref="AJ37:AM37"/>
    <mergeCell ref="AN37:AO37"/>
    <mergeCell ref="AP37:AS37"/>
    <mergeCell ref="AT37:AU37"/>
    <mergeCell ref="AZ38:BB38"/>
    <mergeCell ref="BC38:BG38"/>
    <mergeCell ref="AJ38:AM38"/>
    <mergeCell ref="AN38:AO38"/>
    <mergeCell ref="AP38:AS38"/>
    <mergeCell ref="AT38:AU38"/>
    <mergeCell ref="AV40:AY40"/>
    <mergeCell ref="AZ40:BB40"/>
    <mergeCell ref="BC40:BG40"/>
    <mergeCell ref="BC39:BG39"/>
    <mergeCell ref="A40:H40"/>
    <mergeCell ref="I40:K40"/>
    <mergeCell ref="L40:O40"/>
    <mergeCell ref="P40:T40"/>
    <mergeCell ref="V40:AA40"/>
    <mergeCell ref="AB40:AC40"/>
    <mergeCell ref="AD40:AG40"/>
    <mergeCell ref="AH40:AI40"/>
    <mergeCell ref="AJ40:AM40"/>
    <mergeCell ref="AJ39:AM39"/>
    <mergeCell ref="AN39:AO39"/>
    <mergeCell ref="AP39:AS39"/>
    <mergeCell ref="AT39:AU39"/>
    <mergeCell ref="AV39:AY39"/>
    <mergeCell ref="AZ39:BB39"/>
    <mergeCell ref="A39:H39"/>
    <mergeCell ref="I39:K39"/>
    <mergeCell ref="L39:O39"/>
    <mergeCell ref="P39:T39"/>
    <mergeCell ref="V39:AA39"/>
    <mergeCell ref="A41:H41"/>
    <mergeCell ref="I41:K41"/>
    <mergeCell ref="L41:O41"/>
    <mergeCell ref="P41:T41"/>
    <mergeCell ref="U41:AA41"/>
    <mergeCell ref="AB41:AC41"/>
    <mergeCell ref="AN40:AO40"/>
    <mergeCell ref="AP40:AS40"/>
    <mergeCell ref="AT40:AU40"/>
    <mergeCell ref="AV41:AY41"/>
    <mergeCell ref="AZ41:BB41"/>
    <mergeCell ref="BC41:BG41"/>
    <mergeCell ref="AD41:AG41"/>
    <mergeCell ref="AH41:AI41"/>
    <mergeCell ref="AJ41:AM41"/>
    <mergeCell ref="AN41:AO41"/>
    <mergeCell ref="AP41:AS41"/>
    <mergeCell ref="AT41:AU41"/>
  </mergeCells>
  <phoneticPr fontId="2"/>
  <pageMargins left="0.78740157480314965" right="0.39370078740157483" top="0.39370078740157483" bottom="0.39370078740157483" header="0" footer="0"/>
  <pageSetup paperSize="9" scale="76" firstPageNumber="0" orientation="landscape" horizontalDpi="300" verticalDpi="300" r:id="rId1"/>
  <headerFooter scaleWithDoc="0" alignWithMargins="0">
    <oddFooter>&amp;C&amp;"ＭＳ 明朝,標準"－３４－</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28340-0497-4FC9-A74F-10EE35976E51}">
  <sheetPr codeName="Sheet37">
    <pageSetUpPr fitToPage="1"/>
  </sheetPr>
  <dimension ref="A2:BA35"/>
  <sheetViews>
    <sheetView view="pageLayout" zoomScaleNormal="100" workbookViewId="0">
      <selection activeCell="C14" sqref="C14:M14"/>
    </sheetView>
  </sheetViews>
  <sheetFormatPr defaultColWidth="9" defaultRowHeight="14.4"/>
  <cols>
    <col min="1" max="28" width="2.6640625" style="51" customWidth="1"/>
    <col min="29" max="29" width="5.109375" style="51" customWidth="1"/>
    <col min="30" max="38" width="2.6640625" style="51" customWidth="1"/>
    <col min="39" max="39" width="1.88671875" style="51" customWidth="1"/>
    <col min="40" max="40" width="2.88671875" style="69" customWidth="1"/>
    <col min="41" max="49" width="2.6640625" style="51" customWidth="1"/>
    <col min="50" max="50" width="3.109375" style="51" customWidth="1"/>
    <col min="51" max="57" width="2.6640625" style="51" customWidth="1"/>
    <col min="58" max="58" width="3.77734375" style="51" customWidth="1"/>
    <col min="59" max="125" width="2.6640625" style="51" customWidth="1"/>
    <col min="126" max="16384" width="9" style="51"/>
  </cols>
  <sheetData>
    <row r="2" spans="1:53" s="47" customFormat="1" ht="20.95" customHeight="1">
      <c r="A2" s="47" t="s">
        <v>1941</v>
      </c>
      <c r="AN2" s="271"/>
    </row>
    <row r="3" spans="1:53" ht="15.9" customHeight="1">
      <c r="D3" s="68" t="s">
        <v>1554</v>
      </c>
      <c r="E3" s="69"/>
      <c r="F3" s="68" t="s">
        <v>1564</v>
      </c>
      <c r="G3" s="69"/>
      <c r="H3" s="69"/>
      <c r="I3" s="69"/>
      <c r="J3" s="69"/>
      <c r="K3" s="69"/>
      <c r="L3" s="51" t="s">
        <v>1554</v>
      </c>
      <c r="M3" s="51" t="s">
        <v>1942</v>
      </c>
    </row>
    <row r="4" spans="1:53" ht="15.9" customHeight="1">
      <c r="D4" s="68" t="s">
        <v>1554</v>
      </c>
      <c r="F4" s="68" t="s">
        <v>1521</v>
      </c>
      <c r="H4" s="69"/>
      <c r="I4" s="69"/>
      <c r="J4" s="69"/>
      <c r="K4" s="69"/>
      <c r="L4" s="51" t="s">
        <v>1554</v>
      </c>
      <c r="M4" s="51" t="s">
        <v>1345</v>
      </c>
      <c r="AN4" s="51"/>
    </row>
    <row r="5" spans="1:53" ht="15.9" customHeight="1">
      <c r="D5" s="68" t="s">
        <v>1554</v>
      </c>
      <c r="F5" s="68" t="s">
        <v>1594</v>
      </c>
      <c r="H5" s="69"/>
      <c r="I5" s="69"/>
      <c r="J5" s="69"/>
      <c r="K5" s="69"/>
      <c r="L5" s="51" t="s">
        <v>1554</v>
      </c>
      <c r="M5" s="51" t="s">
        <v>1943</v>
      </c>
      <c r="AL5" s="69"/>
      <c r="AN5" s="51"/>
    </row>
    <row r="6" spans="1:53" ht="19.5" customHeight="1">
      <c r="A6" s="272" t="s">
        <v>1595</v>
      </c>
      <c r="B6" s="272"/>
      <c r="C6" s="272"/>
      <c r="D6" s="272"/>
      <c r="E6" s="272"/>
      <c r="F6" s="272"/>
      <c r="G6" s="272"/>
      <c r="H6" s="272"/>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876" t="s">
        <v>1596</v>
      </c>
      <c r="AO6" s="876"/>
      <c r="AP6" s="876"/>
      <c r="AQ6" s="876"/>
      <c r="AR6" s="876"/>
      <c r="AS6" s="876"/>
      <c r="AT6" s="876"/>
      <c r="AU6" s="876"/>
      <c r="AV6" s="876"/>
      <c r="AW6" s="876"/>
      <c r="AX6" s="876"/>
      <c r="AY6" s="876"/>
      <c r="AZ6" s="876"/>
      <c r="BA6" s="876"/>
    </row>
    <row r="7" spans="1:53" ht="19" customHeight="1">
      <c r="A7" s="621" t="s">
        <v>1570</v>
      </c>
      <c r="B7" s="621"/>
      <c r="C7" s="621"/>
      <c r="D7" s="621"/>
      <c r="E7" s="621"/>
      <c r="F7" s="621"/>
      <c r="G7" s="621"/>
      <c r="H7" s="621"/>
      <c r="I7" s="621"/>
      <c r="J7" s="621"/>
      <c r="K7" s="621"/>
      <c r="L7" s="621"/>
      <c r="M7" s="621"/>
      <c r="N7" s="152"/>
      <c r="O7" s="880" t="s">
        <v>1944</v>
      </c>
      <c r="P7" s="880"/>
      <c r="Q7" s="880"/>
      <c r="R7" s="880"/>
      <c r="S7" s="880"/>
      <c r="T7" s="880"/>
      <c r="U7" s="880"/>
      <c r="V7" s="880"/>
      <c r="W7" s="880"/>
      <c r="X7" s="880"/>
      <c r="Y7" s="880"/>
      <c r="Z7" s="153"/>
      <c r="AA7" s="453" t="s">
        <v>1945</v>
      </c>
      <c r="AB7" s="538"/>
      <c r="AC7" s="538"/>
      <c r="AD7" s="538"/>
      <c r="AE7" s="538"/>
      <c r="AF7" s="538"/>
      <c r="AG7" s="538"/>
      <c r="AH7" s="454"/>
      <c r="AJ7" s="621" t="s">
        <v>1946</v>
      </c>
      <c r="AK7" s="621"/>
      <c r="AL7" s="621"/>
      <c r="AM7" s="621"/>
      <c r="AN7" s="621"/>
      <c r="AO7" s="621"/>
      <c r="AP7" s="621"/>
      <c r="AQ7" s="621"/>
      <c r="AR7" s="621"/>
      <c r="AS7" s="621" t="s">
        <v>1947</v>
      </c>
      <c r="AT7" s="621"/>
      <c r="AU7" s="621"/>
      <c r="AV7" s="621"/>
      <c r="AW7" s="621"/>
      <c r="AX7" s="621"/>
      <c r="AY7" s="621"/>
      <c r="AZ7" s="621"/>
      <c r="BA7" s="621"/>
    </row>
    <row r="8" spans="1:53" ht="19" customHeight="1">
      <c r="A8" s="621"/>
      <c r="B8" s="621"/>
      <c r="C8" s="621"/>
      <c r="D8" s="621"/>
      <c r="E8" s="621"/>
      <c r="F8" s="621"/>
      <c r="G8" s="621"/>
      <c r="H8" s="621"/>
      <c r="I8" s="621"/>
      <c r="J8" s="621"/>
      <c r="K8" s="621"/>
      <c r="L8" s="621"/>
      <c r="M8" s="621"/>
      <c r="N8" s="578" t="s">
        <v>1948</v>
      </c>
      <c r="O8" s="591"/>
      <c r="P8" s="591"/>
      <c r="Q8" s="569"/>
      <c r="R8" s="578" t="s">
        <v>1949</v>
      </c>
      <c r="S8" s="591"/>
      <c r="T8" s="591"/>
      <c r="U8" s="591"/>
      <c r="V8" s="569"/>
      <c r="W8" s="453" t="s">
        <v>1950</v>
      </c>
      <c r="X8" s="538"/>
      <c r="Y8" s="538"/>
      <c r="Z8" s="454"/>
      <c r="AA8" s="578" t="s">
        <v>1951</v>
      </c>
      <c r="AB8" s="591"/>
      <c r="AC8" s="591"/>
      <c r="AD8" s="569"/>
      <c r="AE8" s="453" t="s">
        <v>1952</v>
      </c>
      <c r="AF8" s="538"/>
      <c r="AG8" s="538"/>
      <c r="AH8" s="454"/>
      <c r="AJ8" s="621" t="s">
        <v>1953</v>
      </c>
      <c r="AK8" s="621"/>
      <c r="AL8" s="621"/>
      <c r="AM8" s="621"/>
      <c r="AN8" s="621" t="s">
        <v>1954</v>
      </c>
      <c r="AO8" s="621"/>
      <c r="AP8" s="621"/>
      <c r="AQ8" s="621"/>
      <c r="AR8" s="621"/>
      <c r="AS8" s="621" t="s">
        <v>1955</v>
      </c>
      <c r="AT8" s="621"/>
      <c r="AU8" s="621"/>
      <c r="AV8" s="621"/>
      <c r="AW8" s="621" t="s">
        <v>1956</v>
      </c>
      <c r="AX8" s="621"/>
      <c r="AY8" s="621"/>
      <c r="AZ8" s="621"/>
      <c r="BA8" s="621"/>
    </row>
    <row r="9" spans="1:53" ht="19" customHeight="1">
      <c r="A9" s="628" t="s">
        <v>1597</v>
      </c>
      <c r="B9" s="628"/>
      <c r="C9" s="621" t="s">
        <v>1598</v>
      </c>
      <c r="D9" s="621"/>
      <c r="E9" s="621"/>
      <c r="F9" s="621"/>
      <c r="G9" s="621"/>
      <c r="H9" s="621"/>
      <c r="I9" s="621"/>
      <c r="J9" s="621"/>
      <c r="K9" s="621"/>
      <c r="L9" s="621"/>
      <c r="M9" s="621"/>
      <c r="N9" s="877">
        <v>0</v>
      </c>
      <c r="O9" s="878"/>
      <c r="P9" s="878"/>
      <c r="Q9" s="879"/>
      <c r="R9" s="877">
        <v>0</v>
      </c>
      <c r="S9" s="878"/>
      <c r="T9" s="878"/>
      <c r="U9" s="878"/>
      <c r="V9" s="879"/>
      <c r="W9" s="801">
        <v>0</v>
      </c>
      <c r="X9" s="802"/>
      <c r="Y9" s="802"/>
      <c r="Z9" s="803"/>
      <c r="AA9" s="877">
        <v>0</v>
      </c>
      <c r="AB9" s="878"/>
      <c r="AC9" s="878"/>
      <c r="AD9" s="879"/>
      <c r="AE9" s="801">
        <v>0</v>
      </c>
      <c r="AF9" s="802"/>
      <c r="AG9" s="802"/>
      <c r="AH9" s="803"/>
      <c r="AJ9" s="873">
        <v>0</v>
      </c>
      <c r="AK9" s="873"/>
      <c r="AL9" s="873"/>
      <c r="AM9" s="873"/>
      <c r="AN9" s="873">
        <v>0</v>
      </c>
      <c r="AO9" s="873"/>
      <c r="AP9" s="873"/>
      <c r="AQ9" s="873"/>
      <c r="AR9" s="873"/>
      <c r="AS9" s="873">
        <v>0</v>
      </c>
      <c r="AT9" s="873"/>
      <c r="AU9" s="873"/>
      <c r="AV9" s="873"/>
      <c r="AW9" s="873">
        <v>0</v>
      </c>
      <c r="AX9" s="873"/>
      <c r="AY9" s="873"/>
      <c r="AZ9" s="873"/>
      <c r="BA9" s="873"/>
    </row>
    <row r="10" spans="1:53" ht="19" customHeight="1">
      <c r="A10" s="628"/>
      <c r="B10" s="628"/>
      <c r="C10" s="621" t="s">
        <v>1599</v>
      </c>
      <c r="D10" s="621"/>
      <c r="E10" s="621"/>
      <c r="F10" s="621"/>
      <c r="G10" s="621"/>
      <c r="H10" s="621"/>
      <c r="I10" s="621"/>
      <c r="J10" s="621"/>
      <c r="K10" s="621"/>
      <c r="L10" s="621"/>
      <c r="M10" s="621"/>
      <c r="N10" s="877">
        <v>2</v>
      </c>
      <c r="O10" s="878"/>
      <c r="P10" s="878"/>
      <c r="Q10" s="879"/>
      <c r="R10" s="877">
        <v>65034</v>
      </c>
      <c r="S10" s="878"/>
      <c r="T10" s="878"/>
      <c r="U10" s="878"/>
      <c r="V10" s="879"/>
      <c r="W10" s="801">
        <v>65034</v>
      </c>
      <c r="X10" s="802"/>
      <c r="Y10" s="802"/>
      <c r="Z10" s="803"/>
      <c r="AA10" s="877">
        <v>1</v>
      </c>
      <c r="AB10" s="878"/>
      <c r="AC10" s="878"/>
      <c r="AD10" s="879"/>
      <c r="AE10" s="801">
        <v>6827</v>
      </c>
      <c r="AF10" s="802"/>
      <c r="AG10" s="802"/>
      <c r="AH10" s="803"/>
      <c r="AJ10" s="873">
        <v>2</v>
      </c>
      <c r="AK10" s="873"/>
      <c r="AL10" s="873"/>
      <c r="AM10" s="873"/>
      <c r="AN10" s="873">
        <v>7360</v>
      </c>
      <c r="AO10" s="873"/>
      <c r="AP10" s="873"/>
      <c r="AQ10" s="873"/>
      <c r="AR10" s="873"/>
      <c r="AS10" s="873">
        <v>2</v>
      </c>
      <c r="AT10" s="873"/>
      <c r="AU10" s="873"/>
      <c r="AV10" s="873"/>
      <c r="AW10" s="873">
        <v>9760</v>
      </c>
      <c r="AX10" s="873"/>
      <c r="AY10" s="873"/>
      <c r="AZ10" s="873"/>
      <c r="BA10" s="873"/>
    </row>
    <row r="11" spans="1:53" ht="19" customHeight="1">
      <c r="A11" s="628"/>
      <c r="B11" s="628"/>
      <c r="C11" s="621" t="s">
        <v>1600</v>
      </c>
      <c r="D11" s="621"/>
      <c r="E11" s="621"/>
      <c r="F11" s="621"/>
      <c r="G11" s="621"/>
      <c r="H11" s="621"/>
      <c r="I11" s="621"/>
      <c r="J11" s="621"/>
      <c r="K11" s="621"/>
      <c r="L11" s="621"/>
      <c r="M11" s="621"/>
      <c r="N11" s="877">
        <v>1</v>
      </c>
      <c r="O11" s="878"/>
      <c r="P11" s="878"/>
      <c r="Q11" s="879"/>
      <c r="R11" s="877">
        <v>57366</v>
      </c>
      <c r="S11" s="878"/>
      <c r="T11" s="878"/>
      <c r="U11" s="878"/>
      <c r="V11" s="879"/>
      <c r="W11" s="801">
        <v>11473</v>
      </c>
      <c r="X11" s="802"/>
      <c r="Y11" s="802"/>
      <c r="Z11" s="803"/>
      <c r="AA11" s="877">
        <v>0</v>
      </c>
      <c r="AB11" s="878"/>
      <c r="AC11" s="878"/>
      <c r="AD11" s="879"/>
      <c r="AE11" s="801">
        <v>0</v>
      </c>
      <c r="AF11" s="802"/>
      <c r="AG11" s="802"/>
      <c r="AH11" s="803"/>
      <c r="AJ11" s="873">
        <v>0</v>
      </c>
      <c r="AK11" s="873"/>
      <c r="AL11" s="873"/>
      <c r="AM11" s="873"/>
      <c r="AN11" s="873">
        <v>0</v>
      </c>
      <c r="AO11" s="873"/>
      <c r="AP11" s="873"/>
      <c r="AQ11" s="873"/>
      <c r="AR11" s="873"/>
      <c r="AS11" s="873">
        <v>0</v>
      </c>
      <c r="AT11" s="873"/>
      <c r="AU11" s="873"/>
      <c r="AV11" s="873"/>
      <c r="AW11" s="873">
        <v>0</v>
      </c>
      <c r="AX11" s="873"/>
      <c r="AY11" s="873"/>
      <c r="AZ11" s="873"/>
      <c r="BA11" s="873"/>
    </row>
    <row r="12" spans="1:53" ht="19" customHeight="1">
      <c r="A12" s="628"/>
      <c r="B12" s="628"/>
      <c r="C12" s="621" t="s">
        <v>1601</v>
      </c>
      <c r="D12" s="621"/>
      <c r="E12" s="621"/>
      <c r="F12" s="621"/>
      <c r="G12" s="621"/>
      <c r="H12" s="621"/>
      <c r="I12" s="621"/>
      <c r="J12" s="621"/>
      <c r="K12" s="621"/>
      <c r="L12" s="621"/>
      <c r="M12" s="621"/>
      <c r="N12" s="877">
        <v>27</v>
      </c>
      <c r="O12" s="878"/>
      <c r="P12" s="878"/>
      <c r="Q12" s="879"/>
      <c r="R12" s="877">
        <v>803738</v>
      </c>
      <c r="S12" s="878"/>
      <c r="T12" s="878"/>
      <c r="U12" s="878"/>
      <c r="V12" s="879"/>
      <c r="W12" s="801">
        <v>744769</v>
      </c>
      <c r="X12" s="802"/>
      <c r="Y12" s="802"/>
      <c r="Z12" s="803"/>
      <c r="AA12" s="877">
        <v>4</v>
      </c>
      <c r="AB12" s="878"/>
      <c r="AC12" s="878"/>
      <c r="AD12" s="879"/>
      <c r="AE12" s="801">
        <v>2460</v>
      </c>
      <c r="AF12" s="802"/>
      <c r="AG12" s="802"/>
      <c r="AH12" s="803"/>
      <c r="AJ12" s="873">
        <v>27</v>
      </c>
      <c r="AK12" s="873"/>
      <c r="AL12" s="873"/>
      <c r="AM12" s="873"/>
      <c r="AN12" s="873">
        <v>11440</v>
      </c>
      <c r="AO12" s="873"/>
      <c r="AP12" s="873"/>
      <c r="AQ12" s="873"/>
      <c r="AR12" s="873"/>
      <c r="AS12" s="873">
        <v>8</v>
      </c>
      <c r="AT12" s="873"/>
      <c r="AU12" s="873"/>
      <c r="AV12" s="873"/>
      <c r="AW12" s="873">
        <v>7640</v>
      </c>
      <c r="AX12" s="873"/>
      <c r="AY12" s="873"/>
      <c r="AZ12" s="873"/>
      <c r="BA12" s="873"/>
    </row>
    <row r="13" spans="1:53" ht="19" customHeight="1">
      <c r="A13" s="628"/>
      <c r="B13" s="628"/>
      <c r="C13" s="621" t="s">
        <v>1602</v>
      </c>
      <c r="D13" s="621"/>
      <c r="E13" s="621"/>
      <c r="F13" s="621"/>
      <c r="G13" s="621"/>
      <c r="H13" s="621"/>
      <c r="I13" s="621"/>
      <c r="J13" s="621"/>
      <c r="K13" s="621"/>
      <c r="L13" s="621"/>
      <c r="M13" s="621"/>
      <c r="N13" s="877">
        <v>3</v>
      </c>
      <c r="O13" s="878"/>
      <c r="P13" s="878"/>
      <c r="Q13" s="879"/>
      <c r="R13" s="877">
        <v>134099</v>
      </c>
      <c r="S13" s="878"/>
      <c r="T13" s="878"/>
      <c r="U13" s="878"/>
      <c r="V13" s="879"/>
      <c r="W13" s="801">
        <v>121241</v>
      </c>
      <c r="X13" s="802"/>
      <c r="Y13" s="802"/>
      <c r="Z13" s="803"/>
      <c r="AA13" s="877">
        <v>0</v>
      </c>
      <c r="AB13" s="878"/>
      <c r="AC13" s="878"/>
      <c r="AD13" s="879"/>
      <c r="AE13" s="801">
        <v>0</v>
      </c>
      <c r="AF13" s="802"/>
      <c r="AG13" s="802"/>
      <c r="AH13" s="803"/>
      <c r="AJ13" s="873">
        <v>3</v>
      </c>
      <c r="AK13" s="873"/>
      <c r="AL13" s="873"/>
      <c r="AM13" s="873"/>
      <c r="AN13" s="873">
        <v>13960</v>
      </c>
      <c r="AO13" s="873"/>
      <c r="AP13" s="873"/>
      <c r="AQ13" s="873"/>
      <c r="AR13" s="873"/>
      <c r="AS13" s="873">
        <v>2</v>
      </c>
      <c r="AT13" s="873"/>
      <c r="AU13" s="873"/>
      <c r="AV13" s="873"/>
      <c r="AW13" s="873">
        <v>45720</v>
      </c>
      <c r="AX13" s="873"/>
      <c r="AY13" s="873"/>
      <c r="AZ13" s="873"/>
      <c r="BA13" s="873"/>
    </row>
    <row r="14" spans="1:53" ht="19" customHeight="1">
      <c r="A14" s="628"/>
      <c r="B14" s="628"/>
      <c r="C14" s="621" t="s">
        <v>1603</v>
      </c>
      <c r="D14" s="621"/>
      <c r="E14" s="621"/>
      <c r="F14" s="621"/>
      <c r="G14" s="621"/>
      <c r="H14" s="621"/>
      <c r="I14" s="621"/>
      <c r="J14" s="621"/>
      <c r="K14" s="621"/>
      <c r="L14" s="621"/>
      <c r="M14" s="621"/>
      <c r="N14" s="877">
        <v>131</v>
      </c>
      <c r="O14" s="878"/>
      <c r="P14" s="878"/>
      <c r="Q14" s="879"/>
      <c r="R14" s="877">
        <v>329234</v>
      </c>
      <c r="S14" s="878"/>
      <c r="T14" s="878"/>
      <c r="U14" s="878"/>
      <c r="V14" s="879"/>
      <c r="W14" s="801">
        <v>321082</v>
      </c>
      <c r="X14" s="802"/>
      <c r="Y14" s="802"/>
      <c r="Z14" s="803"/>
      <c r="AA14" s="877">
        <v>45</v>
      </c>
      <c r="AB14" s="878"/>
      <c r="AC14" s="878"/>
      <c r="AD14" s="879"/>
      <c r="AE14" s="801">
        <v>7172</v>
      </c>
      <c r="AF14" s="802"/>
      <c r="AG14" s="802"/>
      <c r="AH14" s="803"/>
      <c r="AJ14" s="873">
        <v>117</v>
      </c>
      <c r="AK14" s="873"/>
      <c r="AL14" s="873"/>
      <c r="AM14" s="873"/>
      <c r="AN14" s="873">
        <v>20260</v>
      </c>
      <c r="AO14" s="873"/>
      <c r="AP14" s="873"/>
      <c r="AQ14" s="873"/>
      <c r="AR14" s="873"/>
      <c r="AS14" s="873">
        <v>68</v>
      </c>
      <c r="AT14" s="873"/>
      <c r="AU14" s="873"/>
      <c r="AV14" s="873"/>
      <c r="AW14" s="873">
        <v>59720</v>
      </c>
      <c r="AX14" s="873"/>
      <c r="AY14" s="873"/>
      <c r="AZ14" s="873"/>
      <c r="BA14" s="873"/>
    </row>
    <row r="15" spans="1:53" ht="19" customHeight="1">
      <c r="A15" s="628"/>
      <c r="B15" s="628"/>
      <c r="C15" s="621" t="s">
        <v>1957</v>
      </c>
      <c r="D15" s="621"/>
      <c r="E15" s="621"/>
      <c r="F15" s="621"/>
      <c r="G15" s="621"/>
      <c r="H15" s="621"/>
      <c r="I15" s="621"/>
      <c r="J15" s="621"/>
      <c r="K15" s="621"/>
      <c r="L15" s="621"/>
      <c r="M15" s="621"/>
      <c r="N15" s="877">
        <v>5</v>
      </c>
      <c r="O15" s="878"/>
      <c r="P15" s="878"/>
      <c r="Q15" s="879"/>
      <c r="R15" s="877">
        <v>41160</v>
      </c>
      <c r="S15" s="878"/>
      <c r="T15" s="878"/>
      <c r="U15" s="878"/>
      <c r="V15" s="879"/>
      <c r="W15" s="801">
        <v>41161</v>
      </c>
      <c r="X15" s="802"/>
      <c r="Y15" s="802"/>
      <c r="Z15" s="803"/>
      <c r="AA15" s="877">
        <v>4</v>
      </c>
      <c r="AB15" s="878"/>
      <c r="AC15" s="878"/>
      <c r="AD15" s="879"/>
      <c r="AE15" s="801">
        <v>1807</v>
      </c>
      <c r="AF15" s="802"/>
      <c r="AG15" s="802"/>
      <c r="AH15" s="803"/>
      <c r="AJ15" s="873">
        <v>5</v>
      </c>
      <c r="AK15" s="873"/>
      <c r="AL15" s="873"/>
      <c r="AM15" s="873"/>
      <c r="AN15" s="873">
        <v>5190</v>
      </c>
      <c r="AO15" s="873"/>
      <c r="AP15" s="873"/>
      <c r="AQ15" s="873"/>
      <c r="AR15" s="873"/>
      <c r="AS15" s="873">
        <v>4</v>
      </c>
      <c r="AT15" s="873"/>
      <c r="AU15" s="873"/>
      <c r="AV15" s="873"/>
      <c r="AW15" s="873">
        <v>15360</v>
      </c>
      <c r="AX15" s="873"/>
      <c r="AY15" s="873"/>
      <c r="AZ15" s="873"/>
      <c r="BA15" s="873"/>
    </row>
    <row r="16" spans="1:53" ht="19" customHeight="1">
      <c r="A16" s="621" t="s">
        <v>1604</v>
      </c>
      <c r="B16" s="621"/>
      <c r="C16" s="621"/>
      <c r="D16" s="621"/>
      <c r="E16" s="621"/>
      <c r="F16" s="621"/>
      <c r="G16" s="621"/>
      <c r="H16" s="621"/>
      <c r="I16" s="621"/>
      <c r="J16" s="621"/>
      <c r="K16" s="621"/>
      <c r="L16" s="621"/>
      <c r="M16" s="621"/>
      <c r="N16" s="877">
        <v>1</v>
      </c>
      <c r="O16" s="878"/>
      <c r="P16" s="878"/>
      <c r="Q16" s="879"/>
      <c r="R16" s="877">
        <v>2700</v>
      </c>
      <c r="S16" s="878"/>
      <c r="T16" s="878"/>
      <c r="U16" s="878"/>
      <c r="V16" s="879"/>
      <c r="W16" s="801">
        <v>1080</v>
      </c>
      <c r="X16" s="802"/>
      <c r="Y16" s="802"/>
      <c r="Z16" s="803"/>
      <c r="AA16" s="877">
        <v>0</v>
      </c>
      <c r="AB16" s="878"/>
      <c r="AC16" s="878"/>
      <c r="AD16" s="879"/>
      <c r="AE16" s="801">
        <v>0</v>
      </c>
      <c r="AF16" s="802"/>
      <c r="AG16" s="802"/>
      <c r="AH16" s="803"/>
      <c r="AJ16" s="873" t="s">
        <v>1605</v>
      </c>
      <c r="AK16" s="873"/>
      <c r="AL16" s="873"/>
      <c r="AM16" s="873"/>
      <c r="AN16" s="873" t="s">
        <v>1605</v>
      </c>
      <c r="AO16" s="873"/>
      <c r="AP16" s="873"/>
      <c r="AQ16" s="873"/>
      <c r="AR16" s="873"/>
      <c r="AS16" s="873" t="s">
        <v>1605</v>
      </c>
      <c r="AT16" s="873"/>
      <c r="AU16" s="873"/>
      <c r="AV16" s="873"/>
      <c r="AW16" s="873" t="s">
        <v>1605</v>
      </c>
      <c r="AX16" s="873"/>
      <c r="AY16" s="873"/>
      <c r="AZ16" s="873"/>
      <c r="BA16" s="873"/>
    </row>
    <row r="17" spans="1:53" ht="19" customHeight="1">
      <c r="A17" s="621" t="s">
        <v>1606</v>
      </c>
      <c r="B17" s="621"/>
      <c r="C17" s="621"/>
      <c r="D17" s="621"/>
      <c r="E17" s="621"/>
      <c r="F17" s="621"/>
      <c r="G17" s="621"/>
      <c r="H17" s="621"/>
      <c r="I17" s="621"/>
      <c r="J17" s="621"/>
      <c r="K17" s="621"/>
      <c r="L17" s="621"/>
      <c r="M17" s="621"/>
      <c r="N17" s="877">
        <v>47</v>
      </c>
      <c r="O17" s="878"/>
      <c r="P17" s="878"/>
      <c r="Q17" s="879"/>
      <c r="R17" s="877">
        <v>99034</v>
      </c>
      <c r="S17" s="878"/>
      <c r="T17" s="878"/>
      <c r="U17" s="878"/>
      <c r="V17" s="879"/>
      <c r="W17" s="801">
        <v>99034</v>
      </c>
      <c r="X17" s="802"/>
      <c r="Y17" s="802"/>
      <c r="Z17" s="803"/>
      <c r="AA17" s="877">
        <v>6</v>
      </c>
      <c r="AB17" s="878"/>
      <c r="AC17" s="878"/>
      <c r="AD17" s="879"/>
      <c r="AE17" s="801">
        <v>4343</v>
      </c>
      <c r="AF17" s="802"/>
      <c r="AG17" s="802"/>
      <c r="AH17" s="803"/>
      <c r="AJ17" s="873" t="s">
        <v>1605</v>
      </c>
      <c r="AK17" s="873"/>
      <c r="AL17" s="873"/>
      <c r="AM17" s="873"/>
      <c r="AN17" s="873" t="s">
        <v>1605</v>
      </c>
      <c r="AO17" s="873"/>
      <c r="AP17" s="873"/>
      <c r="AQ17" s="873"/>
      <c r="AR17" s="873"/>
      <c r="AS17" s="873" t="s">
        <v>1605</v>
      </c>
      <c r="AT17" s="873"/>
      <c r="AU17" s="873"/>
      <c r="AV17" s="873"/>
      <c r="AW17" s="873" t="s">
        <v>1605</v>
      </c>
      <c r="AX17" s="873"/>
      <c r="AY17" s="873"/>
      <c r="AZ17" s="873"/>
      <c r="BA17" s="873"/>
    </row>
    <row r="18" spans="1:53" ht="19" customHeight="1">
      <c r="A18" s="621" t="s">
        <v>153</v>
      </c>
      <c r="B18" s="621"/>
      <c r="C18" s="621"/>
      <c r="D18" s="621"/>
      <c r="E18" s="621"/>
      <c r="F18" s="621"/>
      <c r="G18" s="621"/>
      <c r="H18" s="621"/>
      <c r="I18" s="621"/>
      <c r="J18" s="621"/>
      <c r="K18" s="621"/>
      <c r="L18" s="621"/>
      <c r="M18" s="621"/>
      <c r="N18" s="801">
        <f>SUM(N9:N17)</f>
        <v>217</v>
      </c>
      <c r="O18" s="802"/>
      <c r="P18" s="802"/>
      <c r="Q18" s="803"/>
      <c r="R18" s="801">
        <f>SUM(P9:T17)</f>
        <v>1532365</v>
      </c>
      <c r="S18" s="802"/>
      <c r="T18" s="802"/>
      <c r="U18" s="802"/>
      <c r="V18" s="803"/>
      <c r="W18" s="801">
        <f>SUM(W9:Z17)</f>
        <v>1404874</v>
      </c>
      <c r="X18" s="802"/>
      <c r="Y18" s="802"/>
      <c r="Z18" s="803"/>
      <c r="AA18" s="801">
        <f>SUM(AA9:AC17)</f>
        <v>60</v>
      </c>
      <c r="AB18" s="802"/>
      <c r="AC18" s="802"/>
      <c r="AD18" s="803"/>
      <c r="AE18" s="801">
        <f>SUM(AE9:AH17)</f>
        <v>22609</v>
      </c>
      <c r="AF18" s="802"/>
      <c r="AG18" s="802"/>
      <c r="AH18" s="803"/>
      <c r="AJ18" s="873">
        <f>SUM(AJ9:AM17)</f>
        <v>154</v>
      </c>
      <c r="AK18" s="873"/>
      <c r="AL18" s="873"/>
      <c r="AM18" s="873"/>
      <c r="AN18" s="873">
        <f>SUM(AN9:AR17)</f>
        <v>58210</v>
      </c>
      <c r="AO18" s="873"/>
      <c r="AP18" s="873"/>
      <c r="AQ18" s="873"/>
      <c r="AR18" s="873"/>
      <c r="AS18" s="873">
        <f>SUM(AS9:AV17)</f>
        <v>84</v>
      </c>
      <c r="AT18" s="873"/>
      <c r="AU18" s="873"/>
      <c r="AV18" s="873"/>
      <c r="AW18" s="873">
        <f>SUM(AW9:BA17)</f>
        <v>138200</v>
      </c>
      <c r="AX18" s="873"/>
      <c r="AY18" s="873"/>
      <c r="AZ18" s="873"/>
      <c r="BA18" s="873"/>
    </row>
    <row r="19" spans="1:53" ht="15.75" customHeight="1">
      <c r="A19" s="273"/>
      <c r="B19" s="273"/>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4"/>
      <c r="AO19" s="273"/>
      <c r="AP19" s="273"/>
      <c r="AQ19" s="273"/>
      <c r="AR19" s="273"/>
      <c r="AS19" s="273"/>
      <c r="AT19" s="273"/>
      <c r="AU19" s="273"/>
      <c r="AV19" s="273"/>
      <c r="AW19" s="273"/>
      <c r="AX19" s="273"/>
      <c r="AY19" s="273"/>
      <c r="AZ19" s="273"/>
      <c r="BA19" s="273"/>
    </row>
    <row r="20" spans="1:53" s="47" customFormat="1" ht="21.45" customHeight="1">
      <c r="A20" s="874" t="s">
        <v>1958</v>
      </c>
      <c r="B20" s="874"/>
      <c r="C20" s="874"/>
      <c r="D20" s="874"/>
      <c r="E20" s="874"/>
      <c r="F20" s="874"/>
      <c r="G20" s="874"/>
      <c r="H20" s="874"/>
      <c r="I20" s="874"/>
      <c r="J20" s="874"/>
      <c r="K20" s="874"/>
      <c r="L20" s="874"/>
      <c r="M20" s="874"/>
      <c r="N20" s="874"/>
      <c r="O20" s="875"/>
      <c r="P20" s="875"/>
      <c r="Q20" s="875"/>
      <c r="AM20" s="876" t="s">
        <v>1596</v>
      </c>
      <c r="AN20" s="876"/>
      <c r="AO20" s="876"/>
      <c r="AP20" s="876"/>
      <c r="AQ20" s="876"/>
      <c r="AR20" s="876"/>
      <c r="AS20" s="876"/>
      <c r="AT20" s="876"/>
      <c r="AU20" s="876"/>
      <c r="AV20" s="876"/>
      <c r="AW20" s="876"/>
      <c r="AX20" s="876"/>
      <c r="AY20" s="876"/>
      <c r="AZ20" s="876"/>
      <c r="BA20" s="876"/>
    </row>
    <row r="21" spans="1:53" ht="20" customHeight="1">
      <c r="A21" s="816" t="s">
        <v>1959</v>
      </c>
      <c r="B21" s="817"/>
      <c r="C21" s="817"/>
      <c r="D21" s="817"/>
      <c r="E21" s="817"/>
      <c r="F21" s="817"/>
      <c r="G21" s="817"/>
      <c r="H21" s="817"/>
      <c r="I21" s="817"/>
      <c r="J21" s="817"/>
      <c r="K21" s="817"/>
      <c r="L21" s="817"/>
      <c r="M21" s="817"/>
      <c r="N21" s="818"/>
      <c r="O21" s="869" t="s">
        <v>1521</v>
      </c>
      <c r="P21" s="870"/>
      <c r="Q21" s="870"/>
      <c r="R21" s="870"/>
      <c r="S21" s="870"/>
      <c r="T21" s="870"/>
      <c r="U21" s="870"/>
      <c r="V21" s="870"/>
      <c r="W21" s="870"/>
      <c r="X21" s="870"/>
      <c r="Y21" s="578" t="s">
        <v>1960</v>
      </c>
      <c r="Z21" s="591"/>
      <c r="AA21" s="591"/>
      <c r="AB21" s="591"/>
      <c r="AC21" s="569"/>
      <c r="AD21" s="621" t="s">
        <v>1961</v>
      </c>
      <c r="AE21" s="621"/>
      <c r="AF21" s="621"/>
      <c r="AG21" s="621"/>
      <c r="AH21" s="621"/>
      <c r="AI21" s="621"/>
      <c r="AJ21" s="628" t="s">
        <v>1962</v>
      </c>
      <c r="AK21" s="628"/>
      <c r="AL21" s="628"/>
      <c r="AM21" s="628"/>
      <c r="AN21" s="578" t="s">
        <v>1963</v>
      </c>
      <c r="AO21" s="591"/>
      <c r="AP21" s="591"/>
      <c r="AQ21" s="591"/>
      <c r="AR21" s="591"/>
      <c r="AS21" s="591"/>
      <c r="AT21" s="591"/>
      <c r="AU21" s="591"/>
      <c r="AV21" s="591"/>
      <c r="AW21" s="591"/>
      <c r="AX21" s="591"/>
      <c r="AY21" s="591"/>
      <c r="AZ21" s="591"/>
      <c r="BA21" s="569"/>
    </row>
    <row r="22" spans="1:53" ht="20" customHeight="1">
      <c r="A22" s="810" t="s">
        <v>1964</v>
      </c>
      <c r="B22" s="811"/>
      <c r="C22" s="811"/>
      <c r="D22" s="811"/>
      <c r="E22" s="811"/>
      <c r="F22" s="811"/>
      <c r="G22" s="811"/>
      <c r="H22" s="811"/>
      <c r="I22" s="811"/>
      <c r="J22" s="811"/>
      <c r="K22" s="811"/>
      <c r="L22" s="811"/>
      <c r="M22" s="811"/>
      <c r="N22" s="812"/>
      <c r="O22" s="871" t="s">
        <v>1525</v>
      </c>
      <c r="P22" s="872"/>
      <c r="Q22" s="872"/>
      <c r="R22" s="872"/>
      <c r="S22" s="872"/>
      <c r="T22" s="872"/>
      <c r="U22" s="872"/>
      <c r="V22" s="872"/>
      <c r="W22" s="872"/>
      <c r="X22" s="872"/>
      <c r="Y22" s="579"/>
      <c r="Z22" s="446"/>
      <c r="AA22" s="446"/>
      <c r="AB22" s="446"/>
      <c r="AC22" s="570"/>
      <c r="AD22" s="621" t="s">
        <v>1965</v>
      </c>
      <c r="AE22" s="621"/>
      <c r="AF22" s="621" t="s">
        <v>1966</v>
      </c>
      <c r="AG22" s="621"/>
      <c r="AH22" s="621" t="s">
        <v>1967</v>
      </c>
      <c r="AI22" s="621"/>
      <c r="AJ22" s="628"/>
      <c r="AK22" s="628"/>
      <c r="AL22" s="628"/>
      <c r="AM22" s="628"/>
      <c r="AN22" s="579"/>
      <c r="AO22" s="446"/>
      <c r="AP22" s="446"/>
      <c r="AQ22" s="446"/>
      <c r="AR22" s="446"/>
      <c r="AS22" s="446"/>
      <c r="AT22" s="446"/>
      <c r="AU22" s="446"/>
      <c r="AV22" s="446"/>
      <c r="AW22" s="446"/>
      <c r="AX22" s="446"/>
      <c r="AY22" s="446"/>
      <c r="AZ22" s="446"/>
      <c r="BA22" s="570"/>
    </row>
    <row r="23" spans="1:53" ht="8.5500000000000007" customHeight="1">
      <c r="A23" s="730" t="s">
        <v>1968</v>
      </c>
      <c r="B23" s="731"/>
      <c r="C23" s="731"/>
      <c r="D23" s="731"/>
      <c r="E23" s="731"/>
      <c r="F23" s="731"/>
      <c r="G23" s="731"/>
      <c r="H23" s="731"/>
      <c r="I23" s="731"/>
      <c r="J23" s="731"/>
      <c r="K23" s="731"/>
      <c r="L23" s="731"/>
      <c r="M23" s="731"/>
      <c r="N23" s="586"/>
      <c r="O23" s="564" t="s">
        <v>1607</v>
      </c>
      <c r="P23" s="571"/>
      <c r="Q23" s="571"/>
      <c r="R23" s="571"/>
      <c r="S23" s="571"/>
      <c r="T23" s="571"/>
      <c r="U23" s="571"/>
      <c r="V23" s="571"/>
      <c r="W23" s="571"/>
      <c r="X23" s="565"/>
      <c r="Y23" s="828" t="s">
        <v>1608</v>
      </c>
      <c r="Z23" s="829"/>
      <c r="AA23" s="829"/>
      <c r="AB23" s="829"/>
      <c r="AC23" s="861">
        <v>17</v>
      </c>
      <c r="AD23" s="863">
        <v>7</v>
      </c>
      <c r="AE23" s="864"/>
      <c r="AF23" s="851">
        <v>2</v>
      </c>
      <c r="AG23" s="851"/>
      <c r="AH23" s="851" t="s">
        <v>624</v>
      </c>
      <c r="AI23" s="851"/>
      <c r="AJ23" s="851" t="s">
        <v>624</v>
      </c>
      <c r="AK23" s="851"/>
      <c r="AL23" s="851"/>
      <c r="AM23" s="851"/>
      <c r="AN23" s="564" t="s">
        <v>1969</v>
      </c>
      <c r="AO23" s="823" t="s">
        <v>1970</v>
      </c>
      <c r="AP23" s="823"/>
      <c r="AQ23" s="823"/>
      <c r="AR23" s="823"/>
      <c r="AS23" s="823"/>
      <c r="AT23" s="823"/>
      <c r="AU23" s="823"/>
      <c r="AV23" s="823"/>
      <c r="AW23" s="823"/>
      <c r="AX23" s="823"/>
      <c r="AY23" s="823"/>
      <c r="AZ23" s="823"/>
      <c r="BA23" s="824"/>
    </row>
    <row r="24" spans="1:53" ht="8.5500000000000007" customHeight="1">
      <c r="A24" s="732"/>
      <c r="B24" s="733"/>
      <c r="C24" s="733"/>
      <c r="D24" s="733"/>
      <c r="E24" s="733"/>
      <c r="F24" s="733"/>
      <c r="G24" s="733"/>
      <c r="H24" s="733"/>
      <c r="I24" s="733"/>
      <c r="J24" s="733"/>
      <c r="K24" s="733"/>
      <c r="L24" s="733"/>
      <c r="M24" s="733"/>
      <c r="N24" s="734"/>
      <c r="O24" s="852"/>
      <c r="P24" s="853"/>
      <c r="Q24" s="853"/>
      <c r="R24" s="853"/>
      <c r="S24" s="853"/>
      <c r="T24" s="853"/>
      <c r="U24" s="853"/>
      <c r="V24" s="853"/>
      <c r="W24" s="853"/>
      <c r="X24" s="854"/>
      <c r="Y24" s="831"/>
      <c r="Z24" s="832"/>
      <c r="AA24" s="832"/>
      <c r="AB24" s="832"/>
      <c r="AC24" s="862"/>
      <c r="AD24" s="865"/>
      <c r="AE24" s="866"/>
      <c r="AF24" s="851"/>
      <c r="AG24" s="851"/>
      <c r="AH24" s="851"/>
      <c r="AI24" s="851"/>
      <c r="AJ24" s="851"/>
      <c r="AK24" s="851"/>
      <c r="AL24" s="851"/>
      <c r="AM24" s="851"/>
      <c r="AN24" s="852"/>
      <c r="AO24" s="445"/>
      <c r="AP24" s="445"/>
      <c r="AQ24" s="445"/>
      <c r="AR24" s="445"/>
      <c r="AS24" s="445"/>
      <c r="AT24" s="445"/>
      <c r="AU24" s="445"/>
      <c r="AV24" s="445"/>
      <c r="AW24" s="445"/>
      <c r="AX24" s="445"/>
      <c r="AY24" s="445"/>
      <c r="AZ24" s="445"/>
      <c r="BA24" s="855"/>
    </row>
    <row r="25" spans="1:53" ht="8.5500000000000007" customHeight="1">
      <c r="A25" s="732"/>
      <c r="B25" s="733"/>
      <c r="C25" s="733"/>
      <c r="D25" s="733"/>
      <c r="E25" s="733"/>
      <c r="F25" s="733"/>
      <c r="G25" s="733"/>
      <c r="H25" s="733"/>
      <c r="I25" s="733"/>
      <c r="J25" s="733"/>
      <c r="K25" s="733"/>
      <c r="L25" s="733"/>
      <c r="M25" s="733"/>
      <c r="N25" s="734"/>
      <c r="O25" s="852"/>
      <c r="P25" s="853"/>
      <c r="Q25" s="853"/>
      <c r="R25" s="853"/>
      <c r="S25" s="853"/>
      <c r="T25" s="853"/>
      <c r="U25" s="853"/>
      <c r="V25" s="853"/>
      <c r="W25" s="853"/>
      <c r="X25" s="854"/>
      <c r="Y25" s="831"/>
      <c r="Z25" s="832"/>
      <c r="AA25" s="832"/>
      <c r="AB25" s="832"/>
      <c r="AC25" s="862"/>
      <c r="AD25" s="865"/>
      <c r="AE25" s="866"/>
      <c r="AF25" s="851"/>
      <c r="AG25" s="851"/>
      <c r="AH25" s="851"/>
      <c r="AI25" s="851"/>
      <c r="AJ25" s="851"/>
      <c r="AK25" s="851"/>
      <c r="AL25" s="851"/>
      <c r="AM25" s="851"/>
      <c r="AN25" s="852" t="s">
        <v>1971</v>
      </c>
      <c r="AO25" s="444" t="s">
        <v>1972</v>
      </c>
      <c r="AP25" s="444"/>
      <c r="AQ25" s="444"/>
      <c r="AR25" s="444"/>
      <c r="AS25" s="444"/>
      <c r="AT25" s="444"/>
      <c r="AU25" s="444"/>
      <c r="AV25" s="444"/>
      <c r="AW25" s="444"/>
      <c r="AX25" s="444"/>
      <c r="AY25" s="444"/>
      <c r="AZ25" s="444"/>
      <c r="BA25" s="856"/>
    </row>
    <row r="26" spans="1:53" ht="8.5500000000000007" customHeight="1">
      <c r="A26" s="732"/>
      <c r="B26" s="733"/>
      <c r="C26" s="733"/>
      <c r="D26" s="733"/>
      <c r="E26" s="733"/>
      <c r="F26" s="733"/>
      <c r="G26" s="733"/>
      <c r="H26" s="733"/>
      <c r="I26" s="733"/>
      <c r="J26" s="733"/>
      <c r="K26" s="733"/>
      <c r="L26" s="733"/>
      <c r="M26" s="733"/>
      <c r="N26" s="734"/>
      <c r="O26" s="852"/>
      <c r="P26" s="853"/>
      <c r="Q26" s="853"/>
      <c r="R26" s="853"/>
      <c r="S26" s="853"/>
      <c r="T26" s="853"/>
      <c r="U26" s="853"/>
      <c r="V26" s="853"/>
      <c r="W26" s="853"/>
      <c r="X26" s="854"/>
      <c r="Y26" s="837" t="s">
        <v>1973</v>
      </c>
      <c r="Z26" s="835"/>
      <c r="AA26" s="835"/>
      <c r="AB26" s="835"/>
      <c r="AC26" s="857">
        <v>5</v>
      </c>
      <c r="AD26" s="865"/>
      <c r="AE26" s="866"/>
      <c r="AF26" s="851"/>
      <c r="AG26" s="851"/>
      <c r="AH26" s="851"/>
      <c r="AI26" s="851"/>
      <c r="AJ26" s="851"/>
      <c r="AK26" s="851"/>
      <c r="AL26" s="851"/>
      <c r="AM26" s="851"/>
      <c r="AN26" s="852"/>
      <c r="AO26" s="444"/>
      <c r="AP26" s="444"/>
      <c r="AQ26" s="444"/>
      <c r="AR26" s="444"/>
      <c r="AS26" s="444"/>
      <c r="AT26" s="444"/>
      <c r="AU26" s="444"/>
      <c r="AV26" s="444"/>
      <c r="AW26" s="444"/>
      <c r="AX26" s="444"/>
      <c r="AY26" s="444"/>
      <c r="AZ26" s="444"/>
      <c r="BA26" s="856"/>
    </row>
    <row r="27" spans="1:53" ht="8.5500000000000007" customHeight="1">
      <c r="A27" s="732"/>
      <c r="B27" s="733"/>
      <c r="C27" s="733"/>
      <c r="D27" s="733"/>
      <c r="E27" s="733"/>
      <c r="F27" s="733"/>
      <c r="G27" s="733"/>
      <c r="H27" s="733"/>
      <c r="I27" s="733"/>
      <c r="J27" s="733"/>
      <c r="K27" s="733"/>
      <c r="L27" s="733"/>
      <c r="M27" s="733"/>
      <c r="N27" s="734"/>
      <c r="O27" s="852"/>
      <c r="P27" s="853"/>
      <c r="Q27" s="853"/>
      <c r="R27" s="853"/>
      <c r="S27" s="853"/>
      <c r="T27" s="853"/>
      <c r="U27" s="853"/>
      <c r="V27" s="853"/>
      <c r="W27" s="853"/>
      <c r="X27" s="854"/>
      <c r="Y27" s="837"/>
      <c r="Z27" s="835"/>
      <c r="AA27" s="835"/>
      <c r="AB27" s="835"/>
      <c r="AC27" s="857"/>
      <c r="AD27" s="865"/>
      <c r="AE27" s="866"/>
      <c r="AF27" s="851"/>
      <c r="AG27" s="851"/>
      <c r="AH27" s="851"/>
      <c r="AI27" s="851"/>
      <c r="AJ27" s="851"/>
      <c r="AK27" s="851"/>
      <c r="AL27" s="851"/>
      <c r="AM27" s="851"/>
      <c r="AN27" s="592" t="s">
        <v>1971</v>
      </c>
      <c r="AO27" s="444" t="s">
        <v>1974</v>
      </c>
      <c r="AP27" s="444"/>
      <c r="AQ27" s="444"/>
      <c r="AR27" s="444"/>
      <c r="AS27" s="444"/>
      <c r="AT27" s="444"/>
      <c r="AU27" s="444"/>
      <c r="AV27" s="444"/>
      <c r="AW27" s="444"/>
      <c r="AX27" s="444"/>
      <c r="AY27" s="444"/>
      <c r="AZ27" s="444"/>
      <c r="BA27" s="856"/>
    </row>
    <row r="28" spans="1:53" ht="8.5500000000000007" customHeight="1">
      <c r="A28" s="735"/>
      <c r="B28" s="736"/>
      <c r="C28" s="736"/>
      <c r="D28" s="736"/>
      <c r="E28" s="736"/>
      <c r="F28" s="736"/>
      <c r="G28" s="736"/>
      <c r="H28" s="736"/>
      <c r="I28" s="736"/>
      <c r="J28" s="736"/>
      <c r="K28" s="736"/>
      <c r="L28" s="736"/>
      <c r="M28" s="736"/>
      <c r="N28" s="737"/>
      <c r="O28" s="566"/>
      <c r="P28" s="568"/>
      <c r="Q28" s="568"/>
      <c r="R28" s="568"/>
      <c r="S28" s="568"/>
      <c r="T28" s="568"/>
      <c r="U28" s="568"/>
      <c r="V28" s="568"/>
      <c r="W28" s="568"/>
      <c r="X28" s="567"/>
      <c r="Y28" s="838"/>
      <c r="Z28" s="839"/>
      <c r="AA28" s="839"/>
      <c r="AB28" s="839"/>
      <c r="AC28" s="858"/>
      <c r="AD28" s="867"/>
      <c r="AE28" s="868"/>
      <c r="AF28" s="851"/>
      <c r="AG28" s="851"/>
      <c r="AH28" s="851"/>
      <c r="AI28" s="851"/>
      <c r="AJ28" s="851"/>
      <c r="AK28" s="851"/>
      <c r="AL28" s="851"/>
      <c r="AM28" s="851"/>
      <c r="AN28" s="579"/>
      <c r="AO28" s="859"/>
      <c r="AP28" s="859"/>
      <c r="AQ28" s="859"/>
      <c r="AR28" s="859"/>
      <c r="AS28" s="859"/>
      <c r="AT28" s="859"/>
      <c r="AU28" s="859"/>
      <c r="AV28" s="859"/>
      <c r="AW28" s="859"/>
      <c r="AX28" s="859"/>
      <c r="AY28" s="859"/>
      <c r="AZ28" s="859"/>
      <c r="BA28" s="860"/>
    </row>
    <row r="29" spans="1:53" ht="15.75" customHeight="1">
      <c r="A29" s="628" t="s">
        <v>1975</v>
      </c>
      <c r="B29" s="628"/>
      <c r="C29" s="628"/>
      <c r="D29" s="628"/>
      <c r="E29" s="628"/>
      <c r="F29" s="628"/>
      <c r="G29" s="628"/>
      <c r="H29" s="628"/>
      <c r="I29" s="628"/>
      <c r="J29" s="628"/>
      <c r="K29" s="628"/>
      <c r="L29" s="628"/>
      <c r="M29" s="628"/>
      <c r="N29" s="628"/>
      <c r="O29" s="741" t="s">
        <v>1609</v>
      </c>
      <c r="P29" s="741"/>
      <c r="Q29" s="741"/>
      <c r="R29" s="741"/>
      <c r="S29" s="741"/>
      <c r="T29" s="741"/>
      <c r="U29" s="741"/>
      <c r="V29" s="741"/>
      <c r="W29" s="741"/>
      <c r="X29" s="741"/>
      <c r="Y29" s="841" t="s">
        <v>624</v>
      </c>
      <c r="Z29" s="842"/>
      <c r="AA29" s="842"/>
      <c r="AB29" s="842"/>
      <c r="AC29" s="843"/>
      <c r="AD29" s="793">
        <v>7</v>
      </c>
      <c r="AE29" s="793"/>
      <c r="AF29" s="793">
        <v>2</v>
      </c>
      <c r="AG29" s="793"/>
      <c r="AH29" s="850">
        <v>8</v>
      </c>
      <c r="AI29" s="850"/>
      <c r="AJ29" s="828" t="s">
        <v>1976</v>
      </c>
      <c r="AK29" s="829"/>
      <c r="AL29" s="829"/>
      <c r="AM29" s="830"/>
      <c r="AN29" s="235" t="s">
        <v>1971</v>
      </c>
      <c r="AO29" s="141" t="s">
        <v>1977</v>
      </c>
      <c r="AP29" s="238"/>
      <c r="AQ29" s="238"/>
      <c r="AR29" s="238"/>
      <c r="AS29" s="238"/>
      <c r="AT29" s="238"/>
      <c r="AU29" s="238"/>
      <c r="AV29" s="238"/>
      <c r="AW29" s="238"/>
      <c r="AX29" s="238"/>
      <c r="AY29" s="238"/>
      <c r="AZ29" s="238"/>
      <c r="BA29" s="236"/>
    </row>
    <row r="30" spans="1:53" ht="15.75" customHeight="1">
      <c r="A30" s="628"/>
      <c r="B30" s="628"/>
      <c r="C30" s="628"/>
      <c r="D30" s="628"/>
      <c r="E30" s="628"/>
      <c r="F30" s="628"/>
      <c r="G30" s="628"/>
      <c r="H30" s="628"/>
      <c r="I30" s="628"/>
      <c r="J30" s="628"/>
      <c r="K30" s="628"/>
      <c r="L30" s="628"/>
      <c r="M30" s="628"/>
      <c r="N30" s="628"/>
      <c r="O30" s="741"/>
      <c r="P30" s="741"/>
      <c r="Q30" s="741"/>
      <c r="R30" s="741"/>
      <c r="S30" s="741"/>
      <c r="T30" s="741"/>
      <c r="U30" s="741"/>
      <c r="V30" s="741"/>
      <c r="W30" s="741"/>
      <c r="X30" s="741"/>
      <c r="Y30" s="844"/>
      <c r="Z30" s="845"/>
      <c r="AA30" s="845"/>
      <c r="AB30" s="845"/>
      <c r="AC30" s="846"/>
      <c r="AD30" s="793"/>
      <c r="AE30" s="793"/>
      <c r="AF30" s="793"/>
      <c r="AG30" s="793"/>
      <c r="AH30" s="793"/>
      <c r="AI30" s="793"/>
      <c r="AJ30" s="831"/>
      <c r="AK30" s="832"/>
      <c r="AL30" s="832"/>
      <c r="AM30" s="833"/>
      <c r="AO30" s="51" t="s">
        <v>1978</v>
      </c>
      <c r="AP30" s="188"/>
      <c r="AQ30" s="188"/>
      <c r="AR30" s="188"/>
      <c r="AS30" s="188"/>
      <c r="AT30" s="188"/>
      <c r="AU30" s="188"/>
      <c r="AV30" s="188"/>
      <c r="AW30" s="188"/>
      <c r="AX30" s="188"/>
      <c r="AY30" s="188"/>
      <c r="AZ30" s="188"/>
      <c r="BA30" s="276"/>
    </row>
    <row r="31" spans="1:53" ht="15.75" customHeight="1">
      <c r="A31" s="628"/>
      <c r="B31" s="628"/>
      <c r="C31" s="628"/>
      <c r="D31" s="628"/>
      <c r="E31" s="628"/>
      <c r="F31" s="628"/>
      <c r="G31" s="628"/>
      <c r="H31" s="628"/>
      <c r="I31" s="628"/>
      <c r="J31" s="628"/>
      <c r="K31" s="628"/>
      <c r="L31" s="628"/>
      <c r="M31" s="628"/>
      <c r="N31" s="628"/>
      <c r="O31" s="741"/>
      <c r="P31" s="741"/>
      <c r="Q31" s="741"/>
      <c r="R31" s="741"/>
      <c r="S31" s="741"/>
      <c r="T31" s="741"/>
      <c r="U31" s="741"/>
      <c r="V31" s="741"/>
      <c r="W31" s="741"/>
      <c r="X31" s="741"/>
      <c r="Y31" s="844"/>
      <c r="Z31" s="845"/>
      <c r="AA31" s="845"/>
      <c r="AB31" s="845"/>
      <c r="AC31" s="846"/>
      <c r="AD31" s="793"/>
      <c r="AE31" s="793"/>
      <c r="AF31" s="793"/>
      <c r="AG31" s="793"/>
      <c r="AH31" s="793"/>
      <c r="AI31" s="793"/>
      <c r="AJ31" s="831"/>
      <c r="AK31" s="832"/>
      <c r="AL31" s="832"/>
      <c r="AM31" s="833"/>
      <c r="AN31" s="275" t="s">
        <v>1971</v>
      </c>
      <c r="AO31" s="51" t="s">
        <v>1979</v>
      </c>
      <c r="AP31" s="188"/>
      <c r="AQ31" s="188"/>
      <c r="AR31" s="188"/>
      <c r="AS31" s="188"/>
      <c r="AT31" s="188"/>
      <c r="AU31" s="188"/>
      <c r="AV31" s="188"/>
      <c r="AW31" s="188"/>
      <c r="AX31" s="188"/>
      <c r="AY31" s="188"/>
      <c r="AZ31" s="188"/>
      <c r="BA31" s="276"/>
    </row>
    <row r="32" spans="1:53" ht="15.75" customHeight="1">
      <c r="A32" s="628"/>
      <c r="B32" s="628"/>
      <c r="C32" s="628"/>
      <c r="D32" s="628"/>
      <c r="E32" s="628"/>
      <c r="F32" s="628"/>
      <c r="G32" s="628"/>
      <c r="H32" s="628"/>
      <c r="I32" s="628"/>
      <c r="J32" s="628"/>
      <c r="K32" s="628"/>
      <c r="L32" s="628"/>
      <c r="M32" s="628"/>
      <c r="N32" s="628"/>
      <c r="O32" s="741"/>
      <c r="P32" s="741"/>
      <c r="Q32" s="741"/>
      <c r="R32" s="741"/>
      <c r="S32" s="741"/>
      <c r="T32" s="741"/>
      <c r="U32" s="741"/>
      <c r="V32" s="741"/>
      <c r="W32" s="741"/>
      <c r="X32" s="741"/>
      <c r="Y32" s="844"/>
      <c r="Z32" s="845"/>
      <c r="AA32" s="845"/>
      <c r="AB32" s="845"/>
      <c r="AC32" s="846"/>
      <c r="AD32" s="793"/>
      <c r="AE32" s="793"/>
      <c r="AF32" s="793"/>
      <c r="AG32" s="793"/>
      <c r="AH32" s="793"/>
      <c r="AI32" s="793"/>
      <c r="AJ32" s="834">
        <v>139000</v>
      </c>
      <c r="AK32" s="835"/>
      <c r="AL32" s="835"/>
      <c r="AM32" s="836"/>
      <c r="AN32" s="275"/>
      <c r="AO32" s="51" t="s">
        <v>1980</v>
      </c>
      <c r="AP32" s="188"/>
      <c r="AQ32" s="188"/>
      <c r="AR32" s="188"/>
      <c r="AS32" s="188"/>
      <c r="AT32" s="188"/>
      <c r="AU32" s="188"/>
      <c r="AV32" s="188"/>
      <c r="AW32" s="188"/>
      <c r="AX32" s="188"/>
      <c r="AY32" s="188"/>
      <c r="AZ32" s="188"/>
      <c r="BA32" s="276"/>
    </row>
    <row r="33" spans="1:53" ht="15.75" customHeight="1">
      <c r="A33" s="628"/>
      <c r="B33" s="628"/>
      <c r="C33" s="628"/>
      <c r="D33" s="628"/>
      <c r="E33" s="628"/>
      <c r="F33" s="628"/>
      <c r="G33" s="628"/>
      <c r="H33" s="628"/>
      <c r="I33" s="628"/>
      <c r="J33" s="628"/>
      <c r="K33" s="628"/>
      <c r="L33" s="628"/>
      <c r="M33" s="628"/>
      <c r="N33" s="628"/>
      <c r="O33" s="741"/>
      <c r="P33" s="741"/>
      <c r="Q33" s="741"/>
      <c r="R33" s="741"/>
      <c r="S33" s="741"/>
      <c r="T33" s="741"/>
      <c r="U33" s="741"/>
      <c r="V33" s="741"/>
      <c r="W33" s="741"/>
      <c r="X33" s="741"/>
      <c r="Y33" s="844"/>
      <c r="Z33" s="845"/>
      <c r="AA33" s="845"/>
      <c r="AB33" s="845"/>
      <c r="AC33" s="846"/>
      <c r="AD33" s="793"/>
      <c r="AE33" s="793"/>
      <c r="AF33" s="793"/>
      <c r="AG33" s="793"/>
      <c r="AH33" s="793"/>
      <c r="AI33" s="793"/>
      <c r="AJ33" s="837"/>
      <c r="AK33" s="835"/>
      <c r="AL33" s="835"/>
      <c r="AM33" s="836"/>
      <c r="AN33" s="275" t="s">
        <v>1971</v>
      </c>
      <c r="AO33" s="51" t="s">
        <v>1981</v>
      </c>
      <c r="AP33" s="188"/>
      <c r="AQ33" s="188"/>
      <c r="AR33" s="188"/>
      <c r="AS33" s="188"/>
      <c r="AT33" s="188"/>
      <c r="AU33" s="188"/>
      <c r="AV33" s="188"/>
      <c r="AW33" s="188"/>
      <c r="AX33" s="188"/>
      <c r="AY33" s="188"/>
      <c r="AZ33" s="188"/>
      <c r="BA33" s="276"/>
    </row>
    <row r="34" spans="1:53" ht="15.75" customHeight="1">
      <c r="A34" s="628"/>
      <c r="B34" s="628"/>
      <c r="C34" s="628"/>
      <c r="D34" s="628"/>
      <c r="E34" s="628"/>
      <c r="F34" s="628"/>
      <c r="G34" s="628"/>
      <c r="H34" s="628"/>
      <c r="I34" s="628"/>
      <c r="J34" s="628"/>
      <c r="K34" s="628"/>
      <c r="L34" s="628"/>
      <c r="M34" s="628"/>
      <c r="N34" s="628"/>
      <c r="O34" s="741"/>
      <c r="P34" s="741"/>
      <c r="Q34" s="741"/>
      <c r="R34" s="741"/>
      <c r="S34" s="741"/>
      <c r="T34" s="741"/>
      <c r="U34" s="741"/>
      <c r="V34" s="741"/>
      <c r="W34" s="741"/>
      <c r="X34" s="741"/>
      <c r="Y34" s="844"/>
      <c r="Z34" s="845"/>
      <c r="AA34" s="845"/>
      <c r="AB34" s="845"/>
      <c r="AC34" s="846"/>
      <c r="AD34" s="793"/>
      <c r="AE34" s="793"/>
      <c r="AF34" s="793"/>
      <c r="AG34" s="793"/>
      <c r="AH34" s="793"/>
      <c r="AI34" s="793"/>
      <c r="AJ34" s="837"/>
      <c r="AK34" s="835"/>
      <c r="AL34" s="835"/>
      <c r="AM34" s="836"/>
      <c r="AN34" s="275"/>
      <c r="AO34" s="51" t="s">
        <v>1982</v>
      </c>
      <c r="AP34" s="188"/>
      <c r="AQ34" s="188"/>
      <c r="AR34" s="188"/>
      <c r="AS34" s="188"/>
      <c r="AT34" s="188"/>
      <c r="AU34" s="188"/>
      <c r="AV34" s="188"/>
      <c r="AW34" s="188"/>
      <c r="AX34" s="188"/>
      <c r="AY34" s="188"/>
      <c r="AZ34" s="188"/>
      <c r="BA34" s="276"/>
    </row>
    <row r="35" spans="1:53" ht="15.75" customHeight="1">
      <c r="A35" s="628"/>
      <c r="B35" s="628"/>
      <c r="C35" s="628"/>
      <c r="D35" s="628"/>
      <c r="E35" s="628"/>
      <c r="F35" s="628"/>
      <c r="G35" s="628"/>
      <c r="H35" s="628"/>
      <c r="I35" s="628"/>
      <c r="J35" s="628"/>
      <c r="K35" s="628"/>
      <c r="L35" s="628"/>
      <c r="M35" s="628"/>
      <c r="N35" s="628"/>
      <c r="O35" s="741"/>
      <c r="P35" s="741"/>
      <c r="Q35" s="741"/>
      <c r="R35" s="741"/>
      <c r="S35" s="741"/>
      <c r="T35" s="741"/>
      <c r="U35" s="741"/>
      <c r="V35" s="741"/>
      <c r="W35" s="741"/>
      <c r="X35" s="741"/>
      <c r="Y35" s="847"/>
      <c r="Z35" s="848"/>
      <c r="AA35" s="848"/>
      <c r="AB35" s="848"/>
      <c r="AC35" s="849"/>
      <c r="AD35" s="793"/>
      <c r="AE35" s="793"/>
      <c r="AF35" s="793"/>
      <c r="AG35" s="793"/>
      <c r="AH35" s="793"/>
      <c r="AI35" s="793"/>
      <c r="AJ35" s="838"/>
      <c r="AK35" s="839"/>
      <c r="AL35" s="839"/>
      <c r="AM35" s="840"/>
      <c r="AN35" s="237" t="s">
        <v>1971</v>
      </c>
      <c r="AO35" s="92" t="s">
        <v>1983</v>
      </c>
      <c r="AP35" s="182"/>
      <c r="AQ35" s="182"/>
      <c r="AR35" s="182"/>
      <c r="AS35" s="182"/>
      <c r="AT35" s="182"/>
      <c r="AU35" s="182"/>
      <c r="AV35" s="182"/>
      <c r="AW35" s="182"/>
      <c r="AX35" s="182"/>
      <c r="AY35" s="182"/>
      <c r="AZ35" s="182"/>
      <c r="BA35" s="186"/>
    </row>
  </sheetData>
  <sheetProtection selectLockedCells="1" selectUnlockedCells="1"/>
  <mergeCells count="153">
    <mergeCell ref="AN6:BA6"/>
    <mergeCell ref="A7:M8"/>
    <mergeCell ref="O7:Y7"/>
    <mergeCell ref="AA7:AH7"/>
    <mergeCell ref="AJ7:AR7"/>
    <mergeCell ref="AS7:BA7"/>
    <mergeCell ref="N8:Q8"/>
    <mergeCell ref="R8:V8"/>
    <mergeCell ref="W8:Z8"/>
    <mergeCell ref="AA8:AD8"/>
    <mergeCell ref="AA9:AD9"/>
    <mergeCell ref="AE9:AH9"/>
    <mergeCell ref="AJ9:AM9"/>
    <mergeCell ref="AN9:AR9"/>
    <mergeCell ref="AS9:AV9"/>
    <mergeCell ref="AW9:BA9"/>
    <mergeCell ref="AE8:AH8"/>
    <mergeCell ref="AJ8:AM8"/>
    <mergeCell ref="AN8:AR8"/>
    <mergeCell ref="AS8:AV8"/>
    <mergeCell ref="AW8:BA8"/>
    <mergeCell ref="AJ10:AM10"/>
    <mergeCell ref="AN10:AR10"/>
    <mergeCell ref="AS10:AV10"/>
    <mergeCell ref="AW10:BA10"/>
    <mergeCell ref="C11:M11"/>
    <mergeCell ref="N11:Q11"/>
    <mergeCell ref="R11:V11"/>
    <mergeCell ref="W11:Z11"/>
    <mergeCell ref="AA11:AD11"/>
    <mergeCell ref="AE11:AH11"/>
    <mergeCell ref="C10:M10"/>
    <mergeCell ref="N10:Q10"/>
    <mergeCell ref="R10:V10"/>
    <mergeCell ref="W10:Z10"/>
    <mergeCell ref="AA10:AD10"/>
    <mergeCell ref="AE10:AH10"/>
    <mergeCell ref="AJ11:AM11"/>
    <mergeCell ref="AN11:AR11"/>
    <mergeCell ref="AS11:AV11"/>
    <mergeCell ref="AW11:BA11"/>
    <mergeCell ref="AS14:AV14"/>
    <mergeCell ref="AW12:BA12"/>
    <mergeCell ref="C13:M13"/>
    <mergeCell ref="N13:Q13"/>
    <mergeCell ref="R13:V13"/>
    <mergeCell ref="W13:Z13"/>
    <mergeCell ref="AA13:AD13"/>
    <mergeCell ref="AE13:AH13"/>
    <mergeCell ref="AJ13:AM13"/>
    <mergeCell ref="AN13:AR13"/>
    <mergeCell ref="AS13:AV13"/>
    <mergeCell ref="AW13:BA13"/>
    <mergeCell ref="C12:M12"/>
    <mergeCell ref="N12:Q12"/>
    <mergeCell ref="R12:V12"/>
    <mergeCell ref="W12:Z12"/>
    <mergeCell ref="AA12:AD12"/>
    <mergeCell ref="AE12:AH12"/>
    <mergeCell ref="AJ12:AM12"/>
    <mergeCell ref="AN12:AR12"/>
    <mergeCell ref="AS12:AV12"/>
    <mergeCell ref="A9:B15"/>
    <mergeCell ref="C9:M9"/>
    <mergeCell ref="N9:Q9"/>
    <mergeCell ref="R9:V9"/>
    <mergeCell ref="W9:Z9"/>
    <mergeCell ref="AW14:BA14"/>
    <mergeCell ref="C15:M15"/>
    <mergeCell ref="N15:Q15"/>
    <mergeCell ref="R15:V15"/>
    <mergeCell ref="W15:Z15"/>
    <mergeCell ref="AA15:AD15"/>
    <mergeCell ref="AE15:AH15"/>
    <mergeCell ref="AJ15:AM15"/>
    <mergeCell ref="AN15:AR15"/>
    <mergeCell ref="AS15:AV15"/>
    <mergeCell ref="AW15:BA15"/>
    <mergeCell ref="C14:M14"/>
    <mergeCell ref="N14:Q14"/>
    <mergeCell ref="R14:V14"/>
    <mergeCell ref="W14:Z14"/>
    <mergeCell ref="AA14:AD14"/>
    <mergeCell ref="AE14:AH14"/>
    <mergeCell ref="AJ14:AM14"/>
    <mergeCell ref="AN14:AR14"/>
    <mergeCell ref="AJ16:AM16"/>
    <mergeCell ref="AN16:AR16"/>
    <mergeCell ref="AS16:AV16"/>
    <mergeCell ref="AW16:BA16"/>
    <mergeCell ref="A17:M17"/>
    <mergeCell ref="N17:Q17"/>
    <mergeCell ref="R17:V17"/>
    <mergeCell ref="W17:Z17"/>
    <mergeCell ref="AA17:AD17"/>
    <mergeCell ref="AE17:AH17"/>
    <mergeCell ref="A16:M16"/>
    <mergeCell ref="N16:Q16"/>
    <mergeCell ref="R16:V16"/>
    <mergeCell ref="W16:Z16"/>
    <mergeCell ref="AA16:AD16"/>
    <mergeCell ref="AE16:AH16"/>
    <mergeCell ref="AJ18:AM18"/>
    <mergeCell ref="AN18:AR18"/>
    <mergeCell ref="AS18:AV18"/>
    <mergeCell ref="AW18:BA18"/>
    <mergeCell ref="A20:Q20"/>
    <mergeCell ref="AM20:BA20"/>
    <mergeCell ref="AJ17:AM17"/>
    <mergeCell ref="AN17:AR17"/>
    <mergeCell ref="AS17:AV17"/>
    <mergeCell ref="AW17:BA17"/>
    <mergeCell ref="A18:M18"/>
    <mergeCell ref="N18:Q18"/>
    <mergeCell ref="R18:V18"/>
    <mergeCell ref="W18:Z18"/>
    <mergeCell ref="AA18:AD18"/>
    <mergeCell ref="AE18:AH18"/>
    <mergeCell ref="A21:N21"/>
    <mergeCell ref="O21:X21"/>
    <mergeCell ref="Y21:AC22"/>
    <mergeCell ref="AD21:AI21"/>
    <mergeCell ref="AJ21:AM22"/>
    <mergeCell ref="AN21:BA22"/>
    <mergeCell ref="A22:N22"/>
    <mergeCell ref="O22:X22"/>
    <mergeCell ref="AD22:AE22"/>
    <mergeCell ref="AF22:AG22"/>
    <mergeCell ref="AN23:AN24"/>
    <mergeCell ref="AO23:BA24"/>
    <mergeCell ref="AN25:AN26"/>
    <mergeCell ref="AO25:BA26"/>
    <mergeCell ref="Y26:AB28"/>
    <mergeCell ref="AC26:AC28"/>
    <mergeCell ref="AN27:AN28"/>
    <mergeCell ref="AO27:BA28"/>
    <mergeCell ref="AH22:AI22"/>
    <mergeCell ref="Y23:AB25"/>
    <mergeCell ref="AC23:AC25"/>
    <mergeCell ref="AD23:AE28"/>
    <mergeCell ref="AF23:AG28"/>
    <mergeCell ref="AH23:AI28"/>
    <mergeCell ref="AJ29:AM31"/>
    <mergeCell ref="AJ32:AM35"/>
    <mergeCell ref="A29:N35"/>
    <mergeCell ref="O29:X35"/>
    <mergeCell ref="Y29:AC35"/>
    <mergeCell ref="AD29:AE35"/>
    <mergeCell ref="AF29:AG35"/>
    <mergeCell ref="AH29:AI35"/>
    <mergeCell ref="AJ23:AM28"/>
    <mergeCell ref="A23:N28"/>
    <mergeCell ref="O23:X28"/>
  </mergeCells>
  <phoneticPr fontId="2"/>
  <pageMargins left="0.78740157480314965" right="0.39370078740157483" top="0.39370078740157483" bottom="0.39370078740157483" header="0" footer="0"/>
  <pageSetup paperSize="9" scale="83" firstPageNumber="0" orientation="landscape" horizontalDpi="300" verticalDpi="300" r:id="rId1"/>
  <headerFooter scaleWithDoc="0" alignWithMargins="0">
    <oddFooter>&amp;C&amp;"ＭＳ 明朝,標準"－３５－</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2116B-19E6-4103-8052-10A14F2F9974}">
  <sheetPr codeName="Sheet38">
    <pageSetUpPr fitToPage="1"/>
  </sheetPr>
  <dimension ref="B1:J19"/>
  <sheetViews>
    <sheetView showRuler="0" view="pageLayout" zoomScaleNormal="100" workbookViewId="0">
      <selection activeCell="E5" sqref="E5:I5"/>
    </sheetView>
  </sheetViews>
  <sheetFormatPr defaultColWidth="9" defaultRowHeight="14.4"/>
  <cols>
    <col min="1" max="1" width="3.21875" style="51" customWidth="1"/>
    <col min="2" max="2" width="9.6640625" style="51" customWidth="1"/>
    <col min="3" max="3" width="12.21875" style="51" customWidth="1"/>
    <col min="4" max="4" width="12.109375" style="51" customWidth="1"/>
    <col min="5" max="9" width="16.6640625" style="51" customWidth="1"/>
    <col min="10" max="10" width="10.6640625" style="51" customWidth="1"/>
    <col min="11" max="11" width="8.6640625" style="51" customWidth="1"/>
    <col min="12" max="16384" width="9" style="51"/>
  </cols>
  <sheetData>
    <row r="1" spans="2:10" ht="47.3" customHeight="1"/>
    <row r="2" spans="2:10" s="47" customFormat="1" ht="29.3" customHeight="1">
      <c r="B2" s="892" t="s">
        <v>1610</v>
      </c>
      <c r="C2" s="892"/>
      <c r="D2" s="892"/>
      <c r="E2" s="892"/>
      <c r="F2" s="139"/>
    </row>
    <row r="3" spans="2:10" s="47" customFormat="1" ht="29.3" customHeight="1" thickBot="1">
      <c r="B3" s="893" t="s">
        <v>1901</v>
      </c>
      <c r="C3" s="893"/>
      <c r="D3" s="893"/>
      <c r="E3" s="893"/>
      <c r="F3" s="893"/>
      <c r="H3" s="894" t="s">
        <v>1611</v>
      </c>
      <c r="I3" s="894"/>
      <c r="J3" s="894"/>
    </row>
    <row r="4" spans="2:10" ht="38.950000000000003" customHeight="1">
      <c r="B4" s="895" t="s">
        <v>1612</v>
      </c>
      <c r="C4" s="897" t="s">
        <v>1613</v>
      </c>
      <c r="D4" s="898"/>
      <c r="E4" s="277" t="s">
        <v>1614</v>
      </c>
      <c r="F4" s="277" t="s">
        <v>1615</v>
      </c>
      <c r="G4" s="277" t="s">
        <v>1616</v>
      </c>
      <c r="H4" s="278" t="s">
        <v>1617</v>
      </c>
      <c r="I4" s="279" t="s">
        <v>1618</v>
      </c>
      <c r="J4" s="899" t="s">
        <v>1619</v>
      </c>
    </row>
    <row r="5" spans="2:10" ht="23.25" customHeight="1">
      <c r="B5" s="896"/>
      <c r="C5" s="280" t="s">
        <v>1620</v>
      </c>
      <c r="D5" s="281" t="s">
        <v>1621</v>
      </c>
      <c r="E5" s="621" t="s">
        <v>1622</v>
      </c>
      <c r="F5" s="621"/>
      <c r="G5" s="621"/>
      <c r="H5" s="621"/>
      <c r="I5" s="453"/>
      <c r="J5" s="900"/>
    </row>
    <row r="6" spans="2:10" ht="28.5" customHeight="1">
      <c r="B6" s="885" t="s">
        <v>1623</v>
      </c>
      <c r="C6" s="625" t="s">
        <v>1624</v>
      </c>
      <c r="D6" s="627"/>
      <c r="E6" s="244" t="s">
        <v>1625</v>
      </c>
      <c r="F6" s="282" t="s">
        <v>1626</v>
      </c>
      <c r="G6" s="244" t="s">
        <v>1625</v>
      </c>
      <c r="H6" s="244" t="s">
        <v>1625</v>
      </c>
      <c r="I6" s="245" t="s">
        <v>1625</v>
      </c>
      <c r="J6" s="283">
        <f t="shared" ref="J6:J15" si="0">SUM(E6:I6)</f>
        <v>0</v>
      </c>
    </row>
    <row r="7" spans="2:10" ht="28.5" customHeight="1">
      <c r="B7" s="885"/>
      <c r="C7" s="625" t="s">
        <v>1627</v>
      </c>
      <c r="D7" s="627"/>
      <c r="E7" s="244">
        <v>18</v>
      </c>
      <c r="F7" s="244" t="s">
        <v>1625</v>
      </c>
      <c r="G7" s="244" t="s">
        <v>1625</v>
      </c>
      <c r="H7" s="244" t="s">
        <v>1625</v>
      </c>
      <c r="I7" s="245" t="s">
        <v>1625</v>
      </c>
      <c r="J7" s="283">
        <f t="shared" si="0"/>
        <v>18</v>
      </c>
    </row>
    <row r="8" spans="2:10" ht="28.5" customHeight="1">
      <c r="B8" s="885"/>
      <c r="C8" s="625" t="s">
        <v>1628</v>
      </c>
      <c r="D8" s="627"/>
      <c r="E8" s="244" t="s">
        <v>1625</v>
      </c>
      <c r="F8" s="244" t="s">
        <v>1625</v>
      </c>
      <c r="G8" s="244" t="s">
        <v>1625</v>
      </c>
      <c r="H8" s="244" t="s">
        <v>1625</v>
      </c>
      <c r="I8" s="245" t="s">
        <v>1625</v>
      </c>
      <c r="J8" s="283">
        <f t="shared" si="0"/>
        <v>0</v>
      </c>
    </row>
    <row r="9" spans="2:10" ht="28.5" customHeight="1">
      <c r="B9" s="885"/>
      <c r="C9" s="625" t="s">
        <v>1629</v>
      </c>
      <c r="D9" s="627"/>
      <c r="E9" s="244" t="s">
        <v>1625</v>
      </c>
      <c r="F9" s="244" t="s">
        <v>1625</v>
      </c>
      <c r="G9" s="244" t="s">
        <v>1625</v>
      </c>
      <c r="H9" s="244" t="s">
        <v>1625</v>
      </c>
      <c r="I9" s="245" t="s">
        <v>1625</v>
      </c>
      <c r="J9" s="283">
        <f t="shared" si="0"/>
        <v>0</v>
      </c>
    </row>
    <row r="10" spans="2:10" ht="28.5" customHeight="1" thickBot="1">
      <c r="B10" s="889"/>
      <c r="C10" s="890" t="s">
        <v>153</v>
      </c>
      <c r="D10" s="891"/>
      <c r="E10" s="284">
        <f>SUM(E6:E9)</f>
        <v>18</v>
      </c>
      <c r="F10" s="284">
        <f>SUM(F6:F9)</f>
        <v>0</v>
      </c>
      <c r="G10" s="284">
        <f>SUM(G6:G9)</f>
        <v>0</v>
      </c>
      <c r="H10" s="284">
        <f>SUM(H6:H9)</f>
        <v>0</v>
      </c>
      <c r="I10" s="285">
        <f>SUM(I6:I9)</f>
        <v>0</v>
      </c>
      <c r="J10" s="286">
        <f t="shared" si="0"/>
        <v>18</v>
      </c>
    </row>
    <row r="11" spans="2:10" ht="28.5" customHeight="1">
      <c r="B11" s="884" t="s">
        <v>1630</v>
      </c>
      <c r="C11" s="887" t="s">
        <v>1624</v>
      </c>
      <c r="D11" s="888"/>
      <c r="E11" s="287">
        <v>0</v>
      </c>
      <c r="F11" s="287" t="s">
        <v>1625</v>
      </c>
      <c r="G11" s="287" t="s">
        <v>1625</v>
      </c>
      <c r="H11" s="287" t="s">
        <v>1625</v>
      </c>
      <c r="I11" s="288">
        <v>0</v>
      </c>
      <c r="J11" s="289">
        <f t="shared" si="0"/>
        <v>0</v>
      </c>
    </row>
    <row r="12" spans="2:10" ht="28.5" customHeight="1">
      <c r="B12" s="885"/>
      <c r="C12" s="625" t="s">
        <v>1627</v>
      </c>
      <c r="D12" s="627"/>
      <c r="E12" s="244">
        <v>203</v>
      </c>
      <c r="F12" s="244" t="s">
        <v>1625</v>
      </c>
      <c r="G12" s="244" t="s">
        <v>1625</v>
      </c>
      <c r="H12" s="244" t="s">
        <v>1625</v>
      </c>
      <c r="I12" s="245">
        <v>162</v>
      </c>
      <c r="J12" s="283">
        <f t="shared" si="0"/>
        <v>365</v>
      </c>
    </row>
    <row r="13" spans="2:10" ht="28.5" customHeight="1">
      <c r="B13" s="885"/>
      <c r="C13" s="625" t="s">
        <v>1628</v>
      </c>
      <c r="D13" s="627"/>
      <c r="E13" s="244" t="s">
        <v>1625</v>
      </c>
      <c r="F13" s="244" t="s">
        <v>1625</v>
      </c>
      <c r="G13" s="244" t="s">
        <v>1625</v>
      </c>
      <c r="H13" s="244" t="s">
        <v>1625</v>
      </c>
      <c r="I13" s="245" t="s">
        <v>1625</v>
      </c>
      <c r="J13" s="283">
        <f t="shared" si="0"/>
        <v>0</v>
      </c>
    </row>
    <row r="14" spans="2:10" ht="28.5" customHeight="1">
      <c r="B14" s="885"/>
      <c r="C14" s="625" t="s">
        <v>1629</v>
      </c>
      <c r="D14" s="627"/>
      <c r="E14" s="244">
        <v>83</v>
      </c>
      <c r="F14" s="244" t="s">
        <v>1625</v>
      </c>
      <c r="G14" s="244" t="s">
        <v>1625</v>
      </c>
      <c r="H14" s="244" t="s">
        <v>1625</v>
      </c>
      <c r="I14" s="245">
        <v>83</v>
      </c>
      <c r="J14" s="283">
        <f t="shared" si="0"/>
        <v>166</v>
      </c>
    </row>
    <row r="15" spans="2:10" ht="28.5" customHeight="1" thickBot="1">
      <c r="B15" s="886"/>
      <c r="C15" s="578" t="s">
        <v>153</v>
      </c>
      <c r="D15" s="569"/>
      <c r="E15" s="290">
        <f>SUM(E11:E14)</f>
        <v>286</v>
      </c>
      <c r="F15" s="290">
        <f>SUM(F11:F14)</f>
        <v>0</v>
      </c>
      <c r="G15" s="290">
        <f>SUM(G11:G14)</f>
        <v>0</v>
      </c>
      <c r="H15" s="290">
        <f>SUM(H11:H14)</f>
        <v>0</v>
      </c>
      <c r="I15" s="269">
        <f>SUM(I11:I14)</f>
        <v>245</v>
      </c>
      <c r="J15" s="291">
        <f t="shared" si="0"/>
        <v>531</v>
      </c>
    </row>
    <row r="16" spans="2:10" ht="28.5" customHeight="1" thickBot="1">
      <c r="B16" s="881" t="s">
        <v>383</v>
      </c>
      <c r="C16" s="882"/>
      <c r="D16" s="883"/>
      <c r="E16" s="292">
        <f t="shared" ref="E16:I16" si="1">E10+E15</f>
        <v>304</v>
      </c>
      <c r="F16" s="292">
        <f>F10+F15</f>
        <v>0</v>
      </c>
      <c r="G16" s="292">
        <f t="shared" si="1"/>
        <v>0</v>
      </c>
      <c r="H16" s="292">
        <f t="shared" si="1"/>
        <v>0</v>
      </c>
      <c r="I16" s="293">
        <f t="shared" si="1"/>
        <v>245</v>
      </c>
      <c r="J16" s="294">
        <f>J10+J15</f>
        <v>549</v>
      </c>
    </row>
    <row r="17" spans="8:9" ht="23.25" customHeight="1">
      <c r="H17" s="69"/>
      <c r="I17" s="69"/>
    </row>
    <row r="18" spans="8:9" ht="18" customHeight="1"/>
    <row r="19" spans="8:9" ht="18" customHeight="1"/>
  </sheetData>
  <sheetProtection selectLockedCells="1" selectUnlockedCells="1"/>
  <mergeCells count="20">
    <mergeCell ref="B2:E2"/>
    <mergeCell ref="B3:F3"/>
    <mergeCell ref="H3:J3"/>
    <mergeCell ref="B4:B5"/>
    <mergeCell ref="C4:D4"/>
    <mergeCell ref="J4:J5"/>
    <mergeCell ref="E5:I5"/>
    <mergeCell ref="B6:B10"/>
    <mergeCell ref="C6:D6"/>
    <mergeCell ref="C7:D7"/>
    <mergeCell ref="C8:D8"/>
    <mergeCell ref="C9:D9"/>
    <mergeCell ref="C10:D10"/>
    <mergeCell ref="B16:D16"/>
    <mergeCell ref="B11:B15"/>
    <mergeCell ref="C11:D11"/>
    <mergeCell ref="C12:D12"/>
    <mergeCell ref="C13:D13"/>
    <mergeCell ref="C14:D14"/>
    <mergeCell ref="C15:D15"/>
  </mergeCells>
  <phoneticPr fontId="2"/>
  <pageMargins left="0.78740157480314965" right="0.39370078740157483" top="0.39370078740157483" bottom="0.39370078740157483" header="0" footer="0"/>
  <pageSetup paperSize="9" scale="92" firstPageNumber="0" orientation="landscape" horizontalDpi="300" verticalDpi="300" r:id="rId1"/>
  <headerFooter scaleWithDoc="0" alignWithMargins="0">
    <oddFooter>&amp;C&amp;"ＭＳ 明朝,標準"－３６－</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537D4-4AE7-46CC-B6FC-52DBFF9E41F2}">
  <sheetPr codeName="Sheet39">
    <pageSetUpPr fitToPage="1"/>
  </sheetPr>
  <dimension ref="A4:Q21"/>
  <sheetViews>
    <sheetView view="pageLayout" zoomScaleNormal="100" workbookViewId="0">
      <selection activeCell="K14" sqref="K14"/>
    </sheetView>
  </sheetViews>
  <sheetFormatPr defaultColWidth="9" defaultRowHeight="14.4"/>
  <cols>
    <col min="1" max="1" width="10" style="51" customWidth="1"/>
    <col min="2" max="17" width="8.33203125" style="51" customWidth="1"/>
    <col min="18" max="16384" width="9" style="51"/>
  </cols>
  <sheetData>
    <row r="4" spans="1:17" s="47" customFormat="1" ht="20.95" customHeight="1">
      <c r="A4" s="893" t="s">
        <v>1902</v>
      </c>
      <c r="B4" s="893"/>
      <c r="C4" s="893"/>
      <c r="D4" s="893"/>
      <c r="E4" s="893"/>
      <c r="F4" s="893"/>
      <c r="G4" s="893"/>
      <c r="H4" s="893"/>
    </row>
    <row r="5" spans="1:17" s="47" customFormat="1" ht="20.95" customHeight="1">
      <c r="A5" s="51"/>
      <c r="B5" s="48"/>
      <c r="C5" s="48"/>
      <c r="D5" s="48"/>
      <c r="E5" s="48"/>
      <c r="F5" s="48"/>
    </row>
    <row r="6" spans="1:17" ht="29.3" customHeight="1">
      <c r="A6" s="632" t="s">
        <v>1631</v>
      </c>
      <c r="B6" s="632"/>
      <c r="C6" s="632"/>
      <c r="P6" s="449" t="s">
        <v>1632</v>
      </c>
      <c r="Q6" s="449"/>
    </row>
    <row r="7" spans="1:17" ht="29.3" customHeight="1">
      <c r="A7" s="295" t="s">
        <v>1633</v>
      </c>
      <c r="B7" s="621" t="s">
        <v>1634</v>
      </c>
      <c r="C7" s="621"/>
      <c r="D7" s="621"/>
      <c r="E7" s="621"/>
      <c r="F7" s="621"/>
      <c r="G7" s="621"/>
      <c r="H7" s="621"/>
      <c r="I7" s="621"/>
      <c r="J7" s="621"/>
      <c r="K7" s="621"/>
      <c r="L7" s="621"/>
      <c r="M7" s="621"/>
      <c r="N7" s="621" t="s">
        <v>1635</v>
      </c>
      <c r="O7" s="621"/>
      <c r="P7" s="621" t="s">
        <v>364</v>
      </c>
      <c r="Q7" s="621"/>
    </row>
    <row r="8" spans="1:17" ht="29.3" customHeight="1">
      <c r="A8" s="296"/>
      <c r="B8" s="621" t="s">
        <v>1636</v>
      </c>
      <c r="C8" s="621"/>
      <c r="D8" s="621"/>
      <c r="E8" s="621"/>
      <c r="F8" s="622" t="s">
        <v>1637</v>
      </c>
      <c r="G8" s="622"/>
      <c r="H8" s="621" t="s">
        <v>1638</v>
      </c>
      <c r="I8" s="621"/>
      <c r="J8" s="622" t="s">
        <v>1639</v>
      </c>
      <c r="K8" s="622"/>
      <c r="L8" s="621" t="s">
        <v>1640</v>
      </c>
      <c r="M8" s="621"/>
      <c r="N8" s="621"/>
      <c r="O8" s="621"/>
      <c r="P8" s="621"/>
      <c r="Q8" s="621"/>
    </row>
    <row r="9" spans="1:17" ht="29.3" customHeight="1">
      <c r="A9" s="296"/>
      <c r="B9" s="621" t="s">
        <v>1641</v>
      </c>
      <c r="C9" s="621"/>
      <c r="D9" s="621" t="s">
        <v>1642</v>
      </c>
      <c r="E9" s="621"/>
      <c r="F9" s="622"/>
      <c r="G9" s="622"/>
      <c r="H9" s="621"/>
      <c r="I9" s="621"/>
      <c r="J9" s="622"/>
      <c r="K9" s="622"/>
      <c r="L9" s="621"/>
      <c r="M9" s="621"/>
      <c r="N9" s="621"/>
      <c r="O9" s="621"/>
      <c r="P9" s="621"/>
      <c r="Q9" s="621"/>
    </row>
    <row r="10" spans="1:17" ht="29.3" customHeight="1">
      <c r="A10" s="296" t="s">
        <v>1052</v>
      </c>
      <c r="B10" s="50" t="s">
        <v>1643</v>
      </c>
      <c r="C10" s="50" t="s">
        <v>1644</v>
      </c>
      <c r="D10" s="50" t="s">
        <v>1643</v>
      </c>
      <c r="E10" s="50" t="s">
        <v>1644</v>
      </c>
      <c r="F10" s="50" t="s">
        <v>1643</v>
      </c>
      <c r="G10" s="50" t="s">
        <v>1644</v>
      </c>
      <c r="H10" s="50" t="s">
        <v>1643</v>
      </c>
      <c r="I10" s="50" t="s">
        <v>1644</v>
      </c>
      <c r="J10" s="50" t="s">
        <v>1643</v>
      </c>
      <c r="K10" s="50" t="s">
        <v>1644</v>
      </c>
      <c r="L10" s="50" t="s">
        <v>1643</v>
      </c>
      <c r="M10" s="50" t="s">
        <v>1644</v>
      </c>
      <c r="N10" s="50" t="s">
        <v>1643</v>
      </c>
      <c r="O10" s="50" t="s">
        <v>1644</v>
      </c>
      <c r="P10" s="50" t="s">
        <v>1643</v>
      </c>
      <c r="Q10" s="50" t="s">
        <v>1644</v>
      </c>
    </row>
    <row r="11" spans="1:17" ht="29.3" customHeight="1">
      <c r="A11" s="50">
        <v>5</v>
      </c>
      <c r="B11" s="244">
        <v>11</v>
      </c>
      <c r="C11" s="247">
        <v>68460</v>
      </c>
      <c r="D11" s="297" t="s">
        <v>624</v>
      </c>
      <c r="E11" s="244" t="s">
        <v>624</v>
      </c>
      <c r="F11" s="297">
        <v>1</v>
      </c>
      <c r="G11" s="247">
        <v>1700</v>
      </c>
      <c r="H11" s="244">
        <v>5</v>
      </c>
      <c r="I11" s="247">
        <v>19990</v>
      </c>
      <c r="J11" s="244" t="s">
        <v>624</v>
      </c>
      <c r="K11" s="244" t="s">
        <v>624</v>
      </c>
      <c r="L11" s="244" t="s">
        <v>624</v>
      </c>
      <c r="M11" s="244" t="s">
        <v>624</v>
      </c>
      <c r="N11" s="244" t="s">
        <v>624</v>
      </c>
      <c r="O11" s="244" t="s">
        <v>624</v>
      </c>
      <c r="P11" s="298">
        <f>B11+F11+H11</f>
        <v>17</v>
      </c>
      <c r="Q11" s="299">
        <f>C11+G11+I11</f>
        <v>90150</v>
      </c>
    </row>
    <row r="12" spans="1:17" ht="29.3" customHeight="1">
      <c r="Q12" s="69"/>
    </row>
    <row r="13" spans="1:17" ht="29.3" customHeight="1">
      <c r="A13" s="874" t="s">
        <v>1645</v>
      </c>
      <c r="B13" s="874"/>
      <c r="C13" s="874"/>
      <c r="H13" s="449" t="s">
        <v>1632</v>
      </c>
      <c r="I13" s="449"/>
    </row>
    <row r="14" spans="1:17" ht="29.3" customHeight="1">
      <c r="A14" s="295" t="s">
        <v>1633</v>
      </c>
      <c r="B14" s="622" t="s">
        <v>1646</v>
      </c>
      <c r="C14" s="622"/>
      <c r="D14" s="628" t="s">
        <v>1647</v>
      </c>
      <c r="E14" s="628"/>
      <c r="F14" s="628" t="s">
        <v>1648</v>
      </c>
      <c r="G14" s="628"/>
      <c r="H14" s="621" t="s">
        <v>364</v>
      </c>
      <c r="I14" s="621"/>
    </row>
    <row r="15" spans="1:17" ht="29.3" customHeight="1">
      <c r="A15" s="300" t="s">
        <v>1052</v>
      </c>
      <c r="B15" s="50" t="s">
        <v>1643</v>
      </c>
      <c r="C15" s="50" t="s">
        <v>1644</v>
      </c>
      <c r="D15" s="50" t="s">
        <v>1643</v>
      </c>
      <c r="E15" s="50" t="s">
        <v>1644</v>
      </c>
      <c r="F15" s="50" t="s">
        <v>1643</v>
      </c>
      <c r="G15" s="50" t="s">
        <v>1644</v>
      </c>
      <c r="H15" s="50" t="s">
        <v>1643</v>
      </c>
      <c r="I15" s="50" t="s">
        <v>1644</v>
      </c>
    </row>
    <row r="16" spans="1:17" ht="29.3" customHeight="1">
      <c r="A16" s="50">
        <v>5</v>
      </c>
      <c r="B16" s="244" t="s">
        <v>624</v>
      </c>
      <c r="C16" s="244" t="s">
        <v>624</v>
      </c>
      <c r="D16" s="244" t="s">
        <v>624</v>
      </c>
      <c r="E16" s="244" t="s">
        <v>624</v>
      </c>
      <c r="F16" s="244" t="s">
        <v>624</v>
      </c>
      <c r="G16" s="244" t="s">
        <v>624</v>
      </c>
      <c r="H16" s="244" t="s">
        <v>624</v>
      </c>
      <c r="I16" s="244" t="s">
        <v>624</v>
      </c>
    </row>
    <row r="17" spans="1:9" ht="29.3" customHeight="1"/>
    <row r="18" spans="1:9" ht="29.3" customHeight="1">
      <c r="A18" s="47" t="s">
        <v>1903</v>
      </c>
      <c r="H18" s="449" t="s">
        <v>1632</v>
      </c>
      <c r="I18" s="449"/>
    </row>
    <row r="19" spans="1:9" ht="29.3" customHeight="1">
      <c r="A19" s="295" t="s">
        <v>1633</v>
      </c>
      <c r="B19" s="621" t="s">
        <v>1649</v>
      </c>
      <c r="C19" s="621"/>
      <c r="D19" s="628" t="s">
        <v>1650</v>
      </c>
      <c r="E19" s="628"/>
      <c r="F19" s="628" t="s">
        <v>1651</v>
      </c>
      <c r="G19" s="628"/>
      <c r="H19" s="621" t="s">
        <v>364</v>
      </c>
      <c r="I19" s="621"/>
    </row>
    <row r="20" spans="1:9" ht="29.3" customHeight="1">
      <c r="A20" s="300" t="s">
        <v>1052</v>
      </c>
      <c r="B20" s="50" t="s">
        <v>1643</v>
      </c>
      <c r="C20" s="50" t="s">
        <v>1644</v>
      </c>
      <c r="D20" s="50" t="s">
        <v>1643</v>
      </c>
      <c r="E20" s="50" t="s">
        <v>1644</v>
      </c>
      <c r="F20" s="50" t="s">
        <v>1643</v>
      </c>
      <c r="G20" s="50" t="s">
        <v>1644</v>
      </c>
      <c r="H20" s="50" t="s">
        <v>1643</v>
      </c>
      <c r="I20" s="50" t="s">
        <v>1644</v>
      </c>
    </row>
    <row r="21" spans="1:9" ht="29.3" customHeight="1">
      <c r="A21" s="50">
        <v>5</v>
      </c>
      <c r="B21" s="244" t="s">
        <v>1478</v>
      </c>
      <c r="C21" s="301" t="s">
        <v>1478</v>
      </c>
      <c r="D21" s="244" t="s">
        <v>624</v>
      </c>
      <c r="E21" s="244" t="s">
        <v>624</v>
      </c>
      <c r="F21" s="244" t="s">
        <v>1478</v>
      </c>
      <c r="G21" s="302" t="s">
        <v>1478</v>
      </c>
      <c r="H21" s="244" t="s">
        <v>1478</v>
      </c>
      <c r="I21" s="247" t="s">
        <v>1478</v>
      </c>
    </row>
  </sheetData>
  <sheetProtection selectLockedCells="1" selectUnlockedCells="1"/>
  <mergeCells count="24">
    <mergeCell ref="P6:Q6"/>
    <mergeCell ref="B7:M7"/>
    <mergeCell ref="N7:O9"/>
    <mergeCell ref="P7:Q9"/>
    <mergeCell ref="B8:E8"/>
    <mergeCell ref="F8:G9"/>
    <mergeCell ref="H8:I9"/>
    <mergeCell ref="J8:K9"/>
    <mergeCell ref="L8:M9"/>
    <mergeCell ref="B14:C14"/>
    <mergeCell ref="D14:E14"/>
    <mergeCell ref="F14:G14"/>
    <mergeCell ref="H14:I14"/>
    <mergeCell ref="A4:H4"/>
    <mergeCell ref="A6:C6"/>
    <mergeCell ref="B9:C9"/>
    <mergeCell ref="D9:E9"/>
    <mergeCell ref="A13:C13"/>
    <mergeCell ref="H13:I13"/>
    <mergeCell ref="H18:I18"/>
    <mergeCell ref="B19:C19"/>
    <mergeCell ref="D19:E19"/>
    <mergeCell ref="F19:G19"/>
    <mergeCell ref="H19:I19"/>
  </mergeCells>
  <phoneticPr fontId="2"/>
  <pageMargins left="0.78740157480314965" right="0.39370078740157483" top="0.39370078740157483" bottom="0.39370078740157483" header="0" footer="0"/>
  <pageSetup paperSize="9" scale="84" firstPageNumber="0" orientation="landscape" horizontalDpi="300" verticalDpi="300" r:id="rId1"/>
  <headerFooter scaleWithDoc="0" alignWithMargins="0">
    <oddFooter>&amp;C&amp;"ＭＳ 明朝,標準"－３７－</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42A48-C530-44DB-9323-A34C5DA94EEF}">
  <sheetPr codeName="Sheet4">
    <pageSetUpPr fitToPage="1"/>
  </sheetPr>
  <dimension ref="A1:BD597"/>
  <sheetViews>
    <sheetView showGridLines="0" view="pageLayout" topLeftCell="A7" zoomScale="85" zoomScaleNormal="100" zoomScaleSheetLayoutView="100" zoomScalePageLayoutView="85" workbookViewId="0">
      <selection activeCell="R20" sqref="R20:AC21"/>
    </sheetView>
  </sheetViews>
  <sheetFormatPr defaultColWidth="9" defaultRowHeight="15.05" customHeight="1"/>
  <cols>
    <col min="1" max="23" width="3" style="13" customWidth="1"/>
    <col min="24" max="24" width="5.44140625" style="13" customWidth="1"/>
    <col min="25" max="30" width="3" style="13" customWidth="1"/>
    <col min="31" max="31" width="2.44140625" style="13" customWidth="1"/>
    <col min="32" max="50" width="3" style="13" customWidth="1"/>
    <col min="51" max="51" width="3.33203125" style="13" customWidth="1"/>
    <col min="52" max="53" width="3" style="13" customWidth="1"/>
    <col min="54" max="54" width="3.21875" style="13" customWidth="1"/>
    <col min="55" max="55" width="3" style="13" customWidth="1"/>
    <col min="56" max="56" width="5.88671875" style="13" customWidth="1"/>
    <col min="57" max="68" width="3" style="13" customWidth="1"/>
    <col min="69" max="16384" width="9" style="13"/>
  </cols>
  <sheetData>
    <row r="1" spans="1:56" ht="15.05" customHeight="1">
      <c r="A1" s="12" t="s">
        <v>34</v>
      </c>
      <c r="K1" s="13" t="s">
        <v>1915</v>
      </c>
    </row>
    <row r="3" spans="1:56" ht="9" customHeight="1">
      <c r="B3" s="369" t="s">
        <v>35</v>
      </c>
      <c r="C3" s="369"/>
      <c r="D3" s="369"/>
      <c r="E3" s="369"/>
      <c r="F3" s="369"/>
      <c r="G3" s="15"/>
      <c r="H3" s="15"/>
      <c r="I3" s="363" t="s">
        <v>36</v>
      </c>
      <c r="J3" s="363"/>
      <c r="K3" s="363"/>
      <c r="L3" s="363"/>
    </row>
    <row r="4" spans="1:56" ht="9" customHeight="1">
      <c r="B4" s="369"/>
      <c r="C4" s="369"/>
      <c r="D4" s="369"/>
      <c r="E4" s="369"/>
      <c r="F4" s="369"/>
      <c r="H4" s="16"/>
      <c r="I4" s="363"/>
      <c r="J4" s="363"/>
      <c r="K4" s="363"/>
      <c r="L4" s="363"/>
    </row>
    <row r="5" spans="1:56" ht="15.05" customHeight="1">
      <c r="H5" s="17"/>
      <c r="I5" s="363" t="s">
        <v>37</v>
      </c>
      <c r="J5" s="363"/>
      <c r="K5" s="363"/>
      <c r="L5" s="363"/>
      <c r="M5" s="363"/>
      <c r="N5" s="363"/>
      <c r="O5" s="15"/>
      <c r="P5" s="15"/>
      <c r="Q5" s="15"/>
      <c r="R5" s="13" t="s">
        <v>38</v>
      </c>
      <c r="Y5" s="15"/>
      <c r="Z5" s="15"/>
      <c r="AA5" s="15"/>
      <c r="AB5" s="363" t="s">
        <v>39</v>
      </c>
      <c r="AC5" s="363"/>
      <c r="AD5" s="363"/>
      <c r="AE5" s="363"/>
      <c r="AF5" s="15"/>
      <c r="AG5" s="15"/>
      <c r="AH5" s="15"/>
      <c r="AI5" s="363" t="s">
        <v>40</v>
      </c>
      <c r="AJ5" s="363"/>
      <c r="AK5" s="363"/>
      <c r="AL5" s="363"/>
      <c r="AM5" s="363"/>
      <c r="AN5" s="363"/>
      <c r="AO5" s="363"/>
      <c r="AP5" s="363"/>
      <c r="AW5" s="16" t="s">
        <v>41</v>
      </c>
      <c r="AX5" s="18"/>
      <c r="AY5" s="18"/>
      <c r="AZ5" s="18"/>
      <c r="BA5" s="18"/>
      <c r="BB5" s="18"/>
      <c r="BC5" s="18"/>
      <c r="BD5" s="19"/>
    </row>
    <row r="6" spans="1:56" ht="15.05" customHeight="1">
      <c r="H6" s="20"/>
      <c r="I6" s="363"/>
      <c r="J6" s="363"/>
      <c r="K6" s="363"/>
      <c r="L6" s="363"/>
      <c r="M6" s="363"/>
      <c r="N6" s="363"/>
      <c r="R6" s="13" t="s">
        <v>42</v>
      </c>
      <c r="AB6" s="363"/>
      <c r="AC6" s="363"/>
      <c r="AD6" s="363"/>
      <c r="AE6" s="363"/>
      <c r="AI6" s="363"/>
      <c r="AJ6" s="363"/>
      <c r="AK6" s="363"/>
      <c r="AL6" s="363"/>
      <c r="AM6" s="363"/>
      <c r="AN6" s="363"/>
      <c r="AO6" s="363"/>
      <c r="AP6" s="363"/>
      <c r="AW6" s="20" t="s">
        <v>1830</v>
      </c>
      <c r="BB6" s="363">
        <v>2428</v>
      </c>
      <c r="BC6" s="363"/>
      <c r="BD6" s="381"/>
    </row>
    <row r="7" spans="1:56" ht="15.05" customHeight="1">
      <c r="H7" s="17"/>
      <c r="I7" s="378" t="s">
        <v>43</v>
      </c>
      <c r="J7" s="378"/>
      <c r="K7" s="378"/>
      <c r="L7" s="378"/>
      <c r="M7" s="378"/>
      <c r="N7" s="378"/>
      <c r="O7" s="15"/>
      <c r="P7" s="15"/>
      <c r="Q7" s="15"/>
      <c r="R7" s="13" t="s">
        <v>44</v>
      </c>
      <c r="Y7" s="15"/>
      <c r="Z7" s="15"/>
      <c r="AA7" s="15"/>
      <c r="AB7" s="363" t="s">
        <v>45</v>
      </c>
      <c r="AC7" s="363"/>
      <c r="AD7" s="363"/>
      <c r="AE7" s="363"/>
      <c r="AF7" s="15"/>
      <c r="AG7" s="15"/>
      <c r="AH7" s="15"/>
      <c r="AI7" s="363" t="s">
        <v>46</v>
      </c>
      <c r="AJ7" s="363"/>
      <c r="AK7" s="363"/>
      <c r="AL7" s="363"/>
      <c r="AM7" s="363"/>
      <c r="AN7" s="363"/>
      <c r="AO7" s="363"/>
      <c r="AP7" s="363"/>
      <c r="AQ7" s="363"/>
      <c r="AR7" s="363"/>
      <c r="AS7" s="363"/>
      <c r="AT7" s="363"/>
      <c r="AU7" s="363"/>
      <c r="AW7" s="20" t="s">
        <v>1831</v>
      </c>
      <c r="BD7" s="21"/>
    </row>
    <row r="8" spans="1:56" ht="15.05" customHeight="1">
      <c r="H8" s="20"/>
      <c r="I8" s="378"/>
      <c r="J8" s="378"/>
      <c r="K8" s="378"/>
      <c r="L8" s="378"/>
      <c r="M8" s="378"/>
      <c r="N8" s="378"/>
      <c r="R8" s="13" t="s">
        <v>47</v>
      </c>
      <c r="AB8" s="363"/>
      <c r="AC8" s="363"/>
      <c r="AD8" s="363"/>
      <c r="AE8" s="363"/>
      <c r="AI8" s="363"/>
      <c r="AJ8" s="363"/>
      <c r="AK8" s="363"/>
      <c r="AL8" s="363"/>
      <c r="AM8" s="363"/>
      <c r="AN8" s="363"/>
      <c r="AO8" s="363"/>
      <c r="AP8" s="363"/>
      <c r="AQ8" s="363"/>
      <c r="AR8" s="363"/>
      <c r="AS8" s="363"/>
      <c r="AT8" s="363"/>
      <c r="AU8" s="363"/>
      <c r="AW8" s="20"/>
      <c r="BB8" s="363">
        <v>3088</v>
      </c>
      <c r="BC8" s="363"/>
      <c r="BD8" s="381"/>
    </row>
    <row r="9" spans="1:56" ht="9" customHeight="1">
      <c r="H9" s="17"/>
      <c r="I9" s="363" t="s">
        <v>48</v>
      </c>
      <c r="J9" s="363"/>
      <c r="K9" s="363"/>
      <c r="L9" s="363"/>
      <c r="M9" s="363"/>
      <c r="N9" s="363"/>
      <c r="O9" s="15"/>
      <c r="P9" s="15"/>
      <c r="Q9" s="15"/>
      <c r="R9" s="363" t="s">
        <v>49</v>
      </c>
      <c r="S9" s="363"/>
      <c r="T9" s="363"/>
      <c r="U9" s="363"/>
      <c r="Y9" s="15"/>
      <c r="Z9" s="15"/>
      <c r="AA9" s="15"/>
      <c r="AB9" s="15"/>
      <c r="AC9" s="15"/>
      <c r="AD9" s="15"/>
      <c r="AE9" s="15"/>
      <c r="AF9" s="15"/>
      <c r="AG9" s="15"/>
      <c r="AH9" s="15"/>
      <c r="AI9" s="363" t="s">
        <v>50</v>
      </c>
      <c r="AJ9" s="363"/>
      <c r="AK9" s="363"/>
      <c r="AL9" s="363"/>
      <c r="AM9" s="363"/>
      <c r="AN9" s="363"/>
      <c r="AO9" s="363"/>
      <c r="AP9" s="363"/>
      <c r="AQ9" s="363"/>
      <c r="AR9" s="363"/>
      <c r="AS9" s="363"/>
      <c r="AW9" s="366" t="s">
        <v>1832</v>
      </c>
      <c r="AX9" s="363"/>
      <c r="AY9" s="363"/>
      <c r="AZ9" s="363"/>
      <c r="BA9" s="369" t="s">
        <v>51</v>
      </c>
      <c r="BB9" s="369"/>
      <c r="BC9" s="369"/>
      <c r="BD9" s="370"/>
    </row>
    <row r="10" spans="1:56" ht="9" customHeight="1">
      <c r="I10" s="363"/>
      <c r="J10" s="363"/>
      <c r="K10" s="363"/>
      <c r="L10" s="363"/>
      <c r="M10" s="363"/>
      <c r="N10" s="363"/>
      <c r="R10" s="363"/>
      <c r="S10" s="363"/>
      <c r="T10" s="363"/>
      <c r="U10" s="363"/>
      <c r="AI10" s="363"/>
      <c r="AJ10" s="363"/>
      <c r="AK10" s="363"/>
      <c r="AL10" s="363"/>
      <c r="AM10" s="363"/>
      <c r="AN10" s="363"/>
      <c r="AO10" s="363"/>
      <c r="AP10" s="363"/>
      <c r="AQ10" s="363"/>
      <c r="AR10" s="363"/>
      <c r="AS10" s="363"/>
      <c r="AW10" s="366"/>
      <c r="AX10" s="363"/>
      <c r="AY10" s="363"/>
      <c r="AZ10" s="363"/>
      <c r="BA10" s="369"/>
      <c r="BB10" s="369"/>
      <c r="BC10" s="369"/>
      <c r="BD10" s="370"/>
    </row>
    <row r="11" spans="1:56" ht="15.05" customHeight="1">
      <c r="R11" s="13" t="s">
        <v>52</v>
      </c>
      <c r="AI11" s="13" t="s">
        <v>53</v>
      </c>
      <c r="AW11" s="366" t="s">
        <v>54</v>
      </c>
      <c r="AX11" s="363"/>
      <c r="AY11" s="363"/>
      <c r="AZ11" s="363"/>
      <c r="BA11" s="363"/>
      <c r="BB11" s="363"/>
      <c r="BC11" s="363"/>
      <c r="BD11" s="381"/>
    </row>
    <row r="12" spans="1:56" ht="15.05" customHeight="1">
      <c r="R12" s="13" t="s">
        <v>47</v>
      </c>
      <c r="AI12" s="13" t="s">
        <v>55</v>
      </c>
      <c r="AW12" s="20" t="s">
        <v>1833</v>
      </c>
      <c r="BB12" s="369">
        <v>3096</v>
      </c>
      <c r="BC12" s="369"/>
      <c r="BD12" s="370"/>
    </row>
    <row r="13" spans="1:56" ht="15.05" customHeight="1">
      <c r="AI13" s="13" t="s">
        <v>56</v>
      </c>
      <c r="AW13" s="20" t="s">
        <v>1834</v>
      </c>
      <c r="BD13" s="21"/>
    </row>
    <row r="14" spans="1:56" ht="15.05" customHeight="1">
      <c r="AI14" s="13" t="s">
        <v>57</v>
      </c>
      <c r="AW14" s="20"/>
      <c r="BC14" s="363">
        <v>2558</v>
      </c>
      <c r="BD14" s="381"/>
    </row>
    <row r="15" spans="1:56" ht="15.05" customHeight="1">
      <c r="AI15" s="13" t="s">
        <v>58</v>
      </c>
      <c r="AW15" s="17" t="s">
        <v>1835</v>
      </c>
      <c r="AX15" s="15"/>
      <c r="AY15" s="15"/>
      <c r="AZ15" s="15"/>
      <c r="BA15" s="15"/>
      <c r="BB15" s="15"/>
      <c r="BC15" s="373">
        <v>3257</v>
      </c>
      <c r="BD15" s="382"/>
    </row>
    <row r="16" spans="1:56" ht="15.05" customHeight="1" thickBot="1">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6"/>
      <c r="AR16" s="25"/>
      <c r="AS16" s="25"/>
      <c r="AT16" s="25"/>
      <c r="AU16" s="25"/>
      <c r="AV16" s="25"/>
      <c r="AW16" s="25"/>
      <c r="AX16" s="25"/>
      <c r="AY16" s="25"/>
      <c r="AZ16" s="25"/>
      <c r="BA16" s="25"/>
      <c r="BB16" s="25"/>
      <c r="BC16" s="25"/>
      <c r="BD16" s="25"/>
    </row>
    <row r="18" spans="1:56" ht="9" customHeight="1">
      <c r="A18" s="363" t="s">
        <v>59</v>
      </c>
      <c r="B18" s="363"/>
      <c r="C18" s="363"/>
      <c r="D18" s="363"/>
      <c r="E18" s="363"/>
      <c r="F18" s="363"/>
      <c r="G18" s="363"/>
      <c r="H18" s="15"/>
      <c r="I18" s="363" t="s">
        <v>1836</v>
      </c>
      <c r="J18" s="363"/>
      <c r="K18" s="363"/>
      <c r="L18" s="363"/>
      <c r="M18" s="363"/>
      <c r="N18" s="363"/>
      <c r="O18" s="15"/>
      <c r="P18" s="15"/>
      <c r="Q18" s="15"/>
      <c r="R18" s="363" t="s">
        <v>60</v>
      </c>
      <c r="S18" s="363"/>
      <c r="T18" s="363"/>
      <c r="U18" s="363"/>
      <c r="V18" s="363"/>
      <c r="W18" s="363"/>
      <c r="X18" s="363"/>
      <c r="Y18" s="363"/>
      <c r="Z18" s="363"/>
      <c r="AA18" s="363"/>
      <c r="AW18" s="364" t="s">
        <v>1837</v>
      </c>
      <c r="AX18" s="365"/>
      <c r="AY18" s="365"/>
      <c r="AZ18" s="365"/>
      <c r="BA18" s="367" t="s">
        <v>61</v>
      </c>
      <c r="BB18" s="367"/>
      <c r="BC18" s="367"/>
      <c r="BD18" s="368"/>
    </row>
    <row r="19" spans="1:56" ht="9" customHeight="1">
      <c r="A19" s="363"/>
      <c r="B19" s="363"/>
      <c r="C19" s="363"/>
      <c r="D19" s="363"/>
      <c r="E19" s="363"/>
      <c r="F19" s="363"/>
      <c r="G19" s="363"/>
      <c r="H19" s="16"/>
      <c r="I19" s="363"/>
      <c r="J19" s="363"/>
      <c r="K19" s="363"/>
      <c r="L19" s="363"/>
      <c r="M19" s="363"/>
      <c r="N19" s="363"/>
      <c r="R19" s="363"/>
      <c r="S19" s="363"/>
      <c r="T19" s="363"/>
      <c r="U19" s="363"/>
      <c r="V19" s="363"/>
      <c r="W19" s="363"/>
      <c r="X19" s="363"/>
      <c r="Y19" s="363"/>
      <c r="Z19" s="363"/>
      <c r="AA19" s="363"/>
      <c r="AW19" s="366"/>
      <c r="AX19" s="363"/>
      <c r="AY19" s="363"/>
      <c r="AZ19" s="363"/>
      <c r="BA19" s="369"/>
      <c r="BB19" s="369"/>
      <c r="BC19" s="369"/>
      <c r="BD19" s="370"/>
    </row>
    <row r="20" spans="1:56" ht="15.05" customHeight="1">
      <c r="A20" s="363" t="s">
        <v>62</v>
      </c>
      <c r="B20" s="363"/>
      <c r="C20" s="363"/>
      <c r="D20" s="363"/>
      <c r="E20" s="363"/>
      <c r="F20" s="363"/>
      <c r="G20" s="381"/>
      <c r="H20" s="20"/>
      <c r="R20" s="363" t="s">
        <v>63</v>
      </c>
      <c r="S20" s="363"/>
      <c r="T20" s="363"/>
      <c r="U20" s="363"/>
      <c r="V20" s="363"/>
      <c r="W20" s="363"/>
      <c r="X20" s="363"/>
      <c r="Y20" s="363"/>
      <c r="Z20" s="363"/>
      <c r="AA20" s="363"/>
      <c r="AB20" s="363"/>
      <c r="AC20" s="363"/>
      <c r="AW20" s="20" t="s">
        <v>1838</v>
      </c>
      <c r="AZ20" s="369" t="s">
        <v>64</v>
      </c>
      <c r="BA20" s="369"/>
      <c r="BB20" s="369"/>
      <c r="BC20" s="369"/>
      <c r="BD20" s="370"/>
    </row>
    <row r="21" spans="1:56" ht="15.05" customHeight="1">
      <c r="A21" s="13" t="s">
        <v>1839</v>
      </c>
      <c r="H21" s="20"/>
      <c r="R21" s="363"/>
      <c r="S21" s="363"/>
      <c r="T21" s="363"/>
      <c r="U21" s="363"/>
      <c r="V21" s="363"/>
      <c r="W21" s="363"/>
      <c r="X21" s="363"/>
      <c r="Y21" s="363"/>
      <c r="Z21" s="363"/>
      <c r="AA21" s="363"/>
      <c r="AB21" s="363"/>
      <c r="AC21" s="363"/>
      <c r="AW21" s="366" t="s">
        <v>1840</v>
      </c>
      <c r="AX21" s="363"/>
      <c r="AY21" s="363"/>
      <c r="AZ21" s="363"/>
      <c r="BA21" s="363"/>
      <c r="BB21" s="363">
        <v>6045</v>
      </c>
      <c r="BC21" s="363"/>
      <c r="BD21" s="381"/>
    </row>
    <row r="22" spans="1:56" ht="9" customHeight="1">
      <c r="C22" s="369" t="s">
        <v>65</v>
      </c>
      <c r="D22" s="369"/>
      <c r="E22" s="369"/>
      <c r="F22" s="369"/>
      <c r="G22" s="24"/>
      <c r="H22" s="17"/>
      <c r="I22" s="363" t="s">
        <v>66</v>
      </c>
      <c r="J22" s="363"/>
      <c r="K22" s="363"/>
      <c r="L22" s="363"/>
      <c r="M22" s="363"/>
      <c r="N22" s="363"/>
      <c r="O22" s="15"/>
      <c r="P22" s="15"/>
      <c r="Q22" s="15"/>
      <c r="R22" s="363" t="s">
        <v>67</v>
      </c>
      <c r="S22" s="363"/>
      <c r="T22" s="363"/>
      <c r="U22" s="363"/>
      <c r="V22" s="363"/>
      <c r="W22" s="363"/>
      <c r="X22" s="363"/>
      <c r="Y22" s="363"/>
      <c r="Z22" s="363"/>
      <c r="AA22" s="363"/>
      <c r="AB22" s="363"/>
      <c r="AC22" s="363"/>
      <c r="AD22" s="363"/>
      <c r="AE22" s="363"/>
      <c r="AF22" s="363"/>
      <c r="AG22" s="363"/>
      <c r="AH22" s="363"/>
      <c r="AI22" s="363"/>
      <c r="AJ22" s="363"/>
      <c r="AK22" s="363"/>
      <c r="AL22" s="363"/>
      <c r="AM22" s="363"/>
      <c r="AN22" s="363"/>
      <c r="AO22" s="363"/>
      <c r="AP22" s="363"/>
      <c r="AW22" s="366" t="s">
        <v>1841</v>
      </c>
      <c r="AX22" s="363"/>
      <c r="AY22" s="363"/>
      <c r="AZ22" s="363"/>
      <c r="BA22" s="363"/>
      <c r="BB22" s="363">
        <v>6044</v>
      </c>
      <c r="BC22" s="363"/>
      <c r="BD22" s="381"/>
    </row>
    <row r="23" spans="1:56" ht="9" customHeight="1">
      <c r="C23" s="369"/>
      <c r="D23" s="369"/>
      <c r="E23" s="369"/>
      <c r="F23" s="369"/>
      <c r="H23" s="20"/>
      <c r="I23" s="363"/>
      <c r="J23" s="363"/>
      <c r="K23" s="363"/>
      <c r="L23" s="363"/>
      <c r="M23" s="363"/>
      <c r="N23" s="363"/>
      <c r="R23" s="363"/>
      <c r="S23" s="363"/>
      <c r="T23" s="363"/>
      <c r="U23" s="363"/>
      <c r="V23" s="363"/>
      <c r="W23" s="363"/>
      <c r="X23" s="363"/>
      <c r="Y23" s="363"/>
      <c r="Z23" s="363"/>
      <c r="AA23" s="363"/>
      <c r="AB23" s="363"/>
      <c r="AC23" s="363"/>
      <c r="AD23" s="363"/>
      <c r="AE23" s="363"/>
      <c r="AF23" s="363"/>
      <c r="AG23" s="363"/>
      <c r="AH23" s="363"/>
      <c r="AI23" s="363"/>
      <c r="AJ23" s="363"/>
      <c r="AK23" s="363"/>
      <c r="AL23" s="363"/>
      <c r="AM23" s="363"/>
      <c r="AN23" s="363"/>
      <c r="AO23" s="363"/>
      <c r="AP23" s="363"/>
      <c r="AW23" s="366"/>
      <c r="AX23" s="363"/>
      <c r="AY23" s="363"/>
      <c r="AZ23" s="363"/>
      <c r="BA23" s="363"/>
      <c r="BB23" s="363"/>
      <c r="BC23" s="363"/>
      <c r="BD23" s="381"/>
    </row>
    <row r="24" spans="1:56" ht="15.05" customHeight="1">
      <c r="C24" s="369" t="s">
        <v>68</v>
      </c>
      <c r="D24" s="369"/>
      <c r="E24" s="369"/>
      <c r="F24" s="369"/>
      <c r="H24" s="20"/>
      <c r="R24" s="13" t="s">
        <v>69</v>
      </c>
      <c r="AW24" s="366" t="s">
        <v>1842</v>
      </c>
      <c r="AX24" s="363"/>
      <c r="AY24" s="363"/>
      <c r="AZ24" s="363"/>
      <c r="BA24" s="363"/>
      <c r="BB24" s="363">
        <v>6046</v>
      </c>
      <c r="BC24" s="363"/>
      <c r="BD24" s="381"/>
    </row>
    <row r="25" spans="1:56" ht="9" customHeight="1">
      <c r="H25" s="17"/>
      <c r="I25" s="363" t="s">
        <v>70</v>
      </c>
      <c r="J25" s="363"/>
      <c r="K25" s="363"/>
      <c r="L25" s="363"/>
      <c r="M25" s="363"/>
      <c r="N25" s="363"/>
      <c r="O25" s="15"/>
      <c r="P25" s="15"/>
      <c r="Q25" s="15"/>
      <c r="R25" s="363" t="s">
        <v>1843</v>
      </c>
      <c r="S25" s="363"/>
      <c r="T25" s="363"/>
      <c r="U25" s="363"/>
      <c r="V25" s="363"/>
      <c r="W25" s="363"/>
      <c r="X25" s="363"/>
      <c r="Y25" s="363"/>
      <c r="Z25" s="363"/>
      <c r="AA25" s="363"/>
      <c r="AB25" s="363"/>
      <c r="AC25" s="363"/>
      <c r="AD25" s="363"/>
      <c r="AE25" s="363"/>
      <c r="AF25" s="363"/>
      <c r="AG25" s="363"/>
      <c r="AH25" s="363"/>
      <c r="AI25" s="363"/>
      <c r="AJ25" s="363"/>
      <c r="AK25" s="363"/>
      <c r="AL25" s="363"/>
      <c r="AM25" s="363"/>
      <c r="AN25" s="363"/>
      <c r="AO25" s="363"/>
      <c r="AW25" s="366" t="s">
        <v>71</v>
      </c>
      <c r="AX25" s="363"/>
      <c r="AY25" s="363"/>
      <c r="AZ25" s="363"/>
      <c r="BA25" s="369" t="s">
        <v>72</v>
      </c>
      <c r="BB25" s="369"/>
      <c r="BC25" s="369"/>
      <c r="BD25" s="370"/>
    </row>
    <row r="26" spans="1:56" ht="9" customHeight="1">
      <c r="H26" s="20"/>
      <c r="I26" s="363"/>
      <c r="J26" s="363"/>
      <c r="K26" s="363"/>
      <c r="L26" s="363"/>
      <c r="M26" s="363"/>
      <c r="N26" s="363"/>
      <c r="R26" s="363"/>
      <c r="S26" s="363"/>
      <c r="T26" s="363"/>
      <c r="U26" s="363"/>
      <c r="V26" s="363"/>
      <c r="W26" s="363"/>
      <c r="X26" s="363"/>
      <c r="Y26" s="363"/>
      <c r="Z26" s="363"/>
      <c r="AA26" s="363"/>
      <c r="AB26" s="363"/>
      <c r="AC26" s="363"/>
      <c r="AD26" s="363"/>
      <c r="AE26" s="363"/>
      <c r="AF26" s="363"/>
      <c r="AG26" s="363"/>
      <c r="AH26" s="363"/>
      <c r="AI26" s="363"/>
      <c r="AJ26" s="363"/>
      <c r="AK26" s="363"/>
      <c r="AL26" s="363"/>
      <c r="AM26" s="363"/>
      <c r="AN26" s="363"/>
      <c r="AO26" s="363"/>
      <c r="AW26" s="372"/>
      <c r="AX26" s="373"/>
      <c r="AY26" s="373"/>
      <c r="AZ26" s="373"/>
      <c r="BA26" s="374"/>
      <c r="BB26" s="374"/>
      <c r="BC26" s="374"/>
      <c r="BD26" s="375"/>
    </row>
    <row r="27" spans="1:56" ht="9" customHeight="1">
      <c r="H27" s="17"/>
      <c r="I27" s="363" t="s">
        <v>73</v>
      </c>
      <c r="J27" s="363"/>
      <c r="K27" s="363"/>
      <c r="L27" s="363"/>
      <c r="M27" s="363"/>
      <c r="N27" s="363"/>
      <c r="O27" s="15"/>
      <c r="P27" s="15"/>
      <c r="Q27" s="15"/>
      <c r="R27" s="363" t="s">
        <v>74</v>
      </c>
      <c r="S27" s="363"/>
      <c r="T27" s="363"/>
      <c r="U27" s="363"/>
      <c r="V27" s="363"/>
      <c r="W27" s="363"/>
      <c r="X27" s="363"/>
      <c r="Y27" s="363"/>
      <c r="Z27" s="363"/>
      <c r="AA27" s="363"/>
      <c r="AB27" s="363"/>
      <c r="AC27" s="363"/>
      <c r="AD27" s="363"/>
      <c r="AE27" s="363"/>
      <c r="AF27" s="363"/>
      <c r="AG27" s="363"/>
      <c r="AH27" s="363"/>
      <c r="AI27" s="363"/>
      <c r="AJ27" s="363"/>
      <c r="AK27" s="363"/>
      <c r="AL27" s="363"/>
      <c r="AM27" s="363"/>
      <c r="AN27" s="363"/>
      <c r="AO27" s="363"/>
      <c r="AP27" s="363"/>
    </row>
    <row r="28" spans="1:56" ht="7.55" customHeight="1">
      <c r="I28" s="363"/>
      <c r="J28" s="363"/>
      <c r="K28" s="363"/>
      <c r="L28" s="363"/>
      <c r="M28" s="363"/>
      <c r="N28" s="363"/>
      <c r="R28" s="363"/>
      <c r="S28" s="363"/>
      <c r="T28" s="363"/>
      <c r="U28" s="363"/>
      <c r="V28" s="363"/>
      <c r="W28" s="363"/>
      <c r="X28" s="363"/>
      <c r="Y28" s="363"/>
      <c r="Z28" s="363"/>
      <c r="AA28" s="363"/>
      <c r="AB28" s="363"/>
      <c r="AC28" s="363"/>
      <c r="AD28" s="363"/>
      <c r="AE28" s="363"/>
      <c r="AF28" s="363"/>
      <c r="AG28" s="363"/>
      <c r="AH28" s="363"/>
      <c r="AI28" s="363"/>
      <c r="AJ28" s="363"/>
      <c r="AK28" s="363"/>
      <c r="AL28" s="363"/>
      <c r="AM28" s="363"/>
      <c r="AN28" s="363"/>
      <c r="AO28" s="363"/>
      <c r="AP28" s="363"/>
    </row>
    <row r="29" spans="1:56" ht="15.05" customHeight="1">
      <c r="R29" s="13" t="s">
        <v>1844</v>
      </c>
    </row>
    <row r="30" spans="1:56" ht="15.05" customHeight="1">
      <c r="R30" s="13" t="s">
        <v>75</v>
      </c>
    </row>
    <row r="31" spans="1:56" ht="15.05" customHeight="1" thickBo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6"/>
      <c r="AR31" s="25"/>
      <c r="AS31" s="25"/>
      <c r="AT31" s="25"/>
      <c r="AU31" s="25"/>
      <c r="AV31" s="25"/>
      <c r="AW31" s="25"/>
      <c r="AX31" s="25"/>
      <c r="AY31" s="25"/>
      <c r="AZ31" s="25"/>
      <c r="BA31" s="25"/>
      <c r="BB31" s="25"/>
      <c r="BC31" s="25"/>
      <c r="BD31" s="25"/>
    </row>
    <row r="33" spans="1:56" ht="9" customHeight="1">
      <c r="A33" s="371" t="s">
        <v>1845</v>
      </c>
      <c r="B33" s="371"/>
      <c r="C33" s="371"/>
      <c r="D33" s="371"/>
      <c r="E33" s="371"/>
      <c r="H33" s="15"/>
      <c r="I33" s="363" t="s">
        <v>76</v>
      </c>
      <c r="J33" s="363"/>
      <c r="K33" s="363"/>
      <c r="L33" s="363"/>
      <c r="M33" s="363"/>
      <c r="N33" s="363"/>
      <c r="O33" s="15"/>
      <c r="P33" s="15"/>
      <c r="Q33" s="15"/>
      <c r="R33" s="363" t="s">
        <v>77</v>
      </c>
      <c r="S33" s="363"/>
      <c r="T33" s="363"/>
      <c r="U33" s="363"/>
      <c r="V33" s="363"/>
      <c r="W33" s="363"/>
      <c r="X33" s="363"/>
      <c r="Y33" s="363"/>
      <c r="Z33" s="363"/>
      <c r="AA33" s="363"/>
      <c r="AB33" s="363"/>
      <c r="AC33" s="363"/>
      <c r="AD33" s="363"/>
      <c r="AW33" s="364" t="s">
        <v>1837</v>
      </c>
      <c r="AX33" s="365"/>
      <c r="AY33" s="365"/>
      <c r="AZ33" s="365"/>
      <c r="BA33" s="367" t="s">
        <v>78</v>
      </c>
      <c r="BB33" s="367"/>
      <c r="BC33" s="367"/>
      <c r="BD33" s="368"/>
    </row>
    <row r="34" spans="1:56" ht="9" customHeight="1">
      <c r="A34" s="371"/>
      <c r="B34" s="371"/>
      <c r="C34" s="371"/>
      <c r="D34" s="371"/>
      <c r="E34" s="371"/>
      <c r="G34" s="21"/>
      <c r="H34" s="18"/>
      <c r="I34" s="363"/>
      <c r="J34" s="363"/>
      <c r="K34" s="363"/>
      <c r="L34" s="363"/>
      <c r="M34" s="363"/>
      <c r="N34" s="363"/>
      <c r="R34" s="363"/>
      <c r="S34" s="363"/>
      <c r="T34" s="363"/>
      <c r="U34" s="363"/>
      <c r="V34" s="363"/>
      <c r="W34" s="363"/>
      <c r="X34" s="363"/>
      <c r="Y34" s="363"/>
      <c r="Z34" s="363"/>
      <c r="AA34" s="363"/>
      <c r="AB34" s="363"/>
      <c r="AC34" s="363"/>
      <c r="AD34" s="363"/>
      <c r="AW34" s="366"/>
      <c r="AX34" s="363"/>
      <c r="AY34" s="363"/>
      <c r="AZ34" s="363"/>
      <c r="BA34" s="369"/>
      <c r="BB34" s="369"/>
      <c r="BC34" s="369"/>
      <c r="BD34" s="370"/>
    </row>
    <row r="35" spans="1:56" ht="9" customHeight="1">
      <c r="D35" s="22"/>
      <c r="E35" s="22"/>
      <c r="F35" s="22"/>
      <c r="G35" s="21"/>
      <c r="I35" s="363" t="s">
        <v>79</v>
      </c>
      <c r="J35" s="363"/>
      <c r="K35" s="363"/>
      <c r="L35" s="363"/>
      <c r="M35" s="363"/>
      <c r="N35" s="363"/>
      <c r="R35" s="363" t="s">
        <v>1846</v>
      </c>
      <c r="S35" s="363"/>
      <c r="T35" s="363"/>
      <c r="U35" s="363"/>
      <c r="V35" s="363"/>
      <c r="W35" s="363"/>
      <c r="X35" s="363"/>
      <c r="Y35" s="363"/>
      <c r="Z35" s="363"/>
      <c r="AA35" s="363"/>
      <c r="AB35" s="363"/>
      <c r="AC35" s="363"/>
      <c r="AD35" s="363"/>
      <c r="AE35" s="363"/>
      <c r="AF35" s="363"/>
      <c r="AG35" s="363"/>
      <c r="AH35" s="363"/>
      <c r="AI35" s="363"/>
      <c r="AJ35" s="363"/>
      <c r="AK35" s="363"/>
      <c r="AL35" s="363"/>
      <c r="AM35" s="363"/>
      <c r="AN35" s="363"/>
      <c r="AO35" s="363"/>
      <c r="AP35" s="363"/>
      <c r="AQ35" s="363"/>
      <c r="AW35" s="377" t="s">
        <v>1847</v>
      </c>
      <c r="AX35" s="378"/>
      <c r="AY35" s="378"/>
      <c r="AZ35" s="378"/>
      <c r="BA35" s="378"/>
      <c r="BB35" s="378"/>
      <c r="BC35" s="369">
        <v>4382</v>
      </c>
      <c r="BD35" s="370"/>
    </row>
    <row r="36" spans="1:56" ht="9" customHeight="1">
      <c r="E36" s="22"/>
      <c r="F36" s="22"/>
      <c r="G36" s="21"/>
      <c r="H36" s="15"/>
      <c r="I36" s="363"/>
      <c r="J36" s="363"/>
      <c r="K36" s="363"/>
      <c r="L36" s="363"/>
      <c r="M36" s="363"/>
      <c r="N36" s="363"/>
      <c r="O36" s="15"/>
      <c r="P36" s="15"/>
      <c r="Q36" s="15"/>
      <c r="R36" s="363"/>
      <c r="S36" s="363"/>
      <c r="T36" s="363"/>
      <c r="U36" s="363"/>
      <c r="V36" s="363"/>
      <c r="W36" s="363"/>
      <c r="X36" s="363"/>
      <c r="Y36" s="363"/>
      <c r="Z36" s="363"/>
      <c r="AA36" s="363"/>
      <c r="AB36" s="363"/>
      <c r="AC36" s="363"/>
      <c r="AD36" s="363"/>
      <c r="AE36" s="363"/>
      <c r="AF36" s="363"/>
      <c r="AG36" s="363"/>
      <c r="AH36" s="363"/>
      <c r="AI36" s="363"/>
      <c r="AJ36" s="363"/>
      <c r="AK36" s="363"/>
      <c r="AL36" s="363"/>
      <c r="AM36" s="363"/>
      <c r="AN36" s="363"/>
      <c r="AO36" s="363"/>
      <c r="AP36" s="363"/>
      <c r="AQ36" s="363"/>
      <c r="AW36" s="377"/>
      <c r="AX36" s="378"/>
      <c r="AY36" s="378"/>
      <c r="AZ36" s="378"/>
      <c r="BA36" s="378"/>
      <c r="BB36" s="378"/>
      <c r="BC36" s="369"/>
      <c r="BD36" s="370"/>
    </row>
    <row r="37" spans="1:56" ht="9" customHeight="1">
      <c r="D37" s="379" t="s">
        <v>80</v>
      </c>
      <c r="E37" s="379"/>
      <c r="F37" s="379"/>
      <c r="G37" s="24"/>
      <c r="I37" s="363"/>
      <c r="J37" s="363"/>
      <c r="K37" s="363"/>
      <c r="L37" s="363"/>
      <c r="M37" s="363"/>
      <c r="N37" s="363"/>
      <c r="R37" s="363"/>
      <c r="S37" s="363"/>
      <c r="T37" s="363"/>
      <c r="U37" s="363"/>
      <c r="V37" s="363"/>
      <c r="W37" s="363"/>
      <c r="X37" s="363"/>
      <c r="Y37" s="363"/>
      <c r="Z37" s="363"/>
      <c r="AA37" s="363"/>
      <c r="AB37" s="363"/>
      <c r="AC37" s="363"/>
      <c r="AD37" s="363"/>
      <c r="AE37" s="363"/>
      <c r="AF37" s="363"/>
      <c r="AG37" s="363"/>
      <c r="AH37" s="363"/>
      <c r="AI37" s="363"/>
      <c r="AJ37" s="363"/>
      <c r="AK37" s="363"/>
      <c r="AL37" s="363"/>
      <c r="AM37" s="363"/>
      <c r="AN37" s="363"/>
      <c r="AO37" s="363"/>
      <c r="AP37" s="363"/>
      <c r="AQ37" s="363"/>
      <c r="AW37" s="377"/>
      <c r="AX37" s="378"/>
      <c r="AY37" s="378"/>
      <c r="AZ37" s="378"/>
      <c r="BA37" s="378"/>
      <c r="BB37" s="378"/>
      <c r="BC37" s="369"/>
      <c r="BD37" s="370"/>
    </row>
    <row r="38" spans="1:56" ht="9" customHeight="1">
      <c r="D38" s="379"/>
      <c r="E38" s="379"/>
      <c r="F38" s="379"/>
      <c r="G38" s="21"/>
      <c r="I38" s="363"/>
      <c r="J38" s="363"/>
      <c r="K38" s="363"/>
      <c r="L38" s="363"/>
      <c r="M38" s="363"/>
      <c r="N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c r="AN38" s="363"/>
      <c r="AO38" s="363"/>
      <c r="AP38" s="363"/>
      <c r="AQ38" s="363"/>
      <c r="AW38" s="377"/>
      <c r="AX38" s="378"/>
      <c r="AY38" s="378"/>
      <c r="AZ38" s="378"/>
      <c r="BA38" s="378"/>
      <c r="BB38" s="378"/>
      <c r="BC38" s="369"/>
      <c r="BD38" s="370"/>
    </row>
    <row r="39" spans="1:56" ht="9" customHeight="1">
      <c r="D39" s="379"/>
      <c r="E39" s="379"/>
      <c r="F39" s="379"/>
      <c r="G39" s="21"/>
      <c r="H39" s="15"/>
      <c r="I39" s="363" t="s">
        <v>81</v>
      </c>
      <c r="J39" s="363"/>
      <c r="K39" s="363"/>
      <c r="L39" s="363"/>
      <c r="M39" s="363"/>
      <c r="N39" s="363"/>
      <c r="O39" s="15"/>
      <c r="P39" s="15"/>
      <c r="Q39" s="15"/>
      <c r="R39" s="363" t="s">
        <v>82</v>
      </c>
      <c r="S39" s="363"/>
      <c r="T39" s="363"/>
      <c r="U39" s="363"/>
      <c r="V39" s="363"/>
      <c r="W39" s="363"/>
      <c r="X39" s="363"/>
      <c r="Y39" s="363"/>
      <c r="Z39" s="363"/>
      <c r="AA39" s="363"/>
      <c r="AB39" s="363"/>
      <c r="AC39" s="363"/>
      <c r="AD39" s="363"/>
      <c r="AW39" s="380" t="s">
        <v>1848</v>
      </c>
      <c r="AX39" s="376"/>
      <c r="AY39" s="376"/>
      <c r="AZ39" s="376"/>
      <c r="BC39" s="369">
        <v>4383</v>
      </c>
      <c r="BD39" s="370"/>
    </row>
    <row r="40" spans="1:56" ht="9" customHeight="1">
      <c r="D40" s="22"/>
      <c r="E40" s="22"/>
      <c r="F40" s="22"/>
      <c r="G40" s="21"/>
      <c r="I40" s="363"/>
      <c r="J40" s="363"/>
      <c r="K40" s="363"/>
      <c r="L40" s="363"/>
      <c r="M40" s="363"/>
      <c r="N40" s="363"/>
      <c r="R40" s="363"/>
      <c r="S40" s="363"/>
      <c r="T40" s="363"/>
      <c r="U40" s="363"/>
      <c r="V40" s="363"/>
      <c r="W40" s="363"/>
      <c r="X40" s="363"/>
      <c r="Y40" s="363"/>
      <c r="Z40" s="363"/>
      <c r="AA40" s="363"/>
      <c r="AB40" s="363"/>
      <c r="AC40" s="363"/>
      <c r="AD40" s="363"/>
      <c r="AW40" s="380"/>
      <c r="AX40" s="376"/>
      <c r="AY40" s="376"/>
      <c r="AZ40" s="376"/>
      <c r="BC40" s="369"/>
      <c r="BD40" s="370"/>
    </row>
    <row r="41" spans="1:56" ht="9" customHeight="1">
      <c r="G41" s="21"/>
      <c r="H41" s="15"/>
      <c r="I41" s="363" t="s">
        <v>83</v>
      </c>
      <c r="J41" s="363"/>
      <c r="K41" s="363"/>
      <c r="L41" s="363"/>
      <c r="M41" s="363"/>
      <c r="N41" s="363"/>
      <c r="O41" s="15"/>
      <c r="P41" s="15"/>
      <c r="Q41" s="15"/>
      <c r="R41" s="363" t="s">
        <v>84</v>
      </c>
      <c r="S41" s="363"/>
      <c r="T41" s="363"/>
      <c r="U41" s="363"/>
      <c r="V41" s="363"/>
      <c r="W41" s="363"/>
      <c r="X41" s="363"/>
      <c r="Y41" s="363"/>
      <c r="Z41" s="363"/>
      <c r="AA41" s="363"/>
      <c r="AB41" s="363"/>
      <c r="AC41" s="363"/>
      <c r="AD41" s="363"/>
      <c r="AE41" s="363"/>
      <c r="AF41" s="363"/>
      <c r="AG41" s="363"/>
      <c r="AH41" s="363"/>
      <c r="AI41" s="363"/>
      <c r="AJ41" s="363"/>
      <c r="AK41" s="363"/>
      <c r="AL41" s="363"/>
      <c r="AM41" s="363"/>
      <c r="AN41" s="363"/>
      <c r="AO41" s="363"/>
      <c r="AP41" s="363"/>
      <c r="AQ41" s="363"/>
      <c r="AW41" s="366" t="s">
        <v>85</v>
      </c>
      <c r="AX41" s="363"/>
      <c r="AY41" s="363"/>
      <c r="BA41" s="369" t="s">
        <v>86</v>
      </c>
      <c r="BB41" s="369"/>
      <c r="BC41" s="369"/>
      <c r="BD41" s="370"/>
    </row>
    <row r="42" spans="1:56" ht="9" customHeight="1">
      <c r="I42" s="363"/>
      <c r="J42" s="363"/>
      <c r="K42" s="363"/>
      <c r="L42" s="363"/>
      <c r="M42" s="363"/>
      <c r="N42" s="363"/>
      <c r="R42" s="363"/>
      <c r="S42" s="363"/>
      <c r="T42" s="363"/>
      <c r="U42" s="363"/>
      <c r="V42" s="363"/>
      <c r="W42" s="363"/>
      <c r="X42" s="363"/>
      <c r="Y42" s="363"/>
      <c r="Z42" s="363"/>
      <c r="AA42" s="363"/>
      <c r="AB42" s="363"/>
      <c r="AC42" s="363"/>
      <c r="AD42" s="363"/>
      <c r="AE42" s="363"/>
      <c r="AF42" s="363"/>
      <c r="AG42" s="363"/>
      <c r="AH42" s="363"/>
      <c r="AI42" s="363"/>
      <c r="AJ42" s="363"/>
      <c r="AK42" s="363"/>
      <c r="AL42" s="363"/>
      <c r="AM42" s="363"/>
      <c r="AN42" s="363"/>
      <c r="AO42" s="363"/>
      <c r="AP42" s="363"/>
      <c r="AQ42" s="363"/>
      <c r="AW42" s="372"/>
      <c r="AX42" s="373"/>
      <c r="AY42" s="373"/>
      <c r="AZ42" s="15"/>
      <c r="BA42" s="374"/>
      <c r="BB42" s="374"/>
      <c r="BC42" s="374"/>
      <c r="BD42" s="375"/>
    </row>
    <row r="43" spans="1:56" ht="15.05" customHeight="1" thickBot="1">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6"/>
      <c r="AR43" s="25"/>
      <c r="AS43" s="25"/>
      <c r="AT43" s="25"/>
      <c r="AU43" s="25"/>
      <c r="AV43" s="25"/>
      <c r="AW43" s="25"/>
      <c r="AX43" s="25"/>
      <c r="AY43" s="25"/>
      <c r="AZ43" s="25"/>
      <c r="BA43" s="25"/>
      <c r="BB43" s="25"/>
      <c r="BC43" s="25"/>
      <c r="BD43" s="25"/>
    </row>
    <row r="45" spans="1:56" ht="9" customHeight="1">
      <c r="A45" s="363" t="s">
        <v>1849</v>
      </c>
      <c r="B45" s="363"/>
      <c r="C45" s="363"/>
      <c r="D45" s="363"/>
      <c r="E45" s="363"/>
      <c r="F45" s="363"/>
      <c r="G45" s="363"/>
      <c r="AW45" s="364" t="s">
        <v>87</v>
      </c>
      <c r="AX45" s="365"/>
      <c r="AY45" s="365"/>
      <c r="AZ45" s="365"/>
      <c r="BA45" s="367" t="s">
        <v>88</v>
      </c>
      <c r="BB45" s="367"/>
      <c r="BC45" s="367"/>
      <c r="BD45" s="368"/>
    </row>
    <row r="46" spans="1:56" ht="9" customHeight="1">
      <c r="A46" s="363"/>
      <c r="B46" s="363"/>
      <c r="C46" s="363"/>
      <c r="D46" s="363"/>
      <c r="E46" s="363"/>
      <c r="F46" s="363"/>
      <c r="G46" s="363"/>
      <c r="AW46" s="366"/>
      <c r="AX46" s="363"/>
      <c r="AY46" s="363"/>
      <c r="AZ46" s="363"/>
      <c r="BA46" s="369"/>
      <c r="BB46" s="369"/>
      <c r="BC46" s="369"/>
      <c r="BD46" s="370"/>
    </row>
    <row r="47" spans="1:56" ht="9" customHeight="1">
      <c r="D47" s="369" t="s">
        <v>89</v>
      </c>
      <c r="E47" s="369"/>
      <c r="F47" s="369"/>
      <c r="H47" s="15"/>
      <c r="I47" s="376" t="s">
        <v>90</v>
      </c>
      <c r="J47" s="376"/>
      <c r="K47" s="376"/>
      <c r="L47" s="376"/>
      <c r="M47" s="376"/>
      <c r="N47" s="376"/>
      <c r="O47" s="15"/>
      <c r="P47" s="15"/>
      <c r="Q47" s="15"/>
      <c r="R47" s="363" t="s">
        <v>60</v>
      </c>
      <c r="S47" s="363"/>
      <c r="T47" s="363"/>
      <c r="U47" s="363"/>
      <c r="V47" s="363"/>
      <c r="W47" s="363"/>
      <c r="X47" s="363"/>
      <c r="Y47" s="363"/>
      <c r="Z47" s="363"/>
      <c r="AA47" s="363"/>
      <c r="AW47" s="20"/>
      <c r="BA47" s="14"/>
      <c r="BB47" s="14"/>
      <c r="BC47" s="14"/>
      <c r="BD47" s="23"/>
    </row>
    <row r="48" spans="1:56" ht="9" customHeight="1">
      <c r="D48" s="369"/>
      <c r="E48" s="369"/>
      <c r="F48" s="369"/>
      <c r="G48" s="15"/>
      <c r="H48" s="16"/>
      <c r="I48" s="376"/>
      <c r="J48" s="376"/>
      <c r="K48" s="376"/>
      <c r="L48" s="376"/>
      <c r="M48" s="376"/>
      <c r="N48" s="376"/>
      <c r="R48" s="363"/>
      <c r="S48" s="363"/>
      <c r="T48" s="363"/>
      <c r="U48" s="363"/>
      <c r="V48" s="363"/>
      <c r="W48" s="363"/>
      <c r="X48" s="363"/>
      <c r="Y48" s="363"/>
      <c r="Z48" s="363"/>
      <c r="AA48" s="363"/>
      <c r="AW48" s="366" t="s">
        <v>85</v>
      </c>
      <c r="AX48" s="363"/>
      <c r="AY48" s="363"/>
      <c r="AZ48" s="363"/>
      <c r="BA48" s="369" t="s">
        <v>91</v>
      </c>
      <c r="BB48" s="369"/>
      <c r="BC48" s="369"/>
      <c r="BD48" s="370"/>
    </row>
    <row r="49" spans="1:56" ht="9" customHeight="1">
      <c r="D49" s="369" t="s">
        <v>92</v>
      </c>
      <c r="E49" s="369"/>
      <c r="F49" s="369"/>
      <c r="H49" s="17"/>
      <c r="I49" s="363" t="s">
        <v>93</v>
      </c>
      <c r="J49" s="363"/>
      <c r="K49" s="363"/>
      <c r="L49" s="363"/>
      <c r="M49" s="363"/>
      <c r="N49" s="363"/>
      <c r="O49" s="15"/>
      <c r="P49" s="15"/>
      <c r="Q49" s="15"/>
      <c r="R49" s="363" t="s">
        <v>94</v>
      </c>
      <c r="S49" s="363"/>
      <c r="T49" s="363"/>
      <c r="U49" s="363"/>
      <c r="V49" s="363"/>
      <c r="W49" s="363"/>
      <c r="X49" s="363"/>
      <c r="Y49" s="363"/>
      <c r="Z49" s="363"/>
      <c r="AA49" s="363"/>
      <c r="AB49" s="363"/>
      <c r="AC49" s="363"/>
      <c r="AD49" s="363"/>
      <c r="AE49" s="363"/>
      <c r="AF49" s="363"/>
      <c r="AG49" s="363"/>
      <c r="AH49" s="363"/>
      <c r="AI49" s="363"/>
      <c r="AJ49" s="363"/>
      <c r="AK49" s="363"/>
      <c r="AL49" s="363"/>
      <c r="AM49" s="363"/>
      <c r="AN49" s="363"/>
      <c r="AO49" s="363"/>
      <c r="AP49" s="363"/>
      <c r="AQ49" s="28"/>
      <c r="AW49" s="372"/>
      <c r="AX49" s="373"/>
      <c r="AY49" s="373"/>
      <c r="AZ49" s="373"/>
      <c r="BA49" s="374"/>
      <c r="BB49" s="374"/>
      <c r="BC49" s="374"/>
      <c r="BD49" s="375"/>
    </row>
    <row r="50" spans="1:56" ht="9" customHeight="1">
      <c r="D50" s="369"/>
      <c r="E50" s="369"/>
      <c r="F50" s="369"/>
      <c r="I50" s="363"/>
      <c r="J50" s="363"/>
      <c r="K50" s="363"/>
      <c r="L50" s="363"/>
      <c r="M50" s="363"/>
      <c r="N50" s="363"/>
      <c r="R50" s="363"/>
      <c r="S50" s="363"/>
      <c r="T50" s="363"/>
      <c r="U50" s="363"/>
      <c r="V50" s="363"/>
      <c r="W50" s="363"/>
      <c r="X50" s="363"/>
      <c r="Y50" s="363"/>
      <c r="Z50" s="363"/>
      <c r="AA50" s="363"/>
      <c r="AB50" s="363"/>
      <c r="AC50" s="363"/>
      <c r="AD50" s="363"/>
      <c r="AE50" s="363"/>
      <c r="AF50" s="363"/>
      <c r="AG50" s="363"/>
      <c r="AH50" s="363"/>
      <c r="AI50" s="363"/>
      <c r="AJ50" s="363"/>
      <c r="AK50" s="363"/>
      <c r="AL50" s="363"/>
      <c r="AM50" s="363"/>
      <c r="AN50" s="363"/>
      <c r="AO50" s="363"/>
      <c r="AP50" s="363"/>
      <c r="AQ50" s="28"/>
    </row>
    <row r="51" spans="1:56" ht="9" customHeight="1">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8"/>
    </row>
    <row r="52" spans="1:56" ht="15.05" customHeight="1" thickBo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6"/>
      <c r="AR52" s="25"/>
      <c r="AS52" s="25"/>
      <c r="AT52" s="25"/>
      <c r="AU52" s="25"/>
      <c r="AV52" s="25"/>
      <c r="AW52" s="25"/>
      <c r="AX52" s="25"/>
      <c r="AY52" s="25"/>
      <c r="AZ52" s="25"/>
      <c r="BA52" s="25"/>
      <c r="BB52" s="25"/>
      <c r="BC52" s="25"/>
      <c r="BD52" s="25"/>
    </row>
    <row r="54" spans="1:56" ht="9" customHeight="1">
      <c r="A54" s="363" t="s">
        <v>1850</v>
      </c>
      <c r="B54" s="363"/>
      <c r="C54" s="363"/>
      <c r="D54" s="363"/>
      <c r="E54" s="363"/>
      <c r="F54" s="363"/>
      <c r="G54" s="363"/>
      <c r="H54" s="363"/>
      <c r="I54" s="363"/>
      <c r="AW54" s="364" t="s">
        <v>87</v>
      </c>
      <c r="AX54" s="365"/>
      <c r="AY54" s="365"/>
      <c r="AZ54" s="365"/>
      <c r="BA54" s="367" t="s">
        <v>95</v>
      </c>
      <c r="BB54" s="367"/>
      <c r="BC54" s="367"/>
      <c r="BD54" s="368"/>
    </row>
    <row r="55" spans="1:56" ht="9" customHeight="1">
      <c r="A55" s="363"/>
      <c r="B55" s="363"/>
      <c r="C55" s="363"/>
      <c r="D55" s="363"/>
      <c r="E55" s="363"/>
      <c r="F55" s="363"/>
      <c r="G55" s="363"/>
      <c r="H55" s="363"/>
      <c r="I55" s="363"/>
      <c r="L55" s="371" t="s">
        <v>96</v>
      </c>
      <c r="M55" s="371"/>
      <c r="N55" s="371"/>
      <c r="AW55" s="366"/>
      <c r="AX55" s="363"/>
      <c r="AY55" s="363"/>
      <c r="AZ55" s="363"/>
      <c r="BA55" s="369"/>
      <c r="BB55" s="369"/>
      <c r="BC55" s="369"/>
      <c r="BD55" s="370"/>
    </row>
    <row r="56" spans="1:56" ht="9" customHeight="1">
      <c r="A56" s="363" t="s">
        <v>1851</v>
      </c>
      <c r="B56" s="363"/>
      <c r="C56" s="363"/>
      <c r="D56" s="363"/>
      <c r="E56" s="363"/>
      <c r="L56" s="371"/>
      <c r="M56" s="371"/>
      <c r="N56" s="371"/>
      <c r="O56" s="15"/>
      <c r="P56" s="15"/>
      <c r="Q56" s="15"/>
      <c r="R56" s="363" t="s">
        <v>97</v>
      </c>
      <c r="S56" s="363"/>
      <c r="T56" s="363"/>
      <c r="U56" s="363"/>
      <c r="V56" s="363"/>
      <c r="W56" s="363"/>
      <c r="AW56" s="20"/>
      <c r="BD56" s="21"/>
    </row>
    <row r="57" spans="1:56" ht="9" customHeight="1">
      <c r="A57" s="363"/>
      <c r="B57" s="363"/>
      <c r="C57" s="363"/>
      <c r="D57" s="363"/>
      <c r="E57" s="363"/>
      <c r="L57" s="371" t="s">
        <v>98</v>
      </c>
      <c r="M57" s="371"/>
      <c r="N57" s="371"/>
      <c r="R57" s="363"/>
      <c r="S57" s="363"/>
      <c r="T57" s="363"/>
      <c r="U57" s="363"/>
      <c r="V57" s="363"/>
      <c r="W57" s="363"/>
      <c r="AW57" s="366" t="s">
        <v>85</v>
      </c>
      <c r="AX57" s="363"/>
      <c r="AY57" s="363"/>
      <c r="AZ57" s="363"/>
      <c r="BA57" s="369" t="s">
        <v>72</v>
      </c>
      <c r="BB57" s="369"/>
      <c r="BC57" s="369"/>
      <c r="BD57" s="370"/>
    </row>
    <row r="58" spans="1:56" ht="9" customHeight="1">
      <c r="L58" s="371"/>
      <c r="M58" s="371"/>
      <c r="N58" s="371"/>
      <c r="AW58" s="372"/>
      <c r="AX58" s="373"/>
      <c r="AY58" s="373"/>
      <c r="AZ58" s="373"/>
      <c r="BA58" s="374"/>
      <c r="BB58" s="374"/>
      <c r="BC58" s="374"/>
      <c r="BD58" s="375"/>
    </row>
    <row r="59" spans="1:56" ht="15.05" customHeight="1" thickBo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row>
    <row r="60" spans="1:56" ht="15.75" customHeight="1"/>
    <row r="61" spans="1:56" ht="10.5" customHeight="1">
      <c r="A61" s="363" t="s">
        <v>1852</v>
      </c>
      <c r="B61" s="363"/>
      <c r="C61" s="363"/>
      <c r="D61" s="363"/>
      <c r="E61" s="363"/>
      <c r="F61" s="363"/>
      <c r="G61" s="363"/>
      <c r="H61" s="363"/>
      <c r="I61" s="363"/>
      <c r="J61" s="363"/>
      <c r="AW61" s="364" t="s">
        <v>87</v>
      </c>
      <c r="AX61" s="365"/>
      <c r="AY61" s="365"/>
      <c r="AZ61" s="365"/>
      <c r="BA61" s="367" t="s">
        <v>99</v>
      </c>
      <c r="BB61" s="367"/>
      <c r="BC61" s="367"/>
      <c r="BD61" s="368"/>
    </row>
    <row r="62" spans="1:56" ht="8.1999999999999993" customHeight="1">
      <c r="A62" s="363"/>
      <c r="B62" s="363"/>
      <c r="C62" s="363"/>
      <c r="D62" s="363"/>
      <c r="E62" s="363"/>
      <c r="F62" s="363"/>
      <c r="G62" s="363"/>
      <c r="H62" s="363"/>
      <c r="I62" s="363"/>
      <c r="J62" s="363"/>
      <c r="L62" s="371" t="s">
        <v>96</v>
      </c>
      <c r="M62" s="371"/>
      <c r="N62" s="371"/>
      <c r="AW62" s="366"/>
      <c r="AX62" s="363"/>
      <c r="AY62" s="363"/>
      <c r="AZ62" s="363"/>
      <c r="BA62" s="369"/>
      <c r="BB62" s="369"/>
      <c r="BC62" s="369"/>
      <c r="BD62" s="370"/>
    </row>
    <row r="63" spans="1:56" ht="8.1999999999999993" customHeight="1">
      <c r="A63" s="371" t="s">
        <v>1853</v>
      </c>
      <c r="B63" s="371"/>
      <c r="C63" s="371"/>
      <c r="D63" s="371"/>
      <c r="E63" s="371"/>
      <c r="L63" s="371"/>
      <c r="M63" s="371"/>
      <c r="N63" s="371"/>
      <c r="O63" s="15"/>
      <c r="P63" s="15"/>
      <c r="Q63" s="15"/>
      <c r="R63" s="363" t="s">
        <v>100</v>
      </c>
      <c r="S63" s="363"/>
      <c r="T63" s="363"/>
      <c r="U63" s="363"/>
      <c r="V63" s="363"/>
      <c r="W63" s="363"/>
      <c r="AW63" s="20"/>
      <c r="BD63" s="21"/>
    </row>
    <row r="64" spans="1:56" ht="8.1999999999999993" customHeight="1">
      <c r="A64" s="371"/>
      <c r="B64" s="371"/>
      <c r="C64" s="371"/>
      <c r="D64" s="371"/>
      <c r="E64" s="371"/>
      <c r="L64" s="371" t="s">
        <v>98</v>
      </c>
      <c r="M64" s="371"/>
      <c r="N64" s="371"/>
      <c r="R64" s="363"/>
      <c r="S64" s="363"/>
      <c r="T64" s="363"/>
      <c r="U64" s="363"/>
      <c r="V64" s="363"/>
      <c r="W64" s="363"/>
      <c r="AW64" s="366" t="s">
        <v>85</v>
      </c>
      <c r="AX64" s="363"/>
      <c r="AY64" s="363"/>
      <c r="AZ64" s="363"/>
      <c r="BA64" s="369" t="s">
        <v>101</v>
      </c>
      <c r="BB64" s="369"/>
      <c r="BC64" s="369"/>
      <c r="BD64" s="370"/>
    </row>
    <row r="65" spans="1:56" ht="8.1999999999999993" customHeight="1">
      <c r="L65" s="371"/>
      <c r="M65" s="371"/>
      <c r="N65" s="371"/>
      <c r="AW65" s="372"/>
      <c r="AX65" s="373"/>
      <c r="AY65" s="373"/>
      <c r="AZ65" s="373"/>
      <c r="BA65" s="374"/>
      <c r="BB65" s="374"/>
      <c r="BC65" s="374"/>
      <c r="BD65" s="375"/>
    </row>
    <row r="66" spans="1:56" ht="15.05" customHeight="1" thickBo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row>
    <row r="67" spans="1:56" ht="8.1999999999999993" customHeight="1"/>
    <row r="68" spans="1:56" ht="8.1999999999999993" customHeight="1"/>
    <row r="69" spans="1:56" ht="8.1999999999999993" customHeight="1"/>
    <row r="70" spans="1:56" ht="8.1999999999999993" customHeight="1"/>
    <row r="71" spans="1:56" ht="8.1999999999999993" customHeight="1"/>
    <row r="72" spans="1:56" ht="8.1999999999999993" customHeight="1"/>
    <row r="73" spans="1:56" ht="8.1999999999999993" customHeight="1"/>
    <row r="74" spans="1:56" ht="8.1999999999999993" customHeight="1"/>
    <row r="75" spans="1:56" ht="8.1999999999999993" customHeight="1"/>
    <row r="76" spans="1:56" ht="8.1999999999999993" customHeight="1"/>
    <row r="77" spans="1:56" ht="8.1999999999999993" customHeight="1"/>
    <row r="78" spans="1:56" ht="8.1999999999999993" customHeight="1"/>
    <row r="79" spans="1:56" ht="8.1999999999999993" customHeight="1"/>
    <row r="80" spans="1:56" ht="8.1999999999999993" customHeight="1"/>
    <row r="81" ht="8.1999999999999993" customHeight="1"/>
    <row r="82" ht="8.1999999999999993" customHeight="1"/>
    <row r="83" ht="8.1999999999999993" customHeight="1"/>
    <row r="84" ht="8.1999999999999993" customHeight="1"/>
    <row r="85" ht="8.1999999999999993" customHeight="1"/>
    <row r="86" ht="8.1999999999999993" customHeight="1"/>
    <row r="87" ht="8.1999999999999993" customHeight="1"/>
    <row r="88" ht="8.1999999999999993" customHeight="1"/>
    <row r="89" ht="8.1999999999999993" customHeight="1"/>
    <row r="90" ht="8.1999999999999993" customHeight="1"/>
    <row r="91" ht="8.1999999999999993" customHeight="1"/>
    <row r="92" ht="8.1999999999999993" customHeight="1"/>
    <row r="93" ht="8.1999999999999993" customHeight="1"/>
    <row r="94" ht="8.1999999999999993" customHeight="1"/>
    <row r="95" ht="8.1999999999999993" customHeight="1"/>
    <row r="96" ht="8.1999999999999993" customHeight="1"/>
    <row r="97" ht="8.1999999999999993" customHeight="1"/>
    <row r="98" ht="8.1999999999999993" customHeight="1"/>
    <row r="99" ht="8.1999999999999993" customHeight="1"/>
    <row r="100" ht="8.1999999999999993" customHeight="1"/>
    <row r="101" ht="8.1999999999999993" customHeight="1"/>
    <row r="102" ht="8.1999999999999993" customHeight="1"/>
    <row r="103" ht="8.1999999999999993" customHeight="1"/>
    <row r="104" ht="8.1999999999999993" customHeight="1"/>
    <row r="105" ht="8.1999999999999993" customHeight="1"/>
    <row r="106" ht="8.1999999999999993" customHeight="1"/>
    <row r="107" ht="8.1999999999999993" customHeight="1"/>
    <row r="108" ht="8.1999999999999993" customHeight="1"/>
    <row r="109" ht="8.1999999999999993" customHeight="1"/>
    <row r="110" ht="8.1999999999999993" customHeight="1"/>
    <row r="111" ht="8.1999999999999993" customHeight="1"/>
    <row r="112" ht="8.1999999999999993" customHeight="1"/>
    <row r="113" ht="8.1999999999999993" customHeight="1"/>
    <row r="114" ht="8.1999999999999993" customHeight="1"/>
    <row r="115" ht="8.1999999999999993" customHeight="1"/>
    <row r="116" ht="8.1999999999999993" customHeight="1"/>
    <row r="117" ht="8.1999999999999993" customHeight="1"/>
    <row r="118" ht="8.1999999999999993" customHeight="1"/>
    <row r="119" ht="8.1999999999999993" customHeight="1"/>
    <row r="120" ht="8.1999999999999993" customHeight="1"/>
    <row r="121" ht="8.1999999999999993" customHeight="1"/>
    <row r="122" ht="8.1999999999999993" customHeight="1"/>
    <row r="123" ht="8.1999999999999993" customHeight="1"/>
    <row r="124" ht="8.1999999999999993" customHeight="1"/>
    <row r="125" ht="8.1999999999999993" customHeight="1"/>
    <row r="126" ht="8.1999999999999993" customHeight="1"/>
    <row r="127" ht="8.1999999999999993" customHeight="1"/>
    <row r="128" ht="8.1999999999999993" customHeight="1"/>
    <row r="129" ht="8.1999999999999993" customHeight="1"/>
    <row r="130" ht="8.1999999999999993" customHeight="1"/>
    <row r="131" ht="8.1999999999999993" customHeight="1"/>
    <row r="132" ht="8.1999999999999993" customHeight="1"/>
    <row r="133" ht="8.1999999999999993" customHeight="1"/>
    <row r="134" ht="8.1999999999999993" customHeight="1"/>
    <row r="135" ht="8.1999999999999993" customHeight="1"/>
    <row r="136" ht="8.1999999999999993" customHeight="1"/>
    <row r="137" ht="8.1999999999999993" customHeight="1"/>
    <row r="138" ht="8.1999999999999993" customHeight="1"/>
    <row r="139" ht="8.1999999999999993" customHeight="1"/>
    <row r="140" ht="8.1999999999999993" customHeight="1"/>
    <row r="141" ht="8.1999999999999993" customHeight="1"/>
    <row r="142" ht="8.1999999999999993" customHeight="1"/>
    <row r="143" ht="8.1999999999999993" customHeight="1"/>
    <row r="144" ht="8.1999999999999993" customHeight="1"/>
    <row r="145" ht="8.1999999999999993" customHeight="1"/>
    <row r="146" ht="8.1999999999999993" customHeight="1"/>
    <row r="147" ht="8.1999999999999993" customHeight="1"/>
    <row r="148" ht="8.1999999999999993" customHeight="1"/>
    <row r="149" ht="8.1999999999999993" customHeight="1"/>
    <row r="150" ht="8.1999999999999993" customHeight="1"/>
    <row r="151" ht="8.1999999999999993" customHeight="1"/>
    <row r="152" ht="8.1999999999999993" customHeight="1"/>
    <row r="153" ht="8.1999999999999993" customHeight="1"/>
    <row r="154" ht="8.1999999999999993" customHeight="1"/>
    <row r="155" ht="8.1999999999999993" customHeight="1"/>
    <row r="156" ht="8.1999999999999993" customHeight="1"/>
    <row r="157" ht="8.1999999999999993" customHeight="1"/>
    <row r="158" ht="8.1999999999999993" customHeight="1"/>
    <row r="159" ht="8.1999999999999993" customHeight="1"/>
    <row r="160" ht="8.1999999999999993" customHeight="1"/>
    <row r="161" ht="8.1999999999999993" customHeight="1"/>
    <row r="162" ht="8.1999999999999993" customHeight="1"/>
    <row r="163" ht="8.1999999999999993" customHeight="1"/>
    <row r="164" ht="8.1999999999999993" customHeight="1"/>
    <row r="165" ht="8.1999999999999993" customHeight="1"/>
    <row r="166" ht="8.1999999999999993" customHeight="1"/>
    <row r="167" ht="8.1999999999999993" customHeight="1"/>
    <row r="168" ht="8.1999999999999993" customHeight="1"/>
    <row r="169" ht="8.1999999999999993" customHeight="1"/>
    <row r="170" ht="8.1999999999999993" customHeight="1"/>
    <row r="171" ht="8.1999999999999993" customHeight="1"/>
    <row r="172" ht="8.1999999999999993" customHeight="1"/>
    <row r="173" ht="8.1999999999999993" customHeight="1"/>
    <row r="174" ht="8.1999999999999993" customHeight="1"/>
    <row r="175" ht="8.1999999999999993" customHeight="1"/>
    <row r="176" ht="8.1999999999999993" customHeight="1"/>
    <row r="177" ht="8.1999999999999993" customHeight="1"/>
    <row r="178" ht="8.1999999999999993" customHeight="1"/>
    <row r="179" ht="8.1999999999999993" customHeight="1"/>
    <row r="180" ht="8.1999999999999993" customHeight="1"/>
    <row r="181" ht="8.1999999999999993" customHeight="1"/>
    <row r="182" ht="8.1999999999999993" customHeight="1"/>
    <row r="183" ht="8.1999999999999993" customHeight="1"/>
    <row r="184" ht="8.1999999999999993" customHeight="1"/>
    <row r="185" ht="8.1999999999999993" customHeight="1"/>
    <row r="186" ht="8.1999999999999993" customHeight="1"/>
    <row r="187" ht="8.1999999999999993" customHeight="1"/>
    <row r="188" ht="8.1999999999999993" customHeight="1"/>
    <row r="189" ht="8.1999999999999993" customHeight="1"/>
    <row r="190" ht="8.1999999999999993" customHeight="1"/>
    <row r="191" ht="8.1999999999999993" customHeight="1"/>
    <row r="192" ht="8.1999999999999993" customHeight="1"/>
    <row r="193" ht="8.1999999999999993" customHeight="1"/>
    <row r="194" ht="8.1999999999999993" customHeight="1"/>
    <row r="195" ht="8.1999999999999993" customHeight="1"/>
    <row r="196" ht="8.1999999999999993" customHeight="1"/>
    <row r="197" ht="8.1999999999999993" customHeight="1"/>
    <row r="198" ht="8.1999999999999993" customHeight="1"/>
    <row r="199" ht="8.1999999999999993" customHeight="1"/>
    <row r="200" ht="8.1999999999999993" customHeight="1"/>
    <row r="201" ht="8.1999999999999993" customHeight="1"/>
    <row r="202" ht="8.1999999999999993" customHeight="1"/>
    <row r="203" ht="8.1999999999999993" customHeight="1"/>
    <row r="204" ht="8.1999999999999993" customHeight="1"/>
    <row r="205" ht="8.1999999999999993" customHeight="1"/>
    <row r="206" ht="8.1999999999999993" customHeight="1"/>
    <row r="207" ht="8.1999999999999993" customHeight="1"/>
    <row r="208" ht="8.1999999999999993" customHeight="1"/>
    <row r="209" ht="8.1999999999999993" customHeight="1"/>
    <row r="210" ht="8.1999999999999993" customHeight="1"/>
    <row r="211" ht="8.1999999999999993" customHeight="1"/>
    <row r="212" ht="8.1999999999999993" customHeight="1"/>
    <row r="213" ht="8.1999999999999993" customHeight="1"/>
    <row r="214" ht="8.1999999999999993" customHeight="1"/>
    <row r="215" ht="8.1999999999999993" customHeight="1"/>
    <row r="216" ht="8.1999999999999993" customHeight="1"/>
    <row r="217" ht="8.1999999999999993" customHeight="1"/>
    <row r="218" ht="8.1999999999999993" customHeight="1"/>
    <row r="219" ht="8.1999999999999993" customHeight="1"/>
    <row r="220" ht="8.1999999999999993" customHeight="1"/>
    <row r="221" ht="8.1999999999999993" customHeight="1"/>
    <row r="222" ht="8.1999999999999993" customHeight="1"/>
    <row r="223" ht="8.1999999999999993" customHeight="1"/>
    <row r="224" ht="8.1999999999999993" customHeight="1"/>
    <row r="225" ht="8.1999999999999993" customHeight="1"/>
    <row r="226" ht="8.1999999999999993" customHeight="1"/>
    <row r="227" ht="8.1999999999999993" customHeight="1"/>
    <row r="228" ht="8.1999999999999993" customHeight="1"/>
    <row r="229" ht="8.1999999999999993" customHeight="1"/>
    <row r="230" ht="8.1999999999999993" customHeight="1"/>
    <row r="231" ht="8.1999999999999993" customHeight="1"/>
    <row r="232" ht="8.1999999999999993" customHeight="1"/>
    <row r="233" ht="8.1999999999999993" customHeight="1"/>
    <row r="234" ht="8.1999999999999993" customHeight="1"/>
    <row r="235" ht="8.1999999999999993" customHeight="1"/>
    <row r="236" ht="8.1999999999999993" customHeight="1"/>
    <row r="237" ht="8.1999999999999993" customHeight="1"/>
    <row r="238" ht="8.1999999999999993" customHeight="1"/>
    <row r="239" ht="8.1999999999999993" customHeight="1"/>
    <row r="240" ht="8.1999999999999993" customHeight="1"/>
    <row r="241" ht="8.1999999999999993" customHeight="1"/>
    <row r="242" ht="8.1999999999999993" customHeight="1"/>
    <row r="243" ht="8.1999999999999993" customHeight="1"/>
    <row r="244" ht="8.1999999999999993" customHeight="1"/>
    <row r="245" ht="8.1999999999999993" customHeight="1"/>
    <row r="246" ht="8.1999999999999993" customHeight="1"/>
    <row r="247" ht="8.1999999999999993" customHeight="1"/>
    <row r="248" ht="8.1999999999999993" customHeight="1"/>
    <row r="249" ht="8.1999999999999993" customHeight="1"/>
    <row r="250" ht="8.1999999999999993" customHeight="1"/>
    <row r="251" ht="8.1999999999999993" customHeight="1"/>
    <row r="252" ht="8.1999999999999993" customHeight="1"/>
    <row r="253" ht="8.1999999999999993" customHeight="1"/>
    <row r="254" ht="8.1999999999999993" customHeight="1"/>
    <row r="255" ht="8.1999999999999993" customHeight="1"/>
    <row r="256" ht="8.1999999999999993" customHeight="1"/>
    <row r="257" ht="8.1999999999999993" customHeight="1"/>
    <row r="258" ht="8.1999999999999993" customHeight="1"/>
    <row r="259" ht="8.1999999999999993" customHeight="1"/>
    <row r="260" ht="8.1999999999999993" customHeight="1"/>
    <row r="261" ht="8.1999999999999993" customHeight="1"/>
    <row r="262" ht="8.1999999999999993" customHeight="1"/>
    <row r="263" ht="8.1999999999999993" customHeight="1"/>
    <row r="264" ht="8.1999999999999993" customHeight="1"/>
    <row r="265" ht="8.1999999999999993" customHeight="1"/>
    <row r="266" ht="8.1999999999999993" customHeight="1"/>
    <row r="267" ht="8.1999999999999993" customHeight="1"/>
    <row r="268" ht="8.1999999999999993" customHeight="1"/>
    <row r="269" ht="8.1999999999999993" customHeight="1"/>
    <row r="270" ht="8.1999999999999993" customHeight="1"/>
    <row r="271" ht="8.1999999999999993" customHeight="1"/>
    <row r="272" ht="8.1999999999999993" customHeight="1"/>
    <row r="273" ht="8.1999999999999993" customHeight="1"/>
    <row r="274" ht="8.1999999999999993" customHeight="1"/>
    <row r="275" ht="8.1999999999999993" customHeight="1"/>
    <row r="276" ht="8.1999999999999993" customHeight="1"/>
    <row r="277" ht="8.1999999999999993" customHeight="1"/>
    <row r="278" ht="8.1999999999999993" customHeight="1"/>
    <row r="279" ht="8.1999999999999993" customHeight="1"/>
    <row r="280" ht="8.1999999999999993" customHeight="1"/>
    <row r="281" ht="8.1999999999999993" customHeight="1"/>
    <row r="282" ht="8.1999999999999993" customHeight="1"/>
    <row r="283" ht="8.1999999999999993" customHeight="1"/>
    <row r="284" ht="8.1999999999999993" customHeight="1"/>
    <row r="285" ht="8.1999999999999993" customHeight="1"/>
    <row r="286" ht="8.1999999999999993" customHeight="1"/>
    <row r="287" ht="8.1999999999999993" customHeight="1"/>
    <row r="288" ht="8.1999999999999993" customHeight="1"/>
    <row r="289" ht="8.1999999999999993" customHeight="1"/>
    <row r="290" ht="8.1999999999999993" customHeight="1"/>
    <row r="291" ht="8.1999999999999993" customHeight="1"/>
    <row r="292" ht="8.1999999999999993" customHeight="1"/>
    <row r="293" ht="8.1999999999999993" customHeight="1"/>
    <row r="294" ht="8.1999999999999993" customHeight="1"/>
    <row r="295" ht="8.1999999999999993" customHeight="1"/>
    <row r="296" ht="8.1999999999999993" customHeight="1"/>
    <row r="297" ht="8.1999999999999993" customHeight="1"/>
    <row r="298" ht="8.1999999999999993" customHeight="1"/>
    <row r="299" ht="8.1999999999999993" customHeight="1"/>
    <row r="300" ht="8.1999999999999993" customHeight="1"/>
    <row r="301" ht="8.1999999999999993" customHeight="1"/>
    <row r="302" ht="8.1999999999999993" customHeight="1"/>
    <row r="303" ht="8.1999999999999993" customHeight="1"/>
    <row r="304" ht="8.1999999999999993" customHeight="1"/>
    <row r="305" ht="8.1999999999999993" customHeight="1"/>
    <row r="306" ht="8.1999999999999993" customHeight="1"/>
    <row r="307" ht="8.1999999999999993" customHeight="1"/>
    <row r="308" ht="8.1999999999999993" customHeight="1"/>
    <row r="309" ht="8.1999999999999993" customHeight="1"/>
    <row r="310" ht="8.1999999999999993" customHeight="1"/>
    <row r="311" ht="8.1999999999999993" customHeight="1"/>
    <row r="312" ht="8.1999999999999993" customHeight="1"/>
    <row r="313" ht="8.1999999999999993" customHeight="1"/>
    <row r="314" ht="8.1999999999999993" customHeight="1"/>
    <row r="315" ht="8.1999999999999993" customHeight="1"/>
    <row r="316" ht="8.1999999999999993" customHeight="1"/>
    <row r="317" ht="8.1999999999999993" customHeight="1"/>
    <row r="318" ht="8.1999999999999993" customHeight="1"/>
    <row r="319" ht="8.1999999999999993" customHeight="1"/>
    <row r="320" ht="8.1999999999999993" customHeight="1"/>
    <row r="321" ht="8.1999999999999993" customHeight="1"/>
    <row r="322" ht="8.1999999999999993" customHeight="1"/>
    <row r="323" ht="8.1999999999999993" customHeight="1"/>
    <row r="324" ht="8.1999999999999993" customHeight="1"/>
    <row r="325" ht="8.1999999999999993" customHeight="1"/>
    <row r="326" ht="8.1999999999999993" customHeight="1"/>
    <row r="327" ht="8.1999999999999993" customHeight="1"/>
    <row r="328" ht="8.1999999999999993" customHeight="1"/>
    <row r="329" ht="8.1999999999999993" customHeight="1"/>
    <row r="330" ht="8.1999999999999993" customHeight="1"/>
    <row r="331" ht="8.1999999999999993" customHeight="1"/>
    <row r="332" ht="8.1999999999999993" customHeight="1"/>
    <row r="333" ht="8.1999999999999993" customHeight="1"/>
    <row r="334" ht="8.1999999999999993" customHeight="1"/>
    <row r="335" ht="8.1999999999999993" customHeight="1"/>
    <row r="336" ht="8.1999999999999993" customHeight="1"/>
    <row r="337" ht="8.1999999999999993" customHeight="1"/>
    <row r="338" ht="8.1999999999999993" customHeight="1"/>
    <row r="339" ht="8.1999999999999993" customHeight="1"/>
    <row r="340" ht="8.1999999999999993" customHeight="1"/>
    <row r="341" ht="8.1999999999999993" customHeight="1"/>
    <row r="342" ht="8.1999999999999993" customHeight="1"/>
    <row r="343" ht="8.1999999999999993" customHeight="1"/>
    <row r="344" ht="8.1999999999999993" customHeight="1"/>
    <row r="345" ht="8.1999999999999993" customHeight="1"/>
    <row r="346" ht="8.1999999999999993" customHeight="1"/>
    <row r="347" ht="8.1999999999999993" customHeight="1"/>
    <row r="348" ht="8.1999999999999993" customHeight="1"/>
    <row r="349" ht="8.1999999999999993" customHeight="1"/>
    <row r="350" ht="8.1999999999999993" customHeight="1"/>
    <row r="351" ht="8.1999999999999993" customHeight="1"/>
    <row r="352" ht="8.1999999999999993" customHeight="1"/>
    <row r="353" ht="8.1999999999999993" customHeight="1"/>
    <row r="354" ht="8.1999999999999993" customHeight="1"/>
    <row r="355" ht="8.1999999999999993" customHeight="1"/>
    <row r="356" ht="8.1999999999999993" customHeight="1"/>
    <row r="357" ht="8.1999999999999993" customHeight="1"/>
    <row r="358" ht="8.1999999999999993" customHeight="1"/>
    <row r="359" ht="8.1999999999999993" customHeight="1"/>
    <row r="360" ht="8.1999999999999993" customHeight="1"/>
    <row r="361" ht="8.1999999999999993" customHeight="1"/>
    <row r="362" ht="8.1999999999999993" customHeight="1"/>
    <row r="363" ht="8.1999999999999993" customHeight="1"/>
    <row r="364" ht="8.1999999999999993" customHeight="1"/>
    <row r="365" ht="8.1999999999999993" customHeight="1"/>
    <row r="366" ht="8.1999999999999993" customHeight="1"/>
    <row r="367" ht="8.1999999999999993" customHeight="1"/>
    <row r="368" ht="8.1999999999999993" customHeight="1"/>
    <row r="369" ht="8.1999999999999993" customHeight="1"/>
    <row r="370" ht="8.1999999999999993" customHeight="1"/>
    <row r="371" ht="8.1999999999999993" customHeight="1"/>
    <row r="372" ht="8.1999999999999993" customHeight="1"/>
    <row r="373" ht="8.1999999999999993" customHeight="1"/>
    <row r="374" ht="8.1999999999999993" customHeight="1"/>
    <row r="375" ht="8.1999999999999993" customHeight="1"/>
    <row r="376" ht="8.1999999999999993" customHeight="1"/>
    <row r="377" ht="8.1999999999999993" customHeight="1"/>
    <row r="378" ht="8.1999999999999993" customHeight="1"/>
    <row r="379" ht="8.1999999999999993" customHeight="1"/>
    <row r="380" ht="8.1999999999999993" customHeight="1"/>
    <row r="381" ht="8.1999999999999993" customHeight="1"/>
    <row r="382" ht="8.1999999999999993" customHeight="1"/>
    <row r="383" ht="8.1999999999999993" customHeight="1"/>
    <row r="384" ht="8.1999999999999993" customHeight="1"/>
    <row r="385" ht="8.1999999999999993" customHeight="1"/>
    <row r="386" ht="8.1999999999999993" customHeight="1"/>
    <row r="387" ht="8.1999999999999993" customHeight="1"/>
    <row r="388" ht="8.1999999999999993" customHeight="1"/>
    <row r="389" ht="8.1999999999999993" customHeight="1"/>
    <row r="390" ht="8.1999999999999993" customHeight="1"/>
    <row r="391" ht="8.1999999999999993" customHeight="1"/>
    <row r="392" ht="8.1999999999999993" customHeight="1"/>
    <row r="393" ht="8.1999999999999993" customHeight="1"/>
    <row r="394" ht="8.1999999999999993" customHeight="1"/>
    <row r="395" ht="8.1999999999999993" customHeight="1"/>
    <row r="396" ht="8.1999999999999993" customHeight="1"/>
    <row r="397" ht="8.1999999999999993" customHeight="1"/>
    <row r="398" ht="8.1999999999999993" customHeight="1"/>
    <row r="399" ht="8.1999999999999993" customHeight="1"/>
    <row r="400" ht="8.1999999999999993" customHeight="1"/>
    <row r="401" ht="8.1999999999999993" customHeight="1"/>
    <row r="402" ht="8.1999999999999993" customHeight="1"/>
    <row r="403" ht="8.1999999999999993" customHeight="1"/>
    <row r="404" ht="8.1999999999999993" customHeight="1"/>
    <row r="405" ht="8.1999999999999993" customHeight="1"/>
    <row r="406" ht="8.1999999999999993" customHeight="1"/>
    <row r="407" ht="8.1999999999999993" customHeight="1"/>
    <row r="408" ht="8.1999999999999993" customHeight="1"/>
    <row r="409" ht="8.1999999999999993" customHeight="1"/>
    <row r="410" ht="8.1999999999999993" customHeight="1"/>
    <row r="411" ht="8.1999999999999993" customHeight="1"/>
    <row r="412" ht="8.1999999999999993" customHeight="1"/>
    <row r="413" ht="8.1999999999999993" customHeight="1"/>
    <row r="414" ht="8.1999999999999993" customHeight="1"/>
    <row r="415" ht="8.1999999999999993" customHeight="1"/>
    <row r="416" ht="8.1999999999999993" customHeight="1"/>
    <row r="417" ht="8.1999999999999993" customHeight="1"/>
    <row r="418" ht="8.1999999999999993" customHeight="1"/>
    <row r="419" ht="8.1999999999999993" customHeight="1"/>
    <row r="420" ht="8.1999999999999993" customHeight="1"/>
    <row r="421" ht="8.1999999999999993" customHeight="1"/>
    <row r="422" ht="8.1999999999999993" customHeight="1"/>
    <row r="423" ht="8.1999999999999993" customHeight="1"/>
    <row r="424" ht="8.1999999999999993" customHeight="1"/>
    <row r="425" ht="8.1999999999999993" customHeight="1"/>
    <row r="426" ht="8.1999999999999993" customHeight="1"/>
    <row r="427" ht="8.1999999999999993" customHeight="1"/>
    <row r="428" ht="8.1999999999999993" customHeight="1"/>
    <row r="429" ht="8.1999999999999993" customHeight="1"/>
    <row r="430" ht="8.1999999999999993" customHeight="1"/>
    <row r="431" ht="8.1999999999999993" customHeight="1"/>
    <row r="432" ht="8.1999999999999993" customHeight="1"/>
    <row r="433" ht="8.1999999999999993" customHeight="1"/>
    <row r="434" ht="8.1999999999999993" customHeight="1"/>
    <row r="435" ht="8.1999999999999993" customHeight="1"/>
    <row r="436" ht="8.1999999999999993" customHeight="1"/>
    <row r="437" ht="8.1999999999999993" customHeight="1"/>
    <row r="438" ht="8.1999999999999993" customHeight="1"/>
    <row r="439" ht="8.1999999999999993" customHeight="1"/>
    <row r="440" ht="8.1999999999999993" customHeight="1"/>
    <row r="441" ht="8.1999999999999993" customHeight="1"/>
    <row r="442" ht="8.1999999999999993" customHeight="1"/>
    <row r="443" ht="8.1999999999999993" customHeight="1"/>
    <row r="444" ht="8.1999999999999993" customHeight="1"/>
    <row r="445" ht="8.1999999999999993" customHeight="1"/>
    <row r="446" ht="8.1999999999999993" customHeight="1"/>
    <row r="447" ht="8.1999999999999993" customHeight="1"/>
    <row r="448" ht="8.1999999999999993" customHeight="1"/>
    <row r="449" ht="8.1999999999999993" customHeight="1"/>
    <row r="450" ht="8.1999999999999993" customHeight="1"/>
    <row r="451" ht="8.1999999999999993" customHeight="1"/>
    <row r="452" ht="8.1999999999999993" customHeight="1"/>
    <row r="453" ht="8.1999999999999993" customHeight="1"/>
    <row r="454" ht="8.1999999999999993" customHeight="1"/>
    <row r="455" ht="8.1999999999999993" customHeight="1"/>
    <row r="456" ht="8.1999999999999993" customHeight="1"/>
    <row r="457" ht="8.1999999999999993" customHeight="1"/>
    <row r="458" ht="8.1999999999999993" customHeight="1"/>
    <row r="459" ht="8.1999999999999993" customHeight="1"/>
    <row r="460" ht="8.1999999999999993" customHeight="1"/>
    <row r="461" ht="8.1999999999999993" customHeight="1"/>
    <row r="462" ht="8.1999999999999993" customHeight="1"/>
    <row r="463" ht="8.1999999999999993" customHeight="1"/>
    <row r="464" ht="8.1999999999999993" customHeight="1"/>
    <row r="465" ht="8.1999999999999993" customHeight="1"/>
    <row r="466" ht="8.1999999999999993" customHeight="1"/>
    <row r="467" ht="8.1999999999999993" customHeight="1"/>
    <row r="468" ht="8.1999999999999993" customHeight="1"/>
    <row r="469" ht="8.1999999999999993" customHeight="1"/>
    <row r="470" ht="8.1999999999999993" customHeight="1"/>
    <row r="471" ht="8.1999999999999993" customHeight="1"/>
    <row r="472" ht="8.1999999999999993" customHeight="1"/>
    <row r="473" ht="8.1999999999999993" customHeight="1"/>
    <row r="474" ht="8.1999999999999993" customHeight="1"/>
    <row r="475" ht="8.1999999999999993" customHeight="1"/>
    <row r="476" ht="8.1999999999999993" customHeight="1"/>
    <row r="477" ht="8.1999999999999993" customHeight="1"/>
    <row r="478" ht="8.1999999999999993" customHeight="1"/>
    <row r="479" ht="8.1999999999999993" customHeight="1"/>
    <row r="480" ht="8.1999999999999993" customHeight="1"/>
    <row r="481" ht="8.1999999999999993" customHeight="1"/>
    <row r="482" ht="8.1999999999999993" customHeight="1"/>
    <row r="483" ht="8.1999999999999993" customHeight="1"/>
    <row r="484" ht="8.1999999999999993" customHeight="1"/>
    <row r="485" ht="8.1999999999999993" customHeight="1"/>
    <row r="486" ht="8.1999999999999993" customHeight="1"/>
    <row r="487" ht="8.1999999999999993" customHeight="1"/>
    <row r="488" ht="8.1999999999999993" customHeight="1"/>
    <row r="489" ht="8.1999999999999993" customHeight="1"/>
    <row r="490" ht="8.1999999999999993" customHeight="1"/>
    <row r="491" ht="8.1999999999999993" customHeight="1"/>
    <row r="492" ht="8.1999999999999993" customHeight="1"/>
    <row r="493" ht="8.1999999999999993" customHeight="1"/>
    <row r="494" ht="8.1999999999999993" customHeight="1"/>
    <row r="495" ht="8.1999999999999993" customHeight="1"/>
    <row r="496" ht="8.1999999999999993" customHeight="1"/>
    <row r="497" ht="8.1999999999999993" customHeight="1"/>
    <row r="498" ht="8.1999999999999993" customHeight="1"/>
    <row r="499" ht="8.1999999999999993" customHeight="1"/>
    <row r="500" ht="8.1999999999999993" customHeight="1"/>
    <row r="501" ht="8.1999999999999993" customHeight="1"/>
    <row r="502" ht="8.1999999999999993" customHeight="1"/>
    <row r="503" ht="8.1999999999999993" customHeight="1"/>
    <row r="504" ht="8.1999999999999993" customHeight="1"/>
    <row r="505" ht="8.1999999999999993" customHeight="1"/>
    <row r="506" ht="8.1999999999999993" customHeight="1"/>
    <row r="507" ht="8.1999999999999993" customHeight="1"/>
    <row r="508" ht="8.1999999999999993" customHeight="1"/>
    <row r="509" ht="8.1999999999999993" customHeight="1"/>
    <row r="510" ht="8.1999999999999993" customHeight="1"/>
    <row r="511" ht="8.1999999999999993" customHeight="1"/>
    <row r="512" ht="8.1999999999999993" customHeight="1"/>
    <row r="513" ht="8.1999999999999993" customHeight="1"/>
    <row r="514" ht="8.1999999999999993" customHeight="1"/>
    <row r="515" ht="8.1999999999999993" customHeight="1"/>
    <row r="516" ht="8.1999999999999993" customHeight="1"/>
    <row r="517" ht="8.1999999999999993" customHeight="1"/>
    <row r="518" ht="8.1999999999999993" customHeight="1"/>
    <row r="519" ht="8.1999999999999993" customHeight="1"/>
    <row r="520" ht="8.1999999999999993" customHeight="1"/>
    <row r="521" ht="8.1999999999999993" customHeight="1"/>
    <row r="522" ht="8.1999999999999993" customHeight="1"/>
    <row r="523" ht="8.1999999999999993" customHeight="1"/>
    <row r="524" ht="8.1999999999999993" customHeight="1"/>
    <row r="525" ht="8.1999999999999993" customHeight="1"/>
    <row r="526" ht="8.1999999999999993" customHeight="1"/>
    <row r="527" ht="8.1999999999999993" customHeight="1"/>
    <row r="528" ht="8.1999999999999993" customHeight="1"/>
    <row r="529" ht="8.1999999999999993" customHeight="1"/>
    <row r="530" ht="8.1999999999999993" customHeight="1"/>
    <row r="531" ht="8.1999999999999993" customHeight="1"/>
    <row r="532" ht="8.1999999999999993" customHeight="1"/>
    <row r="533" ht="8.1999999999999993" customHeight="1"/>
    <row r="534" ht="8.1999999999999993" customHeight="1"/>
    <row r="535" ht="8.1999999999999993" customHeight="1"/>
    <row r="536" ht="8.1999999999999993" customHeight="1"/>
    <row r="537" ht="8.1999999999999993" customHeight="1"/>
    <row r="538" ht="8.1999999999999993" customHeight="1"/>
    <row r="539" ht="8.1999999999999993" customHeight="1"/>
    <row r="540" ht="8.1999999999999993" customHeight="1"/>
    <row r="541" ht="8.1999999999999993" customHeight="1"/>
    <row r="542" ht="8.1999999999999993" customHeight="1"/>
    <row r="543" ht="8.1999999999999993" customHeight="1"/>
    <row r="544" ht="8.1999999999999993" customHeight="1"/>
    <row r="545" ht="8.1999999999999993" customHeight="1"/>
    <row r="546" ht="8.1999999999999993" customHeight="1"/>
    <row r="547" ht="8.1999999999999993" customHeight="1"/>
    <row r="548" ht="8.1999999999999993" customHeight="1"/>
    <row r="549" ht="8.1999999999999993" customHeight="1"/>
    <row r="550" ht="8.1999999999999993" customHeight="1"/>
    <row r="551" ht="8.1999999999999993" customHeight="1"/>
    <row r="552" ht="8.1999999999999993" customHeight="1"/>
    <row r="553" ht="8.1999999999999993" customHeight="1"/>
    <row r="554" ht="8.1999999999999993" customHeight="1"/>
    <row r="555" ht="8.1999999999999993" customHeight="1"/>
    <row r="556" ht="8.1999999999999993" customHeight="1"/>
    <row r="557" ht="8.1999999999999993" customHeight="1"/>
    <row r="558" ht="8.1999999999999993" customHeight="1"/>
    <row r="559" ht="8.1999999999999993" customHeight="1"/>
    <row r="560" ht="8.1999999999999993" customHeight="1"/>
    <row r="561" ht="8.1999999999999993" customHeight="1"/>
    <row r="562" ht="8.1999999999999993" customHeight="1"/>
    <row r="563" ht="8.1999999999999993" customHeight="1"/>
    <row r="564" ht="8.1999999999999993" customHeight="1"/>
    <row r="565" ht="8.1999999999999993" customHeight="1"/>
    <row r="566" ht="8.1999999999999993" customHeight="1"/>
    <row r="567" ht="8.1999999999999993" customHeight="1"/>
    <row r="568" ht="8.1999999999999993" customHeight="1"/>
    <row r="569" ht="8.1999999999999993" customHeight="1"/>
    <row r="570" ht="8.1999999999999993" customHeight="1"/>
    <row r="571" ht="8.1999999999999993" customHeight="1"/>
    <row r="572" ht="8.1999999999999993" customHeight="1"/>
    <row r="573" ht="8.1999999999999993" customHeight="1"/>
    <row r="574" ht="8.1999999999999993" customHeight="1"/>
    <row r="575" ht="8.1999999999999993" customHeight="1"/>
    <row r="576" ht="8.1999999999999993" customHeight="1"/>
    <row r="577" ht="8.1999999999999993" customHeight="1"/>
    <row r="578" ht="8.1999999999999993" customHeight="1"/>
    <row r="579" ht="8.1999999999999993" customHeight="1"/>
    <row r="580" ht="8.1999999999999993" customHeight="1"/>
    <row r="581" ht="8.1999999999999993" customHeight="1"/>
    <row r="582" ht="8.1999999999999993" customHeight="1"/>
    <row r="583" ht="8.1999999999999993" customHeight="1"/>
    <row r="584" ht="8.1999999999999993" customHeight="1"/>
    <row r="585" ht="8.1999999999999993" customHeight="1"/>
    <row r="586" ht="8.1999999999999993" customHeight="1"/>
    <row r="587" ht="8.1999999999999993" customHeight="1"/>
    <row r="588" ht="8.1999999999999993" customHeight="1"/>
    <row r="589" ht="8.1999999999999993" customHeight="1"/>
    <row r="590" ht="8.1999999999999993" customHeight="1"/>
    <row r="591" ht="8.1999999999999993" customHeight="1"/>
    <row r="592" ht="8.1999999999999993" customHeight="1"/>
    <row r="593" ht="8.1999999999999993" customHeight="1"/>
    <row r="594" ht="8.1999999999999993" customHeight="1"/>
    <row r="595" ht="8.1999999999999993" customHeight="1"/>
    <row r="596" ht="8.1999999999999993" customHeight="1"/>
    <row r="597" ht="8.1999999999999993" customHeight="1"/>
  </sheetData>
  <sheetProtection selectLockedCells="1" selectUnlockedCells="1"/>
  <mergeCells count="90">
    <mergeCell ref="BB6:BD6"/>
    <mergeCell ref="B3:F4"/>
    <mergeCell ref="I3:L4"/>
    <mergeCell ref="I5:N6"/>
    <mergeCell ref="AB5:AE6"/>
    <mergeCell ref="AI5:AP6"/>
    <mergeCell ref="I7:N8"/>
    <mergeCell ref="AB7:AE8"/>
    <mergeCell ref="AI7:AU8"/>
    <mergeCell ref="BB8:BD8"/>
    <mergeCell ref="I9:N10"/>
    <mergeCell ref="R9:U10"/>
    <mergeCell ref="AI9:AS10"/>
    <mergeCell ref="AW9:AZ10"/>
    <mergeCell ref="BA9:BD10"/>
    <mergeCell ref="AW11:BD11"/>
    <mergeCell ref="BB12:BD12"/>
    <mergeCell ref="BC14:BD14"/>
    <mergeCell ref="BC15:BD15"/>
    <mergeCell ref="A18:G19"/>
    <mergeCell ref="I18:N19"/>
    <mergeCell ref="R18:AA19"/>
    <mergeCell ref="AW18:AZ19"/>
    <mergeCell ref="BA18:BD19"/>
    <mergeCell ref="C22:F23"/>
    <mergeCell ref="I22:N23"/>
    <mergeCell ref="R22:AP23"/>
    <mergeCell ref="AW22:BA23"/>
    <mergeCell ref="BB22:BD23"/>
    <mergeCell ref="A20:G20"/>
    <mergeCell ref="R20:AC21"/>
    <mergeCell ref="AZ20:BD20"/>
    <mergeCell ref="AW21:BA21"/>
    <mergeCell ref="BB21:BD21"/>
    <mergeCell ref="C24:F24"/>
    <mergeCell ref="AW24:BA24"/>
    <mergeCell ref="BB24:BD24"/>
    <mergeCell ref="I25:N26"/>
    <mergeCell ref="R25:AO26"/>
    <mergeCell ref="AW25:AZ26"/>
    <mergeCell ref="BA25:BD26"/>
    <mergeCell ref="I27:N28"/>
    <mergeCell ref="R27:AP28"/>
    <mergeCell ref="A33:E34"/>
    <mergeCell ref="I33:N34"/>
    <mergeCell ref="R33:AD34"/>
    <mergeCell ref="D37:F39"/>
    <mergeCell ref="I39:N40"/>
    <mergeCell ref="R39:AD40"/>
    <mergeCell ref="AW39:AZ40"/>
    <mergeCell ref="BC39:BD40"/>
    <mergeCell ref="BA33:BD34"/>
    <mergeCell ref="I35:N38"/>
    <mergeCell ref="R35:AQ38"/>
    <mergeCell ref="AW35:BB38"/>
    <mergeCell ref="BC35:BD38"/>
    <mergeCell ref="AW33:AZ34"/>
    <mergeCell ref="I41:N42"/>
    <mergeCell ref="R41:AQ42"/>
    <mergeCell ref="AW41:AY42"/>
    <mergeCell ref="BA41:BD42"/>
    <mergeCell ref="A45:G46"/>
    <mergeCell ref="AW45:AZ46"/>
    <mergeCell ref="BA45:BD46"/>
    <mergeCell ref="D47:F48"/>
    <mergeCell ref="I47:N48"/>
    <mergeCell ref="R47:AA48"/>
    <mergeCell ref="AW48:AZ49"/>
    <mergeCell ref="BA48:BD49"/>
    <mergeCell ref="D49:F50"/>
    <mergeCell ref="I49:N50"/>
    <mergeCell ref="R49:AP50"/>
    <mergeCell ref="A54:I55"/>
    <mergeCell ref="AW54:AZ55"/>
    <mergeCell ref="BA54:BD55"/>
    <mergeCell ref="L55:N56"/>
    <mergeCell ref="A56:E57"/>
    <mergeCell ref="R56:W57"/>
    <mergeCell ref="L57:N58"/>
    <mergeCell ref="AW57:AZ58"/>
    <mergeCell ref="BA57:BD58"/>
    <mergeCell ref="A61:J62"/>
    <mergeCell ref="AW61:AZ62"/>
    <mergeCell ref="BA61:BD62"/>
    <mergeCell ref="L62:N63"/>
    <mergeCell ref="A63:E64"/>
    <mergeCell ref="R63:W64"/>
    <mergeCell ref="L64:N65"/>
    <mergeCell ref="AW64:AZ65"/>
    <mergeCell ref="BA64:BD65"/>
  </mergeCells>
  <phoneticPr fontId="2"/>
  <printOptions horizontalCentered="1" verticalCentered="1"/>
  <pageMargins left="0.78740157480314965" right="0.39370078740157483" top="0.39370078740157483" bottom="0.39370078740157483" header="0" footer="0"/>
  <pageSetup paperSize="9" scale="68" firstPageNumber="0" orientation="landscape" horizontalDpi="300" verticalDpi="300" r:id="rId1"/>
  <headerFooter scaleWithDoc="0" alignWithMargins="0">
    <oddFooter>&amp;C&amp;"ＭＳ 明朝,標準"－２－</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5CD78-0636-4505-A9EC-E9B3D72D995E}">
  <sheetPr>
    <pageSetUpPr fitToPage="1"/>
  </sheetPr>
  <dimension ref="A1:P26"/>
  <sheetViews>
    <sheetView view="pageLayout" zoomScaleNormal="100" workbookViewId="0">
      <selection activeCell="L21" sqref="L21"/>
    </sheetView>
  </sheetViews>
  <sheetFormatPr defaultColWidth="9" defaultRowHeight="14.4"/>
  <cols>
    <col min="1" max="1" width="3.6640625" style="305" customWidth="1"/>
    <col min="2" max="2" width="8.6640625" style="305" customWidth="1"/>
    <col min="3" max="3" width="12.88671875" style="305" customWidth="1"/>
    <col min="4" max="4" width="5.77734375" style="305" customWidth="1"/>
    <col min="5" max="5" width="8.109375" style="305" customWidth="1"/>
    <col min="6" max="16" width="9.6640625" style="305" customWidth="1"/>
    <col min="17" max="16384" width="9" style="305"/>
  </cols>
  <sheetData>
    <row r="1" spans="1:16" s="303" customFormat="1" ht="19" customHeight="1">
      <c r="A1" s="905" t="s">
        <v>1652</v>
      </c>
      <c r="B1" s="905"/>
      <c r="C1" s="905"/>
      <c r="D1" s="905"/>
      <c r="E1" s="905"/>
    </row>
    <row r="2" spans="1:16" s="303" customFormat="1" ht="19" customHeight="1">
      <c r="A2" s="906" t="s">
        <v>1929</v>
      </c>
      <c r="B2" s="906"/>
      <c r="C2" s="906"/>
      <c r="D2" s="906"/>
      <c r="E2" s="906"/>
      <c r="F2" s="906"/>
      <c r="N2" s="907" t="s">
        <v>1653</v>
      </c>
      <c r="O2" s="907"/>
      <c r="P2" s="907"/>
    </row>
    <row r="3" spans="1:16" ht="19" customHeight="1">
      <c r="A3" s="902" t="s">
        <v>1654</v>
      </c>
      <c r="B3" s="903" t="s">
        <v>1655</v>
      </c>
      <c r="C3" s="903" t="s">
        <v>1656</v>
      </c>
      <c r="D3" s="903" t="s">
        <v>1657</v>
      </c>
      <c r="E3" s="903" t="s">
        <v>1658</v>
      </c>
      <c r="F3" s="902" t="s">
        <v>1659</v>
      </c>
      <c r="G3" s="903" t="s">
        <v>1660</v>
      </c>
      <c r="H3" s="903"/>
      <c r="I3" s="903"/>
      <c r="J3" s="903"/>
      <c r="K3" s="903"/>
      <c r="L3" s="903"/>
      <c r="M3" s="903"/>
      <c r="N3" s="903"/>
      <c r="O3" s="903"/>
      <c r="P3" s="903"/>
    </row>
    <row r="4" spans="1:16" ht="19" customHeight="1">
      <c r="A4" s="902"/>
      <c r="B4" s="903"/>
      <c r="C4" s="903"/>
      <c r="D4" s="903"/>
      <c r="E4" s="903"/>
      <c r="F4" s="903"/>
      <c r="G4" s="304" t="s">
        <v>1661</v>
      </c>
      <c r="H4" s="304" t="s">
        <v>1662</v>
      </c>
      <c r="I4" s="304" t="s">
        <v>1663</v>
      </c>
      <c r="J4" s="304" t="s">
        <v>1664</v>
      </c>
      <c r="K4" s="304" t="s">
        <v>1665</v>
      </c>
      <c r="L4" s="304" t="s">
        <v>1666</v>
      </c>
      <c r="M4" s="304" t="s">
        <v>1667</v>
      </c>
      <c r="N4" s="304" t="s">
        <v>1668</v>
      </c>
      <c r="O4" s="304" t="s">
        <v>1669</v>
      </c>
      <c r="P4" s="304" t="s">
        <v>1670</v>
      </c>
    </row>
    <row r="5" spans="1:16" ht="11.3" customHeight="1">
      <c r="A5" s="902" t="s">
        <v>1671</v>
      </c>
      <c r="B5" s="903" t="s">
        <v>1672</v>
      </c>
      <c r="C5" s="306"/>
      <c r="D5" s="903">
        <v>4</v>
      </c>
      <c r="E5" s="903" t="s">
        <v>1578</v>
      </c>
      <c r="F5" s="904">
        <v>18819</v>
      </c>
      <c r="G5" s="307" t="s">
        <v>1673</v>
      </c>
      <c r="H5" s="307" t="s">
        <v>1673</v>
      </c>
      <c r="I5" s="307" t="s">
        <v>1673</v>
      </c>
      <c r="J5" s="307" t="s">
        <v>1673</v>
      </c>
      <c r="K5" s="307" t="s">
        <v>1673</v>
      </c>
      <c r="L5" s="307" t="s">
        <v>1673</v>
      </c>
      <c r="M5" s="307" t="s">
        <v>1673</v>
      </c>
      <c r="N5" s="307" t="s">
        <v>1673</v>
      </c>
      <c r="O5" s="308" t="s">
        <v>1674</v>
      </c>
      <c r="P5" s="307" t="s">
        <v>1673</v>
      </c>
    </row>
    <row r="6" spans="1:16" ht="26.2" customHeight="1">
      <c r="A6" s="902"/>
      <c r="B6" s="903"/>
      <c r="C6" s="309" t="s">
        <v>1675</v>
      </c>
      <c r="D6" s="903"/>
      <c r="E6" s="903"/>
      <c r="F6" s="904"/>
      <c r="G6" s="310">
        <v>1593.9</v>
      </c>
      <c r="H6" s="310" t="s">
        <v>624</v>
      </c>
      <c r="I6" s="310" t="s">
        <v>624</v>
      </c>
      <c r="J6" s="311" t="s">
        <v>1904</v>
      </c>
      <c r="K6" s="311" t="s">
        <v>1905</v>
      </c>
      <c r="L6" s="310">
        <v>566</v>
      </c>
      <c r="M6" s="310">
        <v>193.2</v>
      </c>
      <c r="N6" s="310">
        <v>459.8</v>
      </c>
      <c r="O6" s="312">
        <v>43890</v>
      </c>
      <c r="P6" s="313">
        <v>29.2</v>
      </c>
    </row>
    <row r="7" spans="1:16" ht="26.2" customHeight="1">
      <c r="A7" s="902"/>
      <c r="B7" s="903"/>
      <c r="C7" s="314" t="s">
        <v>1676</v>
      </c>
      <c r="D7" s="903"/>
      <c r="E7" s="903"/>
      <c r="F7" s="904"/>
      <c r="G7" s="315">
        <v>684.8</v>
      </c>
      <c r="H7" s="315" t="s">
        <v>624</v>
      </c>
      <c r="I7" s="315" t="s">
        <v>624</v>
      </c>
      <c r="J7" s="316" t="s">
        <v>1677</v>
      </c>
      <c r="K7" s="315" t="s">
        <v>624</v>
      </c>
      <c r="L7" s="315" t="s">
        <v>624</v>
      </c>
      <c r="M7" s="315">
        <v>159</v>
      </c>
      <c r="N7" s="316" t="s">
        <v>1678</v>
      </c>
      <c r="O7" s="317">
        <v>11550</v>
      </c>
      <c r="P7" s="318" t="s">
        <v>624</v>
      </c>
    </row>
    <row r="8" spans="1:16" ht="26.2" customHeight="1">
      <c r="A8" s="902"/>
      <c r="B8" s="903"/>
      <c r="C8" s="314" t="s">
        <v>1679</v>
      </c>
      <c r="D8" s="903"/>
      <c r="E8" s="903"/>
      <c r="F8" s="904"/>
      <c r="G8" s="315">
        <v>835</v>
      </c>
      <c r="H8" s="315">
        <v>45.5</v>
      </c>
      <c r="I8" s="315" t="s">
        <v>624</v>
      </c>
      <c r="J8" s="316" t="s">
        <v>1680</v>
      </c>
      <c r="K8" s="315">
        <v>114.8</v>
      </c>
      <c r="L8" s="315">
        <v>175</v>
      </c>
      <c r="M8" s="315">
        <v>81</v>
      </c>
      <c r="N8" s="316" t="s">
        <v>1681</v>
      </c>
      <c r="O8" s="317">
        <v>18500</v>
      </c>
      <c r="P8" s="318" t="s">
        <v>624</v>
      </c>
    </row>
    <row r="9" spans="1:16" ht="26.2" customHeight="1">
      <c r="A9" s="902"/>
      <c r="B9" s="304" t="s">
        <v>1054</v>
      </c>
      <c r="C9" s="319" t="s">
        <v>1682</v>
      </c>
      <c r="D9" s="304">
        <v>2</v>
      </c>
      <c r="E9" s="304" t="s">
        <v>124</v>
      </c>
      <c r="F9" s="320">
        <v>18819</v>
      </c>
      <c r="G9" s="315">
        <v>1196</v>
      </c>
      <c r="H9" s="315">
        <v>110.9</v>
      </c>
      <c r="I9" s="315" t="s">
        <v>624</v>
      </c>
      <c r="J9" s="316" t="s">
        <v>1906</v>
      </c>
      <c r="K9" s="316" t="s">
        <v>1683</v>
      </c>
      <c r="L9" s="315">
        <v>559</v>
      </c>
      <c r="M9" s="315">
        <v>47.6</v>
      </c>
      <c r="N9" s="315">
        <v>301.39999999999998</v>
      </c>
      <c r="O9" s="317">
        <v>43468</v>
      </c>
      <c r="P9" s="318" t="s">
        <v>624</v>
      </c>
    </row>
    <row r="10" spans="1:16" ht="26.2" customHeight="1">
      <c r="A10" s="902"/>
      <c r="B10" s="304" t="s">
        <v>1684</v>
      </c>
      <c r="C10" s="319" t="s">
        <v>1685</v>
      </c>
      <c r="D10" s="304">
        <v>2</v>
      </c>
      <c r="E10" s="304" t="s">
        <v>124</v>
      </c>
      <c r="F10" s="320">
        <v>18946</v>
      </c>
      <c r="G10" s="315">
        <v>885.7</v>
      </c>
      <c r="H10" s="315" t="s">
        <v>624</v>
      </c>
      <c r="I10" s="315" t="s">
        <v>624</v>
      </c>
      <c r="J10" s="316" t="s">
        <v>1907</v>
      </c>
      <c r="K10" s="315">
        <v>42.9</v>
      </c>
      <c r="L10" s="315">
        <v>307.39999999999998</v>
      </c>
      <c r="M10" s="315">
        <v>117.7</v>
      </c>
      <c r="N10" s="315">
        <v>74.2</v>
      </c>
      <c r="O10" s="317">
        <v>31816</v>
      </c>
      <c r="P10" s="318">
        <v>12</v>
      </c>
    </row>
    <row r="11" spans="1:16" ht="26.2" customHeight="1">
      <c r="A11" s="902"/>
      <c r="B11" s="304" t="s">
        <v>1686</v>
      </c>
      <c r="C11" s="314" t="s">
        <v>1687</v>
      </c>
      <c r="D11" s="304">
        <v>1</v>
      </c>
      <c r="E11" s="304" t="s">
        <v>1061</v>
      </c>
      <c r="F11" s="320">
        <v>20027</v>
      </c>
      <c r="G11" s="315">
        <v>89.4</v>
      </c>
      <c r="H11" s="315" t="s">
        <v>624</v>
      </c>
      <c r="I11" s="315" t="s">
        <v>624</v>
      </c>
      <c r="J11" s="316" t="s">
        <v>1908</v>
      </c>
      <c r="K11" s="315" t="s">
        <v>624</v>
      </c>
      <c r="L11" s="315" t="s">
        <v>624</v>
      </c>
      <c r="M11" s="315" t="s">
        <v>624</v>
      </c>
      <c r="N11" s="315">
        <v>44.5</v>
      </c>
      <c r="O11" s="317">
        <v>5243</v>
      </c>
      <c r="P11" s="318" t="s">
        <v>624</v>
      </c>
    </row>
    <row r="12" spans="1:16" ht="26.2" customHeight="1">
      <c r="A12" s="902"/>
      <c r="B12" s="304" t="s">
        <v>1688</v>
      </c>
      <c r="C12" s="319" t="s">
        <v>1689</v>
      </c>
      <c r="D12" s="304">
        <v>1</v>
      </c>
      <c r="E12" s="304" t="s">
        <v>1578</v>
      </c>
      <c r="F12" s="320">
        <v>18819</v>
      </c>
      <c r="G12" s="315">
        <v>2112.9499999999998</v>
      </c>
      <c r="H12" s="315">
        <v>22</v>
      </c>
      <c r="I12" s="315">
        <v>131</v>
      </c>
      <c r="J12" s="316" t="s">
        <v>1690</v>
      </c>
      <c r="K12" s="315">
        <v>170</v>
      </c>
      <c r="L12" s="315">
        <v>303.5</v>
      </c>
      <c r="M12" s="315">
        <v>196.5</v>
      </c>
      <c r="N12" s="315">
        <v>125</v>
      </c>
      <c r="O12" s="317">
        <v>55400</v>
      </c>
      <c r="P12" s="318">
        <v>158</v>
      </c>
    </row>
    <row r="13" spans="1:16" ht="26.2" customHeight="1">
      <c r="A13" s="902"/>
      <c r="B13" s="304" t="s">
        <v>1691</v>
      </c>
      <c r="C13" s="319" t="s">
        <v>1692</v>
      </c>
      <c r="D13" s="304">
        <v>1</v>
      </c>
      <c r="E13" s="304" t="s">
        <v>1063</v>
      </c>
      <c r="F13" s="320">
        <v>18946</v>
      </c>
      <c r="G13" s="315">
        <v>149.9</v>
      </c>
      <c r="H13" s="315" t="s">
        <v>624</v>
      </c>
      <c r="I13" s="315">
        <v>80.599999999999994</v>
      </c>
      <c r="J13" s="316" t="s">
        <v>1693</v>
      </c>
      <c r="K13" s="315" t="s">
        <v>624</v>
      </c>
      <c r="L13" s="315" t="s">
        <v>624</v>
      </c>
      <c r="M13" s="315">
        <v>60</v>
      </c>
      <c r="N13" s="315">
        <v>60.3</v>
      </c>
      <c r="O13" s="317">
        <v>4433</v>
      </c>
      <c r="P13" s="318" t="s">
        <v>624</v>
      </c>
    </row>
    <row r="14" spans="1:16" ht="26.2" customHeight="1">
      <c r="A14" s="902"/>
      <c r="B14" s="304" t="s">
        <v>1694</v>
      </c>
      <c r="C14" s="319" t="s">
        <v>1695</v>
      </c>
      <c r="D14" s="304">
        <v>1</v>
      </c>
      <c r="E14" s="304" t="s">
        <v>124</v>
      </c>
      <c r="F14" s="320">
        <v>19357</v>
      </c>
      <c r="G14" s="315">
        <v>167.95</v>
      </c>
      <c r="H14" s="315" t="s">
        <v>624</v>
      </c>
      <c r="I14" s="315" t="s">
        <v>624</v>
      </c>
      <c r="J14" s="315">
        <v>39.799999999999997</v>
      </c>
      <c r="K14" s="315" t="s">
        <v>624</v>
      </c>
      <c r="L14" s="315" t="s">
        <v>624</v>
      </c>
      <c r="M14" s="315" t="s">
        <v>624</v>
      </c>
      <c r="N14" s="315">
        <v>54.7</v>
      </c>
      <c r="O14" s="317">
        <v>1448</v>
      </c>
      <c r="P14" s="318" t="s">
        <v>624</v>
      </c>
    </row>
    <row r="15" spans="1:16" ht="26.2" customHeight="1">
      <c r="A15" s="902"/>
      <c r="B15" s="304" t="s">
        <v>1696</v>
      </c>
      <c r="C15" s="319" t="s">
        <v>1697</v>
      </c>
      <c r="D15" s="304">
        <v>1</v>
      </c>
      <c r="E15" s="304" t="s">
        <v>1578</v>
      </c>
      <c r="F15" s="320">
        <v>19357</v>
      </c>
      <c r="G15" s="315">
        <v>359.2</v>
      </c>
      <c r="H15" s="315">
        <v>24</v>
      </c>
      <c r="I15" s="315" t="s">
        <v>624</v>
      </c>
      <c r="J15" s="315">
        <v>253.7</v>
      </c>
      <c r="K15" s="315" t="s">
        <v>624</v>
      </c>
      <c r="L15" s="315" t="s">
        <v>624</v>
      </c>
      <c r="M15" s="315">
        <v>227.5</v>
      </c>
      <c r="N15" s="315">
        <v>106.3</v>
      </c>
      <c r="O15" s="317">
        <v>11735</v>
      </c>
      <c r="P15" s="318" t="s">
        <v>624</v>
      </c>
    </row>
    <row r="16" spans="1:16" ht="26.2" customHeight="1">
      <c r="A16" s="902"/>
      <c r="B16" s="304" t="s">
        <v>1698</v>
      </c>
      <c r="C16" s="319" t="s">
        <v>1699</v>
      </c>
      <c r="D16" s="304">
        <v>1</v>
      </c>
      <c r="E16" s="304" t="s">
        <v>1063</v>
      </c>
      <c r="F16" s="320">
        <v>19357</v>
      </c>
      <c r="G16" s="316" t="s">
        <v>1909</v>
      </c>
      <c r="H16" s="315" t="s">
        <v>624</v>
      </c>
      <c r="I16" s="315" t="s">
        <v>624</v>
      </c>
      <c r="J16" s="315">
        <v>58.4</v>
      </c>
      <c r="K16" s="316" t="s">
        <v>1910</v>
      </c>
      <c r="L16" s="315" t="s">
        <v>624</v>
      </c>
      <c r="M16" s="315">
        <v>18</v>
      </c>
      <c r="N16" s="315">
        <v>27.5</v>
      </c>
      <c r="O16" s="317">
        <v>1400</v>
      </c>
      <c r="P16" s="318" t="s">
        <v>624</v>
      </c>
    </row>
    <row r="17" spans="1:16" ht="26.2" customHeight="1">
      <c r="A17" s="902"/>
      <c r="B17" s="304" t="s">
        <v>1700</v>
      </c>
      <c r="C17" s="314" t="s">
        <v>1701</v>
      </c>
      <c r="D17" s="304">
        <v>1</v>
      </c>
      <c r="E17" s="304" t="s">
        <v>124</v>
      </c>
      <c r="F17" s="320">
        <v>18946</v>
      </c>
      <c r="G17" s="315">
        <v>52.3</v>
      </c>
      <c r="H17" s="315" t="s">
        <v>624</v>
      </c>
      <c r="I17" s="315" t="s">
        <v>624</v>
      </c>
      <c r="J17" s="315" t="s">
        <v>624</v>
      </c>
      <c r="K17" s="315" t="s">
        <v>624</v>
      </c>
      <c r="L17" s="315" t="s">
        <v>624</v>
      </c>
      <c r="M17" s="315">
        <v>110.3</v>
      </c>
      <c r="N17" s="315">
        <v>14</v>
      </c>
      <c r="O17" s="317">
        <v>1609</v>
      </c>
      <c r="P17" s="318" t="s">
        <v>624</v>
      </c>
    </row>
    <row r="18" spans="1:16" ht="26.2" customHeight="1">
      <c r="A18" s="902"/>
      <c r="B18" s="304" t="s">
        <v>1702</v>
      </c>
      <c r="C18" s="314" t="s">
        <v>1703</v>
      </c>
      <c r="D18" s="304">
        <v>1</v>
      </c>
      <c r="E18" s="304" t="s">
        <v>1578</v>
      </c>
      <c r="F18" s="320">
        <v>18946</v>
      </c>
      <c r="G18" s="315">
        <v>749</v>
      </c>
      <c r="H18" s="315">
        <v>34</v>
      </c>
      <c r="I18" s="315" t="s">
        <v>624</v>
      </c>
      <c r="J18" s="316" t="s">
        <v>1911</v>
      </c>
      <c r="K18" s="315">
        <v>53.7</v>
      </c>
      <c r="L18" s="315" t="s">
        <v>624</v>
      </c>
      <c r="M18" s="315">
        <v>334</v>
      </c>
      <c r="N18" s="315">
        <v>76</v>
      </c>
      <c r="O18" s="317">
        <v>21607</v>
      </c>
      <c r="P18" s="318" t="s">
        <v>624</v>
      </c>
    </row>
    <row r="19" spans="1:16" ht="26.2" customHeight="1">
      <c r="A19" s="902"/>
      <c r="B19" s="304" t="s">
        <v>1704</v>
      </c>
      <c r="C19" s="319" t="s">
        <v>1705</v>
      </c>
      <c r="D19" s="304">
        <v>1</v>
      </c>
      <c r="E19" s="304" t="s">
        <v>1063</v>
      </c>
      <c r="F19" s="320">
        <v>18946</v>
      </c>
      <c r="G19" s="315">
        <v>225.7</v>
      </c>
      <c r="H19" s="315" t="s">
        <v>624</v>
      </c>
      <c r="I19" s="315" t="s">
        <v>624</v>
      </c>
      <c r="J19" s="315" t="s">
        <v>624</v>
      </c>
      <c r="K19" s="315" t="s">
        <v>624</v>
      </c>
      <c r="L19" s="315" t="s">
        <v>624</v>
      </c>
      <c r="M19" s="315">
        <v>112.6</v>
      </c>
      <c r="N19" s="315">
        <v>81.599999999999994</v>
      </c>
      <c r="O19" s="317">
        <v>5600</v>
      </c>
      <c r="P19" s="318" t="s">
        <v>624</v>
      </c>
    </row>
    <row r="20" spans="1:16" ht="26.2" customHeight="1">
      <c r="A20" s="902"/>
      <c r="B20" s="304" t="s">
        <v>1706</v>
      </c>
      <c r="C20" s="319" t="s">
        <v>1707</v>
      </c>
      <c r="D20" s="304">
        <v>1</v>
      </c>
      <c r="E20" s="304" t="s">
        <v>124</v>
      </c>
      <c r="F20" s="320">
        <v>19357</v>
      </c>
      <c r="G20" s="315">
        <v>184.5</v>
      </c>
      <c r="H20" s="315">
        <v>105</v>
      </c>
      <c r="I20" s="315" t="s">
        <v>624</v>
      </c>
      <c r="J20" s="315" t="s">
        <v>624</v>
      </c>
      <c r="K20" s="316" t="s">
        <v>1708</v>
      </c>
      <c r="L20" s="315" t="s">
        <v>624</v>
      </c>
      <c r="M20" s="315">
        <v>53</v>
      </c>
      <c r="N20" s="315">
        <v>96</v>
      </c>
      <c r="O20" s="317">
        <v>10800</v>
      </c>
      <c r="P20" s="318" t="s">
        <v>624</v>
      </c>
    </row>
    <row r="21" spans="1:16" ht="26.2" customHeight="1">
      <c r="A21" s="902"/>
      <c r="B21" s="304" t="s">
        <v>1709</v>
      </c>
      <c r="C21" s="319" t="s">
        <v>1710</v>
      </c>
      <c r="D21" s="304">
        <v>1</v>
      </c>
      <c r="E21" s="304" t="s">
        <v>124</v>
      </c>
      <c r="F21" s="320">
        <v>18819</v>
      </c>
      <c r="G21" s="315">
        <v>309.10000000000002</v>
      </c>
      <c r="H21" s="315">
        <v>20.5</v>
      </c>
      <c r="I21" s="315" t="s">
        <v>624</v>
      </c>
      <c r="J21" s="315">
        <v>195.4</v>
      </c>
      <c r="K21" s="315">
        <v>98.1</v>
      </c>
      <c r="L21" s="315" t="s">
        <v>624</v>
      </c>
      <c r="M21" s="315">
        <v>146</v>
      </c>
      <c r="N21" s="315">
        <v>115.6</v>
      </c>
      <c r="O21" s="317">
        <v>13088</v>
      </c>
      <c r="P21" s="318" t="s">
        <v>624</v>
      </c>
    </row>
    <row r="22" spans="1:16" ht="26.2" customHeight="1">
      <c r="A22" s="902"/>
      <c r="B22" s="304" t="s">
        <v>1711</v>
      </c>
      <c r="C22" s="319" t="s">
        <v>1712</v>
      </c>
      <c r="D22" s="304">
        <v>1</v>
      </c>
      <c r="E22" s="304" t="s">
        <v>124</v>
      </c>
      <c r="F22" s="320">
        <v>19168</v>
      </c>
      <c r="G22" s="315">
        <v>60.3</v>
      </c>
      <c r="H22" s="315">
        <v>147.9</v>
      </c>
      <c r="I22" s="315" t="s">
        <v>624</v>
      </c>
      <c r="J22" s="315" t="s">
        <v>624</v>
      </c>
      <c r="K22" s="315" t="s">
        <v>624</v>
      </c>
      <c r="L22" s="315" t="s">
        <v>624</v>
      </c>
      <c r="M22" s="315">
        <v>105</v>
      </c>
      <c r="N22" s="315">
        <v>67.5</v>
      </c>
      <c r="O22" s="317">
        <v>2600</v>
      </c>
      <c r="P22" s="318" t="s">
        <v>624</v>
      </c>
    </row>
    <row r="23" spans="1:16" ht="26.2" customHeight="1">
      <c r="A23" s="902" t="s">
        <v>1713</v>
      </c>
      <c r="B23" s="304" t="s">
        <v>1714</v>
      </c>
      <c r="C23" s="319" t="s">
        <v>1062</v>
      </c>
      <c r="D23" s="321" t="s">
        <v>1715</v>
      </c>
      <c r="E23" s="304" t="s">
        <v>1578</v>
      </c>
      <c r="F23" s="320">
        <v>19438</v>
      </c>
      <c r="G23" s="315">
        <v>20</v>
      </c>
      <c r="H23" s="315" t="s">
        <v>624</v>
      </c>
      <c r="I23" s="315" t="s">
        <v>624</v>
      </c>
      <c r="J23" s="315">
        <v>227.6</v>
      </c>
      <c r="K23" s="315" t="s">
        <v>624</v>
      </c>
      <c r="L23" s="315">
        <v>516</v>
      </c>
      <c r="M23" s="315">
        <v>1656.4</v>
      </c>
      <c r="N23" s="315">
        <v>72</v>
      </c>
      <c r="O23" s="317">
        <v>128776</v>
      </c>
      <c r="P23" s="318" t="s">
        <v>624</v>
      </c>
    </row>
    <row r="24" spans="1:16" ht="26.2" customHeight="1">
      <c r="A24" s="902"/>
      <c r="B24" s="304" t="s">
        <v>1053</v>
      </c>
      <c r="C24" s="319" t="s">
        <v>1716</v>
      </c>
      <c r="D24" s="321" t="s">
        <v>1717</v>
      </c>
      <c r="E24" s="304" t="s">
        <v>124</v>
      </c>
      <c r="F24" s="320">
        <v>19176</v>
      </c>
      <c r="G24" s="315">
        <v>1819</v>
      </c>
      <c r="H24" s="315">
        <v>50</v>
      </c>
      <c r="I24" s="315" t="s">
        <v>624</v>
      </c>
      <c r="J24" s="316" t="s">
        <v>1912</v>
      </c>
      <c r="K24" s="315" t="s">
        <v>624</v>
      </c>
      <c r="L24" s="315">
        <v>345</v>
      </c>
      <c r="M24" s="315">
        <v>379</v>
      </c>
      <c r="N24" s="315">
        <v>448</v>
      </c>
      <c r="O24" s="317">
        <v>51160</v>
      </c>
      <c r="P24" s="318" t="s">
        <v>624</v>
      </c>
    </row>
    <row r="25" spans="1:16" ht="26.2" customHeight="1">
      <c r="A25" s="902"/>
      <c r="B25" s="304" t="s">
        <v>1718</v>
      </c>
      <c r="C25" s="319" t="s">
        <v>1719</v>
      </c>
      <c r="D25" s="304" t="s">
        <v>124</v>
      </c>
      <c r="E25" s="304" t="s">
        <v>124</v>
      </c>
      <c r="F25" s="320">
        <v>19176</v>
      </c>
      <c r="G25" s="315">
        <v>1511.8</v>
      </c>
      <c r="H25" s="315">
        <v>62</v>
      </c>
      <c r="I25" s="315" t="s">
        <v>624</v>
      </c>
      <c r="J25" s="316" t="s">
        <v>1913</v>
      </c>
      <c r="K25" s="316" t="s">
        <v>1914</v>
      </c>
      <c r="L25" s="315">
        <v>145</v>
      </c>
      <c r="M25" s="315">
        <v>988</v>
      </c>
      <c r="N25" s="315">
        <v>337</v>
      </c>
      <c r="O25" s="317">
        <v>161610</v>
      </c>
      <c r="P25" s="318">
        <v>354</v>
      </c>
    </row>
    <row r="26" spans="1:16" ht="19.5" customHeight="1">
      <c r="A26" s="305" t="s">
        <v>1930</v>
      </c>
      <c r="L26" s="901" t="s">
        <v>1931</v>
      </c>
      <c r="M26" s="901"/>
      <c r="N26" s="901"/>
      <c r="O26" s="901"/>
      <c r="P26" s="901"/>
    </row>
  </sheetData>
  <sheetProtection selectLockedCells="1" selectUnlockedCells="1"/>
  <mergeCells count="17">
    <mergeCell ref="A1:E1"/>
    <mergeCell ref="A2:F2"/>
    <mergeCell ref="N2:P2"/>
    <mergeCell ref="A3:A4"/>
    <mergeCell ref="B3:B4"/>
    <mergeCell ref="C3:C4"/>
    <mergeCell ref="D3:D4"/>
    <mergeCell ref="E3:E4"/>
    <mergeCell ref="F3:F4"/>
    <mergeCell ref="G3:P3"/>
    <mergeCell ref="L26:P26"/>
    <mergeCell ref="A5:A22"/>
    <mergeCell ref="B5:B8"/>
    <mergeCell ref="D5:D8"/>
    <mergeCell ref="E5:E8"/>
    <mergeCell ref="F5:F8"/>
    <mergeCell ref="A23:A25"/>
  </mergeCells>
  <phoneticPr fontId="2"/>
  <pageMargins left="0.78740157480314965" right="0.39370078740157483" top="0.39370078740157483" bottom="0.39370078740157483" header="0" footer="0"/>
  <pageSetup paperSize="9" scale="82" firstPageNumber="0" orientation="landscape" r:id="rId1"/>
  <headerFooter scaleWithDoc="0" alignWithMargins="0">
    <oddFooter>&amp;C&amp;"ＭＳ 明朝,標準"－３８－</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BB95F-7BB1-4CAE-AC9C-235A91AB13F5}">
  <sheetPr>
    <pageSetUpPr fitToPage="1"/>
  </sheetPr>
  <dimension ref="A1:L21"/>
  <sheetViews>
    <sheetView view="pageLayout" zoomScaleNormal="100" workbookViewId="0">
      <selection activeCell="L21" sqref="L21"/>
    </sheetView>
  </sheetViews>
  <sheetFormatPr defaultColWidth="9" defaultRowHeight="14.4"/>
  <cols>
    <col min="1" max="1" width="13.88671875" style="136" customWidth="1"/>
    <col min="2" max="13" width="8.21875" style="136" customWidth="1"/>
    <col min="14" max="15" width="9" style="136" customWidth="1"/>
    <col min="16" max="16384" width="9" style="136"/>
  </cols>
  <sheetData>
    <row r="1" spans="1:12" ht="20.95" customHeight="1"/>
    <row r="2" spans="1:12" ht="22.45" customHeight="1">
      <c r="A2" s="136" t="s">
        <v>1720</v>
      </c>
    </row>
    <row r="3" spans="1:12" ht="22.45" customHeight="1">
      <c r="A3" s="136" t="s">
        <v>1721</v>
      </c>
    </row>
    <row r="4" spans="1:12" ht="22.45" customHeight="1">
      <c r="A4" s="136" t="s">
        <v>1722</v>
      </c>
    </row>
    <row r="5" spans="1:12" ht="22.45" customHeight="1">
      <c r="A5" s="136" t="s">
        <v>1723</v>
      </c>
    </row>
    <row r="6" spans="1:12" ht="22.45" customHeight="1">
      <c r="A6" s="136" t="s">
        <v>1724</v>
      </c>
    </row>
    <row r="7" spans="1:12" ht="22.45" customHeight="1"/>
    <row r="8" spans="1:12" ht="22.45" customHeight="1">
      <c r="A8" s="136" t="s">
        <v>1725</v>
      </c>
    </row>
    <row r="9" spans="1:12" ht="22.45" customHeight="1">
      <c r="A9" s="136" t="s">
        <v>1726</v>
      </c>
    </row>
    <row r="10" spans="1:12" ht="22.45" customHeight="1">
      <c r="A10" s="136" t="s">
        <v>1727</v>
      </c>
    </row>
    <row r="11" spans="1:12" ht="22.45" customHeight="1">
      <c r="A11" s="501" t="s">
        <v>1728</v>
      </c>
      <c r="B11" s="501"/>
      <c r="C11" s="501" t="s">
        <v>1729</v>
      </c>
      <c r="D11" s="501"/>
      <c r="E11" s="501"/>
      <c r="F11" s="501"/>
      <c r="G11" s="501" t="s">
        <v>1730</v>
      </c>
      <c r="H11" s="501"/>
      <c r="I11" s="501"/>
      <c r="J11" s="501" t="s">
        <v>1731</v>
      </c>
      <c r="K11" s="501"/>
      <c r="L11" s="501"/>
    </row>
    <row r="12" spans="1:12" ht="22.45" customHeight="1">
      <c r="A12" s="501" t="s">
        <v>1732</v>
      </c>
      <c r="B12" s="501"/>
      <c r="C12" s="501" t="s">
        <v>1733</v>
      </c>
      <c r="D12" s="501"/>
      <c r="E12" s="501"/>
      <c r="F12" s="501"/>
      <c r="G12" s="501" t="s">
        <v>1734</v>
      </c>
      <c r="H12" s="501"/>
      <c r="I12" s="501"/>
      <c r="J12" s="501" t="s">
        <v>1735</v>
      </c>
      <c r="K12" s="501"/>
      <c r="L12" s="501"/>
    </row>
    <row r="13" spans="1:12" ht="22.45" customHeight="1">
      <c r="A13" s="501" t="s">
        <v>1736</v>
      </c>
      <c r="B13" s="501"/>
      <c r="C13" s="501" t="s">
        <v>1737</v>
      </c>
      <c r="D13" s="501"/>
      <c r="E13" s="501"/>
      <c r="F13" s="501"/>
      <c r="G13" s="501" t="s">
        <v>1682</v>
      </c>
      <c r="H13" s="501"/>
      <c r="I13" s="501"/>
      <c r="J13" s="501" t="s">
        <v>1735</v>
      </c>
      <c r="K13" s="501"/>
      <c r="L13" s="501"/>
    </row>
    <row r="14" spans="1:12" ht="22.45" customHeight="1">
      <c r="A14" s="501" t="s">
        <v>1736</v>
      </c>
      <c r="B14" s="501"/>
      <c r="C14" s="501" t="s">
        <v>1738</v>
      </c>
      <c r="D14" s="501"/>
      <c r="E14" s="501"/>
      <c r="F14" s="501"/>
      <c r="G14" s="501" t="s">
        <v>1739</v>
      </c>
      <c r="H14" s="501"/>
      <c r="I14" s="501"/>
      <c r="J14" s="501" t="s">
        <v>1740</v>
      </c>
      <c r="K14" s="501"/>
      <c r="L14" s="501"/>
    </row>
    <row r="15" spans="1:12" ht="22.45" customHeight="1">
      <c r="A15" s="501" t="s">
        <v>1741</v>
      </c>
      <c r="B15" s="501"/>
      <c r="C15" s="501" t="s">
        <v>1742</v>
      </c>
      <c r="D15" s="501"/>
      <c r="E15" s="501"/>
      <c r="F15" s="501"/>
      <c r="G15" s="501" t="s">
        <v>1743</v>
      </c>
      <c r="H15" s="501"/>
      <c r="I15" s="501"/>
      <c r="J15" s="501" t="s">
        <v>1735</v>
      </c>
      <c r="K15" s="501"/>
      <c r="L15" s="501"/>
    </row>
    <row r="16" spans="1:12" ht="22.45" customHeight="1">
      <c r="A16" s="501" t="s">
        <v>1741</v>
      </c>
      <c r="B16" s="501"/>
      <c r="C16" s="501" t="s">
        <v>1744</v>
      </c>
      <c r="D16" s="501"/>
      <c r="E16" s="501"/>
      <c r="F16" s="501"/>
      <c r="G16" s="501" t="s">
        <v>1745</v>
      </c>
      <c r="H16" s="501"/>
      <c r="I16" s="501"/>
      <c r="J16" s="501" t="s">
        <v>1746</v>
      </c>
      <c r="K16" s="501"/>
      <c r="L16" s="501"/>
    </row>
    <row r="17" spans="1:12" ht="22.45" customHeight="1">
      <c r="A17" s="501" t="s">
        <v>1741</v>
      </c>
      <c r="B17" s="501"/>
      <c r="C17" s="501" t="s">
        <v>1747</v>
      </c>
      <c r="D17" s="501"/>
      <c r="E17" s="501"/>
      <c r="F17" s="501"/>
      <c r="G17" s="501" t="s">
        <v>1748</v>
      </c>
      <c r="H17" s="501"/>
      <c r="I17" s="501"/>
      <c r="J17" s="501" t="s">
        <v>1740</v>
      </c>
      <c r="K17" s="501"/>
      <c r="L17" s="501"/>
    </row>
    <row r="18" spans="1:12" ht="22.45" customHeight="1"/>
    <row r="19" spans="1:12" ht="22.45" customHeight="1">
      <c r="A19" s="136" t="s">
        <v>1749</v>
      </c>
    </row>
    <row r="20" spans="1:12" ht="22.45" customHeight="1">
      <c r="A20" s="136" t="s">
        <v>1750</v>
      </c>
    </row>
    <row r="21" spans="1:12" ht="22.45" customHeight="1"/>
  </sheetData>
  <mergeCells count="28">
    <mergeCell ref="A11:B11"/>
    <mergeCell ref="C11:F11"/>
    <mergeCell ref="G11:I11"/>
    <mergeCell ref="J11:L11"/>
    <mergeCell ref="A12:B12"/>
    <mergeCell ref="C12:F12"/>
    <mergeCell ref="G12:I12"/>
    <mergeCell ref="J12:L12"/>
    <mergeCell ref="A13:B13"/>
    <mergeCell ref="C13:F13"/>
    <mergeCell ref="G13:I13"/>
    <mergeCell ref="J13:L13"/>
    <mergeCell ref="A14:B14"/>
    <mergeCell ref="C14:F14"/>
    <mergeCell ref="G14:I14"/>
    <mergeCell ref="J14:L14"/>
    <mergeCell ref="A17:B17"/>
    <mergeCell ref="C17:F17"/>
    <mergeCell ref="G17:I17"/>
    <mergeCell ref="J17:L17"/>
    <mergeCell ref="A15:B15"/>
    <mergeCell ref="C15:F15"/>
    <mergeCell ref="G15:I15"/>
    <mergeCell ref="J15:L15"/>
    <mergeCell ref="A16:B16"/>
    <mergeCell ref="C16:F16"/>
    <mergeCell ref="G16:I16"/>
    <mergeCell ref="J16:L16"/>
  </mergeCells>
  <phoneticPr fontId="2"/>
  <pageMargins left="0.78740157480314965" right="0.39370078740157483" top="0.39370078740157483" bottom="0.39370078740157483" header="0" footer="0"/>
  <pageSetup paperSize="9" orientation="landscape" r:id="rId1"/>
  <headerFooter scaleWithDoc="0" alignWithMargins="0">
    <oddFooter>&amp;C&amp;"ＭＳ 明朝,標準"－３９－</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D3F84-DAE5-424D-B9BA-D49B75699F01}">
  <sheetPr>
    <pageSetUpPr fitToPage="1"/>
  </sheetPr>
  <dimension ref="A2:N28"/>
  <sheetViews>
    <sheetView view="pageLayout" zoomScaleNormal="100" workbookViewId="0">
      <selection activeCell="L21" sqref="L21"/>
    </sheetView>
  </sheetViews>
  <sheetFormatPr defaultColWidth="9" defaultRowHeight="14.4"/>
  <cols>
    <col min="1" max="1" width="9" style="136" customWidth="1"/>
    <col min="2" max="2" width="11.109375" style="136" customWidth="1"/>
    <col min="3" max="14" width="8.44140625" style="136" customWidth="1"/>
    <col min="15" max="15" width="1.77734375" style="136" customWidth="1"/>
    <col min="16" max="16" width="7.109375" style="136" customWidth="1"/>
    <col min="17" max="16384" width="9" style="136"/>
  </cols>
  <sheetData>
    <row r="2" spans="1:14" ht="19" customHeight="1">
      <c r="A2" s="136" t="s">
        <v>1751</v>
      </c>
    </row>
    <row r="3" spans="1:14" ht="19" customHeight="1">
      <c r="A3" s="136" t="s">
        <v>1752</v>
      </c>
    </row>
    <row r="4" spans="1:14" ht="19" customHeight="1">
      <c r="A4" s="136" t="s">
        <v>1932</v>
      </c>
    </row>
    <row r="5" spans="1:14" ht="19" customHeight="1">
      <c r="A5" s="501"/>
      <c r="B5" s="501"/>
      <c r="C5" s="514" t="s">
        <v>1753</v>
      </c>
      <c r="D5" s="908"/>
      <c r="E5" s="514" t="s">
        <v>1754</v>
      </c>
      <c r="F5" s="908"/>
      <c r="G5" s="501" t="s">
        <v>1755</v>
      </c>
      <c r="H5" s="501"/>
      <c r="I5" s="501" t="s">
        <v>1756</v>
      </c>
      <c r="J5" s="501"/>
    </row>
    <row r="6" spans="1:14" ht="19" customHeight="1">
      <c r="A6" s="501" t="s">
        <v>1757</v>
      </c>
      <c r="B6" s="501"/>
      <c r="C6" s="519">
        <v>43</v>
      </c>
      <c r="D6" s="521"/>
      <c r="E6" s="519">
        <v>53</v>
      </c>
      <c r="F6" s="521"/>
      <c r="G6" s="518">
        <v>51</v>
      </c>
      <c r="H6" s="518"/>
      <c r="I6" s="518">
        <v>24</v>
      </c>
      <c r="J6" s="518"/>
    </row>
    <row r="7" spans="1:14" ht="19" customHeight="1"/>
    <row r="8" spans="1:14" ht="19" customHeight="1">
      <c r="A8" s="136" t="s">
        <v>1933</v>
      </c>
    </row>
    <row r="9" spans="1:14" ht="19" customHeight="1">
      <c r="A9" s="136" t="s">
        <v>1758</v>
      </c>
    </row>
    <row r="10" spans="1:14" ht="19" customHeight="1">
      <c r="A10" s="136" t="s">
        <v>1934</v>
      </c>
    </row>
    <row r="11" spans="1:14" ht="19" customHeight="1">
      <c r="A11" s="909" t="s">
        <v>1759</v>
      </c>
      <c r="B11" s="910"/>
      <c r="C11" s="501" t="s">
        <v>1760</v>
      </c>
      <c r="D11" s="501"/>
      <c r="E11" s="501"/>
      <c r="F11" s="501"/>
      <c r="G11" s="501" t="s">
        <v>1761</v>
      </c>
      <c r="H11" s="501"/>
      <c r="I11" s="501"/>
      <c r="J11" s="501"/>
      <c r="K11" s="501" t="s">
        <v>1762</v>
      </c>
      <c r="L11" s="501"/>
      <c r="M11" s="501"/>
      <c r="N11" s="501"/>
    </row>
    <row r="12" spans="1:14" ht="19" customHeight="1">
      <c r="A12" s="511" t="s">
        <v>1763</v>
      </c>
      <c r="B12" s="513"/>
      <c r="C12" s="234" t="s">
        <v>1764</v>
      </c>
      <c r="D12" s="234" t="s">
        <v>1765</v>
      </c>
      <c r="E12" s="234" t="s">
        <v>1766</v>
      </c>
      <c r="F12" s="234" t="s">
        <v>1767</v>
      </c>
      <c r="G12" s="234" t="s">
        <v>1764</v>
      </c>
      <c r="H12" s="234" t="s">
        <v>1765</v>
      </c>
      <c r="I12" s="234" t="s">
        <v>1766</v>
      </c>
      <c r="J12" s="234" t="s">
        <v>1767</v>
      </c>
      <c r="K12" s="234" t="s">
        <v>1764</v>
      </c>
      <c r="L12" s="234" t="s">
        <v>1765</v>
      </c>
      <c r="M12" s="234" t="s">
        <v>1766</v>
      </c>
      <c r="N12" s="234" t="s">
        <v>1767</v>
      </c>
    </row>
    <row r="13" spans="1:14" ht="19" customHeight="1">
      <c r="A13" s="501" t="s">
        <v>1768</v>
      </c>
      <c r="B13" s="501"/>
      <c r="C13" s="322">
        <v>9</v>
      </c>
      <c r="D13" s="322">
        <v>17</v>
      </c>
      <c r="E13" s="322">
        <v>21</v>
      </c>
      <c r="F13" s="322">
        <v>2</v>
      </c>
      <c r="G13" s="322">
        <v>1</v>
      </c>
      <c r="H13" s="322">
        <v>3</v>
      </c>
      <c r="I13" s="322">
        <v>6</v>
      </c>
      <c r="J13" s="322">
        <v>6</v>
      </c>
      <c r="K13" s="322">
        <v>1</v>
      </c>
      <c r="L13" s="322">
        <v>5</v>
      </c>
      <c r="M13" s="322">
        <v>3</v>
      </c>
      <c r="N13" s="322">
        <v>1</v>
      </c>
    </row>
    <row r="14" spans="1:14" ht="19" customHeight="1">
      <c r="A14" s="501" t="s">
        <v>1769</v>
      </c>
      <c r="B14" s="501"/>
      <c r="C14" s="322">
        <v>11</v>
      </c>
      <c r="D14" s="322">
        <v>27</v>
      </c>
      <c r="E14" s="322">
        <v>21</v>
      </c>
      <c r="F14" s="322">
        <v>1</v>
      </c>
      <c r="G14" s="322">
        <v>5</v>
      </c>
      <c r="H14" s="322">
        <v>5</v>
      </c>
      <c r="I14" s="322">
        <v>7</v>
      </c>
      <c r="J14" s="322">
        <v>12</v>
      </c>
      <c r="K14" s="322">
        <v>3</v>
      </c>
      <c r="L14" s="322">
        <v>10</v>
      </c>
      <c r="M14" s="322">
        <v>7</v>
      </c>
      <c r="N14" s="322">
        <v>0</v>
      </c>
    </row>
    <row r="15" spans="1:14" ht="19" customHeight="1">
      <c r="A15" s="501" t="s">
        <v>1770</v>
      </c>
      <c r="B15" s="501"/>
      <c r="C15" s="322">
        <v>5</v>
      </c>
      <c r="D15" s="322">
        <v>8</v>
      </c>
      <c r="E15" s="322">
        <v>8</v>
      </c>
      <c r="F15" s="322">
        <v>0</v>
      </c>
      <c r="G15" s="322">
        <v>0</v>
      </c>
      <c r="H15" s="322">
        <v>3</v>
      </c>
      <c r="I15" s="322">
        <v>1</v>
      </c>
      <c r="J15" s="322">
        <v>4</v>
      </c>
      <c r="K15" s="322">
        <v>1</v>
      </c>
      <c r="L15" s="322">
        <v>4</v>
      </c>
      <c r="M15" s="322">
        <v>0</v>
      </c>
      <c r="N15" s="322">
        <v>1</v>
      </c>
    </row>
    <row r="16" spans="1:14" ht="19" customHeight="1">
      <c r="A16" s="501" t="s">
        <v>1771</v>
      </c>
      <c r="B16" s="501"/>
      <c r="C16" s="322">
        <v>4</v>
      </c>
      <c r="D16" s="322">
        <v>10</v>
      </c>
      <c r="E16" s="322">
        <v>13</v>
      </c>
      <c r="F16" s="322">
        <v>7</v>
      </c>
      <c r="G16" s="322">
        <v>5</v>
      </c>
      <c r="H16" s="322">
        <v>7</v>
      </c>
      <c r="I16" s="322">
        <v>9</v>
      </c>
      <c r="J16" s="322">
        <v>12</v>
      </c>
      <c r="K16" s="322">
        <v>5</v>
      </c>
      <c r="L16" s="322">
        <v>9</v>
      </c>
      <c r="M16" s="322">
        <v>11</v>
      </c>
      <c r="N16" s="322">
        <v>6</v>
      </c>
    </row>
    <row r="17" spans="1:14" ht="19" customHeight="1">
      <c r="A17" s="501" t="s">
        <v>1772</v>
      </c>
      <c r="B17" s="501"/>
      <c r="C17" s="322">
        <v>1</v>
      </c>
      <c r="D17" s="322">
        <v>2</v>
      </c>
      <c r="E17" s="322">
        <v>1</v>
      </c>
      <c r="F17" s="322">
        <v>1</v>
      </c>
      <c r="G17" s="322">
        <v>1</v>
      </c>
      <c r="H17" s="322">
        <v>0</v>
      </c>
      <c r="I17" s="322">
        <v>0</v>
      </c>
      <c r="J17" s="322">
        <v>5</v>
      </c>
      <c r="K17" s="322">
        <v>0</v>
      </c>
      <c r="L17" s="322">
        <v>0</v>
      </c>
      <c r="M17" s="322">
        <v>0</v>
      </c>
      <c r="N17" s="322">
        <v>0</v>
      </c>
    </row>
    <row r="18" spans="1:14" ht="19" customHeight="1">
      <c r="A18" s="501" t="s">
        <v>1773</v>
      </c>
      <c r="B18" s="501"/>
      <c r="C18" s="322">
        <v>2</v>
      </c>
      <c r="D18" s="322">
        <v>7</v>
      </c>
      <c r="E18" s="322">
        <v>3</v>
      </c>
      <c r="F18" s="322">
        <v>0</v>
      </c>
      <c r="G18" s="322">
        <v>0</v>
      </c>
      <c r="H18" s="322">
        <v>0</v>
      </c>
      <c r="I18" s="322">
        <v>0</v>
      </c>
      <c r="J18" s="322">
        <v>0</v>
      </c>
      <c r="K18" s="322">
        <v>1</v>
      </c>
      <c r="L18" s="322">
        <v>0</v>
      </c>
      <c r="M18" s="322">
        <v>0</v>
      </c>
      <c r="N18" s="322">
        <v>1</v>
      </c>
    </row>
    <row r="19" spans="1:14" ht="19" customHeight="1">
      <c r="A19" s="501" t="s">
        <v>153</v>
      </c>
      <c r="B19" s="501"/>
      <c r="C19" s="322">
        <v>32</v>
      </c>
      <c r="D19" s="322">
        <v>71</v>
      </c>
      <c r="E19" s="322">
        <v>67</v>
      </c>
      <c r="F19" s="322">
        <f>SUM(F13:F18)</f>
        <v>11</v>
      </c>
      <c r="G19" s="322">
        <v>12</v>
      </c>
      <c r="H19" s="322">
        <v>18</v>
      </c>
      <c r="I19" s="322">
        <v>23</v>
      </c>
      <c r="J19" s="322">
        <f>SUM(J13:J18)</f>
        <v>39</v>
      </c>
      <c r="K19" s="322">
        <v>11</v>
      </c>
      <c r="L19" s="322">
        <v>28</v>
      </c>
      <c r="M19" s="322">
        <v>21</v>
      </c>
      <c r="N19" s="322">
        <f>SUM(N13:N18)</f>
        <v>9</v>
      </c>
    </row>
    <row r="20" spans="1:14" ht="19" customHeight="1"/>
    <row r="21" spans="1:14" ht="19" customHeight="1">
      <c r="A21" s="136" t="s">
        <v>1774</v>
      </c>
    </row>
    <row r="22" spans="1:14" ht="19" customHeight="1">
      <c r="A22" s="136" t="s">
        <v>1775</v>
      </c>
    </row>
    <row r="23" spans="1:14" ht="19" customHeight="1">
      <c r="A23" s="136" t="s">
        <v>1776</v>
      </c>
    </row>
    <row r="24" spans="1:14" ht="19" customHeight="1">
      <c r="A24" s="136" t="s">
        <v>1777</v>
      </c>
    </row>
    <row r="25" spans="1:14" ht="19" customHeight="1">
      <c r="A25" s="501" t="s">
        <v>1778</v>
      </c>
      <c r="B25" s="501"/>
      <c r="C25" s="234" t="s">
        <v>1779</v>
      </c>
      <c r="D25" s="234" t="s">
        <v>1765</v>
      </c>
      <c r="E25" s="234" t="s">
        <v>1766</v>
      </c>
      <c r="F25" s="234" t="s">
        <v>1767</v>
      </c>
    </row>
    <row r="26" spans="1:14" ht="19" customHeight="1">
      <c r="A26" s="501" t="s">
        <v>1935</v>
      </c>
      <c r="B26" s="501"/>
      <c r="C26" s="322">
        <v>4</v>
      </c>
      <c r="D26" s="322">
        <v>4</v>
      </c>
      <c r="E26" s="322">
        <v>4</v>
      </c>
      <c r="F26" s="322">
        <v>4</v>
      </c>
    </row>
    <row r="27" spans="1:14" ht="19" customHeight="1">
      <c r="A27" s="501" t="s">
        <v>1780</v>
      </c>
      <c r="B27" s="501"/>
      <c r="C27" s="322">
        <v>48</v>
      </c>
      <c r="D27" s="322">
        <v>48</v>
      </c>
      <c r="E27" s="322">
        <v>51</v>
      </c>
      <c r="F27" s="322">
        <v>47</v>
      </c>
    </row>
    <row r="28" spans="1:14" ht="19" customHeight="1">
      <c r="A28" s="501" t="s">
        <v>1781</v>
      </c>
      <c r="B28" s="501"/>
      <c r="C28" s="322">
        <v>5</v>
      </c>
      <c r="D28" s="322">
        <v>5</v>
      </c>
      <c r="E28" s="322">
        <v>5</v>
      </c>
      <c r="F28" s="322">
        <v>5</v>
      </c>
    </row>
  </sheetData>
  <mergeCells count="26">
    <mergeCell ref="A5:B5"/>
    <mergeCell ref="C5:D5"/>
    <mergeCell ref="E5:F5"/>
    <mergeCell ref="G5:H5"/>
    <mergeCell ref="A11:B11"/>
    <mergeCell ref="C11:F11"/>
    <mergeCell ref="G11:J11"/>
    <mergeCell ref="I5:J5"/>
    <mergeCell ref="A6:B6"/>
    <mergeCell ref="C6:D6"/>
    <mergeCell ref="E6:F6"/>
    <mergeCell ref="G6:H6"/>
    <mergeCell ref="I6:J6"/>
    <mergeCell ref="K11:N11"/>
    <mergeCell ref="A12:B12"/>
    <mergeCell ref="A25:B25"/>
    <mergeCell ref="A26:B26"/>
    <mergeCell ref="A27:B27"/>
    <mergeCell ref="A13:B13"/>
    <mergeCell ref="A28:B28"/>
    <mergeCell ref="A14:B14"/>
    <mergeCell ref="A15:B15"/>
    <mergeCell ref="A16:B16"/>
    <mergeCell ref="A17:B17"/>
    <mergeCell ref="A18:B18"/>
    <mergeCell ref="A19:B19"/>
  </mergeCells>
  <phoneticPr fontId="2"/>
  <pageMargins left="0.78740157480314965" right="0.39370078740157483" top="0.39370078740157483" bottom="0.39370078740157483" header="0" footer="0"/>
  <pageSetup paperSize="9" scale="97" orientation="landscape" r:id="rId1"/>
  <headerFooter scaleWithDoc="0" alignWithMargins="0">
    <oddFooter>&amp;C&amp;"ＭＳ 明朝,標準"－４０－</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91BB2-A03C-4418-8E36-345B183755F6}">
  <sheetPr codeName="Sheet5">
    <pageSetUpPr fitToPage="1"/>
  </sheetPr>
  <dimension ref="A1:K38"/>
  <sheetViews>
    <sheetView tabSelected="1" view="pageLayout" zoomScaleNormal="100" workbookViewId="0">
      <selection activeCell="A16" sqref="A13:B37"/>
    </sheetView>
  </sheetViews>
  <sheetFormatPr defaultColWidth="9" defaultRowHeight="15.05" customHeight="1"/>
  <cols>
    <col min="1" max="1" width="3.88671875" style="13" customWidth="1"/>
    <col min="2" max="2" width="14.6640625" style="13" customWidth="1"/>
    <col min="3" max="3" width="9.88671875" style="13" customWidth="1"/>
    <col min="4" max="4" width="7" style="13" customWidth="1"/>
    <col min="5" max="5" width="33.33203125" style="13" customWidth="1"/>
    <col min="6" max="7" width="5.33203125" style="13" customWidth="1"/>
    <col min="8" max="8" width="13.6640625" style="13" customWidth="1"/>
    <col min="9" max="9" width="11.6640625" style="13" bestFit="1" customWidth="1"/>
    <col min="10" max="10" width="16.109375" style="13" customWidth="1"/>
    <col min="11" max="11" width="14.44140625" style="13" customWidth="1"/>
    <col min="12" max="12" width="7.33203125" style="13" customWidth="1"/>
    <col min="13" max="16384" width="9" style="13"/>
  </cols>
  <sheetData>
    <row r="1" spans="1:11" ht="15.05" customHeight="1">
      <c r="A1" s="412" t="s">
        <v>102</v>
      </c>
      <c r="B1" s="412"/>
      <c r="C1" s="412"/>
    </row>
    <row r="2" spans="1:11" ht="15.05" customHeight="1">
      <c r="A2" s="413"/>
      <c r="B2" s="413"/>
      <c r="C2" s="413"/>
      <c r="J2" s="30"/>
      <c r="K2" s="31" t="s">
        <v>103</v>
      </c>
    </row>
    <row r="3" spans="1:11" ht="15.05" customHeight="1">
      <c r="A3" s="388" t="s">
        <v>104</v>
      </c>
      <c r="B3" s="388"/>
      <c r="C3" s="388"/>
      <c r="D3" s="389" t="s">
        <v>105</v>
      </c>
      <c r="E3" s="390"/>
      <c r="F3" s="388" t="s">
        <v>106</v>
      </c>
      <c r="G3" s="388"/>
      <c r="H3" s="32" t="s">
        <v>107</v>
      </c>
      <c r="I3" s="32" t="s">
        <v>108</v>
      </c>
      <c r="J3" s="32" t="s">
        <v>109</v>
      </c>
      <c r="K3" s="32" t="s">
        <v>110</v>
      </c>
    </row>
    <row r="4" spans="1:11" ht="15.05" customHeight="1">
      <c r="A4" s="387" t="s">
        <v>111</v>
      </c>
      <c r="B4" s="387"/>
      <c r="C4" s="387"/>
      <c r="D4" s="33" t="s">
        <v>112</v>
      </c>
      <c r="E4" s="34"/>
      <c r="F4" s="416" t="s">
        <v>113</v>
      </c>
      <c r="G4" s="417"/>
      <c r="H4" s="35" t="s">
        <v>114</v>
      </c>
      <c r="I4" s="388" t="s">
        <v>115</v>
      </c>
      <c r="J4" s="388" t="s">
        <v>116</v>
      </c>
      <c r="K4" s="391" t="s">
        <v>117</v>
      </c>
    </row>
    <row r="5" spans="1:11" ht="15.05" customHeight="1">
      <c r="A5" s="387"/>
      <c r="B5" s="387"/>
      <c r="C5" s="387"/>
      <c r="D5" s="414" t="s">
        <v>118</v>
      </c>
      <c r="E5" s="415"/>
      <c r="F5" s="418"/>
      <c r="G5" s="419"/>
      <c r="H5" s="36" t="s">
        <v>1985</v>
      </c>
      <c r="I5" s="388"/>
      <c r="J5" s="388"/>
      <c r="K5" s="393"/>
    </row>
    <row r="6" spans="1:11" ht="15.05" customHeight="1">
      <c r="A6" s="387" t="s">
        <v>119</v>
      </c>
      <c r="B6" s="387"/>
      <c r="C6" s="387"/>
      <c r="D6" s="420" t="s">
        <v>120</v>
      </c>
      <c r="E6" s="421"/>
      <c r="F6" s="416" t="s">
        <v>121</v>
      </c>
      <c r="G6" s="417"/>
      <c r="H6" s="37" t="s">
        <v>122</v>
      </c>
      <c r="I6" s="388" t="s">
        <v>123</v>
      </c>
      <c r="J6" s="388" t="s">
        <v>116</v>
      </c>
      <c r="K6" s="391" t="s">
        <v>124</v>
      </c>
    </row>
    <row r="7" spans="1:11" ht="15.05" customHeight="1">
      <c r="A7" s="387"/>
      <c r="B7" s="387"/>
      <c r="C7" s="387"/>
      <c r="D7" s="414" t="s">
        <v>125</v>
      </c>
      <c r="E7" s="415"/>
      <c r="F7" s="418"/>
      <c r="G7" s="419"/>
      <c r="H7" s="36" t="s">
        <v>1985</v>
      </c>
      <c r="I7" s="388"/>
      <c r="J7" s="388"/>
      <c r="K7" s="393"/>
    </row>
    <row r="8" spans="1:11" ht="15.05" customHeight="1">
      <c r="A8" s="387" t="s">
        <v>126</v>
      </c>
      <c r="B8" s="387"/>
      <c r="C8" s="387"/>
      <c r="D8" s="420" t="s">
        <v>112</v>
      </c>
      <c r="E8" s="421"/>
      <c r="F8" s="416" t="s">
        <v>127</v>
      </c>
      <c r="G8" s="417"/>
      <c r="H8" s="391" t="s">
        <v>127</v>
      </c>
      <c r="I8" s="388" t="s">
        <v>128</v>
      </c>
      <c r="J8" s="388" t="s">
        <v>129</v>
      </c>
      <c r="K8" s="391" t="s">
        <v>130</v>
      </c>
    </row>
    <row r="9" spans="1:11" ht="15.05" customHeight="1">
      <c r="A9" s="387"/>
      <c r="B9" s="387"/>
      <c r="C9" s="387"/>
      <c r="D9" s="414" t="s">
        <v>118</v>
      </c>
      <c r="E9" s="415"/>
      <c r="F9" s="418"/>
      <c r="G9" s="419"/>
      <c r="H9" s="393"/>
      <c r="I9" s="388"/>
      <c r="J9" s="388"/>
      <c r="K9" s="393"/>
    </row>
    <row r="11" spans="1:11" ht="15.05" customHeight="1">
      <c r="B11" s="412" t="s">
        <v>1986</v>
      </c>
      <c r="C11" s="412"/>
      <c r="D11" s="412"/>
      <c r="E11" s="412"/>
      <c r="J11" s="399" t="s">
        <v>1987</v>
      </c>
      <c r="K11" s="399"/>
    </row>
    <row r="12" spans="1:11" ht="15.05" customHeight="1">
      <c r="B12" s="413"/>
      <c r="C12" s="413"/>
      <c r="D12" s="413"/>
      <c r="E12" s="413"/>
      <c r="J12" s="399"/>
      <c r="K12" s="399"/>
    </row>
    <row r="13" spans="1:11" ht="15.05" customHeight="1">
      <c r="A13" s="388" t="s">
        <v>131</v>
      </c>
      <c r="B13" s="388"/>
      <c r="C13" s="32" t="s">
        <v>132</v>
      </c>
      <c r="D13" s="389" t="s">
        <v>133</v>
      </c>
      <c r="E13" s="390"/>
      <c r="G13" s="388" t="s">
        <v>131</v>
      </c>
      <c r="H13" s="388"/>
      <c r="I13" s="32" t="s">
        <v>132</v>
      </c>
      <c r="J13" s="388" t="s">
        <v>134</v>
      </c>
      <c r="K13" s="388"/>
    </row>
    <row r="14" spans="1:11" ht="15.05" customHeight="1">
      <c r="A14" s="391" t="s">
        <v>135</v>
      </c>
      <c r="B14" s="391"/>
      <c r="C14" s="402">
        <v>458960</v>
      </c>
      <c r="D14" s="364" t="s">
        <v>136</v>
      </c>
      <c r="E14" s="409"/>
      <c r="G14" s="385" t="s">
        <v>137</v>
      </c>
      <c r="H14" s="388" t="s">
        <v>138</v>
      </c>
      <c r="I14" s="411">
        <v>718804</v>
      </c>
      <c r="J14" s="401" t="s">
        <v>139</v>
      </c>
      <c r="K14" s="401"/>
    </row>
    <row r="15" spans="1:11" ht="15.05" customHeight="1">
      <c r="A15" s="393" t="s">
        <v>140</v>
      </c>
      <c r="B15" s="393"/>
      <c r="C15" s="408"/>
      <c r="D15" s="372"/>
      <c r="E15" s="382"/>
      <c r="G15" s="410"/>
      <c r="H15" s="388"/>
      <c r="I15" s="411"/>
      <c r="J15" s="40" t="s">
        <v>141</v>
      </c>
      <c r="K15" s="40"/>
    </row>
    <row r="16" spans="1:11" ht="15.05" customHeight="1">
      <c r="A16" s="911" t="s">
        <v>1984</v>
      </c>
      <c r="B16" s="391" t="s">
        <v>142</v>
      </c>
      <c r="C16" s="402">
        <v>153294</v>
      </c>
      <c r="D16" s="16" t="s">
        <v>143</v>
      </c>
      <c r="E16" s="19"/>
      <c r="G16" s="410"/>
      <c r="H16" s="388"/>
      <c r="I16" s="411"/>
      <c r="J16" s="404" t="s">
        <v>144</v>
      </c>
      <c r="K16" s="404"/>
    </row>
    <row r="17" spans="1:11" ht="15.05" customHeight="1">
      <c r="A17" s="912"/>
      <c r="B17" s="392"/>
      <c r="C17" s="403"/>
      <c r="D17" s="20" t="s">
        <v>145</v>
      </c>
      <c r="E17" s="21"/>
      <c r="G17" s="410"/>
      <c r="H17" s="391" t="s">
        <v>146</v>
      </c>
      <c r="I17" s="405">
        <v>77606</v>
      </c>
      <c r="J17" s="401" t="s">
        <v>147</v>
      </c>
      <c r="K17" s="401"/>
    </row>
    <row r="18" spans="1:11" ht="15.05" customHeight="1">
      <c r="A18" s="912"/>
      <c r="B18" s="392"/>
      <c r="C18" s="403"/>
      <c r="D18" s="20" t="s">
        <v>148</v>
      </c>
      <c r="E18" s="21"/>
      <c r="G18" s="410"/>
      <c r="H18" s="392"/>
      <c r="I18" s="406"/>
      <c r="J18" s="40" t="s">
        <v>149</v>
      </c>
      <c r="K18" s="40"/>
    </row>
    <row r="19" spans="1:11" ht="15.05" customHeight="1">
      <c r="A19" s="912"/>
      <c r="B19" s="392"/>
      <c r="C19" s="403"/>
      <c r="D19" s="20" t="s">
        <v>150</v>
      </c>
      <c r="E19" s="21"/>
      <c r="G19" s="410"/>
      <c r="H19" s="392"/>
      <c r="I19" s="406"/>
      <c r="J19" s="40" t="s">
        <v>139</v>
      </c>
      <c r="K19" s="40"/>
    </row>
    <row r="20" spans="1:11" ht="15.05" customHeight="1">
      <c r="A20" s="912"/>
      <c r="B20" s="392"/>
      <c r="C20" s="403"/>
      <c r="D20" s="20" t="s">
        <v>151</v>
      </c>
      <c r="E20" s="21"/>
      <c r="G20" s="410"/>
      <c r="H20" s="393"/>
      <c r="I20" s="407"/>
      <c r="J20" s="17" t="s">
        <v>144</v>
      </c>
      <c r="K20" s="24"/>
    </row>
    <row r="21" spans="1:11" ht="15.05" customHeight="1">
      <c r="A21" s="912"/>
      <c r="B21" s="392"/>
      <c r="C21" s="403"/>
      <c r="D21" s="20" t="s">
        <v>152</v>
      </c>
      <c r="E21" s="21"/>
      <c r="G21" s="386"/>
      <c r="H21" s="32" t="s">
        <v>153</v>
      </c>
      <c r="I21" s="39">
        <f>SUM(I14:I20)</f>
        <v>796410</v>
      </c>
      <c r="J21" s="389"/>
      <c r="K21" s="390"/>
    </row>
    <row r="22" spans="1:11" ht="15.05" customHeight="1">
      <c r="A22" s="912"/>
      <c r="B22" s="392"/>
      <c r="C22" s="403"/>
      <c r="D22" s="20" t="s">
        <v>154</v>
      </c>
      <c r="E22" s="21"/>
      <c r="G22" s="388" t="s">
        <v>155</v>
      </c>
      <c r="H22" s="388"/>
      <c r="I22" s="39">
        <v>0</v>
      </c>
      <c r="J22" s="389"/>
      <c r="K22" s="390"/>
    </row>
    <row r="23" spans="1:11" ht="15.05" customHeight="1">
      <c r="A23" s="912"/>
      <c r="B23" s="392"/>
      <c r="C23" s="403"/>
      <c r="D23" s="20" t="s">
        <v>156</v>
      </c>
      <c r="E23" s="21"/>
      <c r="G23" s="388" t="s">
        <v>157</v>
      </c>
      <c r="H23" s="388"/>
      <c r="I23" s="39">
        <f>C14+C37+I21+I22</f>
        <v>1686905</v>
      </c>
      <c r="J23" s="389"/>
      <c r="K23" s="390"/>
    </row>
    <row r="24" spans="1:11" ht="15.05" customHeight="1">
      <c r="A24" s="912"/>
      <c r="B24" s="392"/>
      <c r="C24" s="403"/>
      <c r="D24" s="20" t="s">
        <v>158</v>
      </c>
      <c r="E24" s="21"/>
    </row>
    <row r="25" spans="1:11" ht="15.05" customHeight="1">
      <c r="A25" s="912"/>
      <c r="B25" s="392"/>
      <c r="C25" s="403"/>
      <c r="D25" s="372" t="s">
        <v>159</v>
      </c>
      <c r="E25" s="382"/>
    </row>
    <row r="26" spans="1:11" ht="15.05" customHeight="1">
      <c r="A26" s="912"/>
      <c r="B26" s="32" t="s">
        <v>160</v>
      </c>
      <c r="C26" s="41">
        <v>63089</v>
      </c>
      <c r="D26" s="383" t="s">
        <v>156</v>
      </c>
      <c r="E26" s="384"/>
    </row>
    <row r="27" spans="1:11" ht="15.05" customHeight="1">
      <c r="A27" s="912"/>
      <c r="B27" s="391" t="s">
        <v>161</v>
      </c>
      <c r="C27" s="394">
        <v>215152</v>
      </c>
      <c r="D27" s="16" t="s">
        <v>162</v>
      </c>
      <c r="E27" s="19"/>
      <c r="G27" s="397" t="s">
        <v>163</v>
      </c>
      <c r="H27" s="397"/>
      <c r="I27" s="397"/>
      <c r="J27" s="399" t="s">
        <v>1988</v>
      </c>
      <c r="K27" s="399"/>
    </row>
    <row r="28" spans="1:11" ht="15.05" customHeight="1">
      <c r="A28" s="912"/>
      <c r="B28" s="392"/>
      <c r="C28" s="395"/>
      <c r="D28" s="20" t="s">
        <v>164</v>
      </c>
      <c r="E28" s="21"/>
      <c r="G28" s="398"/>
      <c r="H28" s="398"/>
      <c r="I28" s="398"/>
      <c r="J28" s="400"/>
      <c r="K28" s="400"/>
    </row>
    <row r="29" spans="1:11" ht="15.05" customHeight="1">
      <c r="A29" s="912"/>
      <c r="B29" s="392"/>
      <c r="C29" s="395"/>
      <c r="D29" s="20" t="s">
        <v>165</v>
      </c>
      <c r="E29" s="21"/>
      <c r="G29" s="388" t="s">
        <v>131</v>
      </c>
      <c r="H29" s="388"/>
      <c r="I29" s="32" t="s">
        <v>132</v>
      </c>
      <c r="J29" s="388" t="s">
        <v>133</v>
      </c>
      <c r="K29" s="388"/>
    </row>
    <row r="30" spans="1:11" ht="15.05" customHeight="1">
      <c r="A30" s="912"/>
      <c r="B30" s="392"/>
      <c r="C30" s="395"/>
      <c r="D30" s="20" t="s">
        <v>158</v>
      </c>
      <c r="E30" s="21"/>
      <c r="G30" s="385" t="s">
        <v>166</v>
      </c>
      <c r="H30" s="32" t="s">
        <v>167</v>
      </c>
      <c r="I30" s="44">
        <v>0</v>
      </c>
      <c r="J30" s="387" t="s">
        <v>168</v>
      </c>
      <c r="K30" s="387"/>
    </row>
    <row r="31" spans="1:11" ht="15.05" customHeight="1">
      <c r="A31" s="912"/>
      <c r="B31" s="392"/>
      <c r="C31" s="395"/>
      <c r="D31" s="20" t="s">
        <v>169</v>
      </c>
      <c r="E31" s="21"/>
      <c r="G31" s="386"/>
      <c r="H31" s="32" t="s">
        <v>170</v>
      </c>
      <c r="I31" s="44">
        <v>95</v>
      </c>
      <c r="J31" s="387" t="s">
        <v>171</v>
      </c>
      <c r="K31" s="387"/>
    </row>
    <row r="32" spans="1:11" ht="15.05" customHeight="1">
      <c r="A32" s="912"/>
      <c r="B32" s="392"/>
      <c r="C32" s="395"/>
      <c r="D32" s="20" t="s">
        <v>156</v>
      </c>
      <c r="E32" s="21"/>
      <c r="G32" s="388" t="s">
        <v>153</v>
      </c>
      <c r="H32" s="388"/>
      <c r="I32" s="44">
        <f>SUM(I30:I31)</f>
        <v>95</v>
      </c>
      <c r="J32" s="387"/>
      <c r="K32" s="387"/>
    </row>
    <row r="33" spans="1:11" ht="15.05" customHeight="1">
      <c r="A33" s="912"/>
      <c r="B33" s="392"/>
      <c r="C33" s="395"/>
      <c r="D33" s="20" t="s">
        <v>172</v>
      </c>
      <c r="E33" s="21"/>
    </row>
    <row r="34" spans="1:11" ht="15.05" customHeight="1">
      <c r="A34" s="912"/>
      <c r="B34" s="392"/>
      <c r="C34" s="395"/>
      <c r="D34" s="20" t="s">
        <v>173</v>
      </c>
      <c r="E34" s="21"/>
    </row>
    <row r="35" spans="1:11" ht="15.05" customHeight="1">
      <c r="A35" s="912"/>
      <c r="B35" s="392"/>
      <c r="C35" s="395"/>
      <c r="D35" s="20" t="s">
        <v>174</v>
      </c>
      <c r="E35" s="21"/>
    </row>
    <row r="36" spans="1:11" ht="15.05" customHeight="1">
      <c r="A36" s="912"/>
      <c r="B36" s="393"/>
      <c r="C36" s="396"/>
      <c r="D36" s="366" t="s">
        <v>159</v>
      </c>
      <c r="E36" s="381"/>
    </row>
    <row r="37" spans="1:11" ht="15.05" customHeight="1">
      <c r="A37" s="913"/>
      <c r="B37" s="32" t="s">
        <v>153</v>
      </c>
      <c r="C37" s="44">
        <f>SUM(C16:C36)</f>
        <v>431535</v>
      </c>
      <c r="D37" s="383"/>
      <c r="E37" s="384"/>
      <c r="F37" s="45"/>
      <c r="G37" s="45"/>
      <c r="H37" s="45"/>
      <c r="I37" s="45"/>
      <c r="J37" s="45"/>
      <c r="K37" s="45"/>
    </row>
    <row r="38" spans="1:11" ht="15.05" customHeight="1">
      <c r="B38" s="27"/>
      <c r="C38" s="46"/>
    </row>
  </sheetData>
  <mergeCells count="66">
    <mergeCell ref="A8:C9"/>
    <mergeCell ref="A13:B13"/>
    <mergeCell ref="A14:B14"/>
    <mergeCell ref="A15:B15"/>
    <mergeCell ref="A16:A37"/>
    <mergeCell ref="D3:E3"/>
    <mergeCell ref="F3:G3"/>
    <mergeCell ref="A3:C3"/>
    <mergeCell ref="A1:C2"/>
    <mergeCell ref="F4:G5"/>
    <mergeCell ref="I4:I5"/>
    <mergeCell ref="J4:J5"/>
    <mergeCell ref="K4:K5"/>
    <mergeCell ref="D5:E5"/>
    <mergeCell ref="A4:C5"/>
    <mergeCell ref="K6:K7"/>
    <mergeCell ref="D7:E7"/>
    <mergeCell ref="D8:E8"/>
    <mergeCell ref="F8:G9"/>
    <mergeCell ref="H8:H9"/>
    <mergeCell ref="I8:I9"/>
    <mergeCell ref="J8:J9"/>
    <mergeCell ref="K8:K9"/>
    <mergeCell ref="D9:E9"/>
    <mergeCell ref="J6:J7"/>
    <mergeCell ref="D6:E6"/>
    <mergeCell ref="F6:G7"/>
    <mergeCell ref="I6:I7"/>
    <mergeCell ref="A6:C7"/>
    <mergeCell ref="B11:E12"/>
    <mergeCell ref="J11:K12"/>
    <mergeCell ref="D13:E13"/>
    <mergeCell ref="G13:H13"/>
    <mergeCell ref="J13:K13"/>
    <mergeCell ref="J14:K14"/>
    <mergeCell ref="B16:B25"/>
    <mergeCell ref="C16:C25"/>
    <mergeCell ref="J16:K16"/>
    <mergeCell ref="H17:H20"/>
    <mergeCell ref="I17:I20"/>
    <mergeCell ref="J17:K17"/>
    <mergeCell ref="J21:K21"/>
    <mergeCell ref="G22:H22"/>
    <mergeCell ref="J22:K22"/>
    <mergeCell ref="C14:C15"/>
    <mergeCell ref="D14:E15"/>
    <mergeCell ref="G14:G21"/>
    <mergeCell ref="H14:H16"/>
    <mergeCell ref="I14:I16"/>
    <mergeCell ref="G23:H23"/>
    <mergeCell ref="J23:K23"/>
    <mergeCell ref="D25:E25"/>
    <mergeCell ref="D26:E26"/>
    <mergeCell ref="B27:B36"/>
    <mergeCell ref="C27:C36"/>
    <mergeCell ref="G27:I28"/>
    <mergeCell ref="J27:K28"/>
    <mergeCell ref="G29:H29"/>
    <mergeCell ref="J29:K29"/>
    <mergeCell ref="D37:E37"/>
    <mergeCell ref="G30:G31"/>
    <mergeCell ref="J30:K30"/>
    <mergeCell ref="J31:K31"/>
    <mergeCell ref="G32:H32"/>
    <mergeCell ref="J32:K32"/>
    <mergeCell ref="D36:E36"/>
  </mergeCells>
  <phoneticPr fontId="2"/>
  <pageMargins left="0.78740157480314965" right="0.39370078740157483" top="0.39370078740157483" bottom="0.39370078740157483" header="0" footer="0"/>
  <pageSetup paperSize="9" scale="91" orientation="landscape" r:id="rId1"/>
  <headerFooter scaleWithDoc="0" alignWithMargins="0">
    <oddFooter>&amp;C&amp;"ＭＳ 明朝,標準"－３－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85D85-3CDB-4AFF-98DB-F7F64793ED5A}">
  <sheetPr codeName="Sheet6">
    <pageSetUpPr fitToPage="1"/>
  </sheetPr>
  <dimension ref="A1:I26"/>
  <sheetViews>
    <sheetView view="pageLayout" zoomScaleNormal="75" workbookViewId="0"/>
  </sheetViews>
  <sheetFormatPr defaultColWidth="9" defaultRowHeight="14.4"/>
  <cols>
    <col min="1" max="1" width="16.33203125" style="51" customWidth="1"/>
    <col min="2" max="2" width="10.6640625" style="56" customWidth="1"/>
    <col min="3" max="3" width="20.109375" style="56" customWidth="1"/>
    <col min="4" max="4" width="31.109375" style="56" customWidth="1"/>
    <col min="5" max="5" width="3.33203125" style="51" customWidth="1"/>
    <col min="6" max="6" width="16.5546875" style="51" customWidth="1"/>
    <col min="7" max="7" width="10.6640625" style="56" customWidth="1"/>
    <col min="8" max="8" width="20.109375" style="56" customWidth="1"/>
    <col min="9" max="9" width="31.109375" style="56" customWidth="1"/>
    <col min="10" max="16384" width="9" style="51"/>
  </cols>
  <sheetData>
    <row r="1" spans="1:9" s="47" customFormat="1" ht="26.2" customHeight="1">
      <c r="A1" s="47" t="s">
        <v>175</v>
      </c>
      <c r="B1" s="48"/>
      <c r="C1" s="48"/>
      <c r="D1" s="49"/>
      <c r="G1" s="48"/>
      <c r="H1" s="48"/>
      <c r="I1" s="49"/>
    </row>
    <row r="2" spans="1:9" ht="26.2" customHeight="1">
      <c r="A2" s="50" t="s">
        <v>176</v>
      </c>
      <c r="B2" s="50" t="s">
        <v>177</v>
      </c>
      <c r="C2" s="50" t="s">
        <v>178</v>
      </c>
      <c r="D2" s="50" t="s">
        <v>1854</v>
      </c>
      <c r="F2" s="50" t="s">
        <v>176</v>
      </c>
      <c r="G2" s="50" t="s">
        <v>177</v>
      </c>
      <c r="H2" s="50" t="s">
        <v>178</v>
      </c>
      <c r="I2" s="50" t="s">
        <v>1854</v>
      </c>
    </row>
    <row r="3" spans="1:9" ht="26.2" customHeight="1">
      <c r="A3" s="52" t="s">
        <v>179</v>
      </c>
      <c r="B3" s="50" t="s">
        <v>180</v>
      </c>
      <c r="C3" s="52" t="s">
        <v>181</v>
      </c>
      <c r="D3" s="53" t="s">
        <v>182</v>
      </c>
      <c r="F3" s="52" t="s">
        <v>183</v>
      </c>
      <c r="G3" s="50" t="s">
        <v>184</v>
      </c>
      <c r="H3" s="52" t="s">
        <v>185</v>
      </c>
      <c r="I3" s="53" t="s">
        <v>186</v>
      </c>
    </row>
    <row r="4" spans="1:9" ht="26.2" customHeight="1">
      <c r="A4" s="422" t="s">
        <v>187</v>
      </c>
      <c r="B4" s="50" t="s">
        <v>180</v>
      </c>
      <c r="C4" s="52" t="s">
        <v>188</v>
      </c>
      <c r="D4" s="53" t="s">
        <v>189</v>
      </c>
      <c r="F4" s="52" t="s">
        <v>190</v>
      </c>
      <c r="G4" s="50" t="s">
        <v>191</v>
      </c>
      <c r="H4" s="52" t="s">
        <v>185</v>
      </c>
      <c r="I4" s="53" t="s">
        <v>192</v>
      </c>
    </row>
    <row r="5" spans="1:9" ht="26.2" customHeight="1">
      <c r="A5" s="422"/>
      <c r="B5" s="50" t="s">
        <v>193</v>
      </c>
      <c r="C5" s="52" t="s">
        <v>1855</v>
      </c>
      <c r="D5" s="53" t="s">
        <v>194</v>
      </c>
      <c r="F5" s="52" t="s">
        <v>195</v>
      </c>
      <c r="G5" s="50" t="s">
        <v>191</v>
      </c>
      <c r="H5" s="52" t="s">
        <v>185</v>
      </c>
      <c r="I5" s="53" t="s">
        <v>196</v>
      </c>
    </row>
    <row r="6" spans="1:9" ht="26.2" customHeight="1">
      <c r="A6" s="422"/>
      <c r="B6" s="50" t="s">
        <v>197</v>
      </c>
      <c r="C6" s="52" t="s">
        <v>198</v>
      </c>
      <c r="D6" s="53" t="s">
        <v>182</v>
      </c>
      <c r="F6" s="422" t="s">
        <v>199</v>
      </c>
      <c r="G6" s="50" t="s">
        <v>200</v>
      </c>
      <c r="H6" s="52" t="s">
        <v>185</v>
      </c>
      <c r="I6" s="53" t="s">
        <v>201</v>
      </c>
    </row>
    <row r="7" spans="1:9" ht="26.2" customHeight="1">
      <c r="A7" s="52" t="s">
        <v>202</v>
      </c>
      <c r="B7" s="50" t="s">
        <v>203</v>
      </c>
      <c r="C7" s="52" t="s">
        <v>204</v>
      </c>
      <c r="D7" s="53" t="s">
        <v>205</v>
      </c>
      <c r="F7" s="422"/>
      <c r="G7" s="50" t="s">
        <v>206</v>
      </c>
      <c r="H7" s="52" t="s">
        <v>207</v>
      </c>
      <c r="I7" s="53" t="s">
        <v>208</v>
      </c>
    </row>
    <row r="8" spans="1:9" ht="26.2" customHeight="1">
      <c r="A8" s="52" t="s">
        <v>209</v>
      </c>
      <c r="B8" s="50" t="s">
        <v>210</v>
      </c>
      <c r="C8" s="52" t="s">
        <v>181</v>
      </c>
      <c r="D8" s="53" t="s">
        <v>182</v>
      </c>
      <c r="F8" s="422"/>
      <c r="G8" s="50" t="s">
        <v>211</v>
      </c>
      <c r="H8" s="52" t="s">
        <v>212</v>
      </c>
      <c r="I8" s="53" t="s">
        <v>213</v>
      </c>
    </row>
    <row r="9" spans="1:9" ht="26.2" customHeight="1">
      <c r="A9" s="423" t="s">
        <v>214</v>
      </c>
      <c r="B9" s="50" t="s">
        <v>215</v>
      </c>
      <c r="C9" s="52" t="s">
        <v>216</v>
      </c>
      <c r="D9" s="53" t="s">
        <v>1856</v>
      </c>
      <c r="F9" s="422" t="s">
        <v>217</v>
      </c>
      <c r="G9" s="50" t="s">
        <v>218</v>
      </c>
      <c r="H9" s="52" t="s">
        <v>185</v>
      </c>
      <c r="I9" s="53" t="s">
        <v>219</v>
      </c>
    </row>
    <row r="10" spans="1:9" ht="26.2" customHeight="1">
      <c r="A10" s="424"/>
      <c r="B10" s="50" t="s">
        <v>215</v>
      </c>
      <c r="C10" s="52" t="s">
        <v>181</v>
      </c>
      <c r="D10" s="53" t="s">
        <v>182</v>
      </c>
      <c r="F10" s="422"/>
      <c r="G10" s="50" t="s">
        <v>220</v>
      </c>
      <c r="H10" s="52" t="s">
        <v>221</v>
      </c>
      <c r="I10" s="53" t="s">
        <v>222</v>
      </c>
    </row>
    <row r="11" spans="1:9" ht="26.2" customHeight="1">
      <c r="A11" s="52" t="s">
        <v>223</v>
      </c>
      <c r="B11" s="50" t="s">
        <v>224</v>
      </c>
      <c r="C11" s="52" t="s">
        <v>225</v>
      </c>
      <c r="D11" s="53" t="s">
        <v>226</v>
      </c>
      <c r="F11" s="422"/>
      <c r="G11" s="50" t="s">
        <v>227</v>
      </c>
      <c r="H11" s="52" t="s">
        <v>207</v>
      </c>
      <c r="I11" s="53" t="s">
        <v>228</v>
      </c>
    </row>
    <row r="12" spans="1:9" ht="26.2" customHeight="1">
      <c r="A12" s="422" t="s">
        <v>229</v>
      </c>
      <c r="B12" s="50" t="s">
        <v>230</v>
      </c>
      <c r="C12" s="52" t="s">
        <v>225</v>
      </c>
      <c r="D12" s="53" t="s">
        <v>231</v>
      </c>
      <c r="F12" s="422"/>
      <c r="G12" s="50" t="s">
        <v>232</v>
      </c>
      <c r="H12" s="52" t="s">
        <v>225</v>
      </c>
      <c r="I12" s="53" t="s">
        <v>233</v>
      </c>
    </row>
    <row r="13" spans="1:9" ht="26.2" customHeight="1">
      <c r="A13" s="422"/>
      <c r="B13" s="50" t="s">
        <v>234</v>
      </c>
      <c r="C13" s="52" t="s">
        <v>181</v>
      </c>
      <c r="D13" s="53" t="s">
        <v>235</v>
      </c>
      <c r="F13" s="422"/>
      <c r="G13" s="50" t="s">
        <v>236</v>
      </c>
      <c r="H13" s="52" t="s">
        <v>198</v>
      </c>
      <c r="I13" s="53" t="s">
        <v>182</v>
      </c>
    </row>
    <row r="14" spans="1:9" ht="26.2" customHeight="1">
      <c r="A14" s="422"/>
      <c r="B14" s="50" t="s">
        <v>211</v>
      </c>
      <c r="C14" s="52" t="s">
        <v>212</v>
      </c>
      <c r="D14" s="53" t="s">
        <v>237</v>
      </c>
      <c r="F14" s="52" t="s">
        <v>238</v>
      </c>
      <c r="G14" s="50" t="s">
        <v>239</v>
      </c>
      <c r="H14" s="52" t="s">
        <v>212</v>
      </c>
      <c r="I14" s="53" t="s">
        <v>240</v>
      </c>
    </row>
    <row r="15" spans="1:9" ht="26.2" customHeight="1">
      <c r="A15" s="422"/>
      <c r="B15" s="50" t="s">
        <v>241</v>
      </c>
      <c r="C15" s="52" t="s">
        <v>185</v>
      </c>
      <c r="D15" s="53" t="s">
        <v>242</v>
      </c>
      <c r="F15" s="52" t="s">
        <v>243</v>
      </c>
      <c r="G15" s="50" t="s">
        <v>244</v>
      </c>
      <c r="H15" s="52" t="s">
        <v>212</v>
      </c>
      <c r="I15" s="53" t="s">
        <v>245</v>
      </c>
    </row>
    <row r="16" spans="1:9" ht="26.2" customHeight="1">
      <c r="A16" s="422" t="s">
        <v>246</v>
      </c>
      <c r="B16" s="50" t="s">
        <v>191</v>
      </c>
      <c r="C16" s="52" t="s">
        <v>185</v>
      </c>
      <c r="D16" s="53" t="s">
        <v>247</v>
      </c>
      <c r="F16" s="422" t="s">
        <v>248</v>
      </c>
      <c r="G16" s="50" t="s">
        <v>249</v>
      </c>
      <c r="H16" s="52" t="s">
        <v>212</v>
      </c>
      <c r="I16" s="53" t="s">
        <v>250</v>
      </c>
    </row>
    <row r="17" spans="1:9" ht="26.2" customHeight="1">
      <c r="A17" s="422"/>
      <c r="B17" s="50" t="s">
        <v>251</v>
      </c>
      <c r="C17" s="52" t="s">
        <v>212</v>
      </c>
      <c r="D17" s="53" t="s">
        <v>252</v>
      </c>
      <c r="F17" s="422"/>
      <c r="G17" s="50" t="s">
        <v>253</v>
      </c>
      <c r="H17" s="52" t="s">
        <v>225</v>
      </c>
      <c r="I17" s="53" t="s">
        <v>254</v>
      </c>
    </row>
    <row r="18" spans="1:9" ht="26.2" customHeight="1">
      <c r="A18" s="422"/>
      <c r="B18" s="50" t="s">
        <v>255</v>
      </c>
      <c r="C18" s="52" t="s">
        <v>1857</v>
      </c>
      <c r="D18" s="53" t="s">
        <v>233</v>
      </c>
      <c r="F18" s="52" t="s">
        <v>256</v>
      </c>
      <c r="G18" s="55" t="s">
        <v>257</v>
      </c>
      <c r="H18" s="52" t="s">
        <v>207</v>
      </c>
      <c r="I18" s="53" t="s">
        <v>258</v>
      </c>
    </row>
    <row r="19" spans="1:9" ht="26.2" customHeight="1">
      <c r="A19" s="422" t="s">
        <v>259</v>
      </c>
      <c r="B19" s="50" t="s">
        <v>230</v>
      </c>
      <c r="C19" s="52" t="s">
        <v>185</v>
      </c>
      <c r="D19" s="53" t="s">
        <v>260</v>
      </c>
      <c r="F19" s="53" t="s">
        <v>261</v>
      </c>
      <c r="G19" s="50" t="s">
        <v>191</v>
      </c>
      <c r="H19" s="52" t="s">
        <v>185</v>
      </c>
      <c r="I19" s="53" t="s">
        <v>262</v>
      </c>
    </row>
    <row r="20" spans="1:9" ht="26.2" customHeight="1">
      <c r="A20" s="422"/>
      <c r="B20" s="50" t="s">
        <v>263</v>
      </c>
      <c r="C20" s="52" t="s">
        <v>207</v>
      </c>
      <c r="D20" s="53" t="s">
        <v>264</v>
      </c>
      <c r="F20" s="52" t="s">
        <v>265</v>
      </c>
      <c r="G20" s="50" t="s">
        <v>255</v>
      </c>
      <c r="H20" s="52" t="s">
        <v>212</v>
      </c>
      <c r="I20" s="53" t="s">
        <v>266</v>
      </c>
    </row>
    <row r="21" spans="1:9" ht="26.2" customHeight="1">
      <c r="A21" s="422"/>
      <c r="B21" s="50" t="s">
        <v>267</v>
      </c>
      <c r="C21" s="52" t="s">
        <v>212</v>
      </c>
      <c r="D21" s="53" t="s">
        <v>1858</v>
      </c>
      <c r="F21" s="52" t="s">
        <v>268</v>
      </c>
      <c r="G21" s="50" t="s">
        <v>241</v>
      </c>
      <c r="H21" s="52" t="s">
        <v>185</v>
      </c>
      <c r="I21" s="53" t="s">
        <v>208</v>
      </c>
    </row>
    <row r="22" spans="1:9" ht="26.2" customHeight="1">
      <c r="A22" s="422" t="s">
        <v>269</v>
      </c>
      <c r="B22" s="50" t="s">
        <v>270</v>
      </c>
      <c r="C22" s="52" t="s">
        <v>207</v>
      </c>
      <c r="D22" s="53" t="s">
        <v>271</v>
      </c>
      <c r="F22" s="52" t="s">
        <v>272</v>
      </c>
      <c r="G22" s="50" t="s">
        <v>273</v>
      </c>
      <c r="H22" s="52" t="s">
        <v>274</v>
      </c>
      <c r="I22" s="53" t="s">
        <v>275</v>
      </c>
    </row>
    <row r="23" spans="1:9" ht="26.2" customHeight="1">
      <c r="A23" s="422"/>
      <c r="B23" s="55" t="s">
        <v>276</v>
      </c>
      <c r="C23" s="52" t="s">
        <v>181</v>
      </c>
      <c r="D23" s="53" t="s">
        <v>277</v>
      </c>
      <c r="F23" s="52" t="s">
        <v>278</v>
      </c>
      <c r="G23" s="50" t="s">
        <v>239</v>
      </c>
      <c r="H23" s="52" t="s">
        <v>212</v>
      </c>
      <c r="I23" s="53" t="s">
        <v>279</v>
      </c>
    </row>
    <row r="24" spans="1:9" ht="26.2" customHeight="1">
      <c r="A24" s="422" t="s">
        <v>280</v>
      </c>
      <c r="B24" s="50" t="s">
        <v>281</v>
      </c>
      <c r="C24" s="52" t="s">
        <v>185</v>
      </c>
      <c r="D24" s="53" t="s">
        <v>282</v>
      </c>
      <c r="F24" s="52" t="s">
        <v>283</v>
      </c>
      <c r="G24" s="50" t="s">
        <v>284</v>
      </c>
      <c r="H24" s="52" t="s">
        <v>274</v>
      </c>
      <c r="I24" s="53" t="s">
        <v>285</v>
      </c>
    </row>
    <row r="25" spans="1:9" ht="26.2" customHeight="1">
      <c r="A25" s="422"/>
      <c r="B25" s="50" t="s">
        <v>286</v>
      </c>
      <c r="C25" s="52" t="s">
        <v>207</v>
      </c>
      <c r="D25" s="53" t="s">
        <v>264</v>
      </c>
      <c r="F25" s="52" t="s">
        <v>287</v>
      </c>
      <c r="G25" s="50" t="s">
        <v>284</v>
      </c>
      <c r="H25" s="52" t="s">
        <v>288</v>
      </c>
      <c r="I25" s="53" t="s">
        <v>182</v>
      </c>
    </row>
    <row r="26" spans="1:9" ht="26.2" customHeight="1"/>
  </sheetData>
  <sheetProtection selectLockedCells="1" selectUnlockedCells="1"/>
  <mergeCells count="10">
    <mergeCell ref="A19:A21"/>
    <mergeCell ref="A22:A23"/>
    <mergeCell ref="A24:A25"/>
    <mergeCell ref="A4:A6"/>
    <mergeCell ref="F6:F8"/>
    <mergeCell ref="A9:A10"/>
    <mergeCell ref="F9:F13"/>
    <mergeCell ref="A12:A15"/>
    <mergeCell ref="A16:A18"/>
    <mergeCell ref="F16:F17"/>
  </mergeCells>
  <phoneticPr fontId="2"/>
  <pageMargins left="0.78740157480314965" right="0.39370078740157483" top="0.39370078740157483" bottom="0.39370078740157483" header="0" footer="0"/>
  <pageSetup paperSize="9" scale="77" firstPageNumber="0" orientation="landscape" r:id="rId1"/>
  <headerFooter scaleWithDoc="0" alignWithMargins="0">
    <oddFooter>&amp;C&amp;"ＭＳ 明朝,標準"－４－</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B5395-9429-4646-A4EF-465AF88ECF00}">
  <sheetPr codeName="Sheet7">
    <pageSetUpPr fitToPage="1"/>
  </sheetPr>
  <dimension ref="A2:P28"/>
  <sheetViews>
    <sheetView view="pageLayout" zoomScaleNormal="100" workbookViewId="0">
      <selection activeCell="A2" sqref="A2:D2"/>
    </sheetView>
  </sheetViews>
  <sheetFormatPr defaultColWidth="9" defaultRowHeight="14.4"/>
  <cols>
    <col min="1" max="1" width="21.21875" style="51" customWidth="1"/>
    <col min="2" max="4" width="8.21875" style="56" customWidth="1"/>
    <col min="5" max="14" width="7.77734375" style="56" customWidth="1"/>
    <col min="15" max="16" width="9.6640625" style="56" customWidth="1"/>
    <col min="17" max="25" width="8.109375" style="51" customWidth="1"/>
    <col min="26" max="16384" width="9" style="51"/>
  </cols>
  <sheetData>
    <row r="2" spans="1:16" ht="20.95" customHeight="1">
      <c r="A2" s="429" t="s">
        <v>289</v>
      </c>
      <c r="B2" s="429"/>
      <c r="C2" s="429"/>
      <c r="D2" s="429"/>
      <c r="E2" s="428" t="s">
        <v>1859</v>
      </c>
      <c r="F2" s="428"/>
      <c r="G2" s="428"/>
      <c r="H2" s="428"/>
      <c r="I2" s="428"/>
      <c r="J2" s="428"/>
      <c r="K2" s="428"/>
      <c r="L2" s="428"/>
      <c r="M2" s="428"/>
      <c r="N2" s="428" t="s">
        <v>290</v>
      </c>
      <c r="O2" s="428"/>
      <c r="P2" s="428"/>
    </row>
    <row r="3" spans="1:16" ht="20.3" customHeight="1">
      <c r="A3" s="431" t="s">
        <v>291</v>
      </c>
      <c r="B3" s="432" t="s">
        <v>292</v>
      </c>
      <c r="C3" s="433" t="s">
        <v>293</v>
      </c>
      <c r="D3" s="432" t="s">
        <v>294</v>
      </c>
      <c r="E3" s="431" t="s">
        <v>295</v>
      </c>
      <c r="F3" s="431"/>
      <c r="G3" s="431"/>
      <c r="H3" s="431"/>
      <c r="I3" s="431"/>
      <c r="J3" s="431"/>
      <c r="K3" s="431"/>
      <c r="L3" s="431"/>
      <c r="M3" s="431"/>
      <c r="N3" s="431"/>
      <c r="O3" s="432" t="s">
        <v>296</v>
      </c>
      <c r="P3" s="432" t="s">
        <v>297</v>
      </c>
    </row>
    <row r="4" spans="1:16" ht="40.75" customHeight="1">
      <c r="A4" s="431"/>
      <c r="B4" s="432"/>
      <c r="C4" s="432"/>
      <c r="D4" s="432"/>
      <c r="E4" s="59" t="s">
        <v>298</v>
      </c>
      <c r="F4" s="58" t="s">
        <v>299</v>
      </c>
      <c r="G4" s="58" t="s">
        <v>300</v>
      </c>
      <c r="H4" s="58" t="s">
        <v>301</v>
      </c>
      <c r="I4" s="58" t="s">
        <v>302</v>
      </c>
      <c r="J4" s="58" t="s">
        <v>303</v>
      </c>
      <c r="K4" s="58" t="s">
        <v>304</v>
      </c>
      <c r="L4" s="58" t="s">
        <v>305</v>
      </c>
      <c r="M4" s="60" t="s">
        <v>306</v>
      </c>
      <c r="N4" s="58" t="s">
        <v>307</v>
      </c>
      <c r="O4" s="432"/>
      <c r="P4" s="432"/>
    </row>
    <row r="5" spans="1:16" ht="21.95" customHeight="1">
      <c r="A5" s="61" t="s">
        <v>308</v>
      </c>
      <c r="B5" s="62">
        <v>284</v>
      </c>
      <c r="C5" s="62">
        <v>5</v>
      </c>
      <c r="D5" s="62">
        <v>1</v>
      </c>
      <c r="E5" s="62">
        <v>133</v>
      </c>
      <c r="F5" s="62">
        <v>53</v>
      </c>
      <c r="G5" s="62">
        <v>47</v>
      </c>
      <c r="H5" s="62">
        <v>16</v>
      </c>
      <c r="I5" s="62">
        <v>22</v>
      </c>
      <c r="J5" s="63" t="s">
        <v>309</v>
      </c>
      <c r="K5" s="63" t="s">
        <v>309</v>
      </c>
      <c r="L5" s="63" t="s">
        <v>309</v>
      </c>
      <c r="M5" s="62">
        <v>4</v>
      </c>
      <c r="N5" s="63" t="s">
        <v>309</v>
      </c>
      <c r="O5" s="62">
        <v>2</v>
      </c>
      <c r="P5" s="62">
        <v>1</v>
      </c>
    </row>
    <row r="6" spans="1:16" ht="21.95" customHeight="1">
      <c r="A6" s="61" t="s">
        <v>310</v>
      </c>
      <c r="B6" s="62">
        <v>17</v>
      </c>
      <c r="C6" s="62">
        <v>2</v>
      </c>
      <c r="D6" s="63" t="s">
        <v>309</v>
      </c>
      <c r="E6" s="62">
        <v>6</v>
      </c>
      <c r="F6" s="62">
        <v>4</v>
      </c>
      <c r="G6" s="62">
        <v>1</v>
      </c>
      <c r="H6" s="62">
        <v>2</v>
      </c>
      <c r="I6" s="62">
        <v>2</v>
      </c>
      <c r="J6" s="63" t="s">
        <v>309</v>
      </c>
      <c r="K6" s="63" t="s">
        <v>309</v>
      </c>
      <c r="L6" s="63" t="s">
        <v>309</v>
      </c>
      <c r="M6" s="63" t="s">
        <v>309</v>
      </c>
      <c r="N6" s="63" t="s">
        <v>309</v>
      </c>
      <c r="O6" s="63" t="s">
        <v>309</v>
      </c>
      <c r="P6" s="63" t="s">
        <v>309</v>
      </c>
    </row>
    <row r="7" spans="1:16" ht="21.95" customHeight="1">
      <c r="A7" s="61" t="s">
        <v>311</v>
      </c>
      <c r="B7" s="62">
        <v>43</v>
      </c>
      <c r="C7" s="63" t="s">
        <v>309</v>
      </c>
      <c r="D7" s="63" t="s">
        <v>312</v>
      </c>
      <c r="E7" s="62">
        <v>7</v>
      </c>
      <c r="F7" s="62">
        <v>13</v>
      </c>
      <c r="G7" s="62">
        <v>13</v>
      </c>
      <c r="H7" s="62">
        <v>5</v>
      </c>
      <c r="I7" s="62">
        <v>3</v>
      </c>
      <c r="J7" s="63" t="s">
        <v>309</v>
      </c>
      <c r="K7" s="63" t="s">
        <v>309</v>
      </c>
      <c r="L7" s="63" t="s">
        <v>309</v>
      </c>
      <c r="M7" s="62">
        <v>2</v>
      </c>
      <c r="N7" s="63" t="s">
        <v>309</v>
      </c>
      <c r="O7" s="63" t="s">
        <v>309</v>
      </c>
      <c r="P7" s="63" t="s">
        <v>309</v>
      </c>
    </row>
    <row r="8" spans="1:16" ht="21.95" customHeight="1">
      <c r="A8" s="61" t="s">
        <v>313</v>
      </c>
      <c r="B8" s="62">
        <v>42</v>
      </c>
      <c r="C8" s="63" t="s">
        <v>309</v>
      </c>
      <c r="D8" s="63" t="s">
        <v>312</v>
      </c>
      <c r="E8" s="62">
        <v>17</v>
      </c>
      <c r="F8" s="62">
        <v>4</v>
      </c>
      <c r="G8" s="62">
        <v>16</v>
      </c>
      <c r="H8" s="62">
        <v>5</v>
      </c>
      <c r="I8" s="63" t="s">
        <v>309</v>
      </c>
      <c r="J8" s="63" t="s">
        <v>309</v>
      </c>
      <c r="K8" s="63" t="s">
        <v>309</v>
      </c>
      <c r="L8" s="63" t="s">
        <v>309</v>
      </c>
      <c r="M8" s="63" t="s">
        <v>309</v>
      </c>
      <c r="N8" s="63" t="s">
        <v>309</v>
      </c>
      <c r="O8" s="63" t="s">
        <v>309</v>
      </c>
      <c r="P8" s="63" t="s">
        <v>309</v>
      </c>
    </row>
    <row r="9" spans="1:16" ht="21.95" customHeight="1">
      <c r="A9" s="61" t="s">
        <v>314</v>
      </c>
      <c r="B9" s="62">
        <v>23</v>
      </c>
      <c r="C9" s="63" t="s">
        <v>309</v>
      </c>
      <c r="D9" s="63" t="s">
        <v>312</v>
      </c>
      <c r="E9" s="62">
        <v>13</v>
      </c>
      <c r="F9" s="62">
        <v>6</v>
      </c>
      <c r="G9" s="62">
        <v>3</v>
      </c>
      <c r="H9" s="63" t="s">
        <v>309</v>
      </c>
      <c r="I9" s="63" t="s">
        <v>309</v>
      </c>
      <c r="J9" s="63" t="s">
        <v>309</v>
      </c>
      <c r="K9" s="63" t="s">
        <v>309</v>
      </c>
      <c r="L9" s="63" t="s">
        <v>309</v>
      </c>
      <c r="M9" s="62">
        <v>1</v>
      </c>
      <c r="N9" s="63" t="s">
        <v>309</v>
      </c>
      <c r="O9" s="63" t="s">
        <v>309</v>
      </c>
      <c r="P9" s="63" t="s">
        <v>309</v>
      </c>
    </row>
    <row r="10" spans="1:16" ht="21.95" customHeight="1">
      <c r="A10" s="61" t="s">
        <v>315</v>
      </c>
      <c r="B10" s="62">
        <v>29</v>
      </c>
      <c r="C10" s="62">
        <v>1</v>
      </c>
      <c r="D10" s="63" t="s">
        <v>312</v>
      </c>
      <c r="E10" s="62">
        <v>13</v>
      </c>
      <c r="F10" s="62">
        <v>4</v>
      </c>
      <c r="G10" s="62">
        <v>4</v>
      </c>
      <c r="H10" s="62">
        <v>2</v>
      </c>
      <c r="I10" s="62">
        <v>4</v>
      </c>
      <c r="J10" s="63" t="s">
        <v>309</v>
      </c>
      <c r="K10" s="63" t="s">
        <v>309</v>
      </c>
      <c r="L10" s="63" t="s">
        <v>309</v>
      </c>
      <c r="M10" s="63" t="s">
        <v>309</v>
      </c>
      <c r="N10" s="63" t="s">
        <v>309</v>
      </c>
      <c r="O10" s="62">
        <v>1</v>
      </c>
      <c r="P10" s="63" t="s">
        <v>309</v>
      </c>
    </row>
    <row r="11" spans="1:16" ht="21.95" customHeight="1">
      <c r="A11" s="61" t="s">
        <v>316</v>
      </c>
      <c r="B11" s="62">
        <v>30</v>
      </c>
      <c r="C11" s="63" t="s">
        <v>309</v>
      </c>
      <c r="D11" s="63" t="s">
        <v>312</v>
      </c>
      <c r="E11" s="62">
        <v>14</v>
      </c>
      <c r="F11" s="62">
        <v>7</v>
      </c>
      <c r="G11" s="62">
        <v>3</v>
      </c>
      <c r="H11" s="63" t="s">
        <v>309</v>
      </c>
      <c r="I11" s="62">
        <v>3</v>
      </c>
      <c r="J11" s="63" t="s">
        <v>309</v>
      </c>
      <c r="K11" s="63" t="s">
        <v>309</v>
      </c>
      <c r="L11" s="63" t="s">
        <v>309</v>
      </c>
      <c r="M11" s="62">
        <v>1</v>
      </c>
      <c r="N11" s="63" t="s">
        <v>309</v>
      </c>
      <c r="O11" s="62">
        <v>1</v>
      </c>
      <c r="P11" s="62">
        <v>1</v>
      </c>
    </row>
    <row r="12" spans="1:16" ht="21.95" customHeight="1">
      <c r="A12" s="61" t="s">
        <v>317</v>
      </c>
      <c r="B12" s="62">
        <v>35</v>
      </c>
      <c r="C12" s="63" t="s">
        <v>309</v>
      </c>
      <c r="D12" s="63" t="s">
        <v>312</v>
      </c>
      <c r="E12" s="62">
        <v>21</v>
      </c>
      <c r="F12" s="62">
        <v>10</v>
      </c>
      <c r="G12" s="62">
        <v>4</v>
      </c>
      <c r="H12" s="63" t="s">
        <v>309</v>
      </c>
      <c r="I12" s="63" t="s">
        <v>309</v>
      </c>
      <c r="J12" s="63" t="s">
        <v>309</v>
      </c>
      <c r="K12" s="63" t="s">
        <v>309</v>
      </c>
      <c r="L12" s="63" t="s">
        <v>309</v>
      </c>
      <c r="M12" s="63" t="s">
        <v>309</v>
      </c>
      <c r="N12" s="63" t="s">
        <v>309</v>
      </c>
      <c r="O12" s="63" t="s">
        <v>309</v>
      </c>
      <c r="P12" s="63" t="s">
        <v>309</v>
      </c>
    </row>
    <row r="13" spans="1:16" ht="21.95" customHeight="1">
      <c r="A13" s="61" t="s">
        <v>318</v>
      </c>
      <c r="B13" s="62">
        <v>65</v>
      </c>
      <c r="C13" s="62">
        <v>2</v>
      </c>
      <c r="D13" s="62">
        <v>1</v>
      </c>
      <c r="E13" s="62">
        <v>42</v>
      </c>
      <c r="F13" s="62">
        <v>5</v>
      </c>
      <c r="G13" s="62">
        <v>3</v>
      </c>
      <c r="H13" s="62">
        <v>2</v>
      </c>
      <c r="I13" s="62">
        <v>10</v>
      </c>
      <c r="J13" s="63" t="s">
        <v>309</v>
      </c>
      <c r="K13" s="63" t="s">
        <v>309</v>
      </c>
      <c r="L13" s="63" t="s">
        <v>309</v>
      </c>
      <c r="M13" s="63" t="s">
        <v>309</v>
      </c>
      <c r="N13" s="63" t="s">
        <v>309</v>
      </c>
      <c r="O13" s="63" t="s">
        <v>309</v>
      </c>
      <c r="P13" s="63" t="s">
        <v>309</v>
      </c>
    </row>
    <row r="14" spans="1:16" ht="20.95" customHeight="1">
      <c r="A14" s="64"/>
      <c r="B14" s="57"/>
      <c r="C14" s="57"/>
      <c r="D14" s="57"/>
      <c r="E14" s="57"/>
      <c r="F14" s="57"/>
      <c r="G14" s="57"/>
      <c r="H14" s="57"/>
      <c r="I14" s="57"/>
      <c r="J14" s="57"/>
      <c r="K14" s="57"/>
      <c r="L14" s="51"/>
      <c r="M14" s="64"/>
      <c r="N14" s="428" t="s">
        <v>1860</v>
      </c>
      <c r="O14" s="428"/>
      <c r="P14" s="428"/>
    </row>
    <row r="15" spans="1:16" ht="20.95" customHeight="1">
      <c r="A15" s="64"/>
      <c r="B15" s="57"/>
      <c r="C15" s="57"/>
      <c r="D15" s="57"/>
      <c r="E15" s="57"/>
      <c r="F15" s="57"/>
      <c r="G15" s="57"/>
      <c r="H15" s="57"/>
      <c r="I15" s="57"/>
      <c r="J15" s="57"/>
      <c r="K15" s="57"/>
      <c r="L15" s="51"/>
      <c r="M15" s="64"/>
      <c r="N15" s="57"/>
      <c r="O15" s="57"/>
      <c r="P15" s="57"/>
    </row>
    <row r="16" spans="1:16" ht="15.05" customHeight="1">
      <c r="A16" s="64"/>
      <c r="B16" s="57"/>
      <c r="C16" s="57"/>
      <c r="D16" s="57"/>
      <c r="E16" s="57"/>
      <c r="F16" s="57"/>
      <c r="G16" s="57"/>
      <c r="H16" s="57"/>
      <c r="I16" s="57"/>
      <c r="J16" s="57"/>
      <c r="K16" s="57"/>
      <c r="L16" s="57"/>
      <c r="M16" s="57"/>
      <c r="N16" s="57"/>
      <c r="O16" s="57"/>
      <c r="P16" s="57"/>
    </row>
    <row r="17" spans="1:16" ht="20.95" customHeight="1">
      <c r="A17" s="429" t="s">
        <v>319</v>
      </c>
      <c r="B17" s="429"/>
      <c r="C17" s="429"/>
      <c r="D17" s="57"/>
      <c r="E17" s="57"/>
      <c r="F17" s="57"/>
      <c r="G17" s="51"/>
      <c r="H17" s="51"/>
      <c r="I17" s="51"/>
      <c r="J17" s="57"/>
      <c r="K17" s="57"/>
      <c r="L17" s="57"/>
      <c r="M17" s="430" t="s">
        <v>1860</v>
      </c>
      <c r="N17" s="430"/>
      <c r="O17" s="430"/>
      <c r="P17" s="57"/>
    </row>
    <row r="18" spans="1:16" ht="20.95" customHeight="1">
      <c r="A18" s="431" t="s">
        <v>320</v>
      </c>
      <c r="B18" s="431" t="s">
        <v>321</v>
      </c>
      <c r="C18" s="431"/>
      <c r="D18" s="431" t="s">
        <v>322</v>
      </c>
      <c r="E18" s="431"/>
      <c r="F18" s="431"/>
      <c r="G18" s="431"/>
      <c r="H18" s="431"/>
      <c r="I18" s="431"/>
      <c r="J18" s="431"/>
      <c r="K18" s="431"/>
      <c r="L18" s="431"/>
      <c r="M18" s="431"/>
      <c r="N18" s="431"/>
      <c r="O18" s="431"/>
      <c r="P18" s="57"/>
    </row>
    <row r="19" spans="1:16" ht="20.95" customHeight="1">
      <c r="A19" s="431"/>
      <c r="B19" s="431"/>
      <c r="C19" s="431"/>
      <c r="D19" s="431" t="s">
        <v>323</v>
      </c>
      <c r="E19" s="431"/>
      <c r="F19" s="431"/>
      <c r="G19" s="431"/>
      <c r="H19" s="431"/>
      <c r="I19" s="431"/>
      <c r="J19" s="431"/>
      <c r="K19" s="431"/>
      <c r="L19" s="431"/>
      <c r="M19" s="431"/>
      <c r="N19" s="431" t="s">
        <v>324</v>
      </c>
      <c r="O19" s="431"/>
      <c r="P19" s="57"/>
    </row>
    <row r="20" spans="1:16" ht="20.95" customHeight="1">
      <c r="A20" s="431"/>
      <c r="B20" s="431"/>
      <c r="C20" s="431"/>
      <c r="D20" s="427" t="s">
        <v>325</v>
      </c>
      <c r="E20" s="427"/>
      <c r="F20" s="427" t="s">
        <v>326</v>
      </c>
      <c r="G20" s="427"/>
      <c r="H20" s="427" t="s">
        <v>327</v>
      </c>
      <c r="I20" s="427"/>
      <c r="J20" s="427" t="s">
        <v>328</v>
      </c>
      <c r="K20" s="427"/>
      <c r="L20" s="427" t="s">
        <v>329</v>
      </c>
      <c r="M20" s="427"/>
      <c r="N20" s="431"/>
      <c r="O20" s="431"/>
      <c r="P20" s="57"/>
    </row>
    <row r="21" spans="1:16" ht="20.95" customHeight="1">
      <c r="A21" s="65" t="s">
        <v>330</v>
      </c>
      <c r="B21" s="425">
        <v>368</v>
      </c>
      <c r="C21" s="425"/>
      <c r="D21" s="425">
        <v>358</v>
      </c>
      <c r="E21" s="425"/>
      <c r="F21" s="425">
        <v>10</v>
      </c>
      <c r="G21" s="425"/>
      <c r="H21" s="425">
        <v>41</v>
      </c>
      <c r="I21" s="425"/>
      <c r="J21" s="425">
        <v>80</v>
      </c>
      <c r="K21" s="425"/>
      <c r="L21" s="425">
        <v>227</v>
      </c>
      <c r="M21" s="425"/>
      <c r="N21" s="425">
        <v>10</v>
      </c>
      <c r="O21" s="425"/>
      <c r="P21" s="57"/>
    </row>
    <row r="22" spans="1:16" ht="20.95" customHeight="1">
      <c r="A22" s="66" t="s">
        <v>331</v>
      </c>
      <c r="B22" s="425"/>
      <c r="C22" s="425"/>
      <c r="D22" s="425"/>
      <c r="E22" s="425"/>
      <c r="F22" s="425"/>
      <c r="G22" s="425"/>
      <c r="H22" s="425"/>
      <c r="I22" s="425"/>
      <c r="J22" s="425"/>
      <c r="K22" s="425"/>
      <c r="L22" s="425"/>
      <c r="M22" s="425"/>
      <c r="N22" s="425"/>
      <c r="O22" s="425"/>
      <c r="P22" s="57"/>
    </row>
    <row r="23" spans="1:16" ht="20.95" customHeight="1">
      <c r="A23" s="67" t="s">
        <v>332</v>
      </c>
      <c r="B23" s="425"/>
      <c r="C23" s="425"/>
      <c r="D23" s="425"/>
      <c r="E23" s="425"/>
      <c r="F23" s="425"/>
      <c r="G23" s="425"/>
      <c r="H23" s="425"/>
      <c r="I23" s="425"/>
      <c r="J23" s="425"/>
      <c r="K23" s="425"/>
      <c r="L23" s="425"/>
      <c r="M23" s="425"/>
      <c r="N23" s="425"/>
      <c r="O23" s="425"/>
      <c r="P23" s="57"/>
    </row>
    <row r="24" spans="1:16" ht="20.95" customHeight="1">
      <c r="A24" s="64"/>
      <c r="B24" s="57"/>
      <c r="C24" s="57"/>
      <c r="D24" s="57"/>
      <c r="E24" s="57"/>
      <c r="F24" s="57"/>
      <c r="G24" s="57"/>
      <c r="H24" s="51"/>
      <c r="I24" s="51"/>
      <c r="J24" s="57"/>
      <c r="K24" s="57"/>
      <c r="L24" s="57"/>
      <c r="M24" s="426" t="s">
        <v>1916</v>
      </c>
      <c r="N24" s="426"/>
      <c r="O24" s="426"/>
      <c r="P24" s="57"/>
    </row>
    <row r="25" spans="1:16" ht="20.95" customHeight="1">
      <c r="A25" s="64"/>
      <c r="B25" s="57"/>
      <c r="C25" s="57"/>
      <c r="D25" s="57"/>
      <c r="E25" s="57"/>
      <c r="F25" s="57"/>
      <c r="G25" s="57"/>
    </row>
    <row r="26" spans="1:16" ht="20.95" customHeight="1"/>
    <row r="27" spans="1:16" ht="20.95" customHeight="1"/>
    <row r="28" spans="1:16" ht="20.95" customHeight="1"/>
  </sheetData>
  <sheetProtection selectLockedCells="1" selectUnlockedCells="1"/>
  <mergeCells count="31">
    <mergeCell ref="A2:D2"/>
    <mergeCell ref="E2:M2"/>
    <mergeCell ref="N2:P2"/>
    <mergeCell ref="A3:A4"/>
    <mergeCell ref="B3:B4"/>
    <mergeCell ref="C3:C4"/>
    <mergeCell ref="D3:D4"/>
    <mergeCell ref="E3:N3"/>
    <mergeCell ref="O3:O4"/>
    <mergeCell ref="P3:P4"/>
    <mergeCell ref="N14:P14"/>
    <mergeCell ref="A17:C17"/>
    <mergeCell ref="M17:O17"/>
    <mergeCell ref="A18:A20"/>
    <mergeCell ref="B18:C20"/>
    <mergeCell ref="D18:O18"/>
    <mergeCell ref="D19:M19"/>
    <mergeCell ref="N19:O20"/>
    <mergeCell ref="D20:E20"/>
    <mergeCell ref="F20:G20"/>
    <mergeCell ref="B21:C23"/>
    <mergeCell ref="D21:E23"/>
    <mergeCell ref="F21:G23"/>
    <mergeCell ref="H21:I23"/>
    <mergeCell ref="J21:K23"/>
    <mergeCell ref="N21:O23"/>
    <mergeCell ref="M24:O24"/>
    <mergeCell ref="H20:I20"/>
    <mergeCell ref="J20:K20"/>
    <mergeCell ref="L20:M20"/>
    <mergeCell ref="L21:M23"/>
  </mergeCells>
  <phoneticPr fontId="2"/>
  <pageMargins left="0.78740157480314965" right="0.39370078740157483" top="0.39370078740157483" bottom="0.39370078740157483" header="0" footer="0"/>
  <pageSetup paperSize="9" scale="85" firstPageNumber="0" orientation="landscape" horizontalDpi="300" verticalDpi="300" r:id="rId1"/>
  <headerFooter scaleWithDoc="0" alignWithMargins="0">
    <oddFooter>&amp;C&amp;"ＭＳ 明朝,標準"－５－</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07652-4EFC-4521-81B3-08CE543BBF6C}">
  <sheetPr codeName="Sheet8">
    <pageSetUpPr fitToPage="1"/>
  </sheetPr>
  <dimension ref="B1:S22"/>
  <sheetViews>
    <sheetView view="pageLayout" zoomScaleNormal="100" workbookViewId="0">
      <selection activeCell="B1" sqref="B1"/>
    </sheetView>
  </sheetViews>
  <sheetFormatPr defaultColWidth="9" defaultRowHeight="14.4"/>
  <cols>
    <col min="1" max="1" width="1.109375" style="51" customWidth="1"/>
    <col min="2" max="2" width="6.44140625" style="51" customWidth="1"/>
    <col min="3" max="15" width="8.109375" style="51" customWidth="1"/>
    <col min="16" max="16" width="9.109375" style="51" customWidth="1"/>
    <col min="17" max="17" width="9.6640625" style="51" customWidth="1"/>
    <col min="18" max="19" width="8.109375" style="51" customWidth="1"/>
    <col min="20" max="16384" width="9" style="51"/>
  </cols>
  <sheetData>
    <row r="1" spans="2:19" ht="27.85" customHeight="1">
      <c r="B1" s="47" t="s">
        <v>333</v>
      </c>
      <c r="D1" s="47"/>
      <c r="E1" s="47"/>
    </row>
    <row r="2" spans="2:19" ht="27.5" customHeight="1">
      <c r="B2" s="445" t="s">
        <v>334</v>
      </c>
      <c r="C2" s="445"/>
      <c r="D2" s="445"/>
      <c r="E2" s="445"/>
      <c r="F2" s="445"/>
      <c r="G2" s="445"/>
      <c r="H2" s="445"/>
      <c r="I2" s="445"/>
      <c r="J2" s="445"/>
      <c r="K2" s="445"/>
      <c r="L2" s="445"/>
      <c r="M2" s="445"/>
      <c r="N2" s="445"/>
      <c r="O2" s="445"/>
      <c r="P2" s="445"/>
      <c r="Q2" s="445"/>
      <c r="R2" s="445"/>
      <c r="S2" s="445"/>
    </row>
    <row r="3" spans="2:19" ht="27.85" customHeight="1">
      <c r="B3" s="444" t="s">
        <v>335</v>
      </c>
      <c r="C3" s="444"/>
      <c r="D3" s="444"/>
      <c r="E3" s="444"/>
      <c r="F3" s="444"/>
      <c r="G3" s="444"/>
      <c r="H3" s="444"/>
      <c r="I3" s="444"/>
      <c r="J3" s="444"/>
      <c r="K3" s="444"/>
      <c r="L3" s="444"/>
      <c r="M3" s="444"/>
      <c r="N3" s="444"/>
      <c r="O3" s="444"/>
      <c r="P3" s="444"/>
      <c r="Q3" s="444"/>
      <c r="R3" s="444"/>
      <c r="S3" s="444"/>
    </row>
    <row r="4" spans="2:19" ht="27.85" customHeight="1">
      <c r="B4" s="444" t="s">
        <v>336</v>
      </c>
      <c r="C4" s="444"/>
      <c r="D4" s="444"/>
      <c r="E4" s="444"/>
      <c r="F4" s="444"/>
      <c r="G4" s="444"/>
      <c r="H4" s="444"/>
      <c r="I4" s="444"/>
      <c r="J4" s="444"/>
      <c r="K4" s="444"/>
      <c r="L4" s="444"/>
      <c r="M4" s="444"/>
      <c r="N4" s="444"/>
      <c r="O4" s="444"/>
      <c r="P4" s="444"/>
      <c r="Q4" s="444"/>
      <c r="R4" s="444"/>
      <c r="S4" s="444"/>
    </row>
    <row r="5" spans="2:19" ht="27.85" customHeight="1">
      <c r="B5" s="444" t="s">
        <v>337</v>
      </c>
      <c r="C5" s="444"/>
      <c r="D5" s="444"/>
      <c r="E5" s="444"/>
      <c r="F5" s="444"/>
      <c r="G5" s="444"/>
      <c r="H5" s="444"/>
      <c r="I5" s="444"/>
      <c r="J5" s="444"/>
      <c r="K5" s="444"/>
      <c r="L5" s="444"/>
      <c r="M5" s="444"/>
      <c r="N5" s="444"/>
      <c r="O5" s="444"/>
      <c r="P5" s="444"/>
      <c r="Q5" s="444"/>
      <c r="R5" s="444"/>
      <c r="S5" s="444"/>
    </row>
    <row r="6" spans="2:19" ht="27.85" customHeight="1">
      <c r="B6" s="444" t="s">
        <v>338</v>
      </c>
      <c r="C6" s="444"/>
      <c r="D6" s="444"/>
      <c r="E6" s="444"/>
      <c r="F6" s="444"/>
      <c r="G6" s="444"/>
      <c r="H6" s="444"/>
      <c r="I6" s="444"/>
      <c r="J6" s="444"/>
      <c r="K6" s="444"/>
      <c r="L6" s="444"/>
      <c r="M6" s="444"/>
      <c r="N6" s="444"/>
      <c r="O6" s="444"/>
      <c r="P6" s="444"/>
      <c r="Q6" s="444"/>
      <c r="R6" s="444"/>
      <c r="S6" s="444"/>
    </row>
    <row r="7" spans="2:19" ht="27.85" customHeight="1">
      <c r="B7" s="444" t="s">
        <v>365</v>
      </c>
      <c r="C7" s="444"/>
      <c r="D7" s="444"/>
      <c r="E7" s="444"/>
      <c r="F7" s="444"/>
      <c r="G7" s="444"/>
      <c r="H7" s="444"/>
      <c r="I7" s="444"/>
      <c r="J7" s="444"/>
      <c r="K7" s="444"/>
      <c r="L7" s="444"/>
      <c r="M7" s="444"/>
      <c r="N7" s="444"/>
      <c r="O7" s="444"/>
      <c r="P7" s="444"/>
      <c r="Q7" s="444"/>
      <c r="R7" s="444"/>
      <c r="S7" s="444"/>
    </row>
    <row r="8" spans="2:19" ht="27.85" customHeight="1">
      <c r="Q8" s="438" t="s">
        <v>339</v>
      </c>
      <c r="R8" s="438"/>
      <c r="S8" s="438"/>
    </row>
    <row r="9" spans="2:19" ht="27.85" customHeight="1">
      <c r="B9" s="439" t="s">
        <v>340</v>
      </c>
      <c r="C9" s="440" t="s">
        <v>341</v>
      </c>
      <c r="D9" s="440" t="s">
        <v>342</v>
      </c>
      <c r="E9" s="440"/>
      <c r="F9" s="440"/>
      <c r="G9" s="440"/>
      <c r="H9" s="440"/>
      <c r="I9" s="440"/>
      <c r="J9" s="440"/>
      <c r="K9" s="440"/>
      <c r="L9" s="440"/>
      <c r="M9" s="440"/>
      <c r="N9" s="440"/>
      <c r="O9" s="440"/>
      <c r="P9" s="440"/>
      <c r="Q9" s="440"/>
      <c r="R9" s="442" t="s">
        <v>343</v>
      </c>
      <c r="S9" s="443"/>
    </row>
    <row r="10" spans="2:19" ht="27.85" customHeight="1">
      <c r="B10" s="436"/>
      <c r="C10" s="441"/>
      <c r="D10" s="70" t="s">
        <v>344</v>
      </c>
      <c r="E10" s="71" t="s">
        <v>345</v>
      </c>
      <c r="F10" s="72" t="s">
        <v>346</v>
      </c>
      <c r="G10" s="72" t="s">
        <v>347</v>
      </c>
      <c r="H10" s="71" t="s">
        <v>348</v>
      </c>
      <c r="I10" s="72" t="s">
        <v>349</v>
      </c>
      <c r="J10" s="72" t="s">
        <v>350</v>
      </c>
      <c r="K10" s="72" t="s">
        <v>351</v>
      </c>
      <c r="L10" s="72" t="s">
        <v>352</v>
      </c>
      <c r="M10" s="72" t="s">
        <v>353</v>
      </c>
      <c r="N10" s="72" t="s">
        <v>354</v>
      </c>
      <c r="O10" s="71" t="s">
        <v>355</v>
      </c>
      <c r="P10" s="71" t="s">
        <v>356</v>
      </c>
      <c r="Q10" s="72" t="s">
        <v>153</v>
      </c>
      <c r="R10" s="72" t="s">
        <v>344</v>
      </c>
      <c r="S10" s="73" t="s">
        <v>357</v>
      </c>
    </row>
    <row r="11" spans="2:19" ht="27.85" customHeight="1">
      <c r="B11" s="434" t="s">
        <v>358</v>
      </c>
      <c r="C11" s="72" t="s">
        <v>359</v>
      </c>
      <c r="D11" s="74"/>
      <c r="E11" s="74">
        <v>1</v>
      </c>
      <c r="F11" s="74"/>
      <c r="G11" s="74"/>
      <c r="H11" s="74">
        <f>SUM(D11:G11)</f>
        <v>1</v>
      </c>
      <c r="I11" s="74"/>
      <c r="J11" s="74"/>
      <c r="K11" s="74"/>
      <c r="L11" s="74"/>
      <c r="M11" s="74"/>
      <c r="N11" s="74"/>
      <c r="O11" s="74"/>
      <c r="P11" s="74">
        <f t="shared" ref="P11:P19" si="0">SUM(I11:O11)</f>
        <v>0</v>
      </c>
      <c r="Q11" s="74">
        <f t="shared" ref="Q11:Q19" si="1">SUM(H11+P11)</f>
        <v>1</v>
      </c>
      <c r="R11" s="74"/>
      <c r="S11" s="75">
        <v>6</v>
      </c>
    </row>
    <row r="12" spans="2:19" ht="27.85" customHeight="1">
      <c r="B12" s="435"/>
      <c r="C12" s="72" t="s">
        <v>360</v>
      </c>
      <c r="D12" s="76"/>
      <c r="E12" s="76">
        <v>0.2</v>
      </c>
      <c r="F12" s="76"/>
      <c r="G12" s="76"/>
      <c r="H12" s="76">
        <f>SUM(D12:G12)</f>
        <v>0.2</v>
      </c>
      <c r="I12" s="76"/>
      <c r="J12" s="76"/>
      <c r="K12" s="76"/>
      <c r="L12" s="76"/>
      <c r="M12" s="76"/>
      <c r="N12" s="76"/>
      <c r="O12" s="76"/>
      <c r="P12" s="76">
        <f t="shared" si="0"/>
        <v>0</v>
      </c>
      <c r="Q12" s="76">
        <f t="shared" si="1"/>
        <v>0.2</v>
      </c>
      <c r="R12" s="76"/>
      <c r="S12" s="77">
        <v>2.14</v>
      </c>
    </row>
    <row r="13" spans="2:19" ht="27.85" customHeight="1">
      <c r="B13" s="436"/>
      <c r="C13" s="72" t="s">
        <v>361</v>
      </c>
      <c r="D13" s="74"/>
      <c r="E13" s="74">
        <v>30</v>
      </c>
      <c r="F13" s="74"/>
      <c r="G13" s="74"/>
      <c r="H13" s="74">
        <f>SUM(E13:G13)</f>
        <v>30</v>
      </c>
      <c r="I13" s="74"/>
      <c r="J13" s="74"/>
      <c r="K13" s="74"/>
      <c r="L13" s="74"/>
      <c r="M13" s="74"/>
      <c r="N13" s="74"/>
      <c r="O13" s="74"/>
      <c r="P13" s="74">
        <f t="shared" si="0"/>
        <v>0</v>
      </c>
      <c r="Q13" s="74">
        <f t="shared" si="1"/>
        <v>30</v>
      </c>
      <c r="R13" s="74"/>
      <c r="S13" s="75">
        <v>180</v>
      </c>
    </row>
    <row r="14" spans="2:19" ht="27.85" customHeight="1">
      <c r="B14" s="434" t="s">
        <v>362</v>
      </c>
      <c r="C14" s="72" t="s">
        <v>359</v>
      </c>
      <c r="D14" s="74"/>
      <c r="E14" s="74"/>
      <c r="F14" s="74"/>
      <c r="G14" s="74">
        <v>2</v>
      </c>
      <c r="H14" s="74">
        <f>SUM(D14:G14)</f>
        <v>2</v>
      </c>
      <c r="I14" s="74"/>
      <c r="J14" s="74">
        <v>1</v>
      </c>
      <c r="K14" s="74"/>
      <c r="L14" s="74"/>
      <c r="M14" s="74">
        <v>1</v>
      </c>
      <c r="N14" s="74">
        <v>2</v>
      </c>
      <c r="O14" s="74">
        <v>1</v>
      </c>
      <c r="P14" s="74">
        <f t="shared" si="0"/>
        <v>5</v>
      </c>
      <c r="Q14" s="74">
        <f t="shared" si="1"/>
        <v>7</v>
      </c>
      <c r="R14" s="74"/>
      <c r="S14" s="75"/>
    </row>
    <row r="15" spans="2:19" ht="27.85" customHeight="1">
      <c r="B15" s="435"/>
      <c r="C15" s="72" t="s">
        <v>360</v>
      </c>
      <c r="D15" s="76"/>
      <c r="E15" s="76"/>
      <c r="F15" s="76"/>
      <c r="G15" s="76">
        <v>9.8000000000000007</v>
      </c>
      <c r="H15" s="76">
        <f>SUM(D15:G15)</f>
        <v>9.8000000000000007</v>
      </c>
      <c r="I15" s="76"/>
      <c r="J15" s="76">
        <v>14</v>
      </c>
      <c r="K15" s="76"/>
      <c r="L15" s="76"/>
      <c r="M15" s="76">
        <v>52</v>
      </c>
      <c r="N15" s="76">
        <v>303</v>
      </c>
      <c r="O15" s="76">
        <v>233</v>
      </c>
      <c r="P15" s="76">
        <f t="shared" si="0"/>
        <v>602</v>
      </c>
      <c r="Q15" s="76">
        <f t="shared" si="1"/>
        <v>611.79999999999995</v>
      </c>
      <c r="R15" s="76"/>
      <c r="S15" s="77"/>
    </row>
    <row r="16" spans="2:19" ht="27.85" customHeight="1">
      <c r="B16" s="436"/>
      <c r="C16" s="72" t="s">
        <v>361</v>
      </c>
      <c r="D16" s="74"/>
      <c r="E16" s="74"/>
      <c r="F16" s="74"/>
      <c r="G16" s="74">
        <v>645</v>
      </c>
      <c r="H16" s="74">
        <f>SUM(E16:G16)</f>
        <v>645</v>
      </c>
      <c r="I16" s="74"/>
      <c r="J16" s="74">
        <v>515</v>
      </c>
      <c r="K16" s="74"/>
      <c r="L16" s="74"/>
      <c r="M16" s="74">
        <v>3598</v>
      </c>
      <c r="N16" s="74">
        <v>1603</v>
      </c>
      <c r="O16" s="74">
        <v>1044</v>
      </c>
      <c r="P16" s="74">
        <f t="shared" si="0"/>
        <v>6760</v>
      </c>
      <c r="Q16" s="74">
        <f t="shared" si="1"/>
        <v>7405</v>
      </c>
      <c r="R16" s="74"/>
      <c r="S16" s="75"/>
    </row>
    <row r="17" spans="2:19" ht="27.85" customHeight="1">
      <c r="B17" s="434" t="s">
        <v>363</v>
      </c>
      <c r="C17" s="72" t="s">
        <v>359</v>
      </c>
      <c r="D17" s="74"/>
      <c r="E17" s="74">
        <v>308</v>
      </c>
      <c r="F17" s="74">
        <v>152</v>
      </c>
      <c r="G17" s="74">
        <v>46</v>
      </c>
      <c r="H17" s="74">
        <f>SUM(D17:G17)</f>
        <v>506</v>
      </c>
      <c r="I17" s="74">
        <v>13</v>
      </c>
      <c r="J17" s="74">
        <v>19</v>
      </c>
      <c r="K17" s="74"/>
      <c r="L17" s="74"/>
      <c r="M17" s="74"/>
      <c r="N17" s="74"/>
      <c r="O17" s="74"/>
      <c r="P17" s="74">
        <f t="shared" si="0"/>
        <v>32</v>
      </c>
      <c r="Q17" s="74">
        <f t="shared" si="1"/>
        <v>538</v>
      </c>
      <c r="R17" s="74">
        <v>1</v>
      </c>
      <c r="S17" s="75">
        <v>17</v>
      </c>
    </row>
    <row r="18" spans="2:19" ht="27.85" customHeight="1">
      <c r="B18" s="435"/>
      <c r="C18" s="72" t="s">
        <v>360</v>
      </c>
      <c r="D18" s="76"/>
      <c r="E18" s="76">
        <v>183.79</v>
      </c>
      <c r="F18" s="76">
        <v>328.31</v>
      </c>
      <c r="G18" s="76">
        <v>208.51</v>
      </c>
      <c r="H18" s="76">
        <f>SUM(D18:G18)</f>
        <v>720.61</v>
      </c>
      <c r="I18" s="76">
        <v>112.38</v>
      </c>
      <c r="J18" s="76">
        <v>280.82</v>
      </c>
      <c r="K18" s="76"/>
      <c r="L18" s="76"/>
      <c r="M18" s="76"/>
      <c r="N18" s="76"/>
      <c r="O18" s="76"/>
      <c r="P18" s="76">
        <f t="shared" si="0"/>
        <v>393.2</v>
      </c>
      <c r="Q18" s="76">
        <f t="shared" si="1"/>
        <v>1113.81</v>
      </c>
      <c r="R18" s="76">
        <v>0.7</v>
      </c>
      <c r="S18" s="77">
        <v>13.24</v>
      </c>
    </row>
    <row r="19" spans="2:19" ht="27.85" customHeight="1">
      <c r="B19" s="436"/>
      <c r="C19" s="72" t="s">
        <v>361</v>
      </c>
      <c r="D19" s="74"/>
      <c r="E19" s="74">
        <v>10646</v>
      </c>
      <c r="F19" s="78">
        <v>12918</v>
      </c>
      <c r="G19" s="74">
        <v>10612</v>
      </c>
      <c r="H19" s="74">
        <f>SUM(D19:G19)</f>
        <v>34176</v>
      </c>
      <c r="I19" s="74">
        <v>4504</v>
      </c>
      <c r="J19" s="74">
        <v>10868</v>
      </c>
      <c r="K19" s="74"/>
      <c r="L19" s="74"/>
      <c r="M19" s="74"/>
      <c r="N19" s="74"/>
      <c r="O19" s="74"/>
      <c r="P19" s="74">
        <f t="shared" si="0"/>
        <v>15372</v>
      </c>
      <c r="Q19" s="74">
        <f t="shared" si="1"/>
        <v>49548</v>
      </c>
      <c r="R19" s="74"/>
      <c r="S19" s="75">
        <v>510</v>
      </c>
    </row>
    <row r="20" spans="2:19" ht="27.85" customHeight="1">
      <c r="B20" s="434" t="s">
        <v>364</v>
      </c>
      <c r="C20" s="72" t="s">
        <v>359</v>
      </c>
      <c r="D20" s="74"/>
      <c r="E20" s="74">
        <v>309</v>
      </c>
      <c r="F20" s="74">
        <v>152</v>
      </c>
      <c r="G20" s="74">
        <v>48</v>
      </c>
      <c r="H20" s="74">
        <f>SUM(H11+H14+H17)</f>
        <v>509</v>
      </c>
      <c r="I20" s="74">
        <v>13</v>
      </c>
      <c r="J20" s="74">
        <v>20</v>
      </c>
      <c r="K20" s="74"/>
      <c r="L20" s="74"/>
      <c r="M20" s="74">
        <v>1</v>
      </c>
      <c r="N20" s="74">
        <v>2</v>
      </c>
      <c r="O20" s="74">
        <v>1</v>
      </c>
      <c r="P20" s="74">
        <f t="shared" ref="P20:Q22" si="2">SUM(P11+P14+P17)</f>
        <v>37</v>
      </c>
      <c r="Q20" s="74">
        <f t="shared" si="2"/>
        <v>546</v>
      </c>
      <c r="R20" s="74">
        <v>1</v>
      </c>
      <c r="S20" s="75">
        <v>23</v>
      </c>
    </row>
    <row r="21" spans="2:19" ht="27.85" customHeight="1">
      <c r="B21" s="435"/>
      <c r="C21" s="72" t="s">
        <v>360</v>
      </c>
      <c r="D21" s="76"/>
      <c r="E21" s="76">
        <v>183.99</v>
      </c>
      <c r="F21" s="76">
        <v>328.31</v>
      </c>
      <c r="G21" s="76">
        <v>218.31</v>
      </c>
      <c r="H21" s="76">
        <f>SUM(H12+H15+H18)</f>
        <v>730.61</v>
      </c>
      <c r="I21" s="76">
        <v>112.38</v>
      </c>
      <c r="J21" s="76">
        <v>294.82</v>
      </c>
      <c r="K21" s="76"/>
      <c r="L21" s="76"/>
      <c r="M21" s="76">
        <v>52</v>
      </c>
      <c r="N21" s="76">
        <v>303</v>
      </c>
      <c r="O21" s="76">
        <v>233</v>
      </c>
      <c r="P21" s="76">
        <f t="shared" si="2"/>
        <v>995.2</v>
      </c>
      <c r="Q21" s="76">
        <f t="shared" si="2"/>
        <v>1725.81</v>
      </c>
      <c r="R21" s="76">
        <v>0.7</v>
      </c>
      <c r="S21" s="77">
        <v>15.38</v>
      </c>
    </row>
    <row r="22" spans="2:19" ht="27.85" customHeight="1">
      <c r="B22" s="437"/>
      <c r="C22" s="79" t="s">
        <v>361</v>
      </c>
      <c r="D22" s="80"/>
      <c r="E22" s="80">
        <v>10676</v>
      </c>
      <c r="F22" s="80">
        <v>12918</v>
      </c>
      <c r="G22" s="80">
        <v>11257</v>
      </c>
      <c r="H22" s="80">
        <f>SUM(H13+H16+H19)</f>
        <v>34851</v>
      </c>
      <c r="I22" s="80">
        <v>4504</v>
      </c>
      <c r="J22" s="80">
        <v>11383</v>
      </c>
      <c r="K22" s="80"/>
      <c r="L22" s="80"/>
      <c r="M22" s="80">
        <v>3598</v>
      </c>
      <c r="N22" s="80">
        <v>1603</v>
      </c>
      <c r="O22" s="80">
        <v>1044</v>
      </c>
      <c r="P22" s="80">
        <f t="shared" si="2"/>
        <v>22132</v>
      </c>
      <c r="Q22" s="80">
        <f t="shared" si="2"/>
        <v>56983</v>
      </c>
      <c r="R22" s="80"/>
      <c r="S22" s="81">
        <v>690</v>
      </c>
    </row>
  </sheetData>
  <sheetProtection selectLockedCells="1" selectUnlockedCells="1"/>
  <mergeCells count="15">
    <mergeCell ref="B7:S7"/>
    <mergeCell ref="B2:S2"/>
    <mergeCell ref="B3:S3"/>
    <mergeCell ref="B4:S4"/>
    <mergeCell ref="B5:S5"/>
    <mergeCell ref="B6:S6"/>
    <mergeCell ref="B14:B16"/>
    <mergeCell ref="B17:B19"/>
    <mergeCell ref="B20:B22"/>
    <mergeCell ref="Q8:S8"/>
    <mergeCell ref="B9:B10"/>
    <mergeCell ref="C9:C10"/>
    <mergeCell ref="D9:Q9"/>
    <mergeCell ref="R9:S9"/>
    <mergeCell ref="B11:B13"/>
  </mergeCells>
  <phoneticPr fontId="2"/>
  <pageMargins left="0.78740157480314965" right="0.39370078740157483" top="0.39370078740157483" bottom="0.39370078740157483" header="0" footer="0"/>
  <pageSetup paperSize="9" scale="82" firstPageNumber="0" orientation="landscape" horizontalDpi="300" verticalDpi="300" r:id="rId1"/>
  <headerFooter scaleWithDoc="0" alignWithMargins="0">
    <oddFooter>&amp;C&amp;"ＭＳ 明朝,標準"－６－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A892F-ACC7-4216-AB25-D4B630231C79}">
  <sheetPr codeName="Sheet9">
    <pageSetUpPr fitToPage="1"/>
  </sheetPr>
  <dimension ref="A1:Q25"/>
  <sheetViews>
    <sheetView view="pageLayout" zoomScaleNormal="100" workbookViewId="0">
      <selection activeCell="G12" sqref="G12"/>
    </sheetView>
  </sheetViews>
  <sheetFormatPr defaultColWidth="9" defaultRowHeight="14.4"/>
  <cols>
    <col min="1" max="1" width="3.109375" style="83" customWidth="1"/>
    <col min="2" max="2" width="18.88671875" style="51" customWidth="1"/>
    <col min="3" max="17" width="8.44140625" style="51" customWidth="1"/>
    <col min="18" max="256" width="9" style="51"/>
    <col min="257" max="257" width="3.109375" style="51" customWidth="1"/>
    <col min="258" max="258" width="18.88671875" style="51" customWidth="1"/>
    <col min="259" max="273" width="8.44140625" style="51" customWidth="1"/>
    <col min="274" max="512" width="9" style="51"/>
    <col min="513" max="513" width="3.109375" style="51" customWidth="1"/>
    <col min="514" max="514" width="18.88671875" style="51" customWidth="1"/>
    <col min="515" max="529" width="8.44140625" style="51" customWidth="1"/>
    <col min="530" max="768" width="9" style="51"/>
    <col min="769" max="769" width="3.109375" style="51" customWidth="1"/>
    <col min="770" max="770" width="18.88671875" style="51" customWidth="1"/>
    <col min="771" max="785" width="8.44140625" style="51" customWidth="1"/>
    <col min="786" max="1024" width="9" style="51"/>
    <col min="1025" max="1025" width="3.109375" style="51" customWidth="1"/>
    <col min="1026" max="1026" width="18.88671875" style="51" customWidth="1"/>
    <col min="1027" max="1041" width="8.44140625" style="51" customWidth="1"/>
    <col min="1042" max="1280" width="9" style="51"/>
    <col min="1281" max="1281" width="3.109375" style="51" customWidth="1"/>
    <col min="1282" max="1282" width="18.88671875" style="51" customWidth="1"/>
    <col min="1283" max="1297" width="8.44140625" style="51" customWidth="1"/>
    <col min="1298" max="1536" width="9" style="51"/>
    <col min="1537" max="1537" width="3.109375" style="51" customWidth="1"/>
    <col min="1538" max="1538" width="18.88671875" style="51" customWidth="1"/>
    <col min="1539" max="1553" width="8.44140625" style="51" customWidth="1"/>
    <col min="1554" max="1792" width="9" style="51"/>
    <col min="1793" max="1793" width="3.109375" style="51" customWidth="1"/>
    <col min="1794" max="1794" width="18.88671875" style="51" customWidth="1"/>
    <col min="1795" max="1809" width="8.44140625" style="51" customWidth="1"/>
    <col min="1810" max="2048" width="9" style="51"/>
    <col min="2049" max="2049" width="3.109375" style="51" customWidth="1"/>
    <col min="2050" max="2050" width="18.88671875" style="51" customWidth="1"/>
    <col min="2051" max="2065" width="8.44140625" style="51" customWidth="1"/>
    <col min="2066" max="2304" width="9" style="51"/>
    <col min="2305" max="2305" width="3.109375" style="51" customWidth="1"/>
    <col min="2306" max="2306" width="18.88671875" style="51" customWidth="1"/>
    <col min="2307" max="2321" width="8.44140625" style="51" customWidth="1"/>
    <col min="2322" max="2560" width="9" style="51"/>
    <col min="2561" max="2561" width="3.109375" style="51" customWidth="1"/>
    <col min="2562" max="2562" width="18.88671875" style="51" customWidth="1"/>
    <col min="2563" max="2577" width="8.44140625" style="51" customWidth="1"/>
    <col min="2578" max="2816" width="9" style="51"/>
    <col min="2817" max="2817" width="3.109375" style="51" customWidth="1"/>
    <col min="2818" max="2818" width="18.88671875" style="51" customWidth="1"/>
    <col min="2819" max="2833" width="8.44140625" style="51" customWidth="1"/>
    <col min="2834" max="3072" width="9" style="51"/>
    <col min="3073" max="3073" width="3.109375" style="51" customWidth="1"/>
    <col min="3074" max="3074" width="18.88671875" style="51" customWidth="1"/>
    <col min="3075" max="3089" width="8.44140625" style="51" customWidth="1"/>
    <col min="3090" max="3328" width="9" style="51"/>
    <col min="3329" max="3329" width="3.109375" style="51" customWidth="1"/>
    <col min="3330" max="3330" width="18.88671875" style="51" customWidth="1"/>
    <col min="3331" max="3345" width="8.44140625" style="51" customWidth="1"/>
    <col min="3346" max="3584" width="9" style="51"/>
    <col min="3585" max="3585" width="3.109375" style="51" customWidth="1"/>
    <col min="3586" max="3586" width="18.88671875" style="51" customWidth="1"/>
    <col min="3587" max="3601" width="8.44140625" style="51" customWidth="1"/>
    <col min="3602" max="3840" width="9" style="51"/>
    <col min="3841" max="3841" width="3.109375" style="51" customWidth="1"/>
    <col min="3842" max="3842" width="18.88671875" style="51" customWidth="1"/>
    <col min="3843" max="3857" width="8.44140625" style="51" customWidth="1"/>
    <col min="3858" max="4096" width="9" style="51"/>
    <col min="4097" max="4097" width="3.109375" style="51" customWidth="1"/>
    <col min="4098" max="4098" width="18.88671875" style="51" customWidth="1"/>
    <col min="4099" max="4113" width="8.44140625" style="51" customWidth="1"/>
    <col min="4114" max="4352" width="9" style="51"/>
    <col min="4353" max="4353" width="3.109375" style="51" customWidth="1"/>
    <col min="4354" max="4354" width="18.88671875" style="51" customWidth="1"/>
    <col min="4355" max="4369" width="8.44140625" style="51" customWidth="1"/>
    <col min="4370" max="4608" width="9" style="51"/>
    <col min="4609" max="4609" width="3.109375" style="51" customWidth="1"/>
    <col min="4610" max="4610" width="18.88671875" style="51" customWidth="1"/>
    <col min="4611" max="4625" width="8.44140625" style="51" customWidth="1"/>
    <col min="4626" max="4864" width="9" style="51"/>
    <col min="4865" max="4865" width="3.109375" style="51" customWidth="1"/>
    <col min="4866" max="4866" width="18.88671875" style="51" customWidth="1"/>
    <col min="4867" max="4881" width="8.44140625" style="51" customWidth="1"/>
    <col min="4882" max="5120" width="9" style="51"/>
    <col min="5121" max="5121" width="3.109375" style="51" customWidth="1"/>
    <col min="5122" max="5122" width="18.88671875" style="51" customWidth="1"/>
    <col min="5123" max="5137" width="8.44140625" style="51" customWidth="1"/>
    <col min="5138" max="5376" width="9" style="51"/>
    <col min="5377" max="5377" width="3.109375" style="51" customWidth="1"/>
    <col min="5378" max="5378" width="18.88671875" style="51" customWidth="1"/>
    <col min="5379" max="5393" width="8.44140625" style="51" customWidth="1"/>
    <col min="5394" max="5632" width="9" style="51"/>
    <col min="5633" max="5633" width="3.109375" style="51" customWidth="1"/>
    <col min="5634" max="5634" width="18.88671875" style="51" customWidth="1"/>
    <col min="5635" max="5649" width="8.44140625" style="51" customWidth="1"/>
    <col min="5650" max="5888" width="9" style="51"/>
    <col min="5889" max="5889" width="3.109375" style="51" customWidth="1"/>
    <col min="5890" max="5890" width="18.88671875" style="51" customWidth="1"/>
    <col min="5891" max="5905" width="8.44140625" style="51" customWidth="1"/>
    <col min="5906" max="6144" width="9" style="51"/>
    <col min="6145" max="6145" width="3.109375" style="51" customWidth="1"/>
    <col min="6146" max="6146" width="18.88671875" style="51" customWidth="1"/>
    <col min="6147" max="6161" width="8.44140625" style="51" customWidth="1"/>
    <col min="6162" max="6400" width="9" style="51"/>
    <col min="6401" max="6401" width="3.109375" style="51" customWidth="1"/>
    <col min="6402" max="6402" width="18.88671875" style="51" customWidth="1"/>
    <col min="6403" max="6417" width="8.44140625" style="51" customWidth="1"/>
    <col min="6418" max="6656" width="9" style="51"/>
    <col min="6657" max="6657" width="3.109375" style="51" customWidth="1"/>
    <col min="6658" max="6658" width="18.88671875" style="51" customWidth="1"/>
    <col min="6659" max="6673" width="8.44140625" style="51" customWidth="1"/>
    <col min="6674" max="6912" width="9" style="51"/>
    <col min="6913" max="6913" width="3.109375" style="51" customWidth="1"/>
    <col min="6914" max="6914" width="18.88671875" style="51" customWidth="1"/>
    <col min="6915" max="6929" width="8.44140625" style="51" customWidth="1"/>
    <col min="6930" max="7168" width="9" style="51"/>
    <col min="7169" max="7169" width="3.109375" style="51" customWidth="1"/>
    <col min="7170" max="7170" width="18.88671875" style="51" customWidth="1"/>
    <col min="7171" max="7185" width="8.44140625" style="51" customWidth="1"/>
    <col min="7186" max="7424" width="9" style="51"/>
    <col min="7425" max="7425" width="3.109375" style="51" customWidth="1"/>
    <col min="7426" max="7426" width="18.88671875" style="51" customWidth="1"/>
    <col min="7427" max="7441" width="8.44140625" style="51" customWidth="1"/>
    <col min="7442" max="7680" width="9" style="51"/>
    <col min="7681" max="7681" width="3.109375" style="51" customWidth="1"/>
    <col min="7682" max="7682" width="18.88671875" style="51" customWidth="1"/>
    <col min="7683" max="7697" width="8.44140625" style="51" customWidth="1"/>
    <col min="7698" max="7936" width="9" style="51"/>
    <col min="7937" max="7937" width="3.109375" style="51" customWidth="1"/>
    <col min="7938" max="7938" width="18.88671875" style="51" customWidth="1"/>
    <col min="7939" max="7953" width="8.44140625" style="51" customWidth="1"/>
    <col min="7954" max="8192" width="9" style="51"/>
    <col min="8193" max="8193" width="3.109375" style="51" customWidth="1"/>
    <col min="8194" max="8194" width="18.88671875" style="51" customWidth="1"/>
    <col min="8195" max="8209" width="8.44140625" style="51" customWidth="1"/>
    <col min="8210" max="8448" width="9" style="51"/>
    <col min="8449" max="8449" width="3.109375" style="51" customWidth="1"/>
    <col min="8450" max="8450" width="18.88671875" style="51" customWidth="1"/>
    <col min="8451" max="8465" width="8.44140625" style="51" customWidth="1"/>
    <col min="8466" max="8704" width="9" style="51"/>
    <col min="8705" max="8705" width="3.109375" style="51" customWidth="1"/>
    <col min="8706" max="8706" width="18.88671875" style="51" customWidth="1"/>
    <col min="8707" max="8721" width="8.44140625" style="51" customWidth="1"/>
    <col min="8722" max="8960" width="9" style="51"/>
    <col min="8961" max="8961" width="3.109375" style="51" customWidth="1"/>
    <col min="8962" max="8962" width="18.88671875" style="51" customWidth="1"/>
    <col min="8963" max="8977" width="8.44140625" style="51" customWidth="1"/>
    <col min="8978" max="9216" width="9" style="51"/>
    <col min="9217" max="9217" width="3.109375" style="51" customWidth="1"/>
    <col min="9218" max="9218" width="18.88671875" style="51" customWidth="1"/>
    <col min="9219" max="9233" width="8.44140625" style="51" customWidth="1"/>
    <col min="9234" max="9472" width="9" style="51"/>
    <col min="9473" max="9473" width="3.109375" style="51" customWidth="1"/>
    <col min="9474" max="9474" width="18.88671875" style="51" customWidth="1"/>
    <col min="9475" max="9489" width="8.44140625" style="51" customWidth="1"/>
    <col min="9490" max="9728" width="9" style="51"/>
    <col min="9729" max="9729" width="3.109375" style="51" customWidth="1"/>
    <col min="9730" max="9730" width="18.88671875" style="51" customWidth="1"/>
    <col min="9731" max="9745" width="8.44140625" style="51" customWidth="1"/>
    <col min="9746" max="9984" width="9" style="51"/>
    <col min="9985" max="9985" width="3.109375" style="51" customWidth="1"/>
    <col min="9986" max="9986" width="18.88671875" style="51" customWidth="1"/>
    <col min="9987" max="10001" width="8.44140625" style="51" customWidth="1"/>
    <col min="10002" max="10240" width="9" style="51"/>
    <col min="10241" max="10241" width="3.109375" style="51" customWidth="1"/>
    <col min="10242" max="10242" width="18.88671875" style="51" customWidth="1"/>
    <col min="10243" max="10257" width="8.44140625" style="51" customWidth="1"/>
    <col min="10258" max="10496" width="9" style="51"/>
    <col min="10497" max="10497" width="3.109375" style="51" customWidth="1"/>
    <col min="10498" max="10498" width="18.88671875" style="51" customWidth="1"/>
    <col min="10499" max="10513" width="8.44140625" style="51" customWidth="1"/>
    <col min="10514" max="10752" width="9" style="51"/>
    <col min="10753" max="10753" width="3.109375" style="51" customWidth="1"/>
    <col min="10754" max="10754" width="18.88671875" style="51" customWidth="1"/>
    <col min="10755" max="10769" width="8.44140625" style="51" customWidth="1"/>
    <col min="10770" max="11008" width="9" style="51"/>
    <col min="11009" max="11009" width="3.109375" style="51" customWidth="1"/>
    <col min="11010" max="11010" width="18.88671875" style="51" customWidth="1"/>
    <col min="11011" max="11025" width="8.44140625" style="51" customWidth="1"/>
    <col min="11026" max="11264" width="9" style="51"/>
    <col min="11265" max="11265" width="3.109375" style="51" customWidth="1"/>
    <col min="11266" max="11266" width="18.88671875" style="51" customWidth="1"/>
    <col min="11267" max="11281" width="8.44140625" style="51" customWidth="1"/>
    <col min="11282" max="11520" width="9" style="51"/>
    <col min="11521" max="11521" width="3.109375" style="51" customWidth="1"/>
    <col min="11522" max="11522" width="18.88671875" style="51" customWidth="1"/>
    <col min="11523" max="11537" width="8.44140625" style="51" customWidth="1"/>
    <col min="11538" max="11776" width="9" style="51"/>
    <col min="11777" max="11777" width="3.109375" style="51" customWidth="1"/>
    <col min="11778" max="11778" width="18.88671875" style="51" customWidth="1"/>
    <col min="11779" max="11793" width="8.44140625" style="51" customWidth="1"/>
    <col min="11794" max="12032" width="9" style="51"/>
    <col min="12033" max="12033" width="3.109375" style="51" customWidth="1"/>
    <col min="12034" max="12034" width="18.88671875" style="51" customWidth="1"/>
    <col min="12035" max="12049" width="8.44140625" style="51" customWidth="1"/>
    <col min="12050" max="12288" width="9" style="51"/>
    <col min="12289" max="12289" width="3.109375" style="51" customWidth="1"/>
    <col min="12290" max="12290" width="18.88671875" style="51" customWidth="1"/>
    <col min="12291" max="12305" width="8.44140625" style="51" customWidth="1"/>
    <col min="12306" max="12544" width="9" style="51"/>
    <col min="12545" max="12545" width="3.109375" style="51" customWidth="1"/>
    <col min="12546" max="12546" width="18.88671875" style="51" customWidth="1"/>
    <col min="12547" max="12561" width="8.44140625" style="51" customWidth="1"/>
    <col min="12562" max="12800" width="9" style="51"/>
    <col min="12801" max="12801" width="3.109375" style="51" customWidth="1"/>
    <col min="12802" max="12802" width="18.88671875" style="51" customWidth="1"/>
    <col min="12803" max="12817" width="8.44140625" style="51" customWidth="1"/>
    <col min="12818" max="13056" width="9" style="51"/>
    <col min="13057" max="13057" width="3.109375" style="51" customWidth="1"/>
    <col min="13058" max="13058" width="18.88671875" style="51" customWidth="1"/>
    <col min="13059" max="13073" width="8.44140625" style="51" customWidth="1"/>
    <col min="13074" max="13312" width="9" style="51"/>
    <col min="13313" max="13313" width="3.109375" style="51" customWidth="1"/>
    <col min="13314" max="13314" width="18.88671875" style="51" customWidth="1"/>
    <col min="13315" max="13329" width="8.44140625" style="51" customWidth="1"/>
    <col min="13330" max="13568" width="9" style="51"/>
    <col min="13569" max="13569" width="3.109375" style="51" customWidth="1"/>
    <col min="13570" max="13570" width="18.88671875" style="51" customWidth="1"/>
    <col min="13571" max="13585" width="8.44140625" style="51" customWidth="1"/>
    <col min="13586" max="13824" width="9" style="51"/>
    <col min="13825" max="13825" width="3.109375" style="51" customWidth="1"/>
    <col min="13826" max="13826" width="18.88671875" style="51" customWidth="1"/>
    <col min="13827" max="13841" width="8.44140625" style="51" customWidth="1"/>
    <col min="13842" max="14080" width="9" style="51"/>
    <col min="14081" max="14081" width="3.109375" style="51" customWidth="1"/>
    <col min="14082" max="14082" width="18.88671875" style="51" customWidth="1"/>
    <col min="14083" max="14097" width="8.44140625" style="51" customWidth="1"/>
    <col min="14098" max="14336" width="9" style="51"/>
    <col min="14337" max="14337" width="3.109375" style="51" customWidth="1"/>
    <col min="14338" max="14338" width="18.88671875" style="51" customWidth="1"/>
    <col min="14339" max="14353" width="8.44140625" style="51" customWidth="1"/>
    <col min="14354" max="14592" width="9" style="51"/>
    <col min="14593" max="14593" width="3.109375" style="51" customWidth="1"/>
    <col min="14594" max="14594" width="18.88671875" style="51" customWidth="1"/>
    <col min="14595" max="14609" width="8.44140625" style="51" customWidth="1"/>
    <col min="14610" max="14848" width="9" style="51"/>
    <col min="14849" max="14849" width="3.109375" style="51" customWidth="1"/>
    <col min="14850" max="14850" width="18.88671875" style="51" customWidth="1"/>
    <col min="14851" max="14865" width="8.44140625" style="51" customWidth="1"/>
    <col min="14866" max="15104" width="9" style="51"/>
    <col min="15105" max="15105" width="3.109375" style="51" customWidth="1"/>
    <col min="15106" max="15106" width="18.88671875" style="51" customWidth="1"/>
    <col min="15107" max="15121" width="8.44140625" style="51" customWidth="1"/>
    <col min="15122" max="15360" width="9" style="51"/>
    <col min="15361" max="15361" width="3.109375" style="51" customWidth="1"/>
    <col min="15362" max="15362" width="18.88671875" style="51" customWidth="1"/>
    <col min="15363" max="15377" width="8.44140625" style="51" customWidth="1"/>
    <col min="15378" max="15616" width="9" style="51"/>
    <col min="15617" max="15617" width="3.109375" style="51" customWidth="1"/>
    <col min="15618" max="15618" width="18.88671875" style="51" customWidth="1"/>
    <col min="15619" max="15633" width="8.44140625" style="51" customWidth="1"/>
    <col min="15634" max="15872" width="9" style="51"/>
    <col min="15873" max="15873" width="3.109375" style="51" customWidth="1"/>
    <col min="15874" max="15874" width="18.88671875" style="51" customWidth="1"/>
    <col min="15875" max="15889" width="8.44140625" style="51" customWidth="1"/>
    <col min="15890" max="16128" width="9" style="51"/>
    <col min="16129" max="16129" width="3.109375" style="51" customWidth="1"/>
    <col min="16130" max="16130" width="18.88671875" style="51" customWidth="1"/>
    <col min="16131" max="16145" width="8.44140625" style="51" customWidth="1"/>
    <col min="16146" max="16384" width="9" style="51"/>
  </cols>
  <sheetData>
    <row r="1" spans="1:17" s="47" customFormat="1" ht="20.95" customHeight="1">
      <c r="A1" s="47" t="s">
        <v>366</v>
      </c>
    </row>
    <row r="2" spans="1:17" ht="17.2" customHeight="1">
      <c r="A2" s="47" t="s">
        <v>1917</v>
      </c>
      <c r="B2" s="47"/>
      <c r="C2" s="47"/>
      <c r="D2" s="47"/>
      <c r="E2" s="47"/>
      <c r="F2" s="47"/>
      <c r="G2" s="47"/>
      <c r="H2" s="47"/>
      <c r="I2" s="47"/>
      <c r="J2" s="47"/>
      <c r="K2" s="47"/>
      <c r="L2" s="47"/>
      <c r="M2" s="47"/>
      <c r="N2" s="47"/>
      <c r="O2" s="47"/>
      <c r="P2" s="47"/>
      <c r="Q2" s="47"/>
    </row>
    <row r="3" spans="1:17" s="47" customFormat="1" ht="20.3" customHeight="1">
      <c r="A3" s="47" t="s">
        <v>367</v>
      </c>
    </row>
    <row r="4" spans="1:17" ht="20.3" customHeight="1">
      <c r="A4" s="47"/>
      <c r="B4" s="82" t="s">
        <v>368</v>
      </c>
      <c r="C4" s="47"/>
      <c r="D4" s="47"/>
      <c r="E4" s="47"/>
      <c r="F4" s="47"/>
      <c r="G4" s="47"/>
      <c r="H4" s="47"/>
      <c r="I4" s="47"/>
      <c r="J4" s="47"/>
      <c r="K4" s="47"/>
      <c r="L4" s="47"/>
      <c r="M4" s="47"/>
      <c r="N4" s="47"/>
      <c r="O4" s="47"/>
      <c r="P4" s="47"/>
      <c r="Q4" s="47"/>
    </row>
    <row r="5" spans="1:17" ht="20.3" customHeight="1">
      <c r="A5" s="47"/>
      <c r="B5" s="51" t="s">
        <v>1918</v>
      </c>
      <c r="C5" s="47"/>
      <c r="D5" s="47"/>
      <c r="E5" s="47"/>
      <c r="F5" s="47"/>
      <c r="G5" s="47"/>
      <c r="H5" s="47"/>
      <c r="I5" s="47"/>
      <c r="J5" s="47"/>
      <c r="K5" s="47"/>
      <c r="L5" s="47"/>
      <c r="M5" s="47"/>
      <c r="N5" s="47"/>
      <c r="O5" s="47"/>
      <c r="P5" s="47"/>
      <c r="Q5" s="47"/>
    </row>
    <row r="6" spans="1:17" ht="20.3" customHeight="1">
      <c r="A6" s="47"/>
      <c r="B6" s="51" t="s">
        <v>1919</v>
      </c>
      <c r="J6" s="47"/>
      <c r="K6" s="47"/>
      <c r="L6" s="47"/>
      <c r="M6" s="47"/>
      <c r="N6" s="47"/>
      <c r="O6" s="47"/>
      <c r="P6" s="47"/>
      <c r="Q6" s="47"/>
    </row>
    <row r="7" spans="1:17" ht="19.5" customHeight="1">
      <c r="P7" s="446" t="s">
        <v>369</v>
      </c>
      <c r="Q7" s="446"/>
    </row>
    <row r="8" spans="1:17" s="56" customFormat="1" ht="29.95" customHeight="1">
      <c r="A8" s="447" t="s">
        <v>370</v>
      </c>
      <c r="B8" s="448"/>
      <c r="C8" s="50" t="s">
        <v>371</v>
      </c>
      <c r="D8" s="50" t="s">
        <v>372</v>
      </c>
      <c r="E8" s="50" t="s">
        <v>373</v>
      </c>
      <c r="F8" s="50" t="s">
        <v>374</v>
      </c>
      <c r="G8" s="50" t="s">
        <v>375</v>
      </c>
      <c r="H8" s="50" t="s">
        <v>376</v>
      </c>
      <c r="I8" s="50" t="s">
        <v>377</v>
      </c>
      <c r="J8" s="50" t="s">
        <v>378</v>
      </c>
      <c r="K8" s="50" t="s">
        <v>379</v>
      </c>
      <c r="L8" s="50" t="s">
        <v>380</v>
      </c>
      <c r="M8" s="50" t="s">
        <v>381</v>
      </c>
      <c r="N8" s="50" t="s">
        <v>382</v>
      </c>
      <c r="O8" s="50" t="s">
        <v>383</v>
      </c>
      <c r="P8" s="50" t="s">
        <v>384</v>
      </c>
      <c r="Q8" s="50" t="s">
        <v>385</v>
      </c>
    </row>
    <row r="9" spans="1:17" ht="26.2" customHeight="1">
      <c r="A9" s="84" t="s">
        <v>386</v>
      </c>
      <c r="B9" s="52" t="s">
        <v>209</v>
      </c>
      <c r="C9" s="85">
        <v>81</v>
      </c>
      <c r="D9" s="85">
        <v>0</v>
      </c>
      <c r="E9" s="85">
        <v>0</v>
      </c>
      <c r="F9" s="85">
        <v>0</v>
      </c>
      <c r="G9" s="85">
        <v>0</v>
      </c>
      <c r="H9" s="85">
        <v>0</v>
      </c>
      <c r="I9" s="85">
        <v>0</v>
      </c>
      <c r="J9" s="85">
        <v>0</v>
      </c>
      <c r="K9" s="85">
        <v>0</v>
      </c>
      <c r="L9" s="85">
        <v>7101</v>
      </c>
      <c r="M9" s="85">
        <v>25969</v>
      </c>
      <c r="N9" s="85">
        <v>9248</v>
      </c>
      <c r="O9" s="85">
        <f t="shared" ref="O9:O25" si="0">SUM(C9:N9)</f>
        <v>42399</v>
      </c>
      <c r="P9" s="85">
        <v>109066</v>
      </c>
      <c r="Q9" s="86">
        <f t="shared" ref="Q9:Q25" si="1">IF(O9*P9&lt;&gt;0,O9/P9,"0%")</f>
        <v>0.38874626373021842</v>
      </c>
    </row>
    <row r="10" spans="1:17" ht="26.2" customHeight="1">
      <c r="A10" s="84" t="s">
        <v>387</v>
      </c>
      <c r="B10" s="52" t="s">
        <v>214</v>
      </c>
      <c r="C10" s="85">
        <v>0</v>
      </c>
      <c r="D10" s="85">
        <v>4</v>
      </c>
      <c r="E10" s="85">
        <v>541</v>
      </c>
      <c r="F10" s="85">
        <v>2092</v>
      </c>
      <c r="G10" s="85">
        <v>962</v>
      </c>
      <c r="H10" s="85">
        <v>20</v>
      </c>
      <c r="I10" s="85">
        <v>0</v>
      </c>
      <c r="J10" s="85">
        <v>0</v>
      </c>
      <c r="K10" s="85">
        <v>0</v>
      </c>
      <c r="L10" s="85">
        <v>0</v>
      </c>
      <c r="M10" s="85">
        <v>0</v>
      </c>
      <c r="N10" s="85">
        <v>0</v>
      </c>
      <c r="O10" s="85">
        <f t="shared" si="0"/>
        <v>3619</v>
      </c>
      <c r="P10" s="85">
        <v>2152</v>
      </c>
      <c r="Q10" s="86">
        <f t="shared" si="1"/>
        <v>1.6816914498141264</v>
      </c>
    </row>
    <row r="11" spans="1:17" ht="26.2" customHeight="1">
      <c r="A11" s="84" t="s">
        <v>388</v>
      </c>
      <c r="B11" s="52" t="s">
        <v>389</v>
      </c>
      <c r="C11" s="85">
        <v>10903</v>
      </c>
      <c r="D11" s="85">
        <v>16399</v>
      </c>
      <c r="E11" s="85">
        <v>33710</v>
      </c>
      <c r="F11" s="85">
        <v>23235</v>
      </c>
      <c r="G11" s="85">
        <v>32823</v>
      </c>
      <c r="H11" s="85">
        <v>29811</v>
      </c>
      <c r="I11" s="85">
        <v>27325</v>
      </c>
      <c r="J11" s="85">
        <v>26620</v>
      </c>
      <c r="K11" s="85">
        <v>30112</v>
      </c>
      <c r="L11" s="85">
        <v>20439</v>
      </c>
      <c r="M11" s="85">
        <v>13468</v>
      </c>
      <c r="N11" s="85">
        <v>25485</v>
      </c>
      <c r="O11" s="85">
        <f t="shared" si="0"/>
        <v>290330</v>
      </c>
      <c r="P11" s="85">
        <v>279331</v>
      </c>
      <c r="Q11" s="86">
        <f t="shared" si="1"/>
        <v>1.0393762239064051</v>
      </c>
    </row>
    <row r="12" spans="1:17" ht="26.2" customHeight="1">
      <c r="A12" s="84" t="s">
        <v>390</v>
      </c>
      <c r="B12" s="52" t="s">
        <v>391</v>
      </c>
      <c r="C12" s="85">
        <v>127</v>
      </c>
      <c r="D12" s="85">
        <v>796</v>
      </c>
      <c r="E12" s="85">
        <v>5370</v>
      </c>
      <c r="F12" s="85">
        <v>469</v>
      </c>
      <c r="G12" s="85">
        <v>255</v>
      </c>
      <c r="H12" s="85">
        <v>1417</v>
      </c>
      <c r="I12" s="85">
        <v>15</v>
      </c>
      <c r="J12" s="85">
        <v>3</v>
      </c>
      <c r="K12" s="85">
        <v>735</v>
      </c>
      <c r="L12" s="85">
        <v>368</v>
      </c>
      <c r="M12" s="85">
        <v>273</v>
      </c>
      <c r="N12" s="85">
        <v>325</v>
      </c>
      <c r="O12" s="85">
        <f t="shared" si="0"/>
        <v>10153</v>
      </c>
      <c r="P12" s="85">
        <v>12317</v>
      </c>
      <c r="Q12" s="86">
        <f t="shared" si="1"/>
        <v>0.82430786717544857</v>
      </c>
    </row>
    <row r="13" spans="1:17" ht="26.2" customHeight="1">
      <c r="A13" s="84" t="s">
        <v>392</v>
      </c>
      <c r="B13" s="52" t="s">
        <v>393</v>
      </c>
      <c r="C13" s="85">
        <v>4073</v>
      </c>
      <c r="D13" s="85">
        <v>4668</v>
      </c>
      <c r="E13" s="85">
        <v>15467</v>
      </c>
      <c r="F13" s="85">
        <v>6853</v>
      </c>
      <c r="G13" s="85">
        <v>11395</v>
      </c>
      <c r="H13" s="85">
        <v>6266</v>
      </c>
      <c r="I13" s="85">
        <v>582</v>
      </c>
      <c r="J13" s="85">
        <v>321</v>
      </c>
      <c r="K13" s="85">
        <v>5835</v>
      </c>
      <c r="L13" s="85">
        <v>5065</v>
      </c>
      <c r="M13" s="85">
        <v>3358</v>
      </c>
      <c r="N13" s="85">
        <v>3842</v>
      </c>
      <c r="O13" s="85">
        <f t="shared" si="0"/>
        <v>67725</v>
      </c>
      <c r="P13" s="85">
        <v>96648</v>
      </c>
      <c r="Q13" s="86">
        <f t="shared" si="1"/>
        <v>0.70073876334740504</v>
      </c>
    </row>
    <row r="14" spans="1:17" ht="26.2" customHeight="1">
      <c r="A14" s="84" t="s">
        <v>394</v>
      </c>
      <c r="B14" s="52" t="s">
        <v>395</v>
      </c>
      <c r="C14" s="85">
        <v>368</v>
      </c>
      <c r="D14" s="85">
        <v>1056</v>
      </c>
      <c r="E14" s="85">
        <v>5179</v>
      </c>
      <c r="F14" s="85">
        <v>6029</v>
      </c>
      <c r="G14" s="85">
        <v>9252</v>
      </c>
      <c r="H14" s="85">
        <v>4857</v>
      </c>
      <c r="I14" s="85">
        <v>177</v>
      </c>
      <c r="J14" s="85">
        <v>183</v>
      </c>
      <c r="K14" s="85">
        <v>662</v>
      </c>
      <c r="L14" s="85">
        <v>577</v>
      </c>
      <c r="M14" s="85">
        <v>1109</v>
      </c>
      <c r="N14" s="85">
        <v>1139</v>
      </c>
      <c r="O14" s="85">
        <f t="shared" si="0"/>
        <v>30588</v>
      </c>
      <c r="P14" s="85">
        <v>35740</v>
      </c>
      <c r="Q14" s="86">
        <f t="shared" si="1"/>
        <v>0.8558477895914941</v>
      </c>
    </row>
    <row r="15" spans="1:17" ht="26.2" customHeight="1">
      <c r="A15" s="84" t="s">
        <v>396</v>
      </c>
      <c r="B15" s="52" t="s">
        <v>397</v>
      </c>
      <c r="C15" s="85">
        <v>157</v>
      </c>
      <c r="D15" s="85">
        <v>340</v>
      </c>
      <c r="E15" s="85">
        <v>280</v>
      </c>
      <c r="F15" s="85">
        <v>138</v>
      </c>
      <c r="G15" s="85">
        <v>4359</v>
      </c>
      <c r="H15" s="85">
        <v>11351</v>
      </c>
      <c r="I15" s="85">
        <v>1256</v>
      </c>
      <c r="J15" s="85">
        <v>0</v>
      </c>
      <c r="K15" s="85">
        <v>12977</v>
      </c>
      <c r="L15" s="85">
        <v>6213</v>
      </c>
      <c r="M15" s="85">
        <v>5</v>
      </c>
      <c r="N15" s="85">
        <v>1331</v>
      </c>
      <c r="O15" s="85">
        <f t="shared" si="0"/>
        <v>38407</v>
      </c>
      <c r="P15" s="85">
        <v>21032</v>
      </c>
      <c r="Q15" s="86">
        <f t="shared" si="1"/>
        <v>1.8261220996576646</v>
      </c>
    </row>
    <row r="16" spans="1:17" ht="26.2" customHeight="1">
      <c r="A16" s="84" t="s">
        <v>398</v>
      </c>
      <c r="B16" s="52" t="s">
        <v>399</v>
      </c>
      <c r="C16" s="85">
        <v>51442</v>
      </c>
      <c r="D16" s="85">
        <v>201720</v>
      </c>
      <c r="E16" s="85">
        <v>90614</v>
      </c>
      <c r="F16" s="85">
        <v>9509</v>
      </c>
      <c r="G16" s="85">
        <v>15225</v>
      </c>
      <c r="H16" s="85">
        <v>9377</v>
      </c>
      <c r="I16" s="85">
        <v>96</v>
      </c>
      <c r="J16" s="85">
        <v>104</v>
      </c>
      <c r="K16" s="85">
        <v>2733</v>
      </c>
      <c r="L16" s="85">
        <v>2489</v>
      </c>
      <c r="M16" s="85">
        <v>2030</v>
      </c>
      <c r="N16" s="85">
        <v>5695</v>
      </c>
      <c r="O16" s="85">
        <f t="shared" si="0"/>
        <v>391034</v>
      </c>
      <c r="P16" s="85">
        <v>476518</v>
      </c>
      <c r="Q16" s="86">
        <f t="shared" si="1"/>
        <v>0.82060698651467523</v>
      </c>
    </row>
    <row r="17" spans="1:17" ht="26.2" customHeight="1">
      <c r="A17" s="84" t="s">
        <v>400</v>
      </c>
      <c r="B17" s="52" t="s">
        <v>183</v>
      </c>
      <c r="C17" s="85">
        <v>15</v>
      </c>
      <c r="D17" s="85">
        <v>6</v>
      </c>
      <c r="E17" s="85">
        <v>67</v>
      </c>
      <c r="F17" s="85">
        <v>212</v>
      </c>
      <c r="G17" s="85">
        <v>652</v>
      </c>
      <c r="H17" s="85">
        <v>138</v>
      </c>
      <c r="I17" s="85">
        <v>4</v>
      </c>
      <c r="J17" s="85">
        <v>0</v>
      </c>
      <c r="K17" s="85">
        <v>464</v>
      </c>
      <c r="L17" s="85">
        <v>609</v>
      </c>
      <c r="M17" s="85">
        <v>417</v>
      </c>
      <c r="N17" s="85">
        <v>494</v>
      </c>
      <c r="O17" s="85">
        <f t="shared" si="0"/>
        <v>3078</v>
      </c>
      <c r="P17" s="85">
        <v>1520</v>
      </c>
      <c r="Q17" s="86">
        <f t="shared" si="1"/>
        <v>2.0249999999999999</v>
      </c>
    </row>
    <row r="18" spans="1:17" ht="26.2" customHeight="1">
      <c r="A18" s="84" t="s">
        <v>401</v>
      </c>
      <c r="B18" s="52" t="s">
        <v>280</v>
      </c>
      <c r="C18" s="85">
        <v>511</v>
      </c>
      <c r="D18" s="85">
        <v>747</v>
      </c>
      <c r="E18" s="85">
        <v>1293</v>
      </c>
      <c r="F18" s="85">
        <v>1455</v>
      </c>
      <c r="G18" s="85">
        <v>18120</v>
      </c>
      <c r="H18" s="85">
        <v>40507</v>
      </c>
      <c r="I18" s="85">
        <v>346</v>
      </c>
      <c r="J18" s="85">
        <v>4</v>
      </c>
      <c r="K18" s="85">
        <v>32324</v>
      </c>
      <c r="L18" s="85">
        <v>2166</v>
      </c>
      <c r="M18" s="85">
        <v>2051</v>
      </c>
      <c r="N18" s="85">
        <v>1984</v>
      </c>
      <c r="O18" s="85">
        <f t="shared" si="0"/>
        <v>101508</v>
      </c>
      <c r="P18" s="85">
        <v>154776</v>
      </c>
      <c r="Q18" s="86">
        <f t="shared" si="1"/>
        <v>0.65583811443634676</v>
      </c>
    </row>
    <row r="19" spans="1:17" ht="26.2" customHeight="1">
      <c r="A19" s="84" t="s">
        <v>402</v>
      </c>
      <c r="B19" s="52" t="s">
        <v>403</v>
      </c>
      <c r="C19" s="85">
        <v>313</v>
      </c>
      <c r="D19" s="85">
        <v>7340</v>
      </c>
      <c r="E19" s="85">
        <v>2717</v>
      </c>
      <c r="F19" s="85">
        <v>49</v>
      </c>
      <c r="G19" s="85">
        <v>84</v>
      </c>
      <c r="H19" s="85">
        <v>0</v>
      </c>
      <c r="I19" s="85">
        <v>0</v>
      </c>
      <c r="J19" s="85">
        <v>0</v>
      </c>
      <c r="K19" s="85">
        <v>7</v>
      </c>
      <c r="L19" s="85">
        <v>0</v>
      </c>
      <c r="M19" s="85">
        <v>20</v>
      </c>
      <c r="N19" s="85">
        <v>112</v>
      </c>
      <c r="O19" s="85">
        <f t="shared" si="0"/>
        <v>10642</v>
      </c>
      <c r="P19" s="85">
        <v>23542</v>
      </c>
      <c r="Q19" s="86">
        <f t="shared" si="1"/>
        <v>0.45204315691105257</v>
      </c>
    </row>
    <row r="20" spans="1:17" ht="26.2" customHeight="1">
      <c r="A20" s="84" t="s">
        <v>404</v>
      </c>
      <c r="B20" s="52" t="s">
        <v>190</v>
      </c>
      <c r="C20" s="85">
        <v>178</v>
      </c>
      <c r="D20" s="85">
        <v>370</v>
      </c>
      <c r="E20" s="85">
        <v>554</v>
      </c>
      <c r="F20" s="85">
        <v>80</v>
      </c>
      <c r="G20" s="85">
        <v>286</v>
      </c>
      <c r="H20" s="85">
        <v>50</v>
      </c>
      <c r="I20" s="85">
        <v>0</v>
      </c>
      <c r="J20" s="85">
        <v>0</v>
      </c>
      <c r="K20" s="85">
        <v>172</v>
      </c>
      <c r="L20" s="85">
        <v>775</v>
      </c>
      <c r="M20" s="85">
        <v>436</v>
      </c>
      <c r="N20" s="85">
        <v>848</v>
      </c>
      <c r="O20" s="85">
        <f t="shared" si="0"/>
        <v>3749</v>
      </c>
      <c r="P20" s="85">
        <v>79557</v>
      </c>
      <c r="Q20" s="86">
        <f t="shared" si="1"/>
        <v>4.7123446082682853E-2</v>
      </c>
    </row>
    <row r="21" spans="1:17" ht="26.2" customHeight="1">
      <c r="A21" s="84" t="s">
        <v>405</v>
      </c>
      <c r="B21" s="52" t="s">
        <v>195</v>
      </c>
      <c r="C21" s="85">
        <v>1359</v>
      </c>
      <c r="D21" s="85">
        <v>4290</v>
      </c>
      <c r="E21" s="85">
        <v>5104</v>
      </c>
      <c r="F21" s="85">
        <v>1601</v>
      </c>
      <c r="G21" s="85">
        <v>3132</v>
      </c>
      <c r="H21" s="85">
        <v>3637</v>
      </c>
      <c r="I21" s="85">
        <v>31</v>
      </c>
      <c r="J21" s="85">
        <v>0</v>
      </c>
      <c r="K21" s="85">
        <v>2811</v>
      </c>
      <c r="L21" s="85">
        <v>1401</v>
      </c>
      <c r="M21" s="85">
        <v>1922</v>
      </c>
      <c r="N21" s="85">
        <v>1365</v>
      </c>
      <c r="O21" s="85">
        <f t="shared" si="0"/>
        <v>26653</v>
      </c>
      <c r="P21" s="85">
        <v>31987</v>
      </c>
      <c r="Q21" s="86">
        <f t="shared" si="1"/>
        <v>0.83324475568199585</v>
      </c>
    </row>
    <row r="22" spans="1:17" ht="26.2" customHeight="1">
      <c r="A22" s="84" t="s">
        <v>406</v>
      </c>
      <c r="B22" s="52" t="s">
        <v>407</v>
      </c>
      <c r="C22" s="85">
        <v>0</v>
      </c>
      <c r="D22" s="85">
        <v>20</v>
      </c>
      <c r="E22" s="85">
        <v>343</v>
      </c>
      <c r="F22" s="85">
        <v>1157</v>
      </c>
      <c r="G22" s="85">
        <v>194</v>
      </c>
      <c r="H22" s="85">
        <v>92</v>
      </c>
      <c r="I22" s="85">
        <v>32</v>
      </c>
      <c r="J22" s="85">
        <v>0</v>
      </c>
      <c r="K22" s="85">
        <v>0</v>
      </c>
      <c r="L22" s="85">
        <v>0</v>
      </c>
      <c r="M22" s="85">
        <v>0</v>
      </c>
      <c r="N22" s="85">
        <v>0</v>
      </c>
      <c r="O22" s="85">
        <f t="shared" si="0"/>
        <v>1838</v>
      </c>
      <c r="P22" s="85">
        <v>5123</v>
      </c>
      <c r="Q22" s="86">
        <f t="shared" si="1"/>
        <v>0.35877415576810462</v>
      </c>
    </row>
    <row r="23" spans="1:17" ht="26.2" customHeight="1">
      <c r="A23" s="84" t="s">
        <v>408</v>
      </c>
      <c r="B23" s="52" t="s">
        <v>409</v>
      </c>
      <c r="C23" s="85">
        <v>122</v>
      </c>
      <c r="D23" s="85">
        <v>28</v>
      </c>
      <c r="E23" s="85">
        <v>169</v>
      </c>
      <c r="F23" s="85">
        <v>8225</v>
      </c>
      <c r="G23" s="85">
        <v>68610</v>
      </c>
      <c r="H23" s="85">
        <v>44526</v>
      </c>
      <c r="I23" s="85">
        <v>3012</v>
      </c>
      <c r="J23" s="85">
        <v>287</v>
      </c>
      <c r="K23" s="85">
        <v>3509</v>
      </c>
      <c r="L23" s="85">
        <v>20275</v>
      </c>
      <c r="M23" s="85">
        <v>11869</v>
      </c>
      <c r="N23" s="85">
        <v>20882</v>
      </c>
      <c r="O23" s="85">
        <f t="shared" si="0"/>
        <v>181514</v>
      </c>
      <c r="P23" s="85">
        <v>127784</v>
      </c>
      <c r="Q23" s="86">
        <f t="shared" si="1"/>
        <v>1.4204751768609529</v>
      </c>
    </row>
    <row r="24" spans="1:17" ht="26.2" customHeight="1">
      <c r="A24" s="84" t="s">
        <v>410</v>
      </c>
      <c r="B24" s="52" t="s">
        <v>411</v>
      </c>
      <c r="C24" s="85">
        <v>517</v>
      </c>
      <c r="D24" s="85">
        <v>1398</v>
      </c>
      <c r="E24" s="85">
        <v>6051</v>
      </c>
      <c r="F24" s="85">
        <v>2889</v>
      </c>
      <c r="G24" s="85">
        <v>8486</v>
      </c>
      <c r="H24" s="85">
        <v>2530</v>
      </c>
      <c r="I24" s="85">
        <v>2287</v>
      </c>
      <c r="J24" s="85">
        <v>1091</v>
      </c>
      <c r="K24" s="85">
        <v>5318</v>
      </c>
      <c r="L24" s="85">
        <v>1057</v>
      </c>
      <c r="M24" s="85">
        <v>388</v>
      </c>
      <c r="N24" s="85">
        <v>391</v>
      </c>
      <c r="O24" s="85">
        <f t="shared" si="0"/>
        <v>32403</v>
      </c>
      <c r="P24" s="85">
        <v>33597</v>
      </c>
      <c r="Q24" s="86">
        <f t="shared" si="1"/>
        <v>0.9644611125993392</v>
      </c>
    </row>
    <row r="25" spans="1:17" ht="26.2" customHeight="1">
      <c r="A25" s="84" t="s">
        <v>412</v>
      </c>
      <c r="B25" s="52" t="s">
        <v>243</v>
      </c>
      <c r="C25" s="85">
        <v>0</v>
      </c>
      <c r="D25" s="85">
        <v>0</v>
      </c>
      <c r="E25" s="85">
        <v>0</v>
      </c>
      <c r="F25" s="85">
        <v>0</v>
      </c>
      <c r="G25" s="85">
        <v>58</v>
      </c>
      <c r="H25" s="85">
        <v>454</v>
      </c>
      <c r="I25" s="85">
        <v>55</v>
      </c>
      <c r="J25" s="85">
        <v>55</v>
      </c>
      <c r="K25" s="85">
        <v>33</v>
      </c>
      <c r="L25" s="85">
        <v>1</v>
      </c>
      <c r="M25" s="85">
        <v>0</v>
      </c>
      <c r="N25" s="85">
        <v>0</v>
      </c>
      <c r="O25" s="85">
        <f t="shared" si="0"/>
        <v>656</v>
      </c>
      <c r="P25" s="85">
        <v>940</v>
      </c>
      <c r="Q25" s="86">
        <f t="shared" si="1"/>
        <v>0.69787234042553192</v>
      </c>
    </row>
  </sheetData>
  <mergeCells count="2">
    <mergeCell ref="P7:Q7"/>
    <mergeCell ref="A8:B8"/>
  </mergeCells>
  <phoneticPr fontId="2"/>
  <pageMargins left="0.78740157480314965" right="0.39370078740157483" top="0.39370078740157483" bottom="0.39370078740157483" header="0" footer="0"/>
  <pageSetup paperSize="9" scale="83" orientation="landscape" r:id="rId1"/>
  <headerFooter scaleWithDoc="0" alignWithMargins="0">
    <oddFooter>&amp;C&amp;"ＭＳ 明朝,標準"－７－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42</vt:i4>
      </vt:variant>
    </vt:vector>
  </HeadingPairs>
  <TitlesOfParts>
    <vt:vector size="42" baseType="lpstr">
      <vt:lpstr>表紙</vt:lpstr>
      <vt:lpstr>本文目次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P37</vt:lpstr>
      <vt:lpstr>P38</vt:lpstr>
      <vt:lpstr>P39</vt:lpstr>
      <vt:lpstr>P40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2025-08-07T04:21:37Z</dcterms:modified>
</cp:coreProperties>
</file>