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<sst xmlns="http://schemas.openxmlformats.org/spreadsheetml/2006/main" count="226" uniqueCount="111">
  <si>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</si>
  <si>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</si>
  <si>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</si>
  <si>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</si>
  <si>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</si>
  <si>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</si>
  <si>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</si>
  <si>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</si>
  <si>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</si>
  <si>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</si>
  <si>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</si>
  <si>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</si>
  <si>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</si>
  <si>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</si>
  <si>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</si>
  <si>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</si>
  <si>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</si>
  <si>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</si>
  <si>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</si>
  <si>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</si>
  <si>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</si>
  <si>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</si>
  <si>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</si>
  <si>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</si>
  <si>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</si>
  <si>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</si>
  <si>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</si>
  <si>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</si>
  <si>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</si>
  <si>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</si>
  <si>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</si>
  <si>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</si>
  <si>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</si>
  <si>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</si>
  <si>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</si>
  <si>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</si>
  <si>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</si>
  <si>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</si>
  <si>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</si>
  <si>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</si>
  <si>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</si>
  <si>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</si>
  <si>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</si>
  <si>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</si>
  <si>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</si>
  <si>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</si>
  <si>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</si>
  <si>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</si>
  <si>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</si>
  <si>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</si>
  <si>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</si>
  <si>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</si>
  <si>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</si>
  <si>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</si>
  <si>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</si>
  <si>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</si>
  <si>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</si>
  <si>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</si>
  <si>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</si>
  <si>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</si>
  <si>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</si>
  <si>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</si>
  <si>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</si>
  <si>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</si>
  <si>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</si>
  <si>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</si>
  <si>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</si>
  <si>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</si>
  <si>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</si>
  <si>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</si>
  <si>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</si>
  <si>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</si>
  <si>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</si>
  <si>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</si>
  <si>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</si>
  <si>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</si>
  <si>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</si>
  <si>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</si>
  <si>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</si>
  <si>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</si>
  <si>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</si>
  <si>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</si>
  <si>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</si>
  <si>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</si>
  <si>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</si>
  <si>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</si>
  <si>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</si>
  <si>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</si>
  <si>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</si>
  <si>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</si>
  <si>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</si>
  <si>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</si>
  <si>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</si>
  <si>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</si>
  <si>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</si>
  <si>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</si>
  <si>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東根市</t>
  </si>
  <si>
    <t>法非適用</t>
  </si>
  <si>
    <t>下水道事業</t>
  </si>
  <si>
    <t>公共下水道</t>
  </si>
  <si>
    <t>Bd2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</si>
  <si>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</si>
  <si>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</si>
  <si>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</si>
  <si>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</si>
  <si>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</si>
  <si>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</si>
  <si>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</si>
  <si>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昭和62年に供用開始してから間もなく30年を迎えるにあたり、当時敷設した管渠を中心に老朽化してきていることから、平成26年より管渠の改修工事（長寿命化工事）に着手しています。</t>
    <rPh sb="1" eb="3">
      <t>ショウワ</t>
    </rPh>
    <rPh sb="5" eb="6">
      <t>ネン</t>
    </rPh>
    <rPh sb="7" eb="9">
      <t>キョウヨウ</t>
    </rPh>
    <rPh sb="9" eb="11">
      <t>カイシ</t>
    </rPh>
    <rPh sb="15" eb="16">
      <t>マ</t>
    </rPh>
    <rPh sb="21" eb="22">
      <t>ネン</t>
    </rPh>
    <rPh sb="23" eb="24">
      <t>ムカ</t>
    </rPh>
    <rPh sb="31" eb="33">
      <t>トウジ</t>
    </rPh>
    <rPh sb="33" eb="35">
      <t>フセツ</t>
    </rPh>
    <rPh sb="37" eb="39">
      <t>カンキョ</t>
    </rPh>
    <rPh sb="40" eb="42">
      <t>チュウシン</t>
    </rPh>
    <rPh sb="43" eb="46">
      <t>ロウキュウカ</t>
    </rPh>
    <rPh sb="57" eb="59">
      <t>ヘイセイ</t>
    </rPh>
    <rPh sb="61" eb="62">
      <t>ネン</t>
    </rPh>
    <rPh sb="64" eb="66">
      <t>カンキョ</t>
    </rPh>
    <rPh sb="67" eb="69">
      <t>カイシュウ</t>
    </rPh>
    <rPh sb="69" eb="71">
      <t>コウジ</t>
    </rPh>
    <rPh sb="72" eb="73">
      <t>チョウ</t>
    </rPh>
    <rPh sb="73" eb="76">
      <t>ジュミョウカ</t>
    </rPh>
    <rPh sb="76" eb="78">
      <t>コウジ</t>
    </rPh>
    <rPh sb="80" eb="82">
      <t>チャクシュ</t>
    </rPh>
    <phoneticPr fontId="4"/>
  </si>
  <si>
    <t>　下水道事業会計全体でみれば、なんとか収支の均衡を保てているという現状です。今後、管渠の整備が一段落し、維持管理の時代を迎えるに当たり、今以上に公営企業として高い質での「経営」「財政マネジメント」が求められます。
　まずは水洗化率の更なる向上のために普及啓発に努めること、そして必要に応じて平成13年以来の使用料の改定についても引き続き検討しながら、収益的収入を現状以上に安定させること。費用の面では、今後必要不可欠となる施設の修繕・更新を実施していくにあたり、場当たり的な対応とならないよう長期的な視点に立った計画に基づき実施していくこと。これらの取組を通して、住民サービスの安定的供給に支障が生じることのないよう取り組んでいきます。
　</t>
    <rPh sb="1" eb="4">
      <t>ゲスイドウ</t>
    </rPh>
    <rPh sb="4" eb="6">
      <t>ジギョウ</t>
    </rPh>
    <rPh sb="6" eb="8">
      <t>カイケイ</t>
    </rPh>
    <rPh sb="8" eb="10">
      <t>ゼンタイ</t>
    </rPh>
    <rPh sb="19" eb="21">
      <t>シュウシ</t>
    </rPh>
    <rPh sb="22" eb="24">
      <t>キンコウ</t>
    </rPh>
    <rPh sb="25" eb="26">
      <t>タモ</t>
    </rPh>
    <rPh sb="33" eb="35">
      <t>ゲンジョウ</t>
    </rPh>
    <rPh sb="64" eb="65">
      <t>ア</t>
    </rPh>
    <rPh sb="68" eb="69">
      <t>イマ</t>
    </rPh>
    <rPh sb="69" eb="71">
      <t>イジョウ</t>
    </rPh>
    <rPh sb="72" eb="74">
      <t>コウエイ</t>
    </rPh>
    <rPh sb="74" eb="76">
      <t>キギョウ</t>
    </rPh>
    <rPh sb="79" eb="80">
      <t>タカ</t>
    </rPh>
    <rPh sb="81" eb="82">
      <t>シツ</t>
    </rPh>
    <rPh sb="85" eb="87">
      <t>ケイエイ</t>
    </rPh>
    <rPh sb="89" eb="91">
      <t>ザイセイ</t>
    </rPh>
    <rPh sb="99" eb="100">
      <t>モト</t>
    </rPh>
    <rPh sb="111" eb="113">
      <t>スイセン</t>
    </rPh>
    <rPh sb="113" eb="114">
      <t>カ</t>
    </rPh>
    <rPh sb="114" eb="115">
      <t>リツ</t>
    </rPh>
    <rPh sb="116" eb="117">
      <t>サラ</t>
    </rPh>
    <rPh sb="119" eb="121">
      <t>コウジョウ</t>
    </rPh>
    <rPh sb="125" eb="127">
      <t>フキュウ</t>
    </rPh>
    <rPh sb="127" eb="129">
      <t>ケイハツ</t>
    </rPh>
    <rPh sb="130" eb="131">
      <t>ツト</t>
    </rPh>
    <rPh sb="139" eb="141">
      <t>ヒツヨウ</t>
    </rPh>
    <rPh sb="142" eb="143">
      <t>オウ</t>
    </rPh>
    <rPh sb="145" eb="147">
      <t>ヘイセイ</t>
    </rPh>
    <rPh sb="149" eb="150">
      <t>ネン</t>
    </rPh>
    <rPh sb="150" eb="152">
      <t>イライ</t>
    </rPh>
    <rPh sb="153" eb="155">
      <t>シヨウ</t>
    </rPh>
    <rPh sb="155" eb="156">
      <t>リョウ</t>
    </rPh>
    <rPh sb="157" eb="159">
      <t>カイテイ</t>
    </rPh>
    <rPh sb="164" eb="165">
      <t>ヒ</t>
    </rPh>
    <rPh sb="166" eb="167">
      <t>ツヅ</t>
    </rPh>
    <rPh sb="168" eb="170">
      <t>ケントウ</t>
    </rPh>
    <rPh sb="175" eb="178">
      <t>シュウエキテキ</t>
    </rPh>
    <rPh sb="181" eb="183">
      <t>ゲンジョウ</t>
    </rPh>
    <rPh sb="183" eb="185">
      <t>イジョウ</t>
    </rPh>
    <rPh sb="194" eb="196">
      <t>ヒヨウ</t>
    </rPh>
    <rPh sb="197" eb="198">
      <t>メン</t>
    </rPh>
    <rPh sb="231" eb="233">
      <t>バア</t>
    </rPh>
    <rPh sb="235" eb="236">
      <t>テキ</t>
    </rPh>
    <rPh sb="237" eb="239">
      <t>タイオウ</t>
    </rPh>
    <rPh sb="246" eb="249">
      <t>チョウキテキ</t>
    </rPh>
    <rPh sb="250" eb="252">
      <t>シテン</t>
    </rPh>
    <rPh sb="253" eb="254">
      <t>タ</t>
    </rPh>
    <rPh sb="256" eb="258">
      <t>ケイカク</t>
    </rPh>
    <rPh sb="259" eb="260">
      <t>モト</t>
    </rPh>
    <rPh sb="262" eb="264">
      <t>ジッシ</t>
    </rPh>
    <rPh sb="275" eb="277">
      <t>トリクミ</t>
    </rPh>
    <rPh sb="278" eb="279">
      <t>トオ</t>
    </rPh>
    <rPh sb="282" eb="284">
      <t>ジュウミン</t>
    </rPh>
    <rPh sb="289" eb="292">
      <t>アンテイテキ</t>
    </rPh>
    <rPh sb="292" eb="294">
      <t>キョウキュウ</t>
    </rPh>
    <rPh sb="295" eb="297">
      <t>シショウ</t>
    </rPh>
    <rPh sb="298" eb="299">
      <t>ショウ</t>
    </rPh>
    <rPh sb="308" eb="309">
      <t>ト</t>
    </rPh>
    <rPh sb="310" eb="311">
      <t>ク</t>
    </rPh>
    <phoneticPr fontId="4"/>
  </si>
  <si>
    <t>【収益的収支比率】市全体の人口増や水洗化率の上昇に伴い、年々有収水量が伸びていることで、使用料収入は順調に増えています。これにより収益的収入は安定しているものの、これをもって収益的支出すべてを賄え切れていない現状がこの比率からわかります。特に比率が低かったH24は、経営の健全化に資すべく、起債残高の一部について補償金免除繰上償還を実施しましたが、その際に発行した借換債が、資本的収支として計上されているために、一時的に比率が悪化したものであり、直接的な収支の悪化を指しているものではありません。それ以外の年においては100％には届かないものの95％前後で推移しており、おおよその水準は維持できています。
【経費回収率・汚水処理原価】前述のとおり使用料収入が安定しているのは好材料ではありますが、施設の維持管理費について、年度間でバラつきが出るために、それがこれらの指標が年度間でバラつきが出ている要因です。汚水処理原価が、類似団体平均値を大きく上回ったH24は、国の事業にかかる管渠移設事業を実施しましたが、当該経費を「維持管理費」に計上したことにより汚水処理費が増大したことによるものです。
【企業債残高対事業規模比率】毎年の企業債借入額については、当該年度の投資規模と使用料収入のバランス、今後の事業推移等を的確に把握したうえで決定しています。当該比率を類似団体と比較すると、かなり低い水準であることがわかり、この成果がみてとれます。</t>
    <rPh sb="1" eb="4">
      <t>シュウエキテキ</t>
    </rPh>
    <rPh sb="4" eb="6">
      <t>シュウシ</t>
    </rPh>
    <rPh sb="6" eb="8">
      <t>ヒリツ</t>
    </rPh>
    <rPh sb="9" eb="10">
      <t>シ</t>
    </rPh>
    <rPh sb="10" eb="12">
      <t>ゼンタイ</t>
    </rPh>
    <rPh sb="13" eb="16">
      <t>ジンコウゾウ</t>
    </rPh>
    <rPh sb="17" eb="20">
      <t>スイセンカ</t>
    </rPh>
    <rPh sb="20" eb="21">
      <t>リツ</t>
    </rPh>
    <rPh sb="22" eb="24">
      <t>ジョウショウ</t>
    </rPh>
    <rPh sb="25" eb="26">
      <t>トモナ</t>
    </rPh>
    <rPh sb="28" eb="30">
      <t>ネンネン</t>
    </rPh>
    <rPh sb="30" eb="32">
      <t>ユウシュウ</t>
    </rPh>
    <rPh sb="32" eb="34">
      <t>スイリョウ</t>
    </rPh>
    <rPh sb="35" eb="36">
      <t>ノ</t>
    </rPh>
    <rPh sb="44" eb="47">
      <t>シヨウリョウ</t>
    </rPh>
    <rPh sb="47" eb="49">
      <t>シュウニュウ</t>
    </rPh>
    <rPh sb="50" eb="52">
      <t>ジュンチョウ</t>
    </rPh>
    <rPh sb="53" eb="54">
      <t>フ</t>
    </rPh>
    <rPh sb="65" eb="68">
      <t>シュウエキテキ</t>
    </rPh>
    <rPh sb="68" eb="70">
      <t>シュウニュウ</t>
    </rPh>
    <rPh sb="71" eb="73">
      <t>アンテイ</t>
    </rPh>
    <rPh sb="87" eb="90">
      <t>シュウエキテキ</t>
    </rPh>
    <rPh sb="90" eb="92">
      <t>シシュツ</t>
    </rPh>
    <rPh sb="96" eb="97">
      <t>マカナ</t>
    </rPh>
    <rPh sb="98" eb="99">
      <t>キ</t>
    </rPh>
    <rPh sb="104" eb="106">
      <t>ゲンジョウ</t>
    </rPh>
    <rPh sb="109" eb="111">
      <t>ヒリツ</t>
    </rPh>
    <rPh sb="119" eb="120">
      <t>トク</t>
    </rPh>
    <rPh sb="121" eb="123">
      <t>ヒリツ</t>
    </rPh>
    <rPh sb="124" eb="125">
      <t>ヒク</t>
    </rPh>
    <rPh sb="145" eb="147">
      <t>キサイ</t>
    </rPh>
    <rPh sb="147" eb="149">
      <t>ザンダカ</t>
    </rPh>
    <rPh sb="150" eb="152">
      <t>イチブ</t>
    </rPh>
    <rPh sb="223" eb="226">
      <t>チョクセツテキ</t>
    </rPh>
    <rPh sb="227" eb="229">
      <t>シュウシ</t>
    </rPh>
    <rPh sb="230" eb="232">
      <t>アッカ</t>
    </rPh>
    <rPh sb="233" eb="234">
      <t>サ</t>
    </rPh>
    <rPh sb="253" eb="254">
      <t>トシ</t>
    </rPh>
    <rPh sb="265" eb="266">
      <t>トド</t>
    </rPh>
    <rPh sb="293" eb="295">
      <t>イジ</t>
    </rPh>
    <rPh sb="318" eb="320">
      <t>ゼンジュツ</t>
    </rPh>
    <rPh sb="324" eb="327">
      <t>シヨウリョウ</t>
    </rPh>
    <rPh sb="327" eb="329">
      <t>シュウニュウ</t>
    </rPh>
    <rPh sb="330" eb="332">
      <t>アンテイ</t>
    </rPh>
    <rPh sb="349" eb="351">
      <t>シセツ</t>
    </rPh>
    <rPh sb="384" eb="386">
      <t>シヒョウ</t>
    </rPh>
    <rPh sb="387" eb="389">
      <t>ネンド</t>
    </rPh>
    <rPh sb="389" eb="390">
      <t>カン</t>
    </rPh>
    <rPh sb="396" eb="397">
      <t>デ</t>
    </rPh>
    <rPh sb="400" eb="402">
      <t>ヨウイン</t>
    </rPh>
    <rPh sb="445" eb="447">
      <t>ジギョウ</t>
    </rPh>
    <rPh sb="448" eb="450">
      <t>ジッシ</t>
    </rPh>
    <rPh sb="456" eb="458">
      <t>トウガイ</t>
    </rPh>
    <rPh sb="462" eb="464">
      <t>イジ</t>
    </rPh>
    <rPh sb="464" eb="466">
      <t>カンリ</t>
    </rPh>
    <rPh sb="466" eb="467">
      <t>ヒ</t>
    </rPh>
    <rPh sb="501" eb="503">
      <t>キギョウ</t>
    </rPh>
    <rPh sb="503" eb="504">
      <t>サイ</t>
    </rPh>
    <rPh sb="504" eb="506">
      <t>ザンダカ</t>
    </rPh>
    <rPh sb="506" eb="507">
      <t>タイ</t>
    </rPh>
    <rPh sb="507" eb="509">
      <t>ジギョウ</t>
    </rPh>
    <rPh sb="509" eb="511">
      <t>キボ</t>
    </rPh>
    <rPh sb="511" eb="513">
      <t>ヒリツ</t>
    </rPh>
    <rPh sb="577" eb="579">
      <t>トウガイ</t>
    </rPh>
    <rPh sb="579" eb="581">
      <t>ヒリツ</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</si>
</sst>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2">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2" fontId="0" fillId="4" borderId="2" xfId="1" applyNumberFormat="1" applyFont="1" applyFill="1" applyBorder="1" applyAlignment="1">
      <alignment vertical="center" shrinkToFit="1"/>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22" fillId="0" borderId="6"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formatCode="0.00">
                  <c:v>0</c:v>
                </c:pt>
                <c:pt idx="1">
                  <c:v>0</c:v>
                </c:pt>
                <c:pt idx="2">
                  <c:v>0</c:v>
                </c:pt>
                <c:pt idx="3">
                  <c:v>0</c:v>
                </c:pt>
                <c:pt idx="4" formatCode="#,##0.00;&quot;△&quot;#,##0.00;&quot;-&quot;">
                  <c:v>0.08</c:v>
                </c:pt>
              </c:numCache>
            </c:numRef>
          </c:val>
        </c:ser>
        <c:dLbls>
          <c:showLegendKey val="0"/>
          <c:showVal val="0"/>
          <c:showCatName val="0"/>
          <c:showSerName val="0"/>
          <c:showPercent val="0"/>
          <c:showBubbleSize val="0"/>
        </c:dLbls>
        <c:gapWidth val="150"/>
        <c:axId val="106468480"/>
        <c:axId val="109457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0.13</c:v>
                </c:pt>
                <c:pt idx="1">
                  <c:v>0.05</c:v>
                </c:pt>
                <c:pt idx="2">
                  <c:v>0.04</c:v>
                </c:pt>
                <c:pt idx="3">
                  <c:v>0.06</c:v>
                </c:pt>
                <c:pt idx="4">
                  <c:v>0.04</c:v>
                </c:pt>
              </c:numCache>
            </c:numRef>
          </c:val>
          <c:smooth val="0"/>
        </c:ser>
        <c:dLbls>
          <c:showLegendKey val="0"/>
          <c:showVal val="0"/>
          <c:showCatName val="0"/>
          <c:showSerName val="0"/>
          <c:showPercent val="0"/>
          <c:showBubbleSize val="0"/>
        </c:dLbls>
        <c:marker val="1"/>
        <c:smooth val="0"/>
        <c:axId val="106468480"/>
        <c:axId val="109457408"/>
      </c:lineChart>
      <c:dateAx>
        <c:axId val="106468480"/>
        <c:scaling>
          <c:orientation val="minMax"/>
        </c:scaling>
        <c:delete val="1"/>
        <c:axPos val="b"/>
        <c:numFmt formatCode="ge" sourceLinked="1"/>
        <c:majorTickMark val="none"/>
        <c:minorTickMark val="none"/>
        <c:tickLblPos val="none"/>
        <c:crossAx val="109457408"/>
        <c:crosses val="autoZero"/>
        <c:auto val="1"/>
        <c:lblOffset val="100"/>
        <c:baseTimeUnit val="years"/>
      </c:dateAx>
      <c:valAx>
        <c:axId val="109457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468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27625472"/>
        <c:axId val="128594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60.04</c:v>
                </c:pt>
                <c:pt idx="1">
                  <c:v>63.88</c:v>
                </c:pt>
                <c:pt idx="2">
                  <c:v>65.31</c:v>
                </c:pt>
                <c:pt idx="3">
                  <c:v>62.09</c:v>
                </c:pt>
                <c:pt idx="4">
                  <c:v>62.23</c:v>
                </c:pt>
              </c:numCache>
            </c:numRef>
          </c:val>
          <c:smooth val="0"/>
        </c:ser>
        <c:dLbls>
          <c:showLegendKey val="0"/>
          <c:showVal val="0"/>
          <c:showCatName val="0"/>
          <c:showSerName val="0"/>
          <c:showPercent val="0"/>
          <c:showBubbleSize val="0"/>
        </c:dLbls>
        <c:marker val="1"/>
        <c:smooth val="0"/>
        <c:axId val="127625472"/>
        <c:axId val="128594304"/>
      </c:lineChart>
      <c:dateAx>
        <c:axId val="127625472"/>
        <c:scaling>
          <c:orientation val="minMax"/>
        </c:scaling>
        <c:delete val="1"/>
        <c:axPos val="b"/>
        <c:numFmt formatCode="ge" sourceLinked="1"/>
        <c:majorTickMark val="none"/>
        <c:minorTickMark val="none"/>
        <c:tickLblPos val="none"/>
        <c:crossAx val="128594304"/>
        <c:crosses val="autoZero"/>
        <c:auto val="1"/>
        <c:lblOffset val="100"/>
        <c:baseTimeUnit val="years"/>
      </c:dateAx>
      <c:valAx>
        <c:axId val="12859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625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81.77</c:v>
                </c:pt>
                <c:pt idx="1">
                  <c:v>83.29</c:v>
                </c:pt>
                <c:pt idx="2">
                  <c:v>83.7</c:v>
                </c:pt>
                <c:pt idx="3">
                  <c:v>84.05</c:v>
                </c:pt>
                <c:pt idx="4">
                  <c:v>84.47</c:v>
                </c:pt>
              </c:numCache>
            </c:numRef>
          </c:val>
        </c:ser>
        <c:dLbls>
          <c:showLegendKey val="0"/>
          <c:showVal val="0"/>
          <c:showCatName val="0"/>
          <c:showSerName val="0"/>
          <c:showPercent val="0"/>
          <c:showBubbleSize val="0"/>
        </c:dLbls>
        <c:gapWidth val="150"/>
        <c:axId val="128612224"/>
        <c:axId val="128626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87.18</c:v>
                </c:pt>
                <c:pt idx="1">
                  <c:v>86.62</c:v>
                </c:pt>
                <c:pt idx="2">
                  <c:v>87.07</c:v>
                </c:pt>
                <c:pt idx="3">
                  <c:v>86.88</c:v>
                </c:pt>
                <c:pt idx="4">
                  <c:v>86.56</c:v>
                </c:pt>
              </c:numCache>
            </c:numRef>
          </c:val>
          <c:smooth val="0"/>
        </c:ser>
        <c:dLbls>
          <c:showLegendKey val="0"/>
          <c:showVal val="0"/>
          <c:showCatName val="0"/>
          <c:showSerName val="0"/>
          <c:showPercent val="0"/>
          <c:showBubbleSize val="0"/>
        </c:dLbls>
        <c:marker val="1"/>
        <c:smooth val="0"/>
        <c:axId val="128612224"/>
        <c:axId val="128626688"/>
      </c:lineChart>
      <c:dateAx>
        <c:axId val="128612224"/>
        <c:scaling>
          <c:orientation val="minMax"/>
        </c:scaling>
        <c:delete val="1"/>
        <c:axPos val="b"/>
        <c:numFmt formatCode="ge" sourceLinked="1"/>
        <c:majorTickMark val="none"/>
        <c:minorTickMark val="none"/>
        <c:tickLblPos val="none"/>
        <c:crossAx val="128626688"/>
        <c:crosses val="autoZero"/>
        <c:auto val="1"/>
        <c:lblOffset val="100"/>
        <c:baseTimeUnit val="years"/>
      </c:dateAx>
      <c:valAx>
        <c:axId val="128626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8612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94.67</c:v>
                </c:pt>
                <c:pt idx="1">
                  <c:v>96.55</c:v>
                </c:pt>
                <c:pt idx="2">
                  <c:v>87.45</c:v>
                </c:pt>
                <c:pt idx="3">
                  <c:v>95.66</c:v>
                </c:pt>
                <c:pt idx="4">
                  <c:v>95.04</c:v>
                </c:pt>
              </c:numCache>
            </c:numRef>
          </c:val>
        </c:ser>
        <c:dLbls>
          <c:showLegendKey val="0"/>
          <c:showVal val="0"/>
          <c:showCatName val="0"/>
          <c:showSerName val="0"/>
          <c:showPercent val="0"/>
          <c:showBubbleSize val="0"/>
        </c:dLbls>
        <c:gapWidth val="150"/>
        <c:axId val="131209856"/>
        <c:axId val="131236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31209856"/>
        <c:axId val="131236608"/>
      </c:lineChart>
      <c:dateAx>
        <c:axId val="131209856"/>
        <c:scaling>
          <c:orientation val="minMax"/>
        </c:scaling>
        <c:delete val="1"/>
        <c:axPos val="b"/>
        <c:numFmt formatCode="ge" sourceLinked="1"/>
        <c:majorTickMark val="none"/>
        <c:minorTickMark val="none"/>
        <c:tickLblPos val="none"/>
        <c:crossAx val="131236608"/>
        <c:crosses val="autoZero"/>
        <c:auto val="1"/>
        <c:lblOffset val="100"/>
        <c:baseTimeUnit val="years"/>
      </c:dateAx>
      <c:valAx>
        <c:axId val="131236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20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8935168"/>
        <c:axId val="87019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8935168"/>
        <c:axId val="87019520"/>
      </c:lineChart>
      <c:dateAx>
        <c:axId val="208935168"/>
        <c:scaling>
          <c:orientation val="minMax"/>
        </c:scaling>
        <c:delete val="1"/>
        <c:axPos val="b"/>
        <c:numFmt formatCode="ge" sourceLinked="1"/>
        <c:majorTickMark val="none"/>
        <c:minorTickMark val="none"/>
        <c:tickLblPos val="none"/>
        <c:crossAx val="87019520"/>
        <c:crosses val="autoZero"/>
        <c:auto val="1"/>
        <c:lblOffset val="100"/>
        <c:baseTimeUnit val="years"/>
      </c:dateAx>
      <c:valAx>
        <c:axId val="87019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8935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7028864"/>
        <c:axId val="87030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7028864"/>
        <c:axId val="87030784"/>
      </c:lineChart>
      <c:dateAx>
        <c:axId val="87028864"/>
        <c:scaling>
          <c:orientation val="minMax"/>
        </c:scaling>
        <c:delete val="1"/>
        <c:axPos val="b"/>
        <c:numFmt formatCode="ge" sourceLinked="1"/>
        <c:majorTickMark val="none"/>
        <c:minorTickMark val="none"/>
        <c:tickLblPos val="none"/>
        <c:crossAx val="87030784"/>
        <c:crosses val="autoZero"/>
        <c:auto val="1"/>
        <c:lblOffset val="100"/>
        <c:baseTimeUnit val="years"/>
      </c:dateAx>
      <c:valAx>
        <c:axId val="87030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028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9544192"/>
        <c:axId val="109546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9544192"/>
        <c:axId val="109546112"/>
      </c:lineChart>
      <c:dateAx>
        <c:axId val="109544192"/>
        <c:scaling>
          <c:orientation val="minMax"/>
        </c:scaling>
        <c:delete val="1"/>
        <c:axPos val="b"/>
        <c:numFmt formatCode="ge" sourceLinked="1"/>
        <c:majorTickMark val="none"/>
        <c:minorTickMark val="none"/>
        <c:tickLblPos val="none"/>
        <c:crossAx val="109546112"/>
        <c:crosses val="autoZero"/>
        <c:auto val="1"/>
        <c:lblOffset val="100"/>
        <c:baseTimeUnit val="years"/>
      </c:dateAx>
      <c:valAx>
        <c:axId val="109546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544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0616960"/>
        <c:axId val="110618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0616960"/>
        <c:axId val="110618880"/>
      </c:lineChart>
      <c:dateAx>
        <c:axId val="110616960"/>
        <c:scaling>
          <c:orientation val="minMax"/>
        </c:scaling>
        <c:delete val="1"/>
        <c:axPos val="b"/>
        <c:numFmt formatCode="ge" sourceLinked="1"/>
        <c:majorTickMark val="none"/>
        <c:minorTickMark val="none"/>
        <c:tickLblPos val="none"/>
        <c:crossAx val="110618880"/>
        <c:crosses val="autoZero"/>
        <c:auto val="1"/>
        <c:lblOffset val="100"/>
        <c:baseTimeUnit val="years"/>
      </c:dateAx>
      <c:valAx>
        <c:axId val="110618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616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675.5</c:v>
                </c:pt>
                <c:pt idx="1">
                  <c:v>564.88</c:v>
                </c:pt>
                <c:pt idx="2">
                  <c:v>600.76</c:v>
                </c:pt>
                <c:pt idx="3">
                  <c:v>571.87</c:v>
                </c:pt>
                <c:pt idx="4">
                  <c:v>566.86</c:v>
                </c:pt>
              </c:numCache>
            </c:numRef>
          </c:val>
        </c:ser>
        <c:dLbls>
          <c:showLegendKey val="0"/>
          <c:showVal val="0"/>
          <c:showCatName val="0"/>
          <c:showSerName val="0"/>
          <c:showPercent val="0"/>
          <c:showBubbleSize val="0"/>
        </c:dLbls>
        <c:gapWidth val="150"/>
        <c:axId val="110911488"/>
        <c:axId val="110913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1206.54</c:v>
                </c:pt>
                <c:pt idx="1">
                  <c:v>1247.2</c:v>
                </c:pt>
                <c:pt idx="2">
                  <c:v>1189.0999999999999</c:v>
                </c:pt>
                <c:pt idx="3">
                  <c:v>1115.1099999999999</c:v>
                </c:pt>
                <c:pt idx="4">
                  <c:v>1010.51</c:v>
                </c:pt>
              </c:numCache>
            </c:numRef>
          </c:val>
          <c:smooth val="0"/>
        </c:ser>
        <c:dLbls>
          <c:showLegendKey val="0"/>
          <c:showVal val="0"/>
          <c:showCatName val="0"/>
          <c:showSerName val="0"/>
          <c:showPercent val="0"/>
          <c:showBubbleSize val="0"/>
        </c:dLbls>
        <c:marker val="1"/>
        <c:smooth val="0"/>
        <c:axId val="110911488"/>
        <c:axId val="110913408"/>
      </c:lineChart>
      <c:dateAx>
        <c:axId val="110911488"/>
        <c:scaling>
          <c:orientation val="minMax"/>
        </c:scaling>
        <c:delete val="1"/>
        <c:axPos val="b"/>
        <c:numFmt formatCode="ge" sourceLinked="1"/>
        <c:majorTickMark val="none"/>
        <c:minorTickMark val="none"/>
        <c:tickLblPos val="none"/>
        <c:crossAx val="110913408"/>
        <c:crosses val="autoZero"/>
        <c:auto val="1"/>
        <c:lblOffset val="100"/>
        <c:baseTimeUnit val="years"/>
      </c:dateAx>
      <c:valAx>
        <c:axId val="110913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911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90.21</c:v>
                </c:pt>
                <c:pt idx="1">
                  <c:v>95.4</c:v>
                </c:pt>
                <c:pt idx="2">
                  <c:v>86.67</c:v>
                </c:pt>
                <c:pt idx="3">
                  <c:v>91.32</c:v>
                </c:pt>
                <c:pt idx="4">
                  <c:v>93.68</c:v>
                </c:pt>
              </c:numCache>
            </c:numRef>
          </c:val>
        </c:ser>
        <c:dLbls>
          <c:showLegendKey val="0"/>
          <c:showVal val="0"/>
          <c:showCatName val="0"/>
          <c:showSerName val="0"/>
          <c:showPercent val="0"/>
          <c:showBubbleSize val="0"/>
        </c:dLbls>
        <c:gapWidth val="150"/>
        <c:axId val="110922752"/>
        <c:axId val="110929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77.739999999999995</c:v>
                </c:pt>
                <c:pt idx="1">
                  <c:v>77.489999999999995</c:v>
                </c:pt>
                <c:pt idx="2">
                  <c:v>78.78</c:v>
                </c:pt>
                <c:pt idx="3">
                  <c:v>79.540000000000006</c:v>
                </c:pt>
                <c:pt idx="4">
                  <c:v>83</c:v>
                </c:pt>
              </c:numCache>
            </c:numRef>
          </c:val>
          <c:smooth val="0"/>
        </c:ser>
        <c:dLbls>
          <c:showLegendKey val="0"/>
          <c:showVal val="0"/>
          <c:showCatName val="0"/>
          <c:showSerName val="0"/>
          <c:showPercent val="0"/>
          <c:showBubbleSize val="0"/>
        </c:dLbls>
        <c:marker val="1"/>
        <c:smooth val="0"/>
        <c:axId val="110922752"/>
        <c:axId val="110929024"/>
      </c:lineChart>
      <c:dateAx>
        <c:axId val="110922752"/>
        <c:scaling>
          <c:orientation val="minMax"/>
        </c:scaling>
        <c:delete val="1"/>
        <c:axPos val="b"/>
        <c:numFmt formatCode="ge" sourceLinked="1"/>
        <c:majorTickMark val="none"/>
        <c:minorTickMark val="none"/>
        <c:tickLblPos val="none"/>
        <c:crossAx val="110929024"/>
        <c:crosses val="autoZero"/>
        <c:auto val="1"/>
        <c:lblOffset val="100"/>
        <c:baseTimeUnit val="years"/>
      </c:dateAx>
      <c:valAx>
        <c:axId val="110929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922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203.17</c:v>
                </c:pt>
                <c:pt idx="1">
                  <c:v>192.65</c:v>
                </c:pt>
                <c:pt idx="2">
                  <c:v>211.59</c:v>
                </c:pt>
                <c:pt idx="3">
                  <c:v>201.12</c:v>
                </c:pt>
                <c:pt idx="4">
                  <c:v>203.08</c:v>
                </c:pt>
              </c:numCache>
            </c:numRef>
          </c:val>
        </c:ser>
        <c:dLbls>
          <c:showLegendKey val="0"/>
          <c:showVal val="0"/>
          <c:showCatName val="0"/>
          <c:showSerName val="0"/>
          <c:showPercent val="0"/>
          <c:showBubbleSize val="0"/>
        </c:dLbls>
        <c:gapWidth val="150"/>
        <c:axId val="110951040"/>
        <c:axId val="127599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199.72</c:v>
                </c:pt>
                <c:pt idx="1">
                  <c:v>201.25</c:v>
                </c:pt>
                <c:pt idx="2">
                  <c:v>199.32</c:v>
                </c:pt>
                <c:pt idx="3">
                  <c:v>199.36</c:v>
                </c:pt>
                <c:pt idx="4">
                  <c:v>193.74</c:v>
                </c:pt>
              </c:numCache>
            </c:numRef>
          </c:val>
          <c:smooth val="0"/>
        </c:ser>
        <c:dLbls>
          <c:showLegendKey val="0"/>
          <c:showVal val="0"/>
          <c:showCatName val="0"/>
          <c:showSerName val="0"/>
          <c:showPercent val="0"/>
          <c:showBubbleSize val="0"/>
        </c:dLbls>
        <c:marker val="1"/>
        <c:smooth val="0"/>
        <c:axId val="110951040"/>
        <c:axId val="127599360"/>
      </c:lineChart>
      <c:dateAx>
        <c:axId val="110951040"/>
        <c:scaling>
          <c:orientation val="minMax"/>
        </c:scaling>
        <c:delete val="1"/>
        <c:axPos val="b"/>
        <c:numFmt formatCode="ge" sourceLinked="1"/>
        <c:majorTickMark val="none"/>
        <c:minorTickMark val="none"/>
        <c:tickLblPos val="none"/>
        <c:crossAx val="127599360"/>
        <c:crosses val="autoZero"/>
        <c:auto val="1"/>
        <c:lblOffset val="100"/>
        <c:baseTimeUnit val="years"/>
      </c:dateAx>
      <c:valAx>
        <c:axId val="127599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951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V10" zoomScale="80" zoomScaleNormal="8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3" t="str">
        <f>データ!H6</f>
        <v>山形県　東根市</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0" t="s">
        <v>1</v>
      </c>
      <c r="C7" s="70"/>
      <c r="D7" s="70"/>
      <c r="E7" s="70"/>
      <c r="F7" s="70"/>
      <c r="G7" s="70"/>
      <c r="H7" s="70"/>
      <c r="I7" s="70" t="s">
        <v>2</v>
      </c>
      <c r="J7" s="70"/>
      <c r="K7" s="70"/>
      <c r="L7" s="70"/>
      <c r="M7" s="70"/>
      <c r="N7" s="70"/>
      <c r="O7" s="70"/>
      <c r="P7" s="70" t="s">
        <v>3</v>
      </c>
      <c r="Q7" s="70"/>
      <c r="R7" s="70"/>
      <c r="S7" s="70"/>
      <c r="T7" s="70"/>
      <c r="U7" s="70"/>
      <c r="V7" s="70"/>
      <c r="W7" s="70" t="s">
        <v>4</v>
      </c>
      <c r="X7" s="70"/>
      <c r="Y7" s="70"/>
      <c r="Z7" s="70"/>
      <c r="AA7" s="70"/>
      <c r="AB7" s="70"/>
      <c r="AC7" s="70"/>
      <c r="AD7" s="3"/>
      <c r="AE7" s="3"/>
      <c r="AF7" s="3"/>
      <c r="AG7" s="3"/>
      <c r="AH7" s="3"/>
      <c r="AI7" s="3"/>
      <c r="AJ7" s="3"/>
      <c r="AK7" s="3"/>
      <c r="AL7" s="70" t="s">
        <v>5</v>
      </c>
      <c r="AM7" s="70"/>
      <c r="AN7" s="70"/>
      <c r="AO7" s="70"/>
      <c r="AP7" s="70"/>
      <c r="AQ7" s="70"/>
      <c r="AR7" s="70"/>
      <c r="AS7" s="70"/>
      <c r="AT7" s="70" t="s">
        <v>6</v>
      </c>
      <c r="AU7" s="70"/>
      <c r="AV7" s="70"/>
      <c r="AW7" s="70"/>
      <c r="AX7" s="70"/>
      <c r="AY7" s="70"/>
      <c r="AZ7" s="70"/>
      <c r="BA7" s="70"/>
      <c r="BB7" s="70" t="s">
        <v>7</v>
      </c>
      <c r="BC7" s="70"/>
      <c r="BD7" s="70"/>
      <c r="BE7" s="70"/>
      <c r="BF7" s="70"/>
      <c r="BG7" s="70"/>
      <c r="BH7" s="70"/>
      <c r="BI7" s="70"/>
      <c r="BJ7" s="3"/>
      <c r="BK7" s="3"/>
      <c r="BL7" s="4" t="s">
        <v>8</v>
      </c>
      <c r="BM7" s="5"/>
      <c r="BN7" s="5"/>
      <c r="BO7" s="5"/>
      <c r="BP7" s="5"/>
      <c r="BQ7" s="5"/>
      <c r="BR7" s="5"/>
      <c r="BS7" s="5"/>
      <c r="BT7" s="5"/>
      <c r="BU7" s="5"/>
      <c r="BV7" s="5"/>
      <c r="BW7" s="5"/>
      <c r="BX7" s="5"/>
      <c r="BY7" s="6"/>
    </row>
    <row r="8" spans="1:78" ht="18.75" customHeight="1">
      <c r="A8" s="2"/>
      <c r="B8" s="71" t="str">
        <f>データ!I6</f>
        <v>法非適用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Bd2</v>
      </c>
      <c r="X8" s="71"/>
      <c r="Y8" s="71"/>
      <c r="Z8" s="71"/>
      <c r="AA8" s="71"/>
      <c r="AB8" s="71"/>
      <c r="AC8" s="71"/>
      <c r="AD8" s="3"/>
      <c r="AE8" s="3"/>
      <c r="AF8" s="3"/>
      <c r="AG8" s="3"/>
      <c r="AH8" s="3"/>
      <c r="AI8" s="3"/>
      <c r="AJ8" s="3"/>
      <c r="AK8" s="3"/>
      <c r="AL8" s="65">
        <f>データ!R6</f>
        <v>47797</v>
      </c>
      <c r="AM8" s="65"/>
      <c r="AN8" s="65"/>
      <c r="AO8" s="65"/>
      <c r="AP8" s="65"/>
      <c r="AQ8" s="65"/>
      <c r="AR8" s="65"/>
      <c r="AS8" s="65"/>
      <c r="AT8" s="64">
        <f>データ!S6</f>
        <v>206.94</v>
      </c>
      <c r="AU8" s="64"/>
      <c r="AV8" s="64"/>
      <c r="AW8" s="64"/>
      <c r="AX8" s="64"/>
      <c r="AY8" s="64"/>
      <c r="AZ8" s="64"/>
      <c r="BA8" s="64"/>
      <c r="BB8" s="64">
        <f>データ!T6</f>
        <v>230.97</v>
      </c>
      <c r="BC8" s="64"/>
      <c r="BD8" s="64"/>
      <c r="BE8" s="64"/>
      <c r="BF8" s="64"/>
      <c r="BG8" s="64"/>
      <c r="BH8" s="64"/>
      <c r="BI8" s="64"/>
      <c r="BJ8" s="3"/>
      <c r="BK8" s="3"/>
      <c r="BL8" s="68" t="s">
        <v>9</v>
      </c>
      <c r="BM8" s="69"/>
      <c r="BN8" s="7" t="s">
        <v>10</v>
      </c>
      <c r="BO8" s="8"/>
      <c r="BP8" s="8"/>
      <c r="BQ8" s="8"/>
      <c r="BR8" s="8"/>
      <c r="BS8" s="8"/>
      <c r="BT8" s="8"/>
      <c r="BU8" s="8"/>
      <c r="BV8" s="8"/>
      <c r="BW8" s="8"/>
      <c r="BX8" s="8"/>
      <c r="BY8" s="9"/>
    </row>
    <row r="9" spans="1:78" ht="18.75" customHeight="1">
      <c r="A9" s="2"/>
      <c r="B9" s="70" t="s">
        <v>11</v>
      </c>
      <c r="C9" s="70"/>
      <c r="D9" s="70"/>
      <c r="E9" s="70"/>
      <c r="F9" s="70"/>
      <c r="G9" s="70"/>
      <c r="H9" s="70"/>
      <c r="I9" s="70" t="s">
        <v>12</v>
      </c>
      <c r="J9" s="70"/>
      <c r="K9" s="70"/>
      <c r="L9" s="70"/>
      <c r="M9" s="70"/>
      <c r="N9" s="70"/>
      <c r="O9" s="70"/>
      <c r="P9" s="70" t="s">
        <v>13</v>
      </c>
      <c r="Q9" s="70"/>
      <c r="R9" s="70"/>
      <c r="S9" s="70"/>
      <c r="T9" s="70"/>
      <c r="U9" s="70"/>
      <c r="V9" s="70"/>
      <c r="W9" s="70" t="s">
        <v>14</v>
      </c>
      <c r="X9" s="70"/>
      <c r="Y9" s="70"/>
      <c r="Z9" s="70"/>
      <c r="AA9" s="70"/>
      <c r="AB9" s="70"/>
      <c r="AC9" s="70"/>
      <c r="AD9" s="70" t="s">
        <v>15</v>
      </c>
      <c r="AE9" s="70"/>
      <c r="AF9" s="70"/>
      <c r="AG9" s="70"/>
      <c r="AH9" s="70"/>
      <c r="AI9" s="70"/>
      <c r="AJ9" s="70"/>
      <c r="AK9" s="3"/>
      <c r="AL9" s="70" t="s">
        <v>16</v>
      </c>
      <c r="AM9" s="70"/>
      <c r="AN9" s="70"/>
      <c r="AO9" s="70"/>
      <c r="AP9" s="70"/>
      <c r="AQ9" s="70"/>
      <c r="AR9" s="70"/>
      <c r="AS9" s="70"/>
      <c r="AT9" s="70" t="s">
        <v>17</v>
      </c>
      <c r="AU9" s="70"/>
      <c r="AV9" s="70"/>
      <c r="AW9" s="70"/>
      <c r="AX9" s="70"/>
      <c r="AY9" s="70"/>
      <c r="AZ9" s="70"/>
      <c r="BA9" s="70"/>
      <c r="BB9" s="70" t="s">
        <v>18</v>
      </c>
      <c r="BC9" s="70"/>
      <c r="BD9" s="70"/>
      <c r="BE9" s="70"/>
      <c r="BF9" s="70"/>
      <c r="BG9" s="70"/>
      <c r="BH9" s="70"/>
      <c r="BI9" s="70"/>
      <c r="BJ9" s="3"/>
      <c r="BK9" s="3"/>
      <c r="BL9" s="62" t="s">
        <v>19</v>
      </c>
      <c r="BM9" s="63"/>
      <c r="BN9" s="10" t="s">
        <v>20</v>
      </c>
      <c r="BO9" s="11"/>
      <c r="BP9" s="11"/>
      <c r="BQ9" s="11"/>
      <c r="BR9" s="11"/>
      <c r="BS9" s="11"/>
      <c r="BT9" s="11"/>
      <c r="BU9" s="11"/>
      <c r="BV9" s="11"/>
      <c r="BW9" s="11"/>
      <c r="BX9" s="11"/>
      <c r="BY9" s="12"/>
    </row>
    <row r="10" spans="1:78" ht="18.75" customHeight="1">
      <c r="A10" s="2"/>
      <c r="B10" s="64" t="str">
        <f>データ!M6</f>
        <v>-</v>
      </c>
      <c r="C10" s="64"/>
      <c r="D10" s="64"/>
      <c r="E10" s="64"/>
      <c r="F10" s="64"/>
      <c r="G10" s="64"/>
      <c r="H10" s="64"/>
      <c r="I10" s="64" t="str">
        <f>データ!N6</f>
        <v>該当数値なし</v>
      </c>
      <c r="J10" s="64"/>
      <c r="K10" s="64"/>
      <c r="L10" s="64"/>
      <c r="M10" s="64"/>
      <c r="N10" s="64"/>
      <c r="O10" s="64"/>
      <c r="P10" s="64">
        <f>データ!O6</f>
        <v>85.35</v>
      </c>
      <c r="Q10" s="64"/>
      <c r="R10" s="64"/>
      <c r="S10" s="64"/>
      <c r="T10" s="64"/>
      <c r="U10" s="64"/>
      <c r="V10" s="64"/>
      <c r="W10" s="64">
        <f>データ!P6</f>
        <v>80.430000000000007</v>
      </c>
      <c r="X10" s="64"/>
      <c r="Y10" s="64"/>
      <c r="Z10" s="64"/>
      <c r="AA10" s="64"/>
      <c r="AB10" s="64"/>
      <c r="AC10" s="64"/>
      <c r="AD10" s="65">
        <f>データ!Q6</f>
        <v>3240</v>
      </c>
      <c r="AE10" s="65"/>
      <c r="AF10" s="65"/>
      <c r="AG10" s="65"/>
      <c r="AH10" s="65"/>
      <c r="AI10" s="65"/>
      <c r="AJ10" s="65"/>
      <c r="AK10" s="2"/>
      <c r="AL10" s="65">
        <f>データ!U6</f>
        <v>40732</v>
      </c>
      <c r="AM10" s="65"/>
      <c r="AN10" s="65"/>
      <c r="AO10" s="65"/>
      <c r="AP10" s="65"/>
      <c r="AQ10" s="65"/>
      <c r="AR10" s="65"/>
      <c r="AS10" s="65"/>
      <c r="AT10" s="64">
        <f>データ!V6</f>
        <v>15.02</v>
      </c>
      <c r="AU10" s="64"/>
      <c r="AV10" s="64"/>
      <c r="AW10" s="64"/>
      <c r="AX10" s="64"/>
      <c r="AY10" s="64"/>
      <c r="AZ10" s="64"/>
      <c r="BA10" s="64"/>
      <c r="BB10" s="64">
        <f>データ!W6</f>
        <v>2711.85</v>
      </c>
      <c r="BC10" s="64"/>
      <c r="BD10" s="64"/>
      <c r="BE10" s="64"/>
      <c r="BF10" s="64"/>
      <c r="BG10" s="64"/>
      <c r="BH10" s="64"/>
      <c r="BI10" s="64"/>
      <c r="BJ10" s="2"/>
      <c r="BK10" s="2"/>
      <c r="BL10" s="66" t="s">
        <v>21</v>
      </c>
      <c r="BM10" s="67"/>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25</v>
      </c>
      <c r="BM14" s="42"/>
      <c r="BN14" s="42"/>
      <c r="BO14" s="42"/>
      <c r="BP14" s="42"/>
      <c r="BQ14" s="42"/>
      <c r="BR14" s="42"/>
      <c r="BS14" s="42"/>
      <c r="BT14" s="42"/>
      <c r="BU14" s="42"/>
      <c r="BV14" s="42"/>
      <c r="BW14" s="42"/>
      <c r="BX14" s="42"/>
      <c r="BY14" s="42"/>
      <c r="BZ14" s="43"/>
    </row>
    <row r="15" spans="1:78" ht="13.5" customHeight="1">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110</v>
      </c>
      <c r="BM16" s="48"/>
      <c r="BN16" s="48"/>
      <c r="BO16" s="48"/>
      <c r="BP16" s="48"/>
      <c r="BQ16" s="48"/>
      <c r="BR16" s="48"/>
      <c r="BS16" s="48"/>
      <c r="BT16" s="48"/>
      <c r="BU16" s="48"/>
      <c r="BV16" s="48"/>
      <c r="BW16" s="48"/>
      <c r="BX16" s="48"/>
      <c r="BY16" s="48"/>
      <c r="BZ16" s="4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c r="A34" s="2"/>
      <c r="B34" s="16"/>
      <c r="C34" s="53" t="s">
        <v>26</v>
      </c>
      <c r="D34" s="53"/>
      <c r="E34" s="53"/>
      <c r="F34" s="53"/>
      <c r="G34" s="53"/>
      <c r="H34" s="53"/>
      <c r="I34" s="53"/>
      <c r="J34" s="53"/>
      <c r="K34" s="53"/>
      <c r="L34" s="53"/>
      <c r="M34" s="53"/>
      <c r="N34" s="53"/>
      <c r="O34" s="53"/>
      <c r="P34" s="53"/>
      <c r="Q34" s="19"/>
      <c r="R34" s="53" t="s">
        <v>27</v>
      </c>
      <c r="S34" s="53"/>
      <c r="T34" s="53"/>
      <c r="U34" s="53"/>
      <c r="V34" s="53"/>
      <c r="W34" s="53"/>
      <c r="X34" s="53"/>
      <c r="Y34" s="53"/>
      <c r="Z34" s="53"/>
      <c r="AA34" s="53"/>
      <c r="AB34" s="53"/>
      <c r="AC34" s="53"/>
      <c r="AD34" s="53"/>
      <c r="AE34" s="53"/>
      <c r="AF34" s="19"/>
      <c r="AG34" s="53" t="s">
        <v>28</v>
      </c>
      <c r="AH34" s="53"/>
      <c r="AI34" s="53"/>
      <c r="AJ34" s="53"/>
      <c r="AK34" s="53"/>
      <c r="AL34" s="53"/>
      <c r="AM34" s="53"/>
      <c r="AN34" s="53"/>
      <c r="AO34" s="53"/>
      <c r="AP34" s="53"/>
      <c r="AQ34" s="53"/>
      <c r="AR34" s="53"/>
      <c r="AS34" s="53"/>
      <c r="AT34" s="53"/>
      <c r="AU34" s="19"/>
      <c r="AV34" s="53" t="s">
        <v>29</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30</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108</v>
      </c>
      <c r="BM47" s="48"/>
      <c r="BN47" s="48"/>
      <c r="BO47" s="48"/>
      <c r="BP47" s="48"/>
      <c r="BQ47" s="48"/>
      <c r="BR47" s="48"/>
      <c r="BS47" s="48"/>
      <c r="BT47" s="48"/>
      <c r="BU47" s="48"/>
      <c r="BV47" s="48"/>
      <c r="BW47" s="48"/>
      <c r="BX47" s="48"/>
      <c r="BY47" s="48"/>
      <c r="BZ47" s="4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c r="A56" s="2"/>
      <c r="B56" s="16"/>
      <c r="C56" s="53" t="s">
        <v>31</v>
      </c>
      <c r="D56" s="53"/>
      <c r="E56" s="53"/>
      <c r="F56" s="53"/>
      <c r="G56" s="53"/>
      <c r="H56" s="53"/>
      <c r="I56" s="53"/>
      <c r="J56" s="53"/>
      <c r="K56" s="53"/>
      <c r="L56" s="53"/>
      <c r="M56" s="53"/>
      <c r="N56" s="53"/>
      <c r="O56" s="53"/>
      <c r="P56" s="53"/>
      <c r="Q56" s="19"/>
      <c r="R56" s="53" t="s">
        <v>32</v>
      </c>
      <c r="S56" s="53"/>
      <c r="T56" s="53"/>
      <c r="U56" s="53"/>
      <c r="V56" s="53"/>
      <c r="W56" s="53"/>
      <c r="X56" s="53"/>
      <c r="Y56" s="53"/>
      <c r="Z56" s="53"/>
      <c r="AA56" s="53"/>
      <c r="AB56" s="53"/>
      <c r="AC56" s="53"/>
      <c r="AD56" s="53"/>
      <c r="AE56" s="53"/>
      <c r="AF56" s="19"/>
      <c r="AG56" s="53" t="s">
        <v>33</v>
      </c>
      <c r="AH56" s="53"/>
      <c r="AI56" s="53"/>
      <c r="AJ56" s="53"/>
      <c r="AK56" s="53"/>
      <c r="AL56" s="53"/>
      <c r="AM56" s="53"/>
      <c r="AN56" s="53"/>
      <c r="AO56" s="53"/>
      <c r="AP56" s="53"/>
      <c r="AQ56" s="53"/>
      <c r="AR56" s="53"/>
      <c r="AS56" s="53"/>
      <c r="AT56" s="53"/>
      <c r="AU56" s="19"/>
      <c r="AV56" s="53" t="s">
        <v>34</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c r="A60" s="2"/>
      <c r="B60" s="54" t="s">
        <v>35</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36</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109</v>
      </c>
      <c r="BM66" s="48"/>
      <c r="BN66" s="48"/>
      <c r="BO66" s="48"/>
      <c r="BP66" s="48"/>
      <c r="BQ66" s="48"/>
      <c r="BR66" s="48"/>
      <c r="BS66" s="48"/>
      <c r="BT66" s="48"/>
      <c r="BU66" s="48"/>
      <c r="BV66" s="48"/>
      <c r="BW66" s="48"/>
      <c r="BX66" s="48"/>
      <c r="BY66" s="48"/>
      <c r="BZ66" s="4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c r="A79" s="2"/>
      <c r="B79" s="16"/>
      <c r="C79" s="53" t="s">
        <v>37</v>
      </c>
      <c r="D79" s="53"/>
      <c r="E79" s="53"/>
      <c r="F79" s="53"/>
      <c r="G79" s="53"/>
      <c r="H79" s="53"/>
      <c r="I79" s="53"/>
      <c r="J79" s="53"/>
      <c r="K79" s="53"/>
      <c r="L79" s="53"/>
      <c r="M79" s="53"/>
      <c r="N79" s="53"/>
      <c r="O79" s="53"/>
      <c r="P79" s="53"/>
      <c r="Q79" s="53"/>
      <c r="R79" s="53"/>
      <c r="S79" s="53"/>
      <c r="T79" s="53"/>
      <c r="U79" s="19"/>
      <c r="V79" s="19"/>
      <c r="W79" s="53" t="s">
        <v>38</v>
      </c>
      <c r="X79" s="53"/>
      <c r="Y79" s="53"/>
      <c r="Z79" s="53"/>
      <c r="AA79" s="53"/>
      <c r="AB79" s="53"/>
      <c r="AC79" s="53"/>
      <c r="AD79" s="53"/>
      <c r="AE79" s="53"/>
      <c r="AF79" s="53"/>
      <c r="AG79" s="53"/>
      <c r="AH79" s="53"/>
      <c r="AI79" s="53"/>
      <c r="AJ79" s="53"/>
      <c r="AK79" s="53"/>
      <c r="AL79" s="53"/>
      <c r="AM79" s="53"/>
      <c r="AN79" s="53"/>
      <c r="AO79" s="19"/>
      <c r="AP79" s="19"/>
      <c r="AQ79" s="53" t="s">
        <v>39</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EB1" workbookViewId="0">
      <selection activeCell="EG11" sqref="EG11"/>
    </sheetView>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5" t="s">
        <v>51</v>
      </c>
      <c r="I3" s="76"/>
      <c r="J3" s="76"/>
      <c r="K3" s="76"/>
      <c r="L3" s="76"/>
      <c r="M3" s="76"/>
      <c r="N3" s="76"/>
      <c r="O3" s="76"/>
      <c r="P3" s="76"/>
      <c r="Q3" s="76"/>
      <c r="R3" s="76"/>
      <c r="S3" s="76"/>
      <c r="T3" s="76"/>
      <c r="U3" s="76"/>
      <c r="V3" s="76"/>
      <c r="W3" s="77"/>
      <c r="X3" s="81" t="s">
        <v>52</v>
      </c>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c r="CA3" s="74"/>
      <c r="CB3" s="74"/>
      <c r="CC3" s="74"/>
      <c r="CD3" s="74"/>
      <c r="CE3" s="74"/>
      <c r="CF3" s="74"/>
      <c r="CG3" s="74"/>
      <c r="CH3" s="74"/>
      <c r="CI3" s="74"/>
      <c r="CJ3" s="74"/>
      <c r="CK3" s="74"/>
      <c r="CL3" s="74"/>
      <c r="CM3" s="74"/>
      <c r="CN3" s="74"/>
      <c r="CO3" s="74"/>
      <c r="CP3" s="74"/>
      <c r="CQ3" s="74"/>
      <c r="CR3" s="74"/>
      <c r="CS3" s="74"/>
      <c r="CT3" s="74"/>
      <c r="CU3" s="74"/>
      <c r="CV3" s="74"/>
      <c r="CW3" s="74"/>
      <c r="CX3" s="74"/>
      <c r="CY3" s="74"/>
      <c r="CZ3" s="74"/>
      <c r="DA3" s="74"/>
      <c r="DB3" s="74"/>
      <c r="DC3" s="74"/>
      <c r="DD3" s="74"/>
      <c r="DE3" s="74"/>
      <c r="DF3" s="74"/>
      <c r="DG3" s="74"/>
      <c r="DH3" s="74" t="s">
        <v>53</v>
      </c>
      <c r="DI3" s="74"/>
      <c r="DJ3" s="74"/>
      <c r="DK3" s="74"/>
      <c r="DL3" s="74"/>
      <c r="DM3" s="74"/>
      <c r="DN3" s="74"/>
      <c r="DO3" s="74"/>
      <c r="DP3" s="74"/>
      <c r="DQ3" s="74"/>
      <c r="DR3" s="74"/>
      <c r="DS3" s="74"/>
      <c r="DT3" s="74"/>
      <c r="DU3" s="74"/>
      <c r="DV3" s="74"/>
      <c r="DW3" s="74"/>
      <c r="DX3" s="74"/>
      <c r="DY3" s="74"/>
      <c r="DZ3" s="74"/>
      <c r="EA3" s="74"/>
      <c r="EB3" s="74"/>
      <c r="EC3" s="74"/>
      <c r="ED3" s="74"/>
      <c r="EE3" s="74"/>
      <c r="EF3" s="74"/>
      <c r="EG3" s="74"/>
      <c r="EH3" s="74"/>
      <c r="EI3" s="74"/>
      <c r="EJ3" s="74"/>
      <c r="EK3" s="74"/>
      <c r="EL3" s="74"/>
      <c r="EM3" s="74"/>
      <c r="EN3" s="74"/>
    </row>
    <row r="4" spans="1:144">
      <c r="A4" s="26" t="s">
        <v>54</v>
      </c>
      <c r="B4" s="28"/>
      <c r="C4" s="28"/>
      <c r="D4" s="28"/>
      <c r="E4" s="28"/>
      <c r="F4" s="28"/>
      <c r="G4" s="28"/>
      <c r="H4" s="78"/>
      <c r="I4" s="79"/>
      <c r="J4" s="79"/>
      <c r="K4" s="79"/>
      <c r="L4" s="79"/>
      <c r="M4" s="79"/>
      <c r="N4" s="79"/>
      <c r="O4" s="79"/>
      <c r="P4" s="79"/>
      <c r="Q4" s="79"/>
      <c r="R4" s="79"/>
      <c r="S4" s="79"/>
      <c r="T4" s="79"/>
      <c r="U4" s="79"/>
      <c r="V4" s="79"/>
      <c r="W4" s="80"/>
      <c r="X4" s="74" t="s">
        <v>55</v>
      </c>
      <c r="Y4" s="74"/>
      <c r="Z4" s="74"/>
      <c r="AA4" s="74"/>
      <c r="AB4" s="74"/>
      <c r="AC4" s="74"/>
      <c r="AD4" s="74"/>
      <c r="AE4" s="74"/>
      <c r="AF4" s="74"/>
      <c r="AG4" s="74"/>
      <c r="AH4" s="74"/>
      <c r="AI4" s="74" t="s">
        <v>56</v>
      </c>
      <c r="AJ4" s="74"/>
      <c r="AK4" s="74"/>
      <c r="AL4" s="74"/>
      <c r="AM4" s="74"/>
      <c r="AN4" s="74"/>
      <c r="AO4" s="74"/>
      <c r="AP4" s="74"/>
      <c r="AQ4" s="74"/>
      <c r="AR4" s="74"/>
      <c r="AS4" s="74"/>
      <c r="AT4" s="74" t="s">
        <v>57</v>
      </c>
      <c r="AU4" s="74"/>
      <c r="AV4" s="74"/>
      <c r="AW4" s="74"/>
      <c r="AX4" s="74"/>
      <c r="AY4" s="74"/>
      <c r="AZ4" s="74"/>
      <c r="BA4" s="74"/>
      <c r="BB4" s="74"/>
      <c r="BC4" s="74"/>
      <c r="BD4" s="74"/>
      <c r="BE4" s="74" t="s">
        <v>58</v>
      </c>
      <c r="BF4" s="74"/>
      <c r="BG4" s="74"/>
      <c r="BH4" s="74"/>
      <c r="BI4" s="74"/>
      <c r="BJ4" s="74"/>
      <c r="BK4" s="74"/>
      <c r="BL4" s="74"/>
      <c r="BM4" s="74"/>
      <c r="BN4" s="74"/>
      <c r="BO4" s="74"/>
      <c r="BP4" s="74" t="s">
        <v>59</v>
      </c>
      <c r="BQ4" s="74"/>
      <c r="BR4" s="74"/>
      <c r="BS4" s="74"/>
      <c r="BT4" s="74"/>
      <c r="BU4" s="74"/>
      <c r="BV4" s="74"/>
      <c r="BW4" s="74"/>
      <c r="BX4" s="74"/>
      <c r="BY4" s="74"/>
      <c r="BZ4" s="74"/>
      <c r="CA4" s="74" t="s">
        <v>60</v>
      </c>
      <c r="CB4" s="74"/>
      <c r="CC4" s="74"/>
      <c r="CD4" s="74"/>
      <c r="CE4" s="74"/>
      <c r="CF4" s="74"/>
      <c r="CG4" s="74"/>
      <c r="CH4" s="74"/>
      <c r="CI4" s="74"/>
      <c r="CJ4" s="74"/>
      <c r="CK4" s="74"/>
      <c r="CL4" s="74" t="s">
        <v>61</v>
      </c>
      <c r="CM4" s="74"/>
      <c r="CN4" s="74"/>
      <c r="CO4" s="74"/>
      <c r="CP4" s="74"/>
      <c r="CQ4" s="74"/>
      <c r="CR4" s="74"/>
      <c r="CS4" s="74"/>
      <c r="CT4" s="74"/>
      <c r="CU4" s="74"/>
      <c r="CV4" s="74"/>
      <c r="CW4" s="74" t="s">
        <v>62</v>
      </c>
      <c r="CX4" s="74"/>
      <c r="CY4" s="74"/>
      <c r="CZ4" s="74"/>
      <c r="DA4" s="74"/>
      <c r="DB4" s="74"/>
      <c r="DC4" s="74"/>
      <c r="DD4" s="74"/>
      <c r="DE4" s="74"/>
      <c r="DF4" s="74"/>
      <c r="DG4" s="74"/>
      <c r="DH4" s="74" t="s">
        <v>63</v>
      </c>
      <c r="DI4" s="74"/>
      <c r="DJ4" s="74"/>
      <c r="DK4" s="74"/>
      <c r="DL4" s="74"/>
      <c r="DM4" s="74"/>
      <c r="DN4" s="74"/>
      <c r="DO4" s="74"/>
      <c r="DP4" s="74"/>
      <c r="DQ4" s="74"/>
      <c r="DR4" s="74"/>
      <c r="DS4" s="74" t="s">
        <v>64</v>
      </c>
      <c r="DT4" s="74"/>
      <c r="DU4" s="74"/>
      <c r="DV4" s="74"/>
      <c r="DW4" s="74"/>
      <c r="DX4" s="74"/>
      <c r="DY4" s="74"/>
      <c r="DZ4" s="74"/>
      <c r="EA4" s="74"/>
      <c r="EB4" s="74"/>
      <c r="EC4" s="74"/>
      <c r="ED4" s="74" t="s">
        <v>65</v>
      </c>
      <c r="EE4" s="74"/>
      <c r="EF4" s="74"/>
      <c r="EG4" s="74"/>
      <c r="EH4" s="74"/>
      <c r="EI4" s="74"/>
      <c r="EJ4" s="74"/>
      <c r="EK4" s="74"/>
      <c r="EL4" s="74"/>
      <c r="EM4" s="74"/>
      <c r="EN4" s="74"/>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62111</v>
      </c>
      <c r="D6" s="31">
        <f t="shared" si="3"/>
        <v>47</v>
      </c>
      <c r="E6" s="31">
        <f t="shared" si="3"/>
        <v>17</v>
      </c>
      <c r="F6" s="31">
        <f t="shared" si="3"/>
        <v>1</v>
      </c>
      <c r="G6" s="31">
        <f t="shared" si="3"/>
        <v>0</v>
      </c>
      <c r="H6" s="31" t="str">
        <f t="shared" si="3"/>
        <v>山形県　東根市</v>
      </c>
      <c r="I6" s="31" t="str">
        <f t="shared" si="3"/>
        <v>法非適用</v>
      </c>
      <c r="J6" s="31" t="str">
        <f t="shared" si="3"/>
        <v>下水道事業</v>
      </c>
      <c r="K6" s="31" t="str">
        <f t="shared" si="3"/>
        <v>公共下水道</v>
      </c>
      <c r="L6" s="31" t="str">
        <f t="shared" si="3"/>
        <v>Bd2</v>
      </c>
      <c r="M6" s="32" t="str">
        <f t="shared" si="3"/>
        <v>-</v>
      </c>
      <c r="N6" s="32" t="str">
        <f t="shared" si="3"/>
        <v>該当数値なし</v>
      </c>
      <c r="O6" s="32">
        <f t="shared" si="3"/>
        <v>85.35</v>
      </c>
      <c r="P6" s="32">
        <f t="shared" si="3"/>
        <v>80.430000000000007</v>
      </c>
      <c r="Q6" s="32">
        <f t="shared" si="3"/>
        <v>3240</v>
      </c>
      <c r="R6" s="32">
        <f t="shared" si="3"/>
        <v>47797</v>
      </c>
      <c r="S6" s="32">
        <f t="shared" si="3"/>
        <v>206.94</v>
      </c>
      <c r="T6" s="32">
        <f t="shared" si="3"/>
        <v>230.97</v>
      </c>
      <c r="U6" s="32">
        <f t="shared" si="3"/>
        <v>40732</v>
      </c>
      <c r="V6" s="32">
        <f t="shared" si="3"/>
        <v>15.02</v>
      </c>
      <c r="W6" s="32">
        <f t="shared" si="3"/>
        <v>2711.85</v>
      </c>
      <c r="X6" s="33">
        <f>IF(X7="",NA(),X7)</f>
        <v>94.67</v>
      </c>
      <c r="Y6" s="33">
        <f t="shared" ref="Y6:AG6" si="4">IF(Y7="",NA(),Y7)</f>
        <v>96.55</v>
      </c>
      <c r="Z6" s="33">
        <f t="shared" si="4"/>
        <v>87.45</v>
      </c>
      <c r="AA6" s="33">
        <f t="shared" si="4"/>
        <v>95.66</v>
      </c>
      <c r="AB6" s="33">
        <f t="shared" si="4"/>
        <v>95.04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675.5</v>
      </c>
      <c r="BF6" s="33">
        <f t="shared" ref="BF6:BN6" si="7">IF(BF7="",NA(),BF7)</f>
        <v>564.88</v>
      </c>
      <c r="BG6" s="33">
        <f t="shared" si="7"/>
        <v>600.76</v>
      </c>
      <c r="BH6" s="33">
        <f t="shared" si="7"/>
        <v>571.87</v>
      </c>
      <c r="BI6" s="33">
        <f t="shared" si="7"/>
        <v>566.86</v>
      </c>
      <c r="BJ6" s="33">
        <f t="shared" si="7"/>
        <v>1206.54</v>
      </c>
      <c r="BK6" s="33">
        <f t="shared" si="7"/>
        <v>1247.2</v>
      </c>
      <c r="BL6" s="33">
        <f t="shared" si="7"/>
        <v>1189.0999999999999</v>
      </c>
      <c r="BM6" s="33">
        <f t="shared" si="7"/>
        <v>1115.1099999999999</v>
      </c>
      <c r="BN6" s="33">
        <f t="shared" si="7"/>
        <v>1010.51</v>
      </c>
      <c r="BO6" s="32" t="str">
        <f>IF(BO7="","",IF(BO7="-","【-】","【"&amp;SUBSTITUTE(TEXT(BO7,"#,##0.00"),"-","△")&amp;"】"))</f>
        <v>【776.35】</v>
      </c>
      <c r="BP6" s="33">
        <f>IF(BP7="",NA(),BP7)</f>
        <v>90.21</v>
      </c>
      <c r="BQ6" s="33">
        <f t="shared" ref="BQ6:BY6" si="8">IF(BQ7="",NA(),BQ7)</f>
        <v>95.4</v>
      </c>
      <c r="BR6" s="33">
        <f t="shared" si="8"/>
        <v>86.67</v>
      </c>
      <c r="BS6" s="33">
        <f t="shared" si="8"/>
        <v>91.32</v>
      </c>
      <c r="BT6" s="33">
        <f t="shared" si="8"/>
        <v>93.68</v>
      </c>
      <c r="BU6" s="33">
        <f t="shared" si="8"/>
        <v>77.739999999999995</v>
      </c>
      <c r="BV6" s="33">
        <f t="shared" si="8"/>
        <v>77.489999999999995</v>
      </c>
      <c r="BW6" s="33">
        <f t="shared" si="8"/>
        <v>78.78</v>
      </c>
      <c r="BX6" s="33">
        <f t="shared" si="8"/>
        <v>79.540000000000006</v>
      </c>
      <c r="BY6" s="33">
        <f t="shared" si="8"/>
        <v>83</v>
      </c>
      <c r="BZ6" s="32" t="str">
        <f>IF(BZ7="","",IF(BZ7="-","【-】","【"&amp;SUBSTITUTE(TEXT(BZ7,"#,##0.00"),"-","△")&amp;"】"))</f>
        <v>【96.57】</v>
      </c>
      <c r="CA6" s="33">
        <f>IF(CA7="",NA(),CA7)</f>
        <v>203.17</v>
      </c>
      <c r="CB6" s="33">
        <f t="shared" ref="CB6:CJ6" si="9">IF(CB7="",NA(),CB7)</f>
        <v>192.65</v>
      </c>
      <c r="CC6" s="33">
        <f t="shared" si="9"/>
        <v>211.59</v>
      </c>
      <c r="CD6" s="33">
        <f t="shared" si="9"/>
        <v>201.12</v>
      </c>
      <c r="CE6" s="33">
        <f t="shared" si="9"/>
        <v>203.08</v>
      </c>
      <c r="CF6" s="33">
        <f t="shared" si="9"/>
        <v>199.72</v>
      </c>
      <c r="CG6" s="33">
        <f t="shared" si="9"/>
        <v>201.25</v>
      </c>
      <c r="CH6" s="33">
        <f t="shared" si="9"/>
        <v>199.32</v>
      </c>
      <c r="CI6" s="33">
        <f t="shared" si="9"/>
        <v>199.36</v>
      </c>
      <c r="CJ6" s="33">
        <f t="shared" si="9"/>
        <v>193.74</v>
      </c>
      <c r="CK6" s="32" t="str">
        <f>IF(CK7="","",IF(CK7="-","【-】","【"&amp;SUBSTITUTE(TEXT(CK7,"#,##0.00"),"-","△")&amp;"】"))</f>
        <v>【142.28】</v>
      </c>
      <c r="CL6" s="33" t="str">
        <f>IF(CL7="",NA(),CL7)</f>
        <v>-</v>
      </c>
      <c r="CM6" s="33" t="str">
        <f t="shared" ref="CM6:CU6" si="10">IF(CM7="",NA(),CM7)</f>
        <v>-</v>
      </c>
      <c r="CN6" s="33" t="str">
        <f t="shared" si="10"/>
        <v>-</v>
      </c>
      <c r="CO6" s="33" t="str">
        <f t="shared" si="10"/>
        <v>-</v>
      </c>
      <c r="CP6" s="33" t="str">
        <f t="shared" si="10"/>
        <v>-</v>
      </c>
      <c r="CQ6" s="33">
        <f t="shared" si="10"/>
        <v>60.04</v>
      </c>
      <c r="CR6" s="33">
        <f t="shared" si="10"/>
        <v>63.88</v>
      </c>
      <c r="CS6" s="33">
        <f t="shared" si="10"/>
        <v>65.31</v>
      </c>
      <c r="CT6" s="33">
        <f t="shared" si="10"/>
        <v>62.09</v>
      </c>
      <c r="CU6" s="33">
        <f t="shared" si="10"/>
        <v>62.23</v>
      </c>
      <c r="CV6" s="32" t="str">
        <f>IF(CV7="","",IF(CV7="-","【-】","【"&amp;SUBSTITUTE(TEXT(CV7,"#,##0.00"),"-","△")&amp;"】"))</f>
        <v>【60.35】</v>
      </c>
      <c r="CW6" s="33">
        <f>IF(CW7="",NA(),CW7)</f>
        <v>81.77</v>
      </c>
      <c r="CX6" s="33">
        <f t="shared" ref="CX6:DF6" si="11">IF(CX7="",NA(),CX7)</f>
        <v>83.29</v>
      </c>
      <c r="CY6" s="33">
        <f t="shared" si="11"/>
        <v>83.7</v>
      </c>
      <c r="CZ6" s="33">
        <f t="shared" si="11"/>
        <v>84.05</v>
      </c>
      <c r="DA6" s="33">
        <f t="shared" si="11"/>
        <v>84.47</v>
      </c>
      <c r="DB6" s="33">
        <f t="shared" si="11"/>
        <v>87.18</v>
      </c>
      <c r="DC6" s="33">
        <f t="shared" si="11"/>
        <v>86.62</v>
      </c>
      <c r="DD6" s="33">
        <f t="shared" si="11"/>
        <v>87.07</v>
      </c>
      <c r="DE6" s="33">
        <f t="shared" si="11"/>
        <v>86.88</v>
      </c>
      <c r="DF6" s="33">
        <f t="shared" si="11"/>
        <v>86.56</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40">
        <v>0</v>
      </c>
      <c r="EE6" s="32">
        <f t="shared" ref="EE6:EM6" si="14">IF(EE7="",NA(),EE7)</f>
        <v>0</v>
      </c>
      <c r="EF6" s="32">
        <f t="shared" si="14"/>
        <v>0</v>
      </c>
      <c r="EG6" s="32">
        <f t="shared" si="14"/>
        <v>0</v>
      </c>
      <c r="EH6" s="33">
        <f t="shared" si="14"/>
        <v>0.08</v>
      </c>
      <c r="EI6" s="33">
        <f t="shared" si="14"/>
        <v>0.13</v>
      </c>
      <c r="EJ6" s="33">
        <f t="shared" si="14"/>
        <v>0.05</v>
      </c>
      <c r="EK6" s="33">
        <f t="shared" si="14"/>
        <v>0.04</v>
      </c>
      <c r="EL6" s="33">
        <f t="shared" si="14"/>
        <v>0.06</v>
      </c>
      <c r="EM6" s="33">
        <f t="shared" si="14"/>
        <v>0.04</v>
      </c>
      <c r="EN6" s="32" t="str">
        <f>IF(EN7="","",IF(EN7="-","【-】","【"&amp;SUBSTITUTE(TEXT(EN7,"#,##0.00"),"-","△")&amp;"】"))</f>
        <v>【0.17】</v>
      </c>
    </row>
    <row r="7" spans="1:144" s="34" customFormat="1">
      <c r="A7" s="26"/>
      <c r="B7" s="35">
        <v>2014</v>
      </c>
      <c r="C7" s="35">
        <v>62111</v>
      </c>
      <c r="D7" s="35">
        <v>47</v>
      </c>
      <c r="E7" s="35">
        <v>17</v>
      </c>
      <c r="F7" s="35">
        <v>1</v>
      </c>
      <c r="G7" s="35">
        <v>0</v>
      </c>
      <c r="H7" s="35" t="s">
        <v>96</v>
      </c>
      <c r="I7" s="35" t="s">
        <v>97</v>
      </c>
      <c r="J7" s="35" t="s">
        <v>98</v>
      </c>
      <c r="K7" s="35" t="s">
        <v>99</v>
      </c>
      <c r="L7" s="35" t="s">
        <v>100</v>
      </c>
      <c r="M7" s="36" t="s">
        <v>101</v>
      </c>
      <c r="N7" s="36" t="s">
        <v>102</v>
      </c>
      <c r="O7" s="36">
        <v>85.35</v>
      </c>
      <c r="P7" s="36">
        <v>80.430000000000007</v>
      </c>
      <c r="Q7" s="36">
        <v>3240</v>
      </c>
      <c r="R7" s="36">
        <v>47797</v>
      </c>
      <c r="S7" s="36">
        <v>206.94</v>
      </c>
      <c r="T7" s="36">
        <v>230.97</v>
      </c>
      <c r="U7" s="36">
        <v>40732</v>
      </c>
      <c r="V7" s="36">
        <v>15.02</v>
      </c>
      <c r="W7" s="36">
        <v>2711.85</v>
      </c>
      <c r="X7" s="36">
        <v>94.67</v>
      </c>
      <c r="Y7" s="36">
        <v>96.55</v>
      </c>
      <c r="Z7" s="36">
        <v>87.45</v>
      </c>
      <c r="AA7" s="36">
        <v>95.66</v>
      </c>
      <c r="AB7" s="36">
        <v>95.04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675.5</v>
      </c>
      <c r="BF7" s="36">
        <v>564.88</v>
      </c>
      <c r="BG7" s="36">
        <v>600.76</v>
      </c>
      <c r="BH7" s="36">
        <v>571.87</v>
      </c>
      <c r="BI7" s="36">
        <v>566.86</v>
      </c>
      <c r="BJ7" s="36">
        <v>1206.54</v>
      </c>
      <c r="BK7" s="36">
        <v>1247.2</v>
      </c>
      <c r="BL7" s="36">
        <v>1189.0999999999999</v>
      </c>
      <c r="BM7" s="36">
        <v>1115.1099999999999</v>
      </c>
      <c r="BN7" s="36">
        <v>1010.51</v>
      </c>
      <c r="BO7" s="36">
        <v>776.35</v>
      </c>
      <c r="BP7" s="36">
        <v>90.21</v>
      </c>
      <c r="BQ7" s="36">
        <v>95.4</v>
      </c>
      <c r="BR7" s="36">
        <v>86.67</v>
      </c>
      <c r="BS7" s="36">
        <v>91.32</v>
      </c>
      <c r="BT7" s="36">
        <v>93.68</v>
      </c>
      <c r="BU7" s="36">
        <v>77.739999999999995</v>
      </c>
      <c r="BV7" s="36">
        <v>77.489999999999995</v>
      </c>
      <c r="BW7" s="36">
        <v>78.78</v>
      </c>
      <c r="BX7" s="36">
        <v>79.540000000000006</v>
      </c>
      <c r="BY7" s="36">
        <v>83</v>
      </c>
      <c r="BZ7" s="36">
        <v>96.57</v>
      </c>
      <c r="CA7" s="36">
        <v>203.17</v>
      </c>
      <c r="CB7" s="36">
        <v>192.65</v>
      </c>
      <c r="CC7" s="36">
        <v>211.59</v>
      </c>
      <c r="CD7" s="36">
        <v>201.12</v>
      </c>
      <c r="CE7" s="36">
        <v>203.08</v>
      </c>
      <c r="CF7" s="36">
        <v>199.72</v>
      </c>
      <c r="CG7" s="36">
        <v>201.25</v>
      </c>
      <c r="CH7" s="36">
        <v>199.32</v>
      </c>
      <c r="CI7" s="36">
        <v>199.36</v>
      </c>
      <c r="CJ7" s="36">
        <v>193.74</v>
      </c>
      <c r="CK7" s="36">
        <v>142.28</v>
      </c>
      <c r="CL7" s="36" t="s">
        <v>101</v>
      </c>
      <c r="CM7" s="36" t="s">
        <v>101</v>
      </c>
      <c r="CN7" s="36" t="s">
        <v>101</v>
      </c>
      <c r="CO7" s="36" t="s">
        <v>101</v>
      </c>
      <c r="CP7" s="36" t="s">
        <v>101</v>
      </c>
      <c r="CQ7" s="36">
        <v>60.04</v>
      </c>
      <c r="CR7" s="36">
        <v>63.88</v>
      </c>
      <c r="CS7" s="36">
        <v>65.31</v>
      </c>
      <c r="CT7" s="36">
        <v>62.09</v>
      </c>
      <c r="CU7" s="36">
        <v>62.23</v>
      </c>
      <c r="CV7" s="36">
        <v>60.35</v>
      </c>
      <c r="CW7" s="36">
        <v>81.77</v>
      </c>
      <c r="CX7" s="36">
        <v>83.29</v>
      </c>
      <c r="CY7" s="36">
        <v>83.7</v>
      </c>
      <c r="CZ7" s="36">
        <v>84.05</v>
      </c>
      <c r="DA7" s="36">
        <v>84.47</v>
      </c>
      <c r="DB7" s="36">
        <v>87.18</v>
      </c>
      <c r="DC7" s="36">
        <v>86.62</v>
      </c>
      <c r="DD7" s="36">
        <v>87.07</v>
      </c>
      <c r="DE7" s="36">
        <v>86.88</v>
      </c>
      <c r="DF7" s="36">
        <v>86.56</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0.08</v>
      </c>
      <c r="EI7" s="36">
        <v>0.13</v>
      </c>
      <c r="EJ7" s="36">
        <v>0.05</v>
      </c>
      <c r="EK7" s="36">
        <v>0.04</v>
      </c>
      <c r="EL7" s="36">
        <v>0.06</v>
      </c>
      <c r="EM7" s="36">
        <v>0.04</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root</cp:lastModifiedBy>
  <dcterms:created xsi:type="dcterms:W3CDTF">2016-02-03T08:47:39Z</dcterms:created>
  <dcterms:modified xsi:type="dcterms:W3CDTF">2016-02-12T01:38:53Z</dcterms:modified>
  <cp:category/>
</cp:coreProperties>
</file>