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<sst xmlns="http://schemas.openxmlformats.org/spreadsheetml/2006/main" count="221" uniqueCount="111">
  <si>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</si>
  <si>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</si>
  <si>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</si>
  <si>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</si>
  <si>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</si>
  <si>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</si>
  <si>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</si>
  <si>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</si>
  <si>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</si>
  <si>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</si>
  <si>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</si>
  <si>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</si>
  <si>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</si>
  <si>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</si>
  <si>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</si>
  <si>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</si>
  <si>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</si>
  <si>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</si>
  <si>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</si>
  <si>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</si>
  <si>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</si>
  <si>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</si>
  <si>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</si>
  <si>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</si>
  <si>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</si>
  <si>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</si>
  <si>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</si>
  <si>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</si>
  <si>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</si>
  <si>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</si>
  <si>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</si>
  <si>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</si>
  <si>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</si>
  <si>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</si>
  <si>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</si>
  <si>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</si>
  <si>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</si>
  <si>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</si>
  <si>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</si>
  <si>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</si>
  <si>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</si>
  <si>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</si>
  <si>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</si>
  <si>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</si>
  <si>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</si>
  <si>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</si>
  <si>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</si>
  <si>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</si>
  <si>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</si>
  <si>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</si>
  <si>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</si>
  <si>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</si>
  <si>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</si>
  <si>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</si>
  <si>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</si>
  <si>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</si>
  <si>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</si>
  <si>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</si>
  <si>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</si>
  <si>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</si>
  <si>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</si>
  <si>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</si>
  <si>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</si>
  <si>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</si>
  <si>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</si>
  <si>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</si>
  <si>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</si>
  <si>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</si>
  <si>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</si>
  <si>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</si>
  <si>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</si>
  <si>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</si>
  <si>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</si>
  <si>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</si>
  <si>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</si>
  <si>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</si>
  <si>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</si>
  <si>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</si>
  <si>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</si>
  <si>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</si>
  <si>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</si>
  <si>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</si>
  <si>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</si>
  <si>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</si>
  <si>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</si>
  <si>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</si>
  <si>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</si>
  <si>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</si>
  <si>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</si>
  <si>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</si>
  <si>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</si>
  <si>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</si>
  <si>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</si>
  <si>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</si>
  <si>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</si>
  <si>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</si>
  <si>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金山町</t>
  </si>
  <si>
    <t>法非適用</t>
  </si>
  <si>
    <t>下水道事業</t>
  </si>
  <si>
    <t>公共下水道</t>
  </si>
  <si>
    <t>Cc3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</si>
  <si>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</si>
  <si>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</si>
  <si>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</si>
  <si>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</si>
  <si>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</si>
  <si>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</si>
  <si>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</si>
  <si>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下水道施設については、平成14年度に開始されたため老朽化管路はない。しかし、マンホールや管渠の耐震化は必要であるため固定資産台帳の整備を実施し管路の更新計画を作成する必要がある。</t>
    <rPh sb="1" eb="4">
      <t>ゲスイドウ</t>
    </rPh>
    <rPh sb="4" eb="6">
      <t>シセツ</t>
    </rPh>
    <rPh sb="12" eb="14">
      <t>ヘイセイ</t>
    </rPh>
    <rPh sb="16" eb="18">
      <t>ネンド</t>
    </rPh>
    <rPh sb="19" eb="21">
      <t>カイシ</t>
    </rPh>
    <rPh sb="26" eb="29">
      <t>ロウキュウカ</t>
    </rPh>
    <rPh sb="29" eb="31">
      <t>カンロ</t>
    </rPh>
    <rPh sb="45" eb="47">
      <t>カンキョ</t>
    </rPh>
    <rPh sb="48" eb="50">
      <t>タイシン</t>
    </rPh>
    <rPh sb="50" eb="51">
      <t>カ</t>
    </rPh>
    <rPh sb="52" eb="54">
      <t>ヒツヨウ</t>
    </rPh>
    <rPh sb="59" eb="61">
      <t>コテイ</t>
    </rPh>
    <rPh sb="61" eb="63">
      <t>シサン</t>
    </rPh>
    <rPh sb="63" eb="65">
      <t>ダイチョウ</t>
    </rPh>
    <rPh sb="66" eb="68">
      <t>セイビ</t>
    </rPh>
    <rPh sb="69" eb="71">
      <t>ジッシ</t>
    </rPh>
    <rPh sb="72" eb="74">
      <t>カンロ</t>
    </rPh>
    <rPh sb="75" eb="77">
      <t>コウシン</t>
    </rPh>
    <rPh sb="77" eb="79">
      <t>ケイカク</t>
    </rPh>
    <rPh sb="80" eb="82">
      <t>サクセイ</t>
    </rPh>
    <rPh sb="84" eb="86">
      <t>ヒツヨウ</t>
    </rPh>
    <phoneticPr fontId="4"/>
  </si>
  <si>
    <t>　下水道会計は、現行料金では財源不足であり一般会計からの繰入金を経費に充てている状態である。収益的収支比率及び経費回収率共に低いため、収益増加のために、区域内の下水道加入率増加、使用料の改定を検討していく必要がある。</t>
    <rPh sb="1" eb="4">
      <t>ゲスイドウ</t>
    </rPh>
    <rPh sb="4" eb="6">
      <t>カイケイ</t>
    </rPh>
    <rPh sb="8" eb="10">
      <t>ゲンコウ</t>
    </rPh>
    <rPh sb="10" eb="12">
      <t>リョウキン</t>
    </rPh>
    <rPh sb="14" eb="16">
      <t>ザイゲン</t>
    </rPh>
    <rPh sb="16" eb="18">
      <t>ブソク</t>
    </rPh>
    <rPh sb="21" eb="23">
      <t>イッパン</t>
    </rPh>
    <rPh sb="23" eb="25">
      <t>カイケイ</t>
    </rPh>
    <rPh sb="28" eb="30">
      <t>クリイレ</t>
    </rPh>
    <rPh sb="30" eb="31">
      <t>キン</t>
    </rPh>
    <rPh sb="32" eb="34">
      <t>ケイヒ</t>
    </rPh>
    <rPh sb="35" eb="36">
      <t>ア</t>
    </rPh>
    <rPh sb="40" eb="42">
      <t>ジョウタイ</t>
    </rPh>
    <rPh sb="46" eb="49">
      <t>シュウエキテキ</t>
    </rPh>
    <rPh sb="49" eb="51">
      <t>シュウシ</t>
    </rPh>
    <rPh sb="51" eb="53">
      <t>ヒリツ</t>
    </rPh>
    <rPh sb="53" eb="54">
      <t>オヨ</t>
    </rPh>
    <rPh sb="55" eb="57">
      <t>ケイヒ</t>
    </rPh>
    <rPh sb="57" eb="59">
      <t>カイシュウ</t>
    </rPh>
    <rPh sb="59" eb="60">
      <t>リツ</t>
    </rPh>
    <rPh sb="60" eb="61">
      <t>トモ</t>
    </rPh>
    <rPh sb="62" eb="63">
      <t>ヒク</t>
    </rPh>
    <rPh sb="67" eb="69">
      <t>シュウエキ</t>
    </rPh>
    <rPh sb="69" eb="71">
      <t>ゾウカ</t>
    </rPh>
    <rPh sb="76" eb="78">
      <t>クイキ</t>
    </rPh>
    <rPh sb="78" eb="79">
      <t>ナイ</t>
    </rPh>
    <rPh sb="80" eb="83">
      <t>ゲスイドウ</t>
    </rPh>
    <rPh sb="83" eb="85">
      <t>カニュウ</t>
    </rPh>
    <rPh sb="85" eb="86">
      <t>リツ</t>
    </rPh>
    <rPh sb="86" eb="88">
      <t>ゾウカ</t>
    </rPh>
    <rPh sb="89" eb="92">
      <t>シヨウリョウ</t>
    </rPh>
    <rPh sb="93" eb="95">
      <t>カイテイ</t>
    </rPh>
    <rPh sb="96" eb="98">
      <t>ケントウ</t>
    </rPh>
    <rPh sb="102" eb="104">
      <t>ヒツヨウ</t>
    </rPh>
    <phoneticPr fontId="4"/>
  </si>
  <si>
    <t>　公共下水事業は、平成14年度の供用開始から平27年度で13年が経過し施設設備の老朽化、経年劣化による故障が増え維持経費が増加する傾向にあります。今後、公共下水道長寿命化計画を策定し、施設修繕・更新の補助事業を行うことで、維持経費削減を行っていくことを検討しております。
　さらに、料金改定の検討、下水道加入率増加の推進を行い収益増加を図っていく必要があります。</t>
    <rPh sb="141" eb="143">
      <t>リョウキン</t>
    </rPh>
    <rPh sb="143" eb="145">
      <t>カイテイ</t>
    </rPh>
    <rPh sb="146" eb="148">
      <t>ケントウ</t>
    </rPh>
    <rPh sb="149" eb="152">
      <t>ゲスイドウ</t>
    </rPh>
    <rPh sb="152" eb="154">
      <t>カニュウ</t>
    </rPh>
    <rPh sb="154" eb="155">
      <t>リツ</t>
    </rPh>
    <rPh sb="155" eb="157">
      <t>ゾウカ</t>
    </rPh>
    <rPh sb="158" eb="160">
      <t>スイシン</t>
    </rPh>
    <rPh sb="161" eb="162">
      <t>オコナ</t>
    </rPh>
    <rPh sb="163" eb="165">
      <t>シュウエキ</t>
    </rPh>
    <rPh sb="165" eb="167">
      <t>ゾウカ</t>
    </rPh>
    <rPh sb="168" eb="169">
      <t>ハカ</t>
    </rPh>
    <rPh sb="173" eb="17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</si>
</sst>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5495808"/>
        <c:axId val="45497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0.14000000000000001</c:v>
                </c:pt>
                <c:pt idx="1">
                  <c:v>0.18</c:v>
                </c:pt>
                <c:pt idx="2">
                  <c:v>0.18</c:v>
                </c:pt>
                <c:pt idx="3">
                  <c:v>0.19</c:v>
                </c:pt>
                <c:pt idx="4">
                  <c:v>0.16</c:v>
                </c:pt>
              </c:numCache>
            </c:numRef>
          </c:val>
          <c:smooth val="0"/>
        </c:ser>
        <c:dLbls>
          <c:showLegendKey val="0"/>
          <c:showVal val="0"/>
          <c:showCatName val="0"/>
          <c:showSerName val="0"/>
          <c:showPercent val="0"/>
          <c:showBubbleSize val="0"/>
        </c:dLbls>
        <c:marker val="1"/>
        <c:smooth val="0"/>
        <c:axId val="45495808"/>
        <c:axId val="45497728"/>
      </c:lineChart>
      <c:dateAx>
        <c:axId val="45495808"/>
        <c:scaling>
          <c:orientation val="minMax"/>
        </c:scaling>
        <c:delete val="1"/>
        <c:axPos val="b"/>
        <c:numFmt formatCode="ge" sourceLinked="1"/>
        <c:majorTickMark val="none"/>
        <c:minorTickMark val="none"/>
        <c:tickLblPos val="none"/>
        <c:crossAx val="45497728"/>
        <c:crosses val="autoZero"/>
        <c:auto val="1"/>
        <c:lblOffset val="100"/>
        <c:baseTimeUnit val="years"/>
      </c:dateAx>
      <c:valAx>
        <c:axId val="4549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9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37.450000000000003</c:v>
                </c:pt>
                <c:pt idx="1">
                  <c:v>37.71</c:v>
                </c:pt>
                <c:pt idx="2">
                  <c:v>37.64</c:v>
                </c:pt>
                <c:pt idx="3">
                  <c:v>31.53</c:v>
                </c:pt>
                <c:pt idx="4">
                  <c:v>35.92</c:v>
                </c:pt>
              </c:numCache>
            </c:numRef>
          </c:val>
        </c:ser>
        <c:dLbls>
          <c:showLegendKey val="0"/>
          <c:showVal val="0"/>
          <c:showCatName val="0"/>
          <c:showSerName val="0"/>
          <c:showPercent val="0"/>
          <c:showBubbleSize val="0"/>
        </c:dLbls>
        <c:gapWidth val="150"/>
        <c:axId val="75245440"/>
        <c:axId val="7524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39.770000000000003</c:v>
                </c:pt>
                <c:pt idx="1">
                  <c:v>38.950000000000003</c:v>
                </c:pt>
                <c:pt idx="2">
                  <c:v>40.07</c:v>
                </c:pt>
                <c:pt idx="3">
                  <c:v>39.92</c:v>
                </c:pt>
                <c:pt idx="4">
                  <c:v>41.63</c:v>
                </c:pt>
              </c:numCache>
            </c:numRef>
          </c:val>
          <c:smooth val="0"/>
        </c:ser>
        <c:dLbls>
          <c:showLegendKey val="0"/>
          <c:showVal val="0"/>
          <c:showCatName val="0"/>
          <c:showSerName val="0"/>
          <c:showPercent val="0"/>
          <c:showBubbleSize val="0"/>
        </c:dLbls>
        <c:marker val="1"/>
        <c:smooth val="0"/>
        <c:axId val="75245440"/>
        <c:axId val="75247616"/>
      </c:lineChart>
      <c:dateAx>
        <c:axId val="75245440"/>
        <c:scaling>
          <c:orientation val="minMax"/>
        </c:scaling>
        <c:delete val="1"/>
        <c:axPos val="b"/>
        <c:numFmt formatCode="ge" sourceLinked="1"/>
        <c:majorTickMark val="none"/>
        <c:minorTickMark val="none"/>
        <c:tickLblPos val="none"/>
        <c:crossAx val="75247616"/>
        <c:crosses val="autoZero"/>
        <c:auto val="1"/>
        <c:lblOffset val="100"/>
        <c:baseTimeUnit val="years"/>
      </c:dateAx>
      <c:valAx>
        <c:axId val="7524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4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72.19</c:v>
                </c:pt>
                <c:pt idx="1">
                  <c:v>72.739999999999995</c:v>
                </c:pt>
                <c:pt idx="2">
                  <c:v>74.5</c:v>
                </c:pt>
                <c:pt idx="3">
                  <c:v>77.41</c:v>
                </c:pt>
                <c:pt idx="4">
                  <c:v>79.06</c:v>
                </c:pt>
              </c:numCache>
            </c:numRef>
          </c:val>
        </c:ser>
        <c:dLbls>
          <c:showLegendKey val="0"/>
          <c:showVal val="0"/>
          <c:showCatName val="0"/>
          <c:showSerName val="0"/>
          <c:showPercent val="0"/>
          <c:showBubbleSize val="0"/>
        </c:dLbls>
        <c:gapWidth val="150"/>
        <c:axId val="75290112"/>
        <c:axId val="7529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65.66</c:v>
                </c:pt>
                <c:pt idx="1">
                  <c:v>65.599999999999994</c:v>
                </c:pt>
                <c:pt idx="2">
                  <c:v>66</c:v>
                </c:pt>
                <c:pt idx="3">
                  <c:v>65.86</c:v>
                </c:pt>
                <c:pt idx="4">
                  <c:v>66.33</c:v>
                </c:pt>
              </c:numCache>
            </c:numRef>
          </c:val>
          <c:smooth val="0"/>
        </c:ser>
        <c:dLbls>
          <c:showLegendKey val="0"/>
          <c:showVal val="0"/>
          <c:showCatName val="0"/>
          <c:showSerName val="0"/>
          <c:showPercent val="0"/>
          <c:showBubbleSize val="0"/>
        </c:dLbls>
        <c:marker val="1"/>
        <c:smooth val="0"/>
        <c:axId val="75290112"/>
        <c:axId val="75292032"/>
      </c:lineChart>
      <c:dateAx>
        <c:axId val="75290112"/>
        <c:scaling>
          <c:orientation val="minMax"/>
        </c:scaling>
        <c:delete val="1"/>
        <c:axPos val="b"/>
        <c:numFmt formatCode="ge" sourceLinked="1"/>
        <c:majorTickMark val="none"/>
        <c:minorTickMark val="none"/>
        <c:tickLblPos val="none"/>
        <c:crossAx val="75292032"/>
        <c:crosses val="autoZero"/>
        <c:auto val="1"/>
        <c:lblOffset val="100"/>
        <c:baseTimeUnit val="years"/>
      </c:dateAx>
      <c:valAx>
        <c:axId val="7529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9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46.42</c:v>
                </c:pt>
                <c:pt idx="1">
                  <c:v>44.28</c:v>
                </c:pt>
                <c:pt idx="2">
                  <c:v>51.35</c:v>
                </c:pt>
                <c:pt idx="3">
                  <c:v>49.38</c:v>
                </c:pt>
                <c:pt idx="4">
                  <c:v>68.33</c:v>
                </c:pt>
              </c:numCache>
            </c:numRef>
          </c:val>
        </c:ser>
        <c:dLbls>
          <c:showLegendKey val="0"/>
          <c:showVal val="0"/>
          <c:showCatName val="0"/>
          <c:showSerName val="0"/>
          <c:showPercent val="0"/>
          <c:showBubbleSize val="0"/>
        </c:dLbls>
        <c:gapWidth val="150"/>
        <c:axId val="45536384"/>
        <c:axId val="4553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536384"/>
        <c:axId val="45538304"/>
      </c:lineChart>
      <c:dateAx>
        <c:axId val="45536384"/>
        <c:scaling>
          <c:orientation val="minMax"/>
        </c:scaling>
        <c:delete val="1"/>
        <c:axPos val="b"/>
        <c:numFmt formatCode="ge" sourceLinked="1"/>
        <c:majorTickMark val="none"/>
        <c:minorTickMark val="none"/>
        <c:tickLblPos val="none"/>
        <c:crossAx val="45538304"/>
        <c:crosses val="autoZero"/>
        <c:auto val="1"/>
        <c:lblOffset val="100"/>
        <c:baseTimeUnit val="years"/>
      </c:dateAx>
      <c:valAx>
        <c:axId val="4553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3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351104"/>
        <c:axId val="4635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351104"/>
        <c:axId val="46353024"/>
      </c:lineChart>
      <c:dateAx>
        <c:axId val="46351104"/>
        <c:scaling>
          <c:orientation val="minMax"/>
        </c:scaling>
        <c:delete val="1"/>
        <c:axPos val="b"/>
        <c:numFmt formatCode="ge" sourceLinked="1"/>
        <c:majorTickMark val="none"/>
        <c:minorTickMark val="none"/>
        <c:tickLblPos val="none"/>
        <c:crossAx val="46353024"/>
        <c:crosses val="autoZero"/>
        <c:auto val="1"/>
        <c:lblOffset val="100"/>
        <c:baseTimeUnit val="years"/>
      </c:dateAx>
      <c:valAx>
        <c:axId val="4635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51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397696"/>
        <c:axId val="5079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397696"/>
        <c:axId val="50798976"/>
      </c:lineChart>
      <c:dateAx>
        <c:axId val="46397696"/>
        <c:scaling>
          <c:orientation val="minMax"/>
        </c:scaling>
        <c:delete val="1"/>
        <c:axPos val="b"/>
        <c:numFmt formatCode="ge" sourceLinked="1"/>
        <c:majorTickMark val="none"/>
        <c:minorTickMark val="none"/>
        <c:tickLblPos val="none"/>
        <c:crossAx val="50798976"/>
        <c:crosses val="autoZero"/>
        <c:auto val="1"/>
        <c:lblOffset val="100"/>
        <c:baseTimeUnit val="years"/>
      </c:dateAx>
      <c:valAx>
        <c:axId val="5079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9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0817280"/>
        <c:axId val="5082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0817280"/>
        <c:axId val="50823552"/>
      </c:lineChart>
      <c:dateAx>
        <c:axId val="50817280"/>
        <c:scaling>
          <c:orientation val="minMax"/>
        </c:scaling>
        <c:delete val="1"/>
        <c:axPos val="b"/>
        <c:numFmt formatCode="ge" sourceLinked="1"/>
        <c:majorTickMark val="none"/>
        <c:minorTickMark val="none"/>
        <c:tickLblPos val="none"/>
        <c:crossAx val="50823552"/>
        <c:crosses val="autoZero"/>
        <c:auto val="1"/>
        <c:lblOffset val="100"/>
        <c:baseTimeUnit val="years"/>
      </c:dateAx>
      <c:valAx>
        <c:axId val="5082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81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5043200"/>
        <c:axId val="7504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5043200"/>
        <c:axId val="75045120"/>
      </c:lineChart>
      <c:dateAx>
        <c:axId val="75043200"/>
        <c:scaling>
          <c:orientation val="minMax"/>
        </c:scaling>
        <c:delete val="1"/>
        <c:axPos val="b"/>
        <c:numFmt formatCode="ge" sourceLinked="1"/>
        <c:majorTickMark val="none"/>
        <c:minorTickMark val="none"/>
        <c:tickLblPos val="none"/>
        <c:crossAx val="75045120"/>
        <c:crosses val="autoZero"/>
        <c:auto val="1"/>
        <c:lblOffset val="100"/>
        <c:baseTimeUnit val="years"/>
      </c:dateAx>
      <c:valAx>
        <c:axId val="7504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04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1734.81</c:v>
                </c:pt>
                <c:pt idx="1">
                  <c:v>1668.87</c:v>
                </c:pt>
                <c:pt idx="2">
                  <c:v>1558.76</c:v>
                </c:pt>
                <c:pt idx="3">
                  <c:v>1518.83</c:v>
                </c:pt>
                <c:pt idx="4">
                  <c:v>1475.85</c:v>
                </c:pt>
              </c:numCache>
            </c:numRef>
          </c:val>
        </c:ser>
        <c:dLbls>
          <c:showLegendKey val="0"/>
          <c:showVal val="0"/>
          <c:showCatName val="0"/>
          <c:showSerName val="0"/>
          <c:showPercent val="0"/>
          <c:showBubbleSize val="0"/>
        </c:dLbls>
        <c:gapWidth val="150"/>
        <c:axId val="75071488"/>
        <c:axId val="7507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1882.66</c:v>
                </c:pt>
                <c:pt idx="1">
                  <c:v>1749.66</c:v>
                </c:pt>
                <c:pt idx="2">
                  <c:v>1574.53</c:v>
                </c:pt>
                <c:pt idx="3">
                  <c:v>1506.51</c:v>
                </c:pt>
                <c:pt idx="4">
                  <c:v>1315.67</c:v>
                </c:pt>
              </c:numCache>
            </c:numRef>
          </c:val>
          <c:smooth val="0"/>
        </c:ser>
        <c:dLbls>
          <c:showLegendKey val="0"/>
          <c:showVal val="0"/>
          <c:showCatName val="0"/>
          <c:showSerName val="0"/>
          <c:showPercent val="0"/>
          <c:showBubbleSize val="0"/>
        </c:dLbls>
        <c:marker val="1"/>
        <c:smooth val="0"/>
        <c:axId val="75071488"/>
        <c:axId val="75073408"/>
      </c:lineChart>
      <c:dateAx>
        <c:axId val="75071488"/>
        <c:scaling>
          <c:orientation val="minMax"/>
        </c:scaling>
        <c:delete val="1"/>
        <c:axPos val="b"/>
        <c:numFmt formatCode="ge" sourceLinked="1"/>
        <c:majorTickMark val="none"/>
        <c:minorTickMark val="none"/>
        <c:tickLblPos val="none"/>
        <c:crossAx val="75073408"/>
        <c:crosses val="autoZero"/>
        <c:auto val="1"/>
        <c:lblOffset val="100"/>
        <c:baseTimeUnit val="years"/>
      </c:dateAx>
      <c:valAx>
        <c:axId val="7507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07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37.28</c:v>
                </c:pt>
                <c:pt idx="1">
                  <c:v>33.19</c:v>
                </c:pt>
                <c:pt idx="2">
                  <c:v>38.1</c:v>
                </c:pt>
                <c:pt idx="3">
                  <c:v>31.61</c:v>
                </c:pt>
                <c:pt idx="4">
                  <c:v>65.150000000000006</c:v>
                </c:pt>
              </c:numCache>
            </c:numRef>
          </c:val>
        </c:ser>
        <c:dLbls>
          <c:showLegendKey val="0"/>
          <c:showVal val="0"/>
          <c:showCatName val="0"/>
          <c:showSerName val="0"/>
          <c:showPercent val="0"/>
          <c:showBubbleSize val="0"/>
        </c:dLbls>
        <c:gapWidth val="150"/>
        <c:axId val="75173248"/>
        <c:axId val="7517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54.67</c:v>
                </c:pt>
                <c:pt idx="1">
                  <c:v>54.46</c:v>
                </c:pt>
                <c:pt idx="2">
                  <c:v>57.36</c:v>
                </c:pt>
                <c:pt idx="3">
                  <c:v>57.33</c:v>
                </c:pt>
                <c:pt idx="4">
                  <c:v>60.78</c:v>
                </c:pt>
              </c:numCache>
            </c:numRef>
          </c:val>
          <c:smooth val="0"/>
        </c:ser>
        <c:dLbls>
          <c:showLegendKey val="0"/>
          <c:showVal val="0"/>
          <c:showCatName val="0"/>
          <c:showSerName val="0"/>
          <c:showPercent val="0"/>
          <c:showBubbleSize val="0"/>
        </c:dLbls>
        <c:marker val="1"/>
        <c:smooth val="0"/>
        <c:axId val="75173248"/>
        <c:axId val="75179520"/>
      </c:lineChart>
      <c:dateAx>
        <c:axId val="75173248"/>
        <c:scaling>
          <c:orientation val="minMax"/>
        </c:scaling>
        <c:delete val="1"/>
        <c:axPos val="b"/>
        <c:numFmt formatCode="ge" sourceLinked="1"/>
        <c:majorTickMark val="none"/>
        <c:minorTickMark val="none"/>
        <c:tickLblPos val="none"/>
        <c:crossAx val="75179520"/>
        <c:crosses val="autoZero"/>
        <c:auto val="1"/>
        <c:lblOffset val="100"/>
        <c:baseTimeUnit val="years"/>
      </c:dateAx>
      <c:valAx>
        <c:axId val="7517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17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298.14999999999998</c:v>
                </c:pt>
                <c:pt idx="1">
                  <c:v>332.48</c:v>
                </c:pt>
                <c:pt idx="2">
                  <c:v>304.10000000000002</c:v>
                </c:pt>
                <c:pt idx="3">
                  <c:v>422.26</c:v>
                </c:pt>
                <c:pt idx="4">
                  <c:v>186.14</c:v>
                </c:pt>
              </c:numCache>
            </c:numRef>
          </c:val>
        </c:ser>
        <c:dLbls>
          <c:showLegendKey val="0"/>
          <c:showVal val="0"/>
          <c:showCatName val="0"/>
          <c:showSerName val="0"/>
          <c:showPercent val="0"/>
          <c:showBubbleSize val="0"/>
        </c:dLbls>
        <c:gapWidth val="150"/>
        <c:axId val="75204864"/>
        <c:axId val="7521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290.26</c:v>
                </c:pt>
                <c:pt idx="1">
                  <c:v>293.08999999999997</c:v>
                </c:pt>
                <c:pt idx="2">
                  <c:v>279.91000000000003</c:v>
                </c:pt>
                <c:pt idx="3">
                  <c:v>284.52999999999997</c:v>
                </c:pt>
                <c:pt idx="4">
                  <c:v>276.26</c:v>
                </c:pt>
              </c:numCache>
            </c:numRef>
          </c:val>
          <c:smooth val="0"/>
        </c:ser>
        <c:dLbls>
          <c:showLegendKey val="0"/>
          <c:showVal val="0"/>
          <c:showCatName val="0"/>
          <c:showSerName val="0"/>
          <c:showPercent val="0"/>
          <c:showBubbleSize val="0"/>
        </c:dLbls>
        <c:marker val="1"/>
        <c:smooth val="0"/>
        <c:axId val="75204864"/>
        <c:axId val="75215232"/>
      </c:lineChart>
      <c:dateAx>
        <c:axId val="75204864"/>
        <c:scaling>
          <c:orientation val="minMax"/>
        </c:scaling>
        <c:delete val="1"/>
        <c:axPos val="b"/>
        <c:numFmt formatCode="ge" sourceLinked="1"/>
        <c:majorTickMark val="none"/>
        <c:minorTickMark val="none"/>
        <c:tickLblPos val="none"/>
        <c:crossAx val="75215232"/>
        <c:crosses val="autoZero"/>
        <c:auto val="1"/>
        <c:lblOffset val="100"/>
        <c:baseTimeUnit val="years"/>
      </c:dateAx>
      <c:valAx>
        <c:axId val="7521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0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E51" zoomScale="85" zoomScaleNormal="85"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金山町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Cc3</v>
      </c>
      <c r="X8" s="46"/>
      <c r="Y8" s="46"/>
      <c r="Z8" s="46"/>
      <c r="AA8" s="46"/>
      <c r="AB8" s="46"/>
      <c r="AC8" s="46"/>
      <c r="AD8" s="3"/>
      <c r="AE8" s="3"/>
      <c r="AF8" s="3"/>
      <c r="AG8" s="3"/>
      <c r="AH8" s="3"/>
      <c r="AI8" s="3"/>
      <c r="AJ8" s="3"/>
      <c r="AK8" s="3"/>
      <c r="AL8" s="47">
        <f>データ!R6</f>
        <v>6135</v>
      </c>
      <c r="AM8" s="47"/>
      <c r="AN8" s="47"/>
      <c r="AO8" s="47"/>
      <c r="AP8" s="47"/>
      <c r="AQ8" s="47"/>
      <c r="AR8" s="47"/>
      <c r="AS8" s="47"/>
      <c r="AT8" s="43">
        <f>データ!S6</f>
        <v>161.66999999999999</v>
      </c>
      <c r="AU8" s="43"/>
      <c r="AV8" s="43"/>
      <c r="AW8" s="43"/>
      <c r="AX8" s="43"/>
      <c r="AY8" s="43"/>
      <c r="AZ8" s="43"/>
      <c r="BA8" s="43"/>
      <c r="BB8" s="43">
        <f>データ!T6</f>
        <v>37.950000000000003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39.020000000000003</v>
      </c>
      <c r="Q10" s="43"/>
      <c r="R10" s="43"/>
      <c r="S10" s="43"/>
      <c r="T10" s="43"/>
      <c r="U10" s="43"/>
      <c r="V10" s="43"/>
      <c r="W10" s="43">
        <f>データ!P6</f>
        <v>96.7</v>
      </c>
      <c r="X10" s="43"/>
      <c r="Y10" s="43"/>
      <c r="Z10" s="43"/>
      <c r="AA10" s="43"/>
      <c r="AB10" s="43"/>
      <c r="AC10" s="43"/>
      <c r="AD10" s="47">
        <f>データ!Q6</f>
        <v>3022</v>
      </c>
      <c r="AE10" s="47"/>
      <c r="AF10" s="47"/>
      <c r="AG10" s="47"/>
      <c r="AH10" s="47"/>
      <c r="AI10" s="47"/>
      <c r="AJ10" s="47"/>
      <c r="AK10" s="2"/>
      <c r="AL10" s="47">
        <f>データ!U6</f>
        <v>2369</v>
      </c>
      <c r="AM10" s="47"/>
      <c r="AN10" s="47"/>
      <c r="AO10" s="47"/>
      <c r="AP10" s="47"/>
      <c r="AQ10" s="47"/>
      <c r="AR10" s="47"/>
      <c r="AS10" s="47"/>
      <c r="AT10" s="43">
        <f>データ!V6</f>
        <v>0.9</v>
      </c>
      <c r="AU10" s="43"/>
      <c r="AV10" s="43"/>
      <c r="AW10" s="43"/>
      <c r="AX10" s="43"/>
      <c r="AY10" s="43"/>
      <c r="AZ10" s="43"/>
      <c r="BA10" s="43"/>
      <c r="BB10" s="43">
        <f>データ!W6</f>
        <v>2632.22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63614</v>
      </c>
      <c r="D6" s="31">
        <f t="shared" si="3"/>
        <v>47</v>
      </c>
      <c r="E6" s="31">
        <f t="shared" si="3"/>
        <v>17</v>
      </c>
      <c r="F6" s="31">
        <f t="shared" si="3"/>
        <v>1</v>
      </c>
      <c r="G6" s="31">
        <f t="shared" si="3"/>
        <v>0</v>
      </c>
      <c r="H6" s="31" t="str">
        <f t="shared" si="3"/>
        <v>山形県　金山町</v>
      </c>
      <c r="I6" s="31" t="str">
        <f t="shared" si="3"/>
        <v>法非適用</v>
      </c>
      <c r="J6" s="31" t="str">
        <f t="shared" si="3"/>
        <v>下水道事業</v>
      </c>
      <c r="K6" s="31" t="str">
        <f t="shared" si="3"/>
        <v>公共下水道</v>
      </c>
      <c r="L6" s="31" t="str">
        <f t="shared" si="3"/>
        <v>Cc3</v>
      </c>
      <c r="M6" s="32" t="str">
        <f t="shared" si="3"/>
        <v>-</v>
      </c>
      <c r="N6" s="32" t="str">
        <f t="shared" si="3"/>
        <v>該当数値なし</v>
      </c>
      <c r="O6" s="32">
        <f t="shared" si="3"/>
        <v>39.020000000000003</v>
      </c>
      <c r="P6" s="32">
        <f t="shared" si="3"/>
        <v>96.7</v>
      </c>
      <c r="Q6" s="32">
        <f t="shared" si="3"/>
        <v>3022</v>
      </c>
      <c r="R6" s="32">
        <f t="shared" si="3"/>
        <v>6135</v>
      </c>
      <c r="S6" s="32">
        <f t="shared" si="3"/>
        <v>161.66999999999999</v>
      </c>
      <c r="T6" s="32">
        <f t="shared" si="3"/>
        <v>37.950000000000003</v>
      </c>
      <c r="U6" s="32">
        <f t="shared" si="3"/>
        <v>2369</v>
      </c>
      <c r="V6" s="32">
        <f t="shared" si="3"/>
        <v>0.9</v>
      </c>
      <c r="W6" s="32">
        <f t="shared" si="3"/>
        <v>2632.22</v>
      </c>
      <c r="X6" s="33">
        <f>IF(X7="",NA(),X7)</f>
        <v>46.42</v>
      </c>
      <c r="Y6" s="33">
        <f t="shared" ref="Y6:AG6" si="4">IF(Y7="",NA(),Y7)</f>
        <v>44.28</v>
      </c>
      <c r="Z6" s="33">
        <f t="shared" si="4"/>
        <v>51.35</v>
      </c>
      <c r="AA6" s="33">
        <f t="shared" si="4"/>
        <v>49.38</v>
      </c>
      <c r="AB6" s="33">
        <f t="shared" si="4"/>
        <v>68.33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1734.81</v>
      </c>
      <c r="BF6" s="33">
        <f t="shared" ref="BF6:BN6" si="7">IF(BF7="",NA(),BF7)</f>
        <v>1668.87</v>
      </c>
      <c r="BG6" s="33">
        <f t="shared" si="7"/>
        <v>1558.76</v>
      </c>
      <c r="BH6" s="33">
        <f t="shared" si="7"/>
        <v>1518.83</v>
      </c>
      <c r="BI6" s="33">
        <f t="shared" si="7"/>
        <v>1475.85</v>
      </c>
      <c r="BJ6" s="33">
        <f t="shared" si="7"/>
        <v>1882.66</v>
      </c>
      <c r="BK6" s="33">
        <f t="shared" si="7"/>
        <v>1749.66</v>
      </c>
      <c r="BL6" s="33">
        <f t="shared" si="7"/>
        <v>1574.53</v>
      </c>
      <c r="BM6" s="33">
        <f t="shared" si="7"/>
        <v>1506.51</v>
      </c>
      <c r="BN6" s="33">
        <f t="shared" si="7"/>
        <v>1315.67</v>
      </c>
      <c r="BO6" s="32" t="str">
        <f>IF(BO7="","",IF(BO7="-","【-】","【"&amp;SUBSTITUTE(TEXT(BO7,"#,##0.00"),"-","△")&amp;"】"))</f>
        <v>【776.35】</v>
      </c>
      <c r="BP6" s="33">
        <f>IF(BP7="",NA(),BP7)</f>
        <v>37.28</v>
      </c>
      <c r="BQ6" s="33">
        <f t="shared" ref="BQ6:BY6" si="8">IF(BQ7="",NA(),BQ7)</f>
        <v>33.19</v>
      </c>
      <c r="BR6" s="33">
        <f t="shared" si="8"/>
        <v>38.1</v>
      </c>
      <c r="BS6" s="33">
        <f t="shared" si="8"/>
        <v>31.61</v>
      </c>
      <c r="BT6" s="33">
        <f t="shared" si="8"/>
        <v>65.150000000000006</v>
      </c>
      <c r="BU6" s="33">
        <f t="shared" si="8"/>
        <v>54.67</v>
      </c>
      <c r="BV6" s="33">
        <f t="shared" si="8"/>
        <v>54.46</v>
      </c>
      <c r="BW6" s="33">
        <f t="shared" si="8"/>
        <v>57.36</v>
      </c>
      <c r="BX6" s="33">
        <f t="shared" si="8"/>
        <v>57.33</v>
      </c>
      <c r="BY6" s="33">
        <f t="shared" si="8"/>
        <v>60.78</v>
      </c>
      <c r="BZ6" s="32" t="str">
        <f>IF(BZ7="","",IF(BZ7="-","【-】","【"&amp;SUBSTITUTE(TEXT(BZ7,"#,##0.00"),"-","△")&amp;"】"))</f>
        <v>【96.57】</v>
      </c>
      <c r="CA6" s="33">
        <f>IF(CA7="",NA(),CA7)</f>
        <v>298.14999999999998</v>
      </c>
      <c r="CB6" s="33">
        <f t="shared" ref="CB6:CJ6" si="9">IF(CB7="",NA(),CB7)</f>
        <v>332.48</v>
      </c>
      <c r="CC6" s="33">
        <f t="shared" si="9"/>
        <v>304.10000000000002</v>
      </c>
      <c r="CD6" s="33">
        <f t="shared" si="9"/>
        <v>422.26</v>
      </c>
      <c r="CE6" s="33">
        <f t="shared" si="9"/>
        <v>186.14</v>
      </c>
      <c r="CF6" s="33">
        <f t="shared" si="9"/>
        <v>290.26</v>
      </c>
      <c r="CG6" s="33">
        <f t="shared" si="9"/>
        <v>293.08999999999997</v>
      </c>
      <c r="CH6" s="33">
        <f t="shared" si="9"/>
        <v>279.91000000000003</v>
      </c>
      <c r="CI6" s="33">
        <f t="shared" si="9"/>
        <v>284.52999999999997</v>
      </c>
      <c r="CJ6" s="33">
        <f t="shared" si="9"/>
        <v>276.26</v>
      </c>
      <c r="CK6" s="32" t="str">
        <f>IF(CK7="","",IF(CK7="-","【-】","【"&amp;SUBSTITUTE(TEXT(CK7,"#,##0.00"),"-","△")&amp;"】"))</f>
        <v>【142.28】</v>
      </c>
      <c r="CL6" s="33">
        <f>IF(CL7="",NA(),CL7)</f>
        <v>37.450000000000003</v>
      </c>
      <c r="CM6" s="33">
        <f t="shared" ref="CM6:CU6" si="10">IF(CM7="",NA(),CM7)</f>
        <v>37.71</v>
      </c>
      <c r="CN6" s="33">
        <f t="shared" si="10"/>
        <v>37.64</v>
      </c>
      <c r="CO6" s="33">
        <f t="shared" si="10"/>
        <v>31.53</v>
      </c>
      <c r="CP6" s="33">
        <f t="shared" si="10"/>
        <v>35.92</v>
      </c>
      <c r="CQ6" s="33">
        <f t="shared" si="10"/>
        <v>39.770000000000003</v>
      </c>
      <c r="CR6" s="33">
        <f t="shared" si="10"/>
        <v>38.950000000000003</v>
      </c>
      <c r="CS6" s="33">
        <f t="shared" si="10"/>
        <v>40.07</v>
      </c>
      <c r="CT6" s="33">
        <f t="shared" si="10"/>
        <v>39.92</v>
      </c>
      <c r="CU6" s="33">
        <f t="shared" si="10"/>
        <v>41.63</v>
      </c>
      <c r="CV6" s="32" t="str">
        <f>IF(CV7="","",IF(CV7="-","【-】","【"&amp;SUBSTITUTE(TEXT(CV7,"#,##0.00"),"-","△")&amp;"】"))</f>
        <v>【60.35】</v>
      </c>
      <c r="CW6" s="33">
        <f>IF(CW7="",NA(),CW7)</f>
        <v>72.19</v>
      </c>
      <c r="CX6" s="33">
        <f t="shared" ref="CX6:DF6" si="11">IF(CX7="",NA(),CX7)</f>
        <v>72.739999999999995</v>
      </c>
      <c r="CY6" s="33">
        <f t="shared" si="11"/>
        <v>74.5</v>
      </c>
      <c r="CZ6" s="33">
        <f t="shared" si="11"/>
        <v>77.41</v>
      </c>
      <c r="DA6" s="33">
        <f t="shared" si="11"/>
        <v>79.06</v>
      </c>
      <c r="DB6" s="33">
        <f t="shared" si="11"/>
        <v>65.66</v>
      </c>
      <c r="DC6" s="33">
        <f t="shared" si="11"/>
        <v>65.599999999999994</v>
      </c>
      <c r="DD6" s="33">
        <f t="shared" si="11"/>
        <v>66</v>
      </c>
      <c r="DE6" s="33">
        <f t="shared" si="11"/>
        <v>65.86</v>
      </c>
      <c r="DF6" s="33">
        <f t="shared" si="11"/>
        <v>66.33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0.14000000000000001</v>
      </c>
      <c r="EJ6" s="33">
        <f t="shared" si="14"/>
        <v>0.18</v>
      </c>
      <c r="EK6" s="33">
        <f t="shared" si="14"/>
        <v>0.18</v>
      </c>
      <c r="EL6" s="33">
        <f t="shared" si="14"/>
        <v>0.19</v>
      </c>
      <c r="EM6" s="33">
        <f t="shared" si="14"/>
        <v>0.16</v>
      </c>
      <c r="EN6" s="32" t="str">
        <f>IF(EN7="","",IF(EN7="-","【-】","【"&amp;SUBSTITUTE(TEXT(EN7,"#,##0.00"),"-","△")&amp;"】"))</f>
        <v>【0.17】</v>
      </c>
    </row>
    <row r="7" spans="1:144" s="34" customFormat="1">
      <c r="A7" s="26"/>
      <c r="B7" s="35">
        <v>2014</v>
      </c>
      <c r="C7" s="35">
        <v>63614</v>
      </c>
      <c r="D7" s="35">
        <v>47</v>
      </c>
      <c r="E7" s="35">
        <v>17</v>
      </c>
      <c r="F7" s="35">
        <v>1</v>
      </c>
      <c r="G7" s="35">
        <v>0</v>
      </c>
      <c r="H7" s="35" t="s">
        <v>96</v>
      </c>
      <c r="I7" s="35" t="s">
        <v>97</v>
      </c>
      <c r="J7" s="35" t="s">
        <v>98</v>
      </c>
      <c r="K7" s="35" t="s">
        <v>99</v>
      </c>
      <c r="L7" s="35" t="s">
        <v>100</v>
      </c>
      <c r="M7" s="36" t="s">
        <v>101</v>
      </c>
      <c r="N7" s="36" t="s">
        <v>102</v>
      </c>
      <c r="O7" s="36">
        <v>39.020000000000003</v>
      </c>
      <c r="P7" s="36">
        <v>96.7</v>
      </c>
      <c r="Q7" s="36">
        <v>3022</v>
      </c>
      <c r="R7" s="36">
        <v>6135</v>
      </c>
      <c r="S7" s="36">
        <v>161.66999999999999</v>
      </c>
      <c r="T7" s="36">
        <v>37.950000000000003</v>
      </c>
      <c r="U7" s="36">
        <v>2369</v>
      </c>
      <c r="V7" s="36">
        <v>0.9</v>
      </c>
      <c r="W7" s="36">
        <v>2632.22</v>
      </c>
      <c r="X7" s="36">
        <v>46.42</v>
      </c>
      <c r="Y7" s="36">
        <v>44.28</v>
      </c>
      <c r="Z7" s="36">
        <v>51.35</v>
      </c>
      <c r="AA7" s="36">
        <v>49.38</v>
      </c>
      <c r="AB7" s="36">
        <v>68.33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1734.81</v>
      </c>
      <c r="BF7" s="36">
        <v>1668.87</v>
      </c>
      <c r="BG7" s="36">
        <v>1558.76</v>
      </c>
      <c r="BH7" s="36">
        <v>1518.83</v>
      </c>
      <c r="BI7" s="36">
        <v>1475.85</v>
      </c>
      <c r="BJ7" s="36">
        <v>1882.66</v>
      </c>
      <c r="BK7" s="36">
        <v>1749.66</v>
      </c>
      <c r="BL7" s="36">
        <v>1574.53</v>
      </c>
      <c r="BM7" s="36">
        <v>1506.51</v>
      </c>
      <c r="BN7" s="36">
        <v>1315.67</v>
      </c>
      <c r="BO7" s="36">
        <v>776.35</v>
      </c>
      <c r="BP7" s="36">
        <v>37.28</v>
      </c>
      <c r="BQ7" s="36">
        <v>33.19</v>
      </c>
      <c r="BR7" s="36">
        <v>38.1</v>
      </c>
      <c r="BS7" s="36">
        <v>31.61</v>
      </c>
      <c r="BT7" s="36">
        <v>65.150000000000006</v>
      </c>
      <c r="BU7" s="36">
        <v>54.67</v>
      </c>
      <c r="BV7" s="36">
        <v>54.46</v>
      </c>
      <c r="BW7" s="36">
        <v>57.36</v>
      </c>
      <c r="BX7" s="36">
        <v>57.33</v>
      </c>
      <c r="BY7" s="36">
        <v>60.78</v>
      </c>
      <c r="BZ7" s="36">
        <v>96.57</v>
      </c>
      <c r="CA7" s="36">
        <v>298.14999999999998</v>
      </c>
      <c r="CB7" s="36">
        <v>332.48</v>
      </c>
      <c r="CC7" s="36">
        <v>304.10000000000002</v>
      </c>
      <c r="CD7" s="36">
        <v>422.26</v>
      </c>
      <c r="CE7" s="36">
        <v>186.14</v>
      </c>
      <c r="CF7" s="36">
        <v>290.26</v>
      </c>
      <c r="CG7" s="36">
        <v>293.08999999999997</v>
      </c>
      <c r="CH7" s="36">
        <v>279.91000000000003</v>
      </c>
      <c r="CI7" s="36">
        <v>284.52999999999997</v>
      </c>
      <c r="CJ7" s="36">
        <v>276.26</v>
      </c>
      <c r="CK7" s="36">
        <v>142.28</v>
      </c>
      <c r="CL7" s="36">
        <v>37.450000000000003</v>
      </c>
      <c r="CM7" s="36">
        <v>37.71</v>
      </c>
      <c r="CN7" s="36">
        <v>37.64</v>
      </c>
      <c r="CO7" s="36">
        <v>31.53</v>
      </c>
      <c r="CP7" s="36">
        <v>35.92</v>
      </c>
      <c r="CQ7" s="36">
        <v>39.770000000000003</v>
      </c>
      <c r="CR7" s="36">
        <v>38.950000000000003</v>
      </c>
      <c r="CS7" s="36">
        <v>40.07</v>
      </c>
      <c r="CT7" s="36">
        <v>39.92</v>
      </c>
      <c r="CU7" s="36">
        <v>41.63</v>
      </c>
      <c r="CV7" s="36">
        <v>60.35</v>
      </c>
      <c r="CW7" s="36">
        <v>72.19</v>
      </c>
      <c r="CX7" s="36">
        <v>72.739999999999995</v>
      </c>
      <c r="CY7" s="36">
        <v>74.5</v>
      </c>
      <c r="CZ7" s="36">
        <v>77.41</v>
      </c>
      <c r="DA7" s="36">
        <v>79.06</v>
      </c>
      <c r="DB7" s="36">
        <v>65.66</v>
      </c>
      <c r="DC7" s="36">
        <v>65.599999999999994</v>
      </c>
      <c r="DD7" s="36">
        <v>66</v>
      </c>
      <c r="DE7" s="36">
        <v>65.86</v>
      </c>
      <c r="DF7" s="36">
        <v>66.33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0.14000000000000001</v>
      </c>
      <c r="EJ7" s="36">
        <v>0.18</v>
      </c>
      <c r="EK7" s="36">
        <v>0.18</v>
      </c>
      <c r="EL7" s="36">
        <v>0.19</v>
      </c>
      <c r="EM7" s="36">
        <v>0.16</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2016-02-15T07:50:13Z</cp:lastPrinted>
  <dcterms:created xsi:type="dcterms:W3CDTF">2016-02-03T08:47:44Z</dcterms:created>
  <dcterms:modified xsi:type="dcterms:W3CDTF">2016-02-19T07:25:47Z</dcterms:modified>
  <cp:category/>
</cp:coreProperties>
</file>