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AI10" i="4" s="1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J8" i="4" s="1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Z10" i="4"/>
  <c r="R10" i="4"/>
  <c r="J10" i="4"/>
  <c r="B10" i="4"/>
  <c r="AI8" i="4"/>
  <c r="Z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<sst xmlns="http://schemas.openxmlformats.org/spreadsheetml/2006/main" count="218" uniqueCount="108">
  <si>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</si>
  <si>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</si>
  <si>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</si>
  <si>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</si>
  <si>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</si>
  <si>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</si>
  <si>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</si>
  <si>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</si>
  <si>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</si>
  <si>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</si>
  <si>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</si>
  <si>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</si>
  <si>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</si>
  <si>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</si>
  <si>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</si>
  <si>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</si>
  <si>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</si>
  <si>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</si>
  <si>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</si>
  <si>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</si>
  <si>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</si>
  <si>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</si>
  <si>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</si>
  <si>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</si>
  <si>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</si>
  <si>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</si>
  <si>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</si>
  <si>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</si>
  <si>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</si>
  <si>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</si>
  <si>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</si>
  <si>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</si>
  <si>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</si>
  <si>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</si>
  <si>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</si>
  <si>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</si>
  <si>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</si>
  <si>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</si>
  <si>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</si>
  <si>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</si>
  <si>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</si>
  <si>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</si>
  <si>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</si>
  <si>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</si>
  <si>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</si>
  <si>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</si>
  <si>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</si>
  <si>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</si>
  <si>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</si>
  <si>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</si>
  <si>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</si>
  <si>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</si>
  <si>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</si>
  <si>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</si>
  <si>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</si>
  <si>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</si>
  <si>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</si>
  <si>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</si>
  <si>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</si>
  <si>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</si>
  <si>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</si>
  <si>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</si>
  <si>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</si>
  <si>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</si>
  <si>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</si>
  <si>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</si>
  <si>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</si>
  <si>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</si>
  <si>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</si>
  <si>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</si>
  <si>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</si>
  <si>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</si>
  <si>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</si>
  <si>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</si>
  <si>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</si>
  <si>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</si>
  <si>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</si>
  <si>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</si>
  <si>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</si>
  <si>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</si>
  <si>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</si>
  <si>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</si>
  <si>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</si>
  <si>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</si>
  <si>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</si>
  <si>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</si>
  <si>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</si>
  <si>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</si>
  <si>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</si>
  <si>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</si>
  <si>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</si>
  <si>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</si>
  <si>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</si>
  <si>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山形県　大石田町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</si>
  <si>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</si>
  <si>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</si>
  <si>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</si>
  <si>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</si>
  <si>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</si>
  <si>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</si>
  <si>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</si>
  <si>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</si>
  <si>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</si>
  <si>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</si>
  <si>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</si>
  <si>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平成28年度に水源地導水管布設替工事を実施した。また、低区の配水池周辺の環境整備を行い、施設の老朽化対策を行った。</t>
    <rPh sb="1" eb="3">
      <t>ヘイセイ</t>
    </rPh>
    <rPh sb="5" eb="6">
      <t>ネン</t>
    </rPh>
    <rPh sb="6" eb="7">
      <t>ド</t>
    </rPh>
    <rPh sb="8" eb="11">
      <t>スイゲンチ</t>
    </rPh>
    <rPh sb="11" eb="13">
      <t>ドウスイ</t>
    </rPh>
    <rPh sb="13" eb="14">
      <t>カン</t>
    </rPh>
    <rPh sb="14" eb="16">
      <t>フセツ</t>
    </rPh>
    <rPh sb="16" eb="17">
      <t>タイ</t>
    </rPh>
    <rPh sb="17" eb="19">
      <t>コウジ</t>
    </rPh>
    <rPh sb="20" eb="22">
      <t>ジッシ</t>
    </rPh>
    <rPh sb="28" eb="30">
      <t>テイク</t>
    </rPh>
    <rPh sb="31" eb="34">
      <t>ハイスイチ</t>
    </rPh>
    <rPh sb="34" eb="36">
      <t>シュウヘン</t>
    </rPh>
    <rPh sb="37" eb="39">
      <t>カンキョウ</t>
    </rPh>
    <rPh sb="39" eb="41">
      <t>セイビ</t>
    </rPh>
    <rPh sb="42" eb="43">
      <t>オコナ</t>
    </rPh>
    <rPh sb="45" eb="47">
      <t>シセツ</t>
    </rPh>
    <rPh sb="48" eb="51">
      <t>ロウキュウカ</t>
    </rPh>
    <rPh sb="51" eb="53">
      <t>タイサク</t>
    </rPh>
    <rPh sb="54" eb="55">
      <t>オコナ</t>
    </rPh>
    <phoneticPr fontId="4"/>
  </si>
  <si>
    <t>　工事に係る支出増に伴い、収益的収支比率が悪化してしまうことが予想される。施設の定期的な点検等により、修繕等の費用を抑えるなどの対策を行い、経営を維持していく。</t>
    <rPh sb="1" eb="3">
      <t>コウジ</t>
    </rPh>
    <rPh sb="4" eb="5">
      <t>カカ</t>
    </rPh>
    <rPh sb="6" eb="8">
      <t>シシュツ</t>
    </rPh>
    <rPh sb="8" eb="9">
      <t>ゾウ</t>
    </rPh>
    <rPh sb="10" eb="11">
      <t>トモナ</t>
    </rPh>
    <rPh sb="13" eb="16">
      <t>シュウエキテキ</t>
    </rPh>
    <rPh sb="16" eb="18">
      <t>シュウシ</t>
    </rPh>
    <rPh sb="18" eb="20">
      <t>ヒリツ</t>
    </rPh>
    <rPh sb="21" eb="23">
      <t>アッカ</t>
    </rPh>
    <rPh sb="31" eb="33">
      <t>ヨソウ</t>
    </rPh>
    <rPh sb="37" eb="39">
      <t>シセツ</t>
    </rPh>
    <rPh sb="40" eb="43">
      <t>テイキテキ</t>
    </rPh>
    <rPh sb="44" eb="46">
      <t>テンケン</t>
    </rPh>
    <rPh sb="46" eb="47">
      <t>トウ</t>
    </rPh>
    <rPh sb="51" eb="53">
      <t>シュウゼン</t>
    </rPh>
    <rPh sb="53" eb="54">
      <t>トウ</t>
    </rPh>
    <rPh sb="55" eb="57">
      <t>ヒヨウ</t>
    </rPh>
    <rPh sb="58" eb="59">
      <t>オサ</t>
    </rPh>
    <rPh sb="64" eb="66">
      <t>タイサク</t>
    </rPh>
    <rPh sb="67" eb="68">
      <t>オコナ</t>
    </rPh>
    <rPh sb="70" eb="72">
      <t>ケイエイ</t>
    </rPh>
    <rPh sb="73" eb="75">
      <t>イジ</t>
    </rPh>
    <phoneticPr fontId="4"/>
  </si>
  <si>
    <t>・水源が、湧水・自然流下で、塩素殺菌のみで消毒が済んでいるため、ろ過浄水等の施設はいまのところ必要としない。そのため、浄水施設を増やす必要はなく、既存の施設の保守管理で済んでいる。　　　　　　　　　　　　　　　　・地区民の水道料納入に対する意識も高く、これまで水道料金の未納はない。　　　　　　　　　　　　　　　　　・ここ５年間は、有収率が平均より高い数値で維持している。　　　　　　　　　　　　　　　　　　　　　　　　・単年度の収支が100％未満であるが、経営改善に向けて、見直し等の取り組みを行っていく。</t>
    <rPh sb="1" eb="3">
      <t>スイゲン</t>
    </rPh>
    <rPh sb="5" eb="7">
      <t>ユウスイ</t>
    </rPh>
    <rPh sb="8" eb="10">
      <t>シゼン</t>
    </rPh>
    <rPh sb="10" eb="12">
      <t>リュウカ</t>
    </rPh>
    <rPh sb="14" eb="16">
      <t>エンソ</t>
    </rPh>
    <rPh sb="16" eb="18">
      <t>サッキン</t>
    </rPh>
    <rPh sb="21" eb="23">
      <t>ショウドク</t>
    </rPh>
    <rPh sb="24" eb="25">
      <t>ス</t>
    </rPh>
    <rPh sb="33" eb="34">
      <t>カ</t>
    </rPh>
    <rPh sb="34" eb="36">
      <t>ジョウスイ</t>
    </rPh>
    <rPh sb="36" eb="37">
      <t>トウ</t>
    </rPh>
    <rPh sb="38" eb="40">
      <t>シセツ</t>
    </rPh>
    <rPh sb="47" eb="49">
      <t>ヒツヨウ</t>
    </rPh>
    <rPh sb="59" eb="61">
      <t>ジョウスイ</t>
    </rPh>
    <rPh sb="61" eb="63">
      <t>シセツ</t>
    </rPh>
    <rPh sb="64" eb="65">
      <t>フ</t>
    </rPh>
    <rPh sb="67" eb="69">
      <t>ヒツヨウ</t>
    </rPh>
    <rPh sb="73" eb="75">
      <t>キゾン</t>
    </rPh>
    <rPh sb="76" eb="78">
      <t>シセツ</t>
    </rPh>
    <rPh sb="79" eb="81">
      <t>ホシュ</t>
    </rPh>
    <rPh sb="81" eb="83">
      <t>カンリ</t>
    </rPh>
    <rPh sb="84" eb="85">
      <t>ス</t>
    </rPh>
    <rPh sb="107" eb="109">
      <t>チク</t>
    </rPh>
    <rPh sb="109" eb="110">
      <t>ミン</t>
    </rPh>
    <rPh sb="111" eb="114">
      <t>スイドウリョウ</t>
    </rPh>
    <rPh sb="114" eb="116">
      <t>ノウニュウ</t>
    </rPh>
    <rPh sb="117" eb="118">
      <t>タイ</t>
    </rPh>
    <rPh sb="120" eb="122">
      <t>イシキ</t>
    </rPh>
    <rPh sb="123" eb="124">
      <t>タカ</t>
    </rPh>
    <rPh sb="130" eb="132">
      <t>スイドウ</t>
    </rPh>
    <rPh sb="132" eb="134">
      <t>リョウキン</t>
    </rPh>
    <rPh sb="135" eb="137">
      <t>ミノウ</t>
    </rPh>
    <rPh sb="162" eb="164">
      <t>ネンカン</t>
    </rPh>
    <rPh sb="166" eb="168">
      <t>ユウシュウ</t>
    </rPh>
    <rPh sb="168" eb="169">
      <t>リツ</t>
    </rPh>
    <rPh sb="170" eb="172">
      <t>ヘイキン</t>
    </rPh>
    <rPh sb="174" eb="175">
      <t>タカ</t>
    </rPh>
    <rPh sb="176" eb="178">
      <t>スウチ</t>
    </rPh>
    <rPh sb="179" eb="181">
      <t>イジ</t>
    </rPh>
    <rPh sb="211" eb="214">
      <t>タンネンド</t>
    </rPh>
    <rPh sb="215" eb="217">
      <t>シュウシ</t>
    </rPh>
    <rPh sb="222" eb="224">
      <t>ミマン</t>
    </rPh>
    <rPh sb="229" eb="231">
      <t>ケイエイ</t>
    </rPh>
    <rPh sb="231" eb="233">
      <t>カイゼン</t>
    </rPh>
    <rPh sb="234" eb="235">
      <t>ム</t>
    </rPh>
    <rPh sb="238" eb="240">
      <t>ミナオ</t>
    </rPh>
    <rPh sb="241" eb="242">
      <t>トウ</t>
    </rPh>
    <rPh sb="243" eb="244">
      <t>ト</t>
    </rPh>
    <rPh sb="245" eb="246">
      <t>ク</t>
    </rPh>
    <rPh sb="248" eb="249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</si>
</sst>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35616"/>
        <c:axId val="8593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35616"/>
        <c:axId val="85937536"/>
      </c:lineChart>
      <c:dateAx>
        <c:axId val="8593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937536"/>
        <c:crosses val="autoZero"/>
        <c:auto val="1"/>
        <c:lblOffset val="100"/>
        <c:baseTimeUnit val="years"/>
      </c:dateAx>
      <c:valAx>
        <c:axId val="8593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935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26.52</c:v>
                </c:pt>
                <c:pt idx="1">
                  <c:v>26.51</c:v>
                </c:pt>
                <c:pt idx="2">
                  <c:v>26.04</c:v>
                </c:pt>
                <c:pt idx="3">
                  <c:v>26.96</c:v>
                </c:pt>
                <c:pt idx="4">
                  <c:v>25.79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33440"/>
        <c:axId val="8755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33440"/>
        <c:axId val="87556096"/>
      </c:lineChart>
      <c:dateAx>
        <c:axId val="8753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556096"/>
        <c:crosses val="autoZero"/>
        <c:auto val="1"/>
        <c:lblOffset val="100"/>
        <c:baseTimeUnit val="years"/>
      </c:dateAx>
      <c:valAx>
        <c:axId val="8755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53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91.76</c:v>
                </c:pt>
                <c:pt idx="1">
                  <c:v>91.73</c:v>
                </c:pt>
                <c:pt idx="2">
                  <c:v>91.58</c:v>
                </c:pt>
                <c:pt idx="3">
                  <c:v>91.87</c:v>
                </c:pt>
                <c:pt idx="4">
                  <c:v>91.53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82208"/>
        <c:axId val="8758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82208"/>
        <c:axId val="87584128"/>
      </c:lineChart>
      <c:dateAx>
        <c:axId val="8758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584128"/>
        <c:crosses val="autoZero"/>
        <c:auto val="1"/>
        <c:lblOffset val="100"/>
        <c:baseTimeUnit val="years"/>
      </c:dateAx>
      <c:valAx>
        <c:axId val="8758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582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87.24</c:v>
                </c:pt>
                <c:pt idx="1">
                  <c:v>87.85</c:v>
                </c:pt>
                <c:pt idx="2">
                  <c:v>79.11</c:v>
                </c:pt>
                <c:pt idx="3">
                  <c:v>84.75</c:v>
                </c:pt>
                <c:pt idx="4">
                  <c:v>77.86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88480"/>
        <c:axId val="8599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88480"/>
        <c:axId val="85990400"/>
      </c:lineChart>
      <c:dateAx>
        <c:axId val="85988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990400"/>
        <c:crosses val="autoZero"/>
        <c:auto val="1"/>
        <c:lblOffset val="100"/>
        <c:baseTimeUnit val="years"/>
      </c:dateAx>
      <c:valAx>
        <c:axId val="8599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988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29056"/>
        <c:axId val="8603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29056"/>
        <c:axId val="86030976"/>
      </c:lineChart>
      <c:dateAx>
        <c:axId val="8602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030976"/>
        <c:crosses val="autoZero"/>
        <c:auto val="1"/>
        <c:lblOffset val="100"/>
        <c:baseTimeUnit val="years"/>
      </c:dateAx>
      <c:valAx>
        <c:axId val="8603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02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14816"/>
        <c:axId val="8731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14816"/>
        <c:axId val="87316736"/>
      </c:lineChart>
      <c:dateAx>
        <c:axId val="8731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316736"/>
        <c:crosses val="autoZero"/>
        <c:auto val="1"/>
        <c:lblOffset val="100"/>
        <c:baseTimeUnit val="years"/>
      </c:dateAx>
      <c:valAx>
        <c:axId val="8731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31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51680"/>
        <c:axId val="87353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51680"/>
        <c:axId val="87353600"/>
      </c:lineChart>
      <c:dateAx>
        <c:axId val="87351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353600"/>
        <c:crosses val="autoZero"/>
        <c:auto val="1"/>
        <c:lblOffset val="100"/>
        <c:baseTimeUnit val="years"/>
      </c:dateAx>
      <c:valAx>
        <c:axId val="87353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351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96352"/>
        <c:axId val="8739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96352"/>
        <c:axId val="87398272"/>
      </c:lineChart>
      <c:dateAx>
        <c:axId val="8739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398272"/>
        <c:crosses val="autoZero"/>
        <c:auto val="1"/>
        <c:lblOffset val="100"/>
        <c:baseTimeUnit val="years"/>
      </c:dateAx>
      <c:valAx>
        <c:axId val="8739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39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1787.44</c:v>
                </c:pt>
                <c:pt idx="1">
                  <c:v>1716.14</c:v>
                </c:pt>
                <c:pt idx="2">
                  <c:v>1612.04</c:v>
                </c:pt>
                <c:pt idx="3">
                  <c:v>1404.22</c:v>
                </c:pt>
                <c:pt idx="4">
                  <c:v>1315.18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16192"/>
        <c:axId val="8769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16192"/>
        <c:axId val="87692800"/>
      </c:lineChart>
      <c:dateAx>
        <c:axId val="8741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92800"/>
        <c:crosses val="autoZero"/>
        <c:auto val="1"/>
        <c:lblOffset val="100"/>
        <c:baseTimeUnit val="years"/>
      </c:dateAx>
      <c:valAx>
        <c:axId val="8769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41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54.75</c:v>
                </c:pt>
                <c:pt idx="1">
                  <c:v>53.67</c:v>
                </c:pt>
                <c:pt idx="2">
                  <c:v>49.33</c:v>
                </c:pt>
                <c:pt idx="3">
                  <c:v>55.55</c:v>
                </c:pt>
                <c:pt idx="4">
                  <c:v>51.32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27104"/>
        <c:axId val="87737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27104"/>
        <c:axId val="87737472"/>
      </c:lineChart>
      <c:dateAx>
        <c:axId val="8772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737472"/>
        <c:crosses val="autoZero"/>
        <c:auto val="1"/>
        <c:lblOffset val="100"/>
        <c:baseTimeUnit val="years"/>
      </c:dateAx>
      <c:valAx>
        <c:axId val="87737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72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386.44</c:v>
                </c:pt>
                <c:pt idx="1">
                  <c:v>390.2</c:v>
                </c:pt>
                <c:pt idx="2">
                  <c:v>434.57</c:v>
                </c:pt>
                <c:pt idx="3">
                  <c:v>400.35</c:v>
                </c:pt>
                <c:pt idx="4">
                  <c:v>451.53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01056"/>
        <c:axId val="8750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01056"/>
        <c:axId val="87503232"/>
      </c:lineChart>
      <c:dateAx>
        <c:axId val="8750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503232"/>
        <c:crosses val="autoZero"/>
        <c:auto val="1"/>
        <c:lblOffset val="100"/>
        <c:baseTimeUnit val="years"/>
      </c:dateAx>
      <c:valAx>
        <c:axId val="8750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50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C1" zoomScale="90" zoomScaleNormal="9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山形県　大石田町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D4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7592</v>
      </c>
      <c r="AJ8" s="55"/>
      <c r="AK8" s="55"/>
      <c r="AL8" s="55"/>
      <c r="AM8" s="55"/>
      <c r="AN8" s="55"/>
      <c r="AO8" s="55"/>
      <c r="AP8" s="56"/>
      <c r="AQ8" s="46">
        <f>データ!R6</f>
        <v>79.540000000000006</v>
      </c>
      <c r="AR8" s="46"/>
      <c r="AS8" s="46"/>
      <c r="AT8" s="46"/>
      <c r="AU8" s="46"/>
      <c r="AV8" s="46"/>
      <c r="AW8" s="46"/>
      <c r="AX8" s="46"/>
      <c r="AY8" s="46">
        <f>データ!S6</f>
        <v>95.45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1.23</v>
      </c>
      <c r="S10" s="46"/>
      <c r="T10" s="46"/>
      <c r="U10" s="46"/>
      <c r="V10" s="46"/>
      <c r="W10" s="46"/>
      <c r="X10" s="46"/>
      <c r="Y10" s="46"/>
      <c r="Z10" s="80">
        <f>データ!P6</f>
        <v>4320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93</v>
      </c>
      <c r="AJ10" s="80"/>
      <c r="AK10" s="80"/>
      <c r="AL10" s="80"/>
      <c r="AM10" s="80"/>
      <c r="AN10" s="80"/>
      <c r="AO10" s="80"/>
      <c r="AP10" s="80"/>
      <c r="AQ10" s="46">
        <f>データ!U6</f>
        <v>0.74</v>
      </c>
      <c r="AR10" s="46"/>
      <c r="AS10" s="46"/>
      <c r="AT10" s="46"/>
      <c r="AU10" s="46"/>
      <c r="AV10" s="46"/>
      <c r="AW10" s="46"/>
      <c r="AX10" s="46"/>
      <c r="AY10" s="46">
        <f>データ!V6</f>
        <v>125.68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107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105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106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63410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山形県　大石田町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1.23</v>
      </c>
      <c r="P6" s="32">
        <f t="shared" si="3"/>
        <v>4320</v>
      </c>
      <c r="Q6" s="32">
        <f t="shared" si="3"/>
        <v>7592</v>
      </c>
      <c r="R6" s="32">
        <f t="shared" si="3"/>
        <v>79.540000000000006</v>
      </c>
      <c r="S6" s="32">
        <f t="shared" si="3"/>
        <v>95.45</v>
      </c>
      <c r="T6" s="32">
        <f t="shared" si="3"/>
        <v>93</v>
      </c>
      <c r="U6" s="32">
        <f t="shared" si="3"/>
        <v>0.74</v>
      </c>
      <c r="V6" s="32">
        <f t="shared" si="3"/>
        <v>125.68</v>
      </c>
      <c r="W6" s="33">
        <f>IF(W7="",NA(),W7)</f>
        <v>87.24</v>
      </c>
      <c r="X6" s="33">
        <f t="shared" ref="X6:AF6" si="4">IF(X7="",NA(),X7)</f>
        <v>87.85</v>
      </c>
      <c r="Y6" s="33">
        <f t="shared" si="4"/>
        <v>79.11</v>
      </c>
      <c r="Z6" s="33">
        <f t="shared" si="4"/>
        <v>84.75</v>
      </c>
      <c r="AA6" s="33">
        <f t="shared" si="4"/>
        <v>77.86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1787.44</v>
      </c>
      <c r="BE6" s="33">
        <f t="shared" ref="BE6:BM6" si="7">IF(BE7="",NA(),BE7)</f>
        <v>1716.14</v>
      </c>
      <c r="BF6" s="33">
        <f t="shared" si="7"/>
        <v>1612.04</v>
      </c>
      <c r="BG6" s="33">
        <f t="shared" si="7"/>
        <v>1404.22</v>
      </c>
      <c r="BH6" s="33">
        <f t="shared" si="7"/>
        <v>1315.18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54.75</v>
      </c>
      <c r="BP6" s="33">
        <f t="shared" ref="BP6:BX6" si="8">IF(BP7="",NA(),BP7)</f>
        <v>53.67</v>
      </c>
      <c r="BQ6" s="33">
        <f t="shared" si="8"/>
        <v>49.33</v>
      </c>
      <c r="BR6" s="33">
        <f t="shared" si="8"/>
        <v>55.55</v>
      </c>
      <c r="BS6" s="33">
        <f t="shared" si="8"/>
        <v>51.32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386.44</v>
      </c>
      <c r="CA6" s="33">
        <f t="shared" ref="CA6:CI6" si="9">IF(CA7="",NA(),CA7)</f>
        <v>390.2</v>
      </c>
      <c r="CB6" s="33">
        <f t="shared" si="9"/>
        <v>434.57</v>
      </c>
      <c r="CC6" s="33">
        <f t="shared" si="9"/>
        <v>400.35</v>
      </c>
      <c r="CD6" s="33">
        <f t="shared" si="9"/>
        <v>451.53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26.52</v>
      </c>
      <c r="CL6" s="33">
        <f t="shared" ref="CL6:CT6" si="10">IF(CL7="",NA(),CL7)</f>
        <v>26.51</v>
      </c>
      <c r="CM6" s="33">
        <f t="shared" si="10"/>
        <v>26.04</v>
      </c>
      <c r="CN6" s="33">
        <f t="shared" si="10"/>
        <v>26.96</v>
      </c>
      <c r="CO6" s="33">
        <f t="shared" si="10"/>
        <v>25.79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91.76</v>
      </c>
      <c r="CW6" s="33">
        <f t="shared" ref="CW6:DE6" si="11">IF(CW7="",NA(),CW7)</f>
        <v>91.73</v>
      </c>
      <c r="CX6" s="33">
        <f t="shared" si="11"/>
        <v>91.58</v>
      </c>
      <c r="CY6" s="33">
        <f t="shared" si="11"/>
        <v>91.87</v>
      </c>
      <c r="CZ6" s="33">
        <f t="shared" si="11"/>
        <v>91.53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63410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1.23</v>
      </c>
      <c r="P7" s="36">
        <v>4320</v>
      </c>
      <c r="Q7" s="36">
        <v>7592</v>
      </c>
      <c r="R7" s="36">
        <v>79.540000000000006</v>
      </c>
      <c r="S7" s="36">
        <v>95.45</v>
      </c>
      <c r="T7" s="36">
        <v>93</v>
      </c>
      <c r="U7" s="36">
        <v>0.74</v>
      </c>
      <c r="V7" s="36">
        <v>125.68</v>
      </c>
      <c r="W7" s="36">
        <v>87.24</v>
      </c>
      <c r="X7" s="36">
        <v>87.85</v>
      </c>
      <c r="Y7" s="36">
        <v>79.11</v>
      </c>
      <c r="Z7" s="36">
        <v>84.75</v>
      </c>
      <c r="AA7" s="36">
        <v>77.86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1787.44</v>
      </c>
      <c r="BE7" s="36">
        <v>1716.14</v>
      </c>
      <c r="BF7" s="36">
        <v>1612.04</v>
      </c>
      <c r="BG7" s="36">
        <v>1404.22</v>
      </c>
      <c r="BH7" s="36">
        <v>1315.18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54.75</v>
      </c>
      <c r="BP7" s="36">
        <v>53.67</v>
      </c>
      <c r="BQ7" s="36">
        <v>49.33</v>
      </c>
      <c r="BR7" s="36">
        <v>55.55</v>
      </c>
      <c r="BS7" s="36">
        <v>51.32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386.44</v>
      </c>
      <c r="CA7" s="36">
        <v>390.2</v>
      </c>
      <c r="CB7" s="36">
        <v>434.57</v>
      </c>
      <c r="CC7" s="36">
        <v>400.35</v>
      </c>
      <c r="CD7" s="36">
        <v>451.53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26.52</v>
      </c>
      <c r="CL7" s="36">
        <v>26.51</v>
      </c>
      <c r="CM7" s="36">
        <v>26.04</v>
      </c>
      <c r="CN7" s="36">
        <v>26.96</v>
      </c>
      <c r="CO7" s="36">
        <v>25.79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91.76</v>
      </c>
      <c r="CW7" s="36">
        <v>91.73</v>
      </c>
      <c r="CX7" s="36">
        <v>91.58</v>
      </c>
      <c r="CY7" s="36">
        <v>91.87</v>
      </c>
      <c r="CZ7" s="36">
        <v>91.53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U0102</cp:lastModifiedBy>
  <cp:lastPrinted>2017-02-14T05:15:39Z</cp:lastPrinted>
  <dcterms:created xsi:type="dcterms:W3CDTF">2016-12-02T02:16:07Z</dcterms:created>
  <dcterms:modified xsi:type="dcterms:W3CDTF">2017-02-14T05:16:15Z</dcterms:modified>
</cp:coreProperties>
</file>