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B10" i="4" s="1"/>
  <c r="L6" i="5"/>
  <c r="K6" i="5"/>
  <c r="P8" i="4" s="1"/>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AL8" i="4"/>
  <c r="W8" i="4"/>
  <c r="I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<sst xmlns="http://schemas.openxmlformats.org/spreadsheetml/2006/main" count="221" uniqueCount="111">
  <si>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</si>
  <si>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</si>
  <si>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</si>
  <si>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</si>
  <si>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</si>
  <si>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</si>
  <si>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</si>
  <si>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</si>
  <si>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</si>
  <si>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</si>
  <si>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</si>
  <si>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</si>
  <si>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</si>
  <si>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</si>
  <si>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</si>
  <si>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</si>
  <si>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</si>
  <si>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</si>
  <si>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</si>
  <si>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</si>
  <si>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</si>
  <si>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</si>
  <si>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</si>
  <si>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</si>
  <si>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</si>
  <si>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</si>
  <si>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</si>
  <si>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</si>
  <si>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</si>
  <si>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</si>
  <si>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</si>
  <si>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</si>
  <si>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</si>
  <si>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</si>
  <si>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</si>
  <si>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</si>
  <si>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</si>
  <si>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</si>
  <si>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</si>
  <si>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</si>
  <si>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</si>
  <si>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</si>
  <si>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</si>
  <si>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</si>
  <si>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</si>
  <si>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</si>
  <si>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</si>
  <si>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</si>
  <si>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</si>
  <si>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</si>
  <si>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</si>
  <si>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</si>
  <si>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</si>
  <si>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</si>
  <si>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</si>
  <si>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</si>
  <si>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</si>
  <si>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</si>
  <si>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</si>
  <si>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</si>
  <si>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</si>
  <si>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</si>
  <si>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</si>
  <si>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</si>
  <si>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</si>
  <si>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</si>
  <si>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</si>
  <si>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</si>
  <si>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</si>
  <si>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</si>
  <si>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</si>
  <si>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</si>
  <si>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</si>
  <si>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</si>
  <si>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</si>
  <si>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</si>
  <si>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</si>
  <si>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</si>
  <si>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</si>
  <si>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</si>
  <si>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</si>
  <si>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</si>
  <si>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</si>
  <si>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</si>
  <si>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</si>
  <si>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</si>
  <si>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</si>
  <si>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</si>
  <si>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</si>
  <si>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</si>
  <si>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</si>
  <si>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</si>
  <si>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</si>
  <si>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</si>
  <si>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</si>
  <si>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</si>
  <si>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高畠町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</si>
  <si>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</si>
  <si>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</si>
  <si>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</si>
  <si>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</si>
  <si>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</si>
  <si>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</si>
  <si>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</si>
  <si>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</si>
  <si>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</si>
  <si>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</si>
  <si>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</si>
  <si>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事業開始から20年以上経過し、整備事業がほぼ完了したことから、経営状況も安定している。ただ、事業規模が小さい上に、処理区域内の人口が減少していることから、類似団体平均よりも経営状況は悪い。また汚水処理施設の耐用年数も迫ってきている。
　使用料収入の増収が見込めないことから、今後は、維持管理の効率化など、適切な収支計画を立てる必要がある。状況によっては、公共下水道への接続を検討していく。</t>
    <rPh sb="1" eb="3">
      <t>ジギョウ</t>
    </rPh>
    <rPh sb="3" eb="5">
      <t>カイシ</t>
    </rPh>
    <rPh sb="9" eb="10">
      <t>ネン</t>
    </rPh>
    <rPh sb="10" eb="12">
      <t>イジョウ</t>
    </rPh>
    <rPh sb="12" eb="14">
      <t>ケイカ</t>
    </rPh>
    <rPh sb="16" eb="18">
      <t>セイビ</t>
    </rPh>
    <rPh sb="18" eb="20">
      <t>ジギョウ</t>
    </rPh>
    <rPh sb="23" eb="25">
      <t>カンリョウ</t>
    </rPh>
    <rPh sb="32" eb="34">
      <t>ケイエイ</t>
    </rPh>
    <rPh sb="34" eb="36">
      <t>ジョウキョウ</t>
    </rPh>
    <rPh sb="37" eb="39">
      <t>アンテイ</t>
    </rPh>
    <rPh sb="47" eb="49">
      <t>ジギョウ</t>
    </rPh>
    <rPh sb="49" eb="51">
      <t>キボ</t>
    </rPh>
    <rPh sb="52" eb="53">
      <t>チイ</t>
    </rPh>
    <rPh sb="55" eb="56">
      <t>ウエ</t>
    </rPh>
    <rPh sb="58" eb="60">
      <t>ショリ</t>
    </rPh>
    <rPh sb="60" eb="62">
      <t>クイキ</t>
    </rPh>
    <rPh sb="62" eb="63">
      <t>ナイ</t>
    </rPh>
    <rPh sb="64" eb="66">
      <t>ジンコウ</t>
    </rPh>
    <rPh sb="67" eb="69">
      <t>ゲンショウ</t>
    </rPh>
    <rPh sb="78" eb="80">
      <t>ルイジ</t>
    </rPh>
    <rPh sb="80" eb="82">
      <t>ダンタイ</t>
    </rPh>
    <rPh sb="82" eb="84">
      <t>ヘイキン</t>
    </rPh>
    <rPh sb="87" eb="89">
      <t>ケイエイ</t>
    </rPh>
    <rPh sb="89" eb="91">
      <t>ジョウキョウ</t>
    </rPh>
    <rPh sb="92" eb="93">
      <t>ワル</t>
    </rPh>
    <rPh sb="97" eb="99">
      <t>オスイ</t>
    </rPh>
    <rPh sb="99" eb="101">
      <t>ショリ</t>
    </rPh>
    <rPh sb="101" eb="103">
      <t>シセツ</t>
    </rPh>
    <rPh sb="104" eb="106">
      <t>タイヨウ</t>
    </rPh>
    <rPh sb="106" eb="108">
      <t>ネンスウ</t>
    </rPh>
    <rPh sb="109" eb="110">
      <t>セマ</t>
    </rPh>
    <rPh sb="119" eb="122">
      <t>シヨウリョウ</t>
    </rPh>
    <rPh sb="122" eb="124">
      <t>シュウニュウ</t>
    </rPh>
    <rPh sb="125" eb="127">
      <t>ゾウシュウ</t>
    </rPh>
    <rPh sb="128" eb="130">
      <t>ミコ</t>
    </rPh>
    <rPh sb="138" eb="140">
      <t>コンゴ</t>
    </rPh>
    <rPh sb="142" eb="144">
      <t>イジ</t>
    </rPh>
    <rPh sb="144" eb="146">
      <t>カンリ</t>
    </rPh>
    <rPh sb="147" eb="150">
      <t>コウリツカ</t>
    </rPh>
    <rPh sb="153" eb="155">
      <t>テキセツ</t>
    </rPh>
    <rPh sb="156" eb="158">
      <t>シュウシ</t>
    </rPh>
    <rPh sb="158" eb="160">
      <t>ケイカク</t>
    </rPh>
    <rPh sb="161" eb="162">
      <t>タ</t>
    </rPh>
    <rPh sb="164" eb="166">
      <t>ヒツヨウ</t>
    </rPh>
    <rPh sb="170" eb="172">
      <t>ジョウキョウ</t>
    </rPh>
    <rPh sb="178" eb="180">
      <t>コウキョウ</t>
    </rPh>
    <rPh sb="180" eb="183">
      <t>ゲスイドウ</t>
    </rPh>
    <rPh sb="185" eb="187">
      <t>セツゾク</t>
    </rPh>
    <rPh sb="188" eb="190">
      <t>ケントウ</t>
    </rPh>
    <phoneticPr fontId="4"/>
  </si>
  <si>
    <t>　平成16年度以降、大きな整備事業を行っていないため、企業債の借入をしておらず、企業債残高は減少し続けている。また、施設利用率や水洗化率は、類似団体平均を上回っている一方、経費回収率や汚水処理原価は平均値より悪い傾向が続いている。処理区域内の人口減少による使用料収入額の減少や維持管理費の増加が主な要因と考えられる。
　処理区域内の人口が減少傾向にあるため、使用料金を改正しない限り、使用料収入の増加は見込めないが、使用料金は県内一高い（20㎥あたり：消費税込4,212円）のため、使用料金の値上げによる経営健全化は難しい。経営計画を策定・分析等を通じてより効率的な事業経営を進めていく。</t>
    <rPh sb="1" eb="3">
      <t>ヘイセイ</t>
    </rPh>
    <rPh sb="5" eb="6">
      <t>ネン</t>
    </rPh>
    <rPh sb="6" eb="7">
      <t>ド</t>
    </rPh>
    <rPh sb="7" eb="9">
      <t>イコウ</t>
    </rPh>
    <rPh sb="10" eb="11">
      <t>オオ</t>
    </rPh>
    <rPh sb="13" eb="15">
      <t>セイビ</t>
    </rPh>
    <rPh sb="15" eb="17">
      <t>ジギョウ</t>
    </rPh>
    <rPh sb="18" eb="19">
      <t>オコナ</t>
    </rPh>
    <rPh sb="27" eb="29">
      <t>キギョウ</t>
    </rPh>
    <rPh sb="29" eb="30">
      <t>サイ</t>
    </rPh>
    <rPh sb="31" eb="33">
      <t>カリイレ</t>
    </rPh>
    <rPh sb="40" eb="42">
      <t>キギョウ</t>
    </rPh>
    <rPh sb="42" eb="43">
      <t>サイ</t>
    </rPh>
    <rPh sb="43" eb="45">
      <t>ザンダカ</t>
    </rPh>
    <rPh sb="46" eb="48">
      <t>ゲンショウ</t>
    </rPh>
    <rPh sb="49" eb="50">
      <t>ツヅ</t>
    </rPh>
    <rPh sb="58" eb="60">
      <t>シセツ</t>
    </rPh>
    <rPh sb="60" eb="62">
      <t>リヨウ</t>
    </rPh>
    <rPh sb="62" eb="63">
      <t>リツ</t>
    </rPh>
    <rPh sb="64" eb="67">
      <t>スイセンカ</t>
    </rPh>
    <rPh sb="67" eb="68">
      <t>リツ</t>
    </rPh>
    <rPh sb="70" eb="72">
      <t>ルイジ</t>
    </rPh>
    <rPh sb="72" eb="74">
      <t>ダンタイ</t>
    </rPh>
    <rPh sb="74" eb="76">
      <t>ヘイキン</t>
    </rPh>
    <rPh sb="77" eb="79">
      <t>ウワマワ</t>
    </rPh>
    <rPh sb="83" eb="85">
      <t>イッポウ</t>
    </rPh>
    <rPh sb="86" eb="88">
      <t>ケイヒ</t>
    </rPh>
    <rPh sb="88" eb="90">
      <t>カイシュウ</t>
    </rPh>
    <rPh sb="90" eb="91">
      <t>リツ</t>
    </rPh>
    <rPh sb="92" eb="94">
      <t>オスイ</t>
    </rPh>
    <rPh sb="94" eb="96">
      <t>ショリ</t>
    </rPh>
    <rPh sb="96" eb="98">
      <t>ゲンカ</t>
    </rPh>
    <rPh sb="99" eb="101">
      <t>ヘイキン</t>
    </rPh>
    <rPh sb="101" eb="102">
      <t>アタイ</t>
    </rPh>
    <rPh sb="104" eb="105">
      <t>ワル</t>
    </rPh>
    <rPh sb="106" eb="108">
      <t>ケイコウ</t>
    </rPh>
    <rPh sb="109" eb="110">
      <t>ツヅ</t>
    </rPh>
    <rPh sb="115" eb="117">
      <t>ショリ</t>
    </rPh>
    <rPh sb="117" eb="119">
      <t>クイキ</t>
    </rPh>
    <rPh sb="119" eb="120">
      <t>ナイ</t>
    </rPh>
    <rPh sb="121" eb="123">
      <t>ジンコウ</t>
    </rPh>
    <rPh sb="123" eb="125">
      <t>ゲンショウ</t>
    </rPh>
    <rPh sb="128" eb="130">
      <t>シヨウ</t>
    </rPh>
    <rPh sb="130" eb="131">
      <t>リョウ</t>
    </rPh>
    <rPh sb="131" eb="133">
      <t>シュウニュウ</t>
    </rPh>
    <rPh sb="133" eb="134">
      <t>ガク</t>
    </rPh>
    <rPh sb="135" eb="137">
      <t>ゲンショウ</t>
    </rPh>
    <rPh sb="138" eb="140">
      <t>イジ</t>
    </rPh>
    <rPh sb="140" eb="142">
      <t>カンリ</t>
    </rPh>
    <rPh sb="142" eb="143">
      <t>ヒ</t>
    </rPh>
    <rPh sb="144" eb="146">
      <t>ゾウカ</t>
    </rPh>
    <rPh sb="147" eb="148">
      <t>オモ</t>
    </rPh>
    <rPh sb="149" eb="151">
      <t>ヨウイン</t>
    </rPh>
    <rPh sb="152" eb="153">
      <t>カンガ</t>
    </rPh>
    <rPh sb="160" eb="162">
      <t>ショリ</t>
    </rPh>
    <rPh sb="162" eb="164">
      <t>クイキ</t>
    </rPh>
    <rPh sb="164" eb="165">
      <t>ナイ</t>
    </rPh>
    <rPh sb="166" eb="168">
      <t>ジンコウ</t>
    </rPh>
    <rPh sb="169" eb="171">
      <t>ゲンショウ</t>
    </rPh>
    <rPh sb="171" eb="173">
      <t>ケイコウ</t>
    </rPh>
    <rPh sb="179" eb="181">
      <t>シヨウ</t>
    </rPh>
    <rPh sb="181" eb="182">
      <t>リョウ</t>
    </rPh>
    <rPh sb="182" eb="183">
      <t>キン</t>
    </rPh>
    <rPh sb="184" eb="186">
      <t>カイセイ</t>
    </rPh>
    <rPh sb="189" eb="190">
      <t>カギ</t>
    </rPh>
    <rPh sb="192" eb="194">
      <t>シヨウ</t>
    </rPh>
    <rPh sb="194" eb="195">
      <t>リョウ</t>
    </rPh>
    <rPh sb="195" eb="197">
      <t>シュウニュウ</t>
    </rPh>
    <rPh sb="198" eb="200">
      <t>ゾウカ</t>
    </rPh>
    <rPh sb="201" eb="203">
      <t>ミコ</t>
    </rPh>
    <rPh sb="208" eb="210">
      <t>シヨウ</t>
    </rPh>
    <rPh sb="210" eb="212">
      <t>リョウキン</t>
    </rPh>
    <rPh sb="213" eb="215">
      <t>ケンナイ</t>
    </rPh>
    <rPh sb="215" eb="216">
      <t>イチ</t>
    </rPh>
    <rPh sb="216" eb="217">
      <t>タカ</t>
    </rPh>
    <rPh sb="226" eb="229">
      <t>ショウヒゼイ</t>
    </rPh>
    <rPh sb="229" eb="230">
      <t>コミ</t>
    </rPh>
    <rPh sb="235" eb="236">
      <t>エン</t>
    </rPh>
    <rPh sb="241" eb="243">
      <t>シヨウ</t>
    </rPh>
    <rPh sb="243" eb="245">
      <t>リョウキン</t>
    </rPh>
    <rPh sb="246" eb="248">
      <t>ネア</t>
    </rPh>
    <rPh sb="252" eb="254">
      <t>ケイエイ</t>
    </rPh>
    <rPh sb="254" eb="257">
      <t>ケンゼンカ</t>
    </rPh>
    <rPh sb="258" eb="259">
      <t>ムズカ</t>
    </rPh>
    <rPh sb="262" eb="264">
      <t>ケイエイ</t>
    </rPh>
    <rPh sb="264" eb="266">
      <t>ケイカク</t>
    </rPh>
    <rPh sb="267" eb="269">
      <t>サクテイ</t>
    </rPh>
    <rPh sb="270" eb="272">
      <t>ブンセキ</t>
    </rPh>
    <rPh sb="272" eb="273">
      <t>ナド</t>
    </rPh>
    <rPh sb="274" eb="275">
      <t>ツウ</t>
    </rPh>
    <rPh sb="279" eb="281">
      <t>コウリツ</t>
    </rPh>
    <rPh sb="281" eb="282">
      <t>テキ</t>
    </rPh>
    <rPh sb="283" eb="285">
      <t>ジギョウ</t>
    </rPh>
    <rPh sb="285" eb="287">
      <t>ケイエイ</t>
    </rPh>
    <rPh sb="288" eb="289">
      <t>スス</t>
    </rPh>
    <phoneticPr fontId="4"/>
  </si>
  <si>
    <t>　中和田地区の建設事業開始が平成4年、竹森時沢地区の建設事業開始が平成7年と、いずれも古いものでは、建設から20年以上が経過している。管渠については、性急に改修を行う必要はないが、汚水処理施設の老朽化が進んでいる。今後は、平成28年度中（平成29年3月）に策定するインフラ長寿命化計画に基づいた点検調査等を実施していく。</t>
    <rPh sb="1" eb="2">
      <t>ナカ</t>
    </rPh>
    <rPh sb="2" eb="4">
      <t>ワダ</t>
    </rPh>
    <rPh sb="4" eb="6">
      <t>チク</t>
    </rPh>
    <rPh sb="7" eb="9">
      <t>ケンセツ</t>
    </rPh>
    <rPh sb="9" eb="11">
      <t>ジギョウ</t>
    </rPh>
    <rPh sb="11" eb="13">
      <t>カイシ</t>
    </rPh>
    <rPh sb="14" eb="16">
      <t>ヘイセイ</t>
    </rPh>
    <rPh sb="17" eb="18">
      <t>ネン</t>
    </rPh>
    <rPh sb="19" eb="20">
      <t>タケ</t>
    </rPh>
    <rPh sb="20" eb="21">
      <t>モリ</t>
    </rPh>
    <rPh sb="21" eb="23">
      <t>トキザワ</t>
    </rPh>
    <rPh sb="23" eb="25">
      <t>チク</t>
    </rPh>
    <rPh sb="26" eb="28">
      <t>ケンセツ</t>
    </rPh>
    <rPh sb="28" eb="30">
      <t>ジギョウ</t>
    </rPh>
    <rPh sb="30" eb="32">
      <t>カイシ</t>
    </rPh>
    <rPh sb="33" eb="35">
      <t>ヘイセイ</t>
    </rPh>
    <rPh sb="36" eb="37">
      <t>ネン</t>
    </rPh>
    <rPh sb="43" eb="44">
      <t>フル</t>
    </rPh>
    <rPh sb="50" eb="52">
      <t>ケンセツ</t>
    </rPh>
    <rPh sb="56" eb="57">
      <t>ネン</t>
    </rPh>
    <rPh sb="57" eb="59">
      <t>イジョウ</t>
    </rPh>
    <rPh sb="60" eb="62">
      <t>ケイカ</t>
    </rPh>
    <rPh sb="67" eb="69">
      <t>カンキョ</t>
    </rPh>
    <rPh sb="75" eb="77">
      <t>セイキュウ</t>
    </rPh>
    <rPh sb="78" eb="80">
      <t>カイシュウ</t>
    </rPh>
    <rPh sb="81" eb="82">
      <t>オコナ</t>
    </rPh>
    <rPh sb="83" eb="85">
      <t>ヒツヨウ</t>
    </rPh>
    <rPh sb="90" eb="92">
      <t>オスイ</t>
    </rPh>
    <rPh sb="92" eb="94">
      <t>ショリ</t>
    </rPh>
    <rPh sb="94" eb="96">
      <t>シセツ</t>
    </rPh>
    <rPh sb="97" eb="100">
      <t>ロウキュウカ</t>
    </rPh>
    <rPh sb="101" eb="102">
      <t>スス</t>
    </rPh>
    <rPh sb="107" eb="109">
      <t>コンゴ</t>
    </rPh>
    <rPh sb="111" eb="113">
      <t>ヘイセイ</t>
    </rPh>
    <rPh sb="115" eb="117">
      <t>ネンド</t>
    </rPh>
    <rPh sb="117" eb="118">
      <t>チュウ</t>
    </rPh>
    <rPh sb="119" eb="121">
      <t>ヘイセイ</t>
    </rPh>
    <rPh sb="123" eb="124">
      <t>ネン</t>
    </rPh>
    <rPh sb="125" eb="126">
      <t>ガツ</t>
    </rPh>
    <rPh sb="136" eb="137">
      <t>チョウ</t>
    </rPh>
    <rPh sb="137" eb="140">
      <t>ジュミョウカ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</si>
</sst>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1247360"/>
        <c:axId val="91249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0.03</c:v>
                </c:pt>
                <c:pt idx="1">
                  <c:v>0.04</c:v>
                </c:pt>
                <c:pt idx="2">
                  <c:v>0.03</c:v>
                </c:pt>
                <c:pt idx="3">
                  <c:v>0.02</c:v>
                </c:pt>
                <c:pt idx="4">
                  <c:v>0.01</c:v>
                </c:pt>
              </c:numCache>
            </c:numRef>
          </c:val>
          <c:smooth val="0"/>
        </c:ser>
        <c:dLbls>
          <c:showLegendKey val="0"/>
          <c:showVal val="0"/>
          <c:showCatName val="0"/>
          <c:showSerName val="0"/>
          <c:showPercent val="0"/>
          <c:showBubbleSize val="0"/>
        </c:dLbls>
        <c:marker val="1"/>
        <c:smooth val="0"/>
        <c:axId val="91247360"/>
        <c:axId val="91249280"/>
      </c:lineChart>
      <c:dateAx>
        <c:axId val="91247360"/>
        <c:scaling>
          <c:orientation val="minMax"/>
        </c:scaling>
        <c:delete val="1"/>
        <c:axPos val="b"/>
        <c:numFmt formatCode="ge" sourceLinked="1"/>
        <c:majorTickMark val="none"/>
        <c:minorTickMark val="none"/>
        <c:tickLblPos val="none"/>
        <c:crossAx val="91249280"/>
        <c:crosses val="autoZero"/>
        <c:auto val="1"/>
        <c:lblOffset val="100"/>
        <c:baseTimeUnit val="years"/>
      </c:dateAx>
      <c:valAx>
        <c:axId val="91249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24736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55.93</c:v>
                </c:pt>
                <c:pt idx="1">
                  <c:v>57.44</c:v>
                </c:pt>
                <c:pt idx="2">
                  <c:v>62.47</c:v>
                </c:pt>
                <c:pt idx="3">
                  <c:v>58.6</c:v>
                </c:pt>
                <c:pt idx="4">
                  <c:v>58.6</c:v>
                </c:pt>
              </c:numCache>
            </c:numRef>
          </c:val>
        </c:ser>
        <c:dLbls>
          <c:showLegendKey val="0"/>
          <c:showVal val="0"/>
          <c:showCatName val="0"/>
          <c:showSerName val="0"/>
          <c:showPercent val="0"/>
          <c:showBubbleSize val="0"/>
        </c:dLbls>
        <c:gapWidth val="150"/>
        <c:axId val="78810112"/>
        <c:axId val="78816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55.2</c:v>
                </c:pt>
                <c:pt idx="1">
                  <c:v>54.74</c:v>
                </c:pt>
                <c:pt idx="2">
                  <c:v>53.78</c:v>
                </c:pt>
                <c:pt idx="3">
                  <c:v>53.24</c:v>
                </c:pt>
                <c:pt idx="4">
                  <c:v>52.31</c:v>
                </c:pt>
              </c:numCache>
            </c:numRef>
          </c:val>
          <c:smooth val="0"/>
        </c:ser>
        <c:dLbls>
          <c:showLegendKey val="0"/>
          <c:showVal val="0"/>
          <c:showCatName val="0"/>
          <c:showSerName val="0"/>
          <c:showPercent val="0"/>
          <c:showBubbleSize val="0"/>
        </c:dLbls>
        <c:marker val="1"/>
        <c:smooth val="0"/>
        <c:axId val="78810112"/>
        <c:axId val="78816384"/>
      </c:lineChart>
      <c:dateAx>
        <c:axId val="78810112"/>
        <c:scaling>
          <c:orientation val="minMax"/>
        </c:scaling>
        <c:delete val="1"/>
        <c:axPos val="b"/>
        <c:numFmt formatCode="ge" sourceLinked="1"/>
        <c:majorTickMark val="none"/>
        <c:minorTickMark val="none"/>
        <c:tickLblPos val="none"/>
        <c:crossAx val="78816384"/>
        <c:crosses val="autoZero"/>
        <c:auto val="1"/>
        <c:lblOffset val="100"/>
        <c:baseTimeUnit val="years"/>
      </c:dateAx>
      <c:valAx>
        <c:axId val="78816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8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89.79</c:v>
                </c:pt>
                <c:pt idx="1">
                  <c:v>90.52</c:v>
                </c:pt>
                <c:pt idx="2">
                  <c:v>89.5</c:v>
                </c:pt>
                <c:pt idx="3">
                  <c:v>89.93</c:v>
                </c:pt>
                <c:pt idx="4">
                  <c:v>89.48</c:v>
                </c:pt>
              </c:numCache>
            </c:numRef>
          </c:val>
        </c:ser>
        <c:dLbls>
          <c:showLegendKey val="0"/>
          <c:showVal val="0"/>
          <c:showCatName val="0"/>
          <c:showSerName val="0"/>
          <c:showPercent val="0"/>
          <c:showBubbleSize val="0"/>
        </c:dLbls>
        <c:gapWidth val="150"/>
        <c:axId val="78838400"/>
        <c:axId val="79495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83.73</c:v>
                </c:pt>
                <c:pt idx="1">
                  <c:v>83.88</c:v>
                </c:pt>
                <c:pt idx="2">
                  <c:v>84.06</c:v>
                </c:pt>
                <c:pt idx="3">
                  <c:v>84.07</c:v>
                </c:pt>
                <c:pt idx="4">
                  <c:v>84.32</c:v>
                </c:pt>
              </c:numCache>
            </c:numRef>
          </c:val>
          <c:smooth val="0"/>
        </c:ser>
        <c:dLbls>
          <c:showLegendKey val="0"/>
          <c:showVal val="0"/>
          <c:showCatName val="0"/>
          <c:showSerName val="0"/>
          <c:showPercent val="0"/>
          <c:showBubbleSize val="0"/>
        </c:dLbls>
        <c:marker val="1"/>
        <c:smooth val="0"/>
        <c:axId val="78838400"/>
        <c:axId val="79495936"/>
      </c:lineChart>
      <c:dateAx>
        <c:axId val="78838400"/>
        <c:scaling>
          <c:orientation val="minMax"/>
        </c:scaling>
        <c:delete val="1"/>
        <c:axPos val="b"/>
        <c:numFmt formatCode="ge" sourceLinked="1"/>
        <c:majorTickMark val="none"/>
        <c:minorTickMark val="none"/>
        <c:tickLblPos val="none"/>
        <c:crossAx val="79495936"/>
        <c:crosses val="autoZero"/>
        <c:auto val="1"/>
        <c:lblOffset val="100"/>
        <c:baseTimeUnit val="years"/>
      </c:dateAx>
      <c:valAx>
        <c:axId val="79495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838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53.96</c:v>
                </c:pt>
                <c:pt idx="1">
                  <c:v>44.02</c:v>
                </c:pt>
                <c:pt idx="2">
                  <c:v>62.93</c:v>
                </c:pt>
                <c:pt idx="3">
                  <c:v>63.86</c:v>
                </c:pt>
                <c:pt idx="4">
                  <c:v>63.88</c:v>
                </c:pt>
              </c:numCache>
            </c:numRef>
          </c:val>
        </c:ser>
        <c:dLbls>
          <c:showLegendKey val="0"/>
          <c:showVal val="0"/>
          <c:showCatName val="0"/>
          <c:showSerName val="0"/>
          <c:showPercent val="0"/>
          <c:showBubbleSize val="0"/>
        </c:dLbls>
        <c:gapWidth val="150"/>
        <c:axId val="46000384"/>
        <c:axId val="46993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6000384"/>
        <c:axId val="46993792"/>
      </c:lineChart>
      <c:dateAx>
        <c:axId val="46000384"/>
        <c:scaling>
          <c:orientation val="minMax"/>
        </c:scaling>
        <c:delete val="1"/>
        <c:axPos val="b"/>
        <c:numFmt formatCode="ge" sourceLinked="1"/>
        <c:majorTickMark val="none"/>
        <c:minorTickMark val="none"/>
        <c:tickLblPos val="none"/>
        <c:crossAx val="46993792"/>
        <c:crosses val="autoZero"/>
        <c:auto val="1"/>
        <c:lblOffset val="100"/>
        <c:baseTimeUnit val="years"/>
      </c:dateAx>
      <c:valAx>
        <c:axId val="46993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000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7007616"/>
        <c:axId val="47009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7007616"/>
        <c:axId val="47009792"/>
      </c:lineChart>
      <c:dateAx>
        <c:axId val="47007616"/>
        <c:scaling>
          <c:orientation val="minMax"/>
        </c:scaling>
        <c:delete val="1"/>
        <c:axPos val="b"/>
        <c:numFmt formatCode="ge" sourceLinked="1"/>
        <c:majorTickMark val="none"/>
        <c:minorTickMark val="none"/>
        <c:tickLblPos val="none"/>
        <c:crossAx val="47009792"/>
        <c:crosses val="autoZero"/>
        <c:auto val="1"/>
        <c:lblOffset val="100"/>
        <c:baseTimeUnit val="years"/>
      </c:dateAx>
      <c:valAx>
        <c:axId val="47009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007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7019520"/>
        <c:axId val="47021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7019520"/>
        <c:axId val="47021440"/>
      </c:lineChart>
      <c:dateAx>
        <c:axId val="47019520"/>
        <c:scaling>
          <c:orientation val="minMax"/>
        </c:scaling>
        <c:delete val="1"/>
        <c:axPos val="b"/>
        <c:numFmt formatCode="ge" sourceLinked="1"/>
        <c:majorTickMark val="none"/>
        <c:minorTickMark val="none"/>
        <c:tickLblPos val="none"/>
        <c:crossAx val="47021440"/>
        <c:crosses val="autoZero"/>
        <c:auto val="1"/>
        <c:lblOffset val="100"/>
        <c:baseTimeUnit val="years"/>
      </c:dateAx>
      <c:valAx>
        <c:axId val="47021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019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7051904"/>
        <c:axId val="47053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7051904"/>
        <c:axId val="47053824"/>
      </c:lineChart>
      <c:dateAx>
        <c:axId val="47051904"/>
        <c:scaling>
          <c:orientation val="minMax"/>
        </c:scaling>
        <c:delete val="1"/>
        <c:axPos val="b"/>
        <c:numFmt formatCode="ge" sourceLinked="1"/>
        <c:majorTickMark val="none"/>
        <c:minorTickMark val="none"/>
        <c:tickLblPos val="none"/>
        <c:crossAx val="47053824"/>
        <c:crosses val="autoZero"/>
        <c:auto val="1"/>
        <c:lblOffset val="100"/>
        <c:baseTimeUnit val="years"/>
      </c:dateAx>
      <c:valAx>
        <c:axId val="470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051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1881472"/>
        <c:axId val="71883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1881472"/>
        <c:axId val="71883392"/>
      </c:lineChart>
      <c:dateAx>
        <c:axId val="71881472"/>
        <c:scaling>
          <c:orientation val="minMax"/>
        </c:scaling>
        <c:delete val="1"/>
        <c:axPos val="b"/>
        <c:numFmt formatCode="ge" sourceLinked="1"/>
        <c:majorTickMark val="none"/>
        <c:minorTickMark val="none"/>
        <c:tickLblPos val="none"/>
        <c:crossAx val="71883392"/>
        <c:crosses val="autoZero"/>
        <c:auto val="1"/>
        <c:lblOffset val="100"/>
        <c:baseTimeUnit val="years"/>
      </c:dateAx>
      <c:valAx>
        <c:axId val="71883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1881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2932.49</c:v>
                </c:pt>
                <c:pt idx="1">
                  <c:v>3222.35</c:v>
                </c:pt>
                <c:pt idx="2">
                  <c:v>1768.35</c:v>
                </c:pt>
                <c:pt idx="3">
                  <c:v>1596.51</c:v>
                </c:pt>
                <c:pt idx="4">
                  <c:v>1542.05</c:v>
                </c:pt>
              </c:numCache>
            </c:numRef>
          </c:val>
        </c:ser>
        <c:dLbls>
          <c:showLegendKey val="0"/>
          <c:showVal val="0"/>
          <c:showCatName val="0"/>
          <c:showSerName val="0"/>
          <c:showPercent val="0"/>
          <c:showBubbleSize val="0"/>
        </c:dLbls>
        <c:gapWidth val="150"/>
        <c:axId val="73138560"/>
        <c:axId val="73140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1239.2</c:v>
                </c:pt>
                <c:pt idx="1">
                  <c:v>1197.82</c:v>
                </c:pt>
                <c:pt idx="2">
                  <c:v>1126.77</c:v>
                </c:pt>
                <c:pt idx="3">
                  <c:v>1044.8</c:v>
                </c:pt>
                <c:pt idx="4">
                  <c:v>1081.8</c:v>
                </c:pt>
              </c:numCache>
            </c:numRef>
          </c:val>
          <c:smooth val="0"/>
        </c:ser>
        <c:dLbls>
          <c:showLegendKey val="0"/>
          <c:showVal val="0"/>
          <c:showCatName val="0"/>
          <c:showSerName val="0"/>
          <c:showPercent val="0"/>
          <c:showBubbleSize val="0"/>
        </c:dLbls>
        <c:marker val="1"/>
        <c:smooth val="0"/>
        <c:axId val="73138560"/>
        <c:axId val="73140480"/>
      </c:lineChart>
      <c:dateAx>
        <c:axId val="73138560"/>
        <c:scaling>
          <c:orientation val="minMax"/>
        </c:scaling>
        <c:delete val="1"/>
        <c:axPos val="b"/>
        <c:numFmt formatCode="ge" sourceLinked="1"/>
        <c:majorTickMark val="none"/>
        <c:minorTickMark val="none"/>
        <c:tickLblPos val="none"/>
        <c:crossAx val="73140480"/>
        <c:crosses val="autoZero"/>
        <c:auto val="1"/>
        <c:lblOffset val="100"/>
        <c:baseTimeUnit val="years"/>
      </c:dateAx>
      <c:valAx>
        <c:axId val="73140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138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27.79</c:v>
                </c:pt>
                <c:pt idx="1">
                  <c:v>31.69</c:v>
                </c:pt>
                <c:pt idx="2">
                  <c:v>42.43</c:v>
                </c:pt>
                <c:pt idx="3">
                  <c:v>41.18</c:v>
                </c:pt>
                <c:pt idx="4">
                  <c:v>39.56</c:v>
                </c:pt>
              </c:numCache>
            </c:numRef>
          </c:val>
        </c:ser>
        <c:dLbls>
          <c:showLegendKey val="0"/>
          <c:showVal val="0"/>
          <c:showCatName val="0"/>
          <c:showSerName val="0"/>
          <c:showPercent val="0"/>
          <c:showBubbleSize val="0"/>
        </c:dLbls>
        <c:gapWidth val="150"/>
        <c:axId val="78774272"/>
        <c:axId val="78776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51.56</c:v>
                </c:pt>
                <c:pt idx="1">
                  <c:v>51.03</c:v>
                </c:pt>
                <c:pt idx="2">
                  <c:v>50.9</c:v>
                </c:pt>
                <c:pt idx="3">
                  <c:v>50.82</c:v>
                </c:pt>
                <c:pt idx="4">
                  <c:v>52.19</c:v>
                </c:pt>
              </c:numCache>
            </c:numRef>
          </c:val>
          <c:smooth val="0"/>
        </c:ser>
        <c:dLbls>
          <c:showLegendKey val="0"/>
          <c:showVal val="0"/>
          <c:showCatName val="0"/>
          <c:showSerName val="0"/>
          <c:showPercent val="0"/>
          <c:showBubbleSize val="0"/>
        </c:dLbls>
        <c:marker val="1"/>
        <c:smooth val="0"/>
        <c:axId val="78774272"/>
        <c:axId val="78776192"/>
      </c:lineChart>
      <c:dateAx>
        <c:axId val="78774272"/>
        <c:scaling>
          <c:orientation val="minMax"/>
        </c:scaling>
        <c:delete val="1"/>
        <c:axPos val="b"/>
        <c:numFmt formatCode="ge" sourceLinked="1"/>
        <c:majorTickMark val="none"/>
        <c:minorTickMark val="none"/>
        <c:tickLblPos val="none"/>
        <c:crossAx val="78776192"/>
        <c:crosses val="autoZero"/>
        <c:auto val="1"/>
        <c:lblOffset val="100"/>
        <c:baseTimeUnit val="years"/>
      </c:dateAx>
      <c:valAx>
        <c:axId val="78776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774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772.46</c:v>
                </c:pt>
                <c:pt idx="1">
                  <c:v>665.75</c:v>
                </c:pt>
                <c:pt idx="2">
                  <c:v>502</c:v>
                </c:pt>
                <c:pt idx="3">
                  <c:v>542.82000000000005</c:v>
                </c:pt>
                <c:pt idx="4">
                  <c:v>547.17999999999995</c:v>
                </c:pt>
              </c:numCache>
            </c:numRef>
          </c:val>
        </c:ser>
        <c:dLbls>
          <c:showLegendKey val="0"/>
          <c:showVal val="0"/>
          <c:showCatName val="0"/>
          <c:showSerName val="0"/>
          <c:showPercent val="0"/>
          <c:showBubbleSize val="0"/>
        </c:dLbls>
        <c:gapWidth val="150"/>
        <c:axId val="78798208"/>
        <c:axId val="78800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283.26</c:v>
                </c:pt>
                <c:pt idx="1">
                  <c:v>289.60000000000002</c:v>
                </c:pt>
                <c:pt idx="2">
                  <c:v>293.27</c:v>
                </c:pt>
                <c:pt idx="3">
                  <c:v>300.52</c:v>
                </c:pt>
                <c:pt idx="4">
                  <c:v>296.14</c:v>
                </c:pt>
              </c:numCache>
            </c:numRef>
          </c:val>
          <c:smooth val="0"/>
        </c:ser>
        <c:dLbls>
          <c:showLegendKey val="0"/>
          <c:showVal val="0"/>
          <c:showCatName val="0"/>
          <c:showSerName val="0"/>
          <c:showPercent val="0"/>
          <c:showBubbleSize val="0"/>
        </c:dLbls>
        <c:marker val="1"/>
        <c:smooth val="0"/>
        <c:axId val="78798208"/>
        <c:axId val="78800384"/>
      </c:lineChart>
      <c:dateAx>
        <c:axId val="78798208"/>
        <c:scaling>
          <c:orientation val="minMax"/>
        </c:scaling>
        <c:delete val="1"/>
        <c:axPos val="b"/>
        <c:numFmt formatCode="ge" sourceLinked="1"/>
        <c:majorTickMark val="none"/>
        <c:minorTickMark val="none"/>
        <c:tickLblPos val="none"/>
        <c:crossAx val="78800384"/>
        <c:crosses val="autoZero"/>
        <c:auto val="1"/>
        <c:lblOffset val="100"/>
        <c:baseTimeUnit val="years"/>
      </c:dateAx>
      <c:valAx>
        <c:axId val="7880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798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8" sqref="B8:H8"/>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高畠町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24322</v>
      </c>
      <c r="AM8" s="64"/>
      <c r="AN8" s="64"/>
      <c r="AO8" s="64"/>
      <c r="AP8" s="64"/>
      <c r="AQ8" s="64"/>
      <c r="AR8" s="64"/>
      <c r="AS8" s="64"/>
      <c r="AT8" s="63">
        <f>データ!S6</f>
        <v>180.26</v>
      </c>
      <c r="AU8" s="63"/>
      <c r="AV8" s="63"/>
      <c r="AW8" s="63"/>
      <c r="AX8" s="63"/>
      <c r="AY8" s="63"/>
      <c r="AZ8" s="63"/>
      <c r="BA8" s="63"/>
      <c r="BB8" s="63">
        <f>データ!T6</f>
        <v>134.93</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3.74</v>
      </c>
      <c r="Q10" s="63"/>
      <c r="R10" s="63"/>
      <c r="S10" s="63"/>
      <c r="T10" s="63"/>
      <c r="U10" s="63"/>
      <c r="V10" s="63"/>
      <c r="W10" s="63">
        <f>データ!P6</f>
        <v>69.73</v>
      </c>
      <c r="X10" s="63"/>
      <c r="Y10" s="63"/>
      <c r="Z10" s="63"/>
      <c r="AA10" s="63"/>
      <c r="AB10" s="63"/>
      <c r="AC10" s="63"/>
      <c r="AD10" s="64">
        <f>データ!Q6</f>
        <v>4212</v>
      </c>
      <c r="AE10" s="64"/>
      <c r="AF10" s="64"/>
      <c r="AG10" s="64"/>
      <c r="AH10" s="64"/>
      <c r="AI10" s="64"/>
      <c r="AJ10" s="64"/>
      <c r="AK10" s="2"/>
      <c r="AL10" s="64">
        <f>データ!U6</f>
        <v>903</v>
      </c>
      <c r="AM10" s="64"/>
      <c r="AN10" s="64"/>
      <c r="AO10" s="64"/>
      <c r="AP10" s="64"/>
      <c r="AQ10" s="64"/>
      <c r="AR10" s="64"/>
      <c r="AS10" s="64"/>
      <c r="AT10" s="63">
        <f>データ!V6</f>
        <v>0.76</v>
      </c>
      <c r="AU10" s="63"/>
      <c r="AV10" s="63"/>
      <c r="AW10" s="63"/>
      <c r="AX10" s="63"/>
      <c r="AY10" s="63"/>
      <c r="AZ10" s="63"/>
      <c r="BA10" s="63"/>
      <c r="BB10" s="63">
        <f>データ!W6</f>
        <v>1188.1600000000001</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109</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110</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108</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63819</v>
      </c>
      <c r="D6" s="31">
        <f t="shared" si="3"/>
        <v>47</v>
      </c>
      <c r="E6" s="31">
        <f t="shared" si="3"/>
        <v>17</v>
      </c>
      <c r="F6" s="31">
        <f t="shared" si="3"/>
        <v>5</v>
      </c>
      <c r="G6" s="31">
        <f t="shared" si="3"/>
        <v>0</v>
      </c>
      <c r="H6" s="31" t="str">
        <f t="shared" si="3"/>
        <v>山形県　高畠町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3.74</v>
      </c>
      <c r="P6" s="32">
        <f t="shared" si="3"/>
        <v>69.73</v>
      </c>
      <c r="Q6" s="32">
        <f t="shared" si="3"/>
        <v>4212</v>
      </c>
      <c r="R6" s="32">
        <f t="shared" si="3"/>
        <v>24322</v>
      </c>
      <c r="S6" s="32">
        <f t="shared" si="3"/>
        <v>180.26</v>
      </c>
      <c r="T6" s="32">
        <f t="shared" si="3"/>
        <v>134.93</v>
      </c>
      <c r="U6" s="32">
        <f t="shared" si="3"/>
        <v>903</v>
      </c>
      <c r="V6" s="32">
        <f t="shared" si="3"/>
        <v>0.76</v>
      </c>
      <c r="W6" s="32">
        <f t="shared" si="3"/>
        <v>1188.1600000000001</v>
      </c>
      <c r="X6" s="33">
        <f>IF(X7="",NA(),X7)</f>
        <v>53.96</v>
      </c>
      <c r="Y6" s="33">
        <f t="shared" ref="Y6:AG6" si="4">IF(Y7="",NA(),Y7)</f>
        <v>44.02</v>
      </c>
      <c r="Z6" s="33">
        <f t="shared" si="4"/>
        <v>62.93</v>
      </c>
      <c r="AA6" s="33">
        <f t="shared" si="4"/>
        <v>63.86</v>
      </c>
      <c r="AB6" s="33">
        <f t="shared" si="4"/>
        <v>63.88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2932.49</v>
      </c>
      <c r="BF6" s="33">
        <f t="shared" ref="BF6:BN6" si="7">IF(BF7="",NA(),BF7)</f>
        <v>3222.35</v>
      </c>
      <c r="BG6" s="33">
        <f t="shared" si="7"/>
        <v>1768.35</v>
      </c>
      <c r="BH6" s="33">
        <f t="shared" si="7"/>
        <v>1596.51</v>
      </c>
      <c r="BI6" s="33">
        <f t="shared" si="7"/>
        <v>1542.05</v>
      </c>
      <c r="BJ6" s="33">
        <f t="shared" si="7"/>
        <v>1239.2</v>
      </c>
      <c r="BK6" s="33">
        <f t="shared" si="7"/>
        <v>1197.82</v>
      </c>
      <c r="BL6" s="33">
        <f t="shared" si="7"/>
        <v>1126.77</v>
      </c>
      <c r="BM6" s="33">
        <f t="shared" si="7"/>
        <v>1044.8</v>
      </c>
      <c r="BN6" s="33">
        <f t="shared" si="7"/>
        <v>1081.8</v>
      </c>
      <c r="BO6" s="32" t="str">
        <f>IF(BO7="","",IF(BO7="-","【-】","【"&amp;SUBSTITUTE(TEXT(BO7,"#,##0.00"),"-","△")&amp;"】"))</f>
        <v>【1,015.77】</v>
      </c>
      <c r="BP6" s="33">
        <f>IF(BP7="",NA(),BP7)</f>
        <v>27.79</v>
      </c>
      <c r="BQ6" s="33">
        <f t="shared" ref="BQ6:BY6" si="8">IF(BQ7="",NA(),BQ7)</f>
        <v>31.69</v>
      </c>
      <c r="BR6" s="33">
        <f t="shared" si="8"/>
        <v>42.43</v>
      </c>
      <c r="BS6" s="33">
        <f t="shared" si="8"/>
        <v>41.18</v>
      </c>
      <c r="BT6" s="33">
        <f t="shared" si="8"/>
        <v>39.56</v>
      </c>
      <c r="BU6" s="33">
        <f t="shared" si="8"/>
        <v>51.56</v>
      </c>
      <c r="BV6" s="33">
        <f t="shared" si="8"/>
        <v>51.03</v>
      </c>
      <c r="BW6" s="33">
        <f t="shared" si="8"/>
        <v>50.9</v>
      </c>
      <c r="BX6" s="33">
        <f t="shared" si="8"/>
        <v>50.82</v>
      </c>
      <c r="BY6" s="33">
        <f t="shared" si="8"/>
        <v>52.19</v>
      </c>
      <c r="BZ6" s="32" t="str">
        <f>IF(BZ7="","",IF(BZ7="-","【-】","【"&amp;SUBSTITUTE(TEXT(BZ7,"#,##0.00"),"-","△")&amp;"】"))</f>
        <v>【52.78】</v>
      </c>
      <c r="CA6" s="33">
        <f>IF(CA7="",NA(),CA7)</f>
        <v>772.46</v>
      </c>
      <c r="CB6" s="33">
        <f t="shared" ref="CB6:CJ6" si="9">IF(CB7="",NA(),CB7)</f>
        <v>665.75</v>
      </c>
      <c r="CC6" s="33">
        <f t="shared" si="9"/>
        <v>502</v>
      </c>
      <c r="CD6" s="33">
        <f t="shared" si="9"/>
        <v>542.82000000000005</v>
      </c>
      <c r="CE6" s="33">
        <f t="shared" si="9"/>
        <v>547.17999999999995</v>
      </c>
      <c r="CF6" s="33">
        <f t="shared" si="9"/>
        <v>283.26</v>
      </c>
      <c r="CG6" s="33">
        <f t="shared" si="9"/>
        <v>289.60000000000002</v>
      </c>
      <c r="CH6" s="33">
        <f t="shared" si="9"/>
        <v>293.27</v>
      </c>
      <c r="CI6" s="33">
        <f t="shared" si="9"/>
        <v>300.52</v>
      </c>
      <c r="CJ6" s="33">
        <f t="shared" si="9"/>
        <v>296.14</v>
      </c>
      <c r="CK6" s="32" t="str">
        <f>IF(CK7="","",IF(CK7="-","【-】","【"&amp;SUBSTITUTE(TEXT(CK7,"#,##0.00"),"-","△")&amp;"】"))</f>
        <v>【289.81】</v>
      </c>
      <c r="CL6" s="33">
        <f>IF(CL7="",NA(),CL7)</f>
        <v>55.93</v>
      </c>
      <c r="CM6" s="33">
        <f t="shared" ref="CM6:CU6" si="10">IF(CM7="",NA(),CM7)</f>
        <v>57.44</v>
      </c>
      <c r="CN6" s="33">
        <f t="shared" si="10"/>
        <v>62.47</v>
      </c>
      <c r="CO6" s="33">
        <f t="shared" si="10"/>
        <v>58.6</v>
      </c>
      <c r="CP6" s="33">
        <f t="shared" si="10"/>
        <v>58.6</v>
      </c>
      <c r="CQ6" s="33">
        <f t="shared" si="10"/>
        <v>55.2</v>
      </c>
      <c r="CR6" s="33">
        <f t="shared" si="10"/>
        <v>54.74</v>
      </c>
      <c r="CS6" s="33">
        <f t="shared" si="10"/>
        <v>53.78</v>
      </c>
      <c r="CT6" s="33">
        <f t="shared" si="10"/>
        <v>53.24</v>
      </c>
      <c r="CU6" s="33">
        <f t="shared" si="10"/>
        <v>52.31</v>
      </c>
      <c r="CV6" s="32" t="str">
        <f>IF(CV7="","",IF(CV7="-","【-】","【"&amp;SUBSTITUTE(TEXT(CV7,"#,##0.00"),"-","△")&amp;"】"))</f>
        <v>【52.74】</v>
      </c>
      <c r="CW6" s="33">
        <f>IF(CW7="",NA(),CW7)</f>
        <v>89.79</v>
      </c>
      <c r="CX6" s="33">
        <f t="shared" ref="CX6:DF6" si="11">IF(CX7="",NA(),CX7)</f>
        <v>90.52</v>
      </c>
      <c r="CY6" s="33">
        <f t="shared" si="11"/>
        <v>89.5</v>
      </c>
      <c r="CZ6" s="33">
        <f t="shared" si="11"/>
        <v>89.93</v>
      </c>
      <c r="DA6" s="33">
        <f t="shared" si="11"/>
        <v>89.48</v>
      </c>
      <c r="DB6" s="33">
        <f t="shared" si="11"/>
        <v>83.73</v>
      </c>
      <c r="DC6" s="33">
        <f t="shared" si="11"/>
        <v>83.88</v>
      </c>
      <c r="DD6" s="33">
        <f t="shared" si="11"/>
        <v>84.06</v>
      </c>
      <c r="DE6" s="33">
        <f t="shared" si="11"/>
        <v>84.07</v>
      </c>
      <c r="DF6" s="33">
        <f t="shared" si="11"/>
        <v>84.32</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0.03</v>
      </c>
      <c r="EJ6" s="33">
        <f t="shared" si="14"/>
        <v>0.04</v>
      </c>
      <c r="EK6" s="33">
        <f t="shared" si="14"/>
        <v>0.03</v>
      </c>
      <c r="EL6" s="33">
        <f t="shared" si="14"/>
        <v>0.02</v>
      </c>
      <c r="EM6" s="33">
        <f t="shared" si="14"/>
        <v>0.01</v>
      </c>
      <c r="EN6" s="32" t="str">
        <f>IF(EN7="","",IF(EN7="-","【-】","【"&amp;SUBSTITUTE(TEXT(EN7,"#,##0.00"),"-","△")&amp;"】"))</f>
        <v>【0.03】</v>
      </c>
    </row>
    <row r="7" spans="1:144" s="34" customFormat="1">
      <c r="A7" s="26"/>
      <c r="B7" s="35">
        <v>2015</v>
      </c>
      <c r="C7" s="35">
        <v>63819</v>
      </c>
      <c r="D7" s="35">
        <v>47</v>
      </c>
      <c r="E7" s="35">
        <v>17</v>
      </c>
      <c r="F7" s="35">
        <v>5</v>
      </c>
      <c r="G7" s="35">
        <v>0</v>
      </c>
      <c r="H7" s="35" t="s">
        <v>96</v>
      </c>
      <c r="I7" s="35" t="s">
        <v>97</v>
      </c>
      <c r="J7" s="35" t="s">
        <v>98</v>
      </c>
      <c r="K7" s="35" t="s">
        <v>99</v>
      </c>
      <c r="L7" s="35" t="s">
        <v>100</v>
      </c>
      <c r="M7" s="36" t="s">
        <v>101</v>
      </c>
      <c r="N7" s="36" t="s">
        <v>102</v>
      </c>
      <c r="O7" s="36">
        <v>3.74</v>
      </c>
      <c r="P7" s="36">
        <v>69.73</v>
      </c>
      <c r="Q7" s="36">
        <v>4212</v>
      </c>
      <c r="R7" s="36">
        <v>24322</v>
      </c>
      <c r="S7" s="36">
        <v>180.26</v>
      </c>
      <c r="T7" s="36">
        <v>134.93</v>
      </c>
      <c r="U7" s="36">
        <v>903</v>
      </c>
      <c r="V7" s="36">
        <v>0.76</v>
      </c>
      <c r="W7" s="36">
        <v>1188.1600000000001</v>
      </c>
      <c r="X7" s="36">
        <v>53.96</v>
      </c>
      <c r="Y7" s="36">
        <v>44.02</v>
      </c>
      <c r="Z7" s="36">
        <v>62.93</v>
      </c>
      <c r="AA7" s="36">
        <v>63.86</v>
      </c>
      <c r="AB7" s="36">
        <v>63.88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2932.49</v>
      </c>
      <c r="BF7" s="36">
        <v>3222.35</v>
      </c>
      <c r="BG7" s="36">
        <v>1768.35</v>
      </c>
      <c r="BH7" s="36">
        <v>1596.51</v>
      </c>
      <c r="BI7" s="36">
        <v>1542.05</v>
      </c>
      <c r="BJ7" s="36">
        <v>1239.2</v>
      </c>
      <c r="BK7" s="36">
        <v>1197.82</v>
      </c>
      <c r="BL7" s="36">
        <v>1126.77</v>
      </c>
      <c r="BM7" s="36">
        <v>1044.8</v>
      </c>
      <c r="BN7" s="36">
        <v>1081.8</v>
      </c>
      <c r="BO7" s="36">
        <v>1015.77</v>
      </c>
      <c r="BP7" s="36">
        <v>27.79</v>
      </c>
      <c r="BQ7" s="36">
        <v>31.69</v>
      </c>
      <c r="BR7" s="36">
        <v>42.43</v>
      </c>
      <c r="BS7" s="36">
        <v>41.18</v>
      </c>
      <c r="BT7" s="36">
        <v>39.56</v>
      </c>
      <c r="BU7" s="36">
        <v>51.56</v>
      </c>
      <c r="BV7" s="36">
        <v>51.03</v>
      </c>
      <c r="BW7" s="36">
        <v>50.9</v>
      </c>
      <c r="BX7" s="36">
        <v>50.82</v>
      </c>
      <c r="BY7" s="36">
        <v>52.19</v>
      </c>
      <c r="BZ7" s="36">
        <v>52.78</v>
      </c>
      <c r="CA7" s="36">
        <v>772.46</v>
      </c>
      <c r="CB7" s="36">
        <v>665.75</v>
      </c>
      <c r="CC7" s="36">
        <v>502</v>
      </c>
      <c r="CD7" s="36">
        <v>542.82000000000005</v>
      </c>
      <c r="CE7" s="36">
        <v>547.17999999999995</v>
      </c>
      <c r="CF7" s="36">
        <v>283.26</v>
      </c>
      <c r="CG7" s="36">
        <v>289.60000000000002</v>
      </c>
      <c r="CH7" s="36">
        <v>293.27</v>
      </c>
      <c r="CI7" s="36">
        <v>300.52</v>
      </c>
      <c r="CJ7" s="36">
        <v>296.14</v>
      </c>
      <c r="CK7" s="36">
        <v>289.81</v>
      </c>
      <c r="CL7" s="36">
        <v>55.93</v>
      </c>
      <c r="CM7" s="36">
        <v>57.44</v>
      </c>
      <c r="CN7" s="36">
        <v>62.47</v>
      </c>
      <c r="CO7" s="36">
        <v>58.6</v>
      </c>
      <c r="CP7" s="36">
        <v>58.6</v>
      </c>
      <c r="CQ7" s="36">
        <v>55.2</v>
      </c>
      <c r="CR7" s="36">
        <v>54.74</v>
      </c>
      <c r="CS7" s="36">
        <v>53.78</v>
      </c>
      <c r="CT7" s="36">
        <v>53.24</v>
      </c>
      <c r="CU7" s="36">
        <v>52.31</v>
      </c>
      <c r="CV7" s="36">
        <v>52.74</v>
      </c>
      <c r="CW7" s="36">
        <v>89.79</v>
      </c>
      <c r="CX7" s="36">
        <v>90.52</v>
      </c>
      <c r="CY7" s="36">
        <v>89.5</v>
      </c>
      <c r="CZ7" s="36">
        <v>89.93</v>
      </c>
      <c r="DA7" s="36">
        <v>89.48</v>
      </c>
      <c r="DB7" s="36">
        <v>83.73</v>
      </c>
      <c r="DC7" s="36">
        <v>83.88</v>
      </c>
      <c r="DD7" s="36">
        <v>84.06</v>
      </c>
      <c r="DE7" s="36">
        <v>84.07</v>
      </c>
      <c r="DF7" s="36">
        <v>84.32</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0.03</v>
      </c>
      <c r="EJ7" s="36">
        <v>0.04</v>
      </c>
      <c r="EK7" s="36">
        <v>0.03</v>
      </c>
      <c r="EL7" s="36">
        <v>0.02</v>
      </c>
      <c r="EM7" s="36">
        <v>0.01</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user</cp:lastModifiedBy>
  <cp:lastPrinted>2017-02-15T03:36:03Z</cp:lastPrinted>
  <dcterms:created xsi:type="dcterms:W3CDTF">2017-02-08T03:07:21Z</dcterms:created>
  <dcterms:modified xsi:type="dcterms:W3CDTF">2017-02-16T02:40:36Z</dcterms:modified>
</cp:coreProperties>
</file>