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<sst xmlns="http://schemas.openxmlformats.org/spreadsheetml/2006/main" count="240" uniqueCount="126">
  <si>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</si>
  <si>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</si>
  <si>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</si>
  <si>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</si>
  <si>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</si>
  <si>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</si>
  <si>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</si>
  <si>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</si>
  <si>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</si>
  <si>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</si>
  <si>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</si>
  <si>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</si>
  <si>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</si>
  <si>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</si>
  <si>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</si>
  <si>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</si>
  <si>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</si>
  <si>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</si>
  <si>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</si>
  <si>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</si>
  <si>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</si>
  <si>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</si>
  <si>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</si>
  <si>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</si>
  <si>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</si>
  <si>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</si>
  <si>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</si>
  <si>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</si>
  <si>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</si>
  <si>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</si>
  <si>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</si>
  <si>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</si>
  <si>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</si>
  <si>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</si>
  <si>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</si>
  <si>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</si>
  <si>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</si>
  <si>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</si>
  <si>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</si>
  <si>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</si>
  <si>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</si>
  <si>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</si>
  <si>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</si>
  <si>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</si>
  <si>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</si>
  <si>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</si>
  <si>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</si>
  <si>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</si>
  <si>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</si>
  <si>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</si>
  <si>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</si>
  <si>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</si>
  <si>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</si>
  <si>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</si>
  <si>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</si>
  <si>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</si>
  <si>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</si>
  <si>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</si>
  <si>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</si>
  <si>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</si>
  <si>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</si>
  <si>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</si>
  <si>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</si>
  <si>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</si>
  <si>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</si>
  <si>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</si>
  <si>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</si>
  <si>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</si>
  <si>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</si>
  <si>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</si>
  <si>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</si>
  <si>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</si>
  <si>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</si>
  <si>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</si>
  <si>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</si>
  <si>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</si>
  <si>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</si>
  <si>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</si>
  <si>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</si>
  <si>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</si>
  <si>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</si>
  <si>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</si>
  <si>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</si>
  <si>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</si>
  <si>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</si>
  <si>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</si>
  <si>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</si>
  <si>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</si>
  <si>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</si>
  <si>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</si>
  <si>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</si>
  <si>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</si>
  <si>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</si>
  <si>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</si>
  <si>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</si>
  <si>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</si>
  <si>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</si>
  <si>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</si>
  <si>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</si>
  <si>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</si>
  <si>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</si>
  <si>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</si>
  <si>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</si>
  <si>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</si>
  <si>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</si>
  <si>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</si>
  <si>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</si>
  <si>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</si>
  <si>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</si>
  <si>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</si>
  <si>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大石田町</t>
  </si>
  <si>
    <t>法非適用</t>
  </si>
  <si>
    <t>下水道事業</t>
  </si>
  <si>
    <t>農業集落排水</t>
  </si>
  <si>
    <t>F1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</si>
  <si>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</si>
  <si>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</si>
  <si>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</si>
  <si>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</si>
  <si>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</si>
  <si>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</si>
  <si>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</si>
  <si>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各項目とも類似団体平均値との比較では概ね良好な状況で推移しているように見えるが、経費回収率については、近年の大規模な施設設備の修繕は、基金からの繰入金を財源としているため、80%を下回る状況にある。経営の健全化を図るうえで、加入率アップが必要だが、加入率は微増となっている。今後も引き続き、加入率アップに向けた取り組みが必要である。
　また、建設から20年が経過した施設などについては、機器設備の改修費が膨らんでおり、今後の大規模改修を見据えた経営計画の検討が必要である。</t>
    <rPh sb="1" eb="2">
      <t>カク</t>
    </rPh>
    <rPh sb="2" eb="4">
      <t>コウモク</t>
    </rPh>
    <rPh sb="6" eb="8">
      <t>ルイジ</t>
    </rPh>
    <rPh sb="8" eb="10">
      <t>ダンタイ</t>
    </rPh>
    <rPh sb="10" eb="12">
      <t>ヘイキン</t>
    </rPh>
    <rPh sb="12" eb="13">
      <t>チ</t>
    </rPh>
    <rPh sb="15" eb="17">
      <t>ヒカク</t>
    </rPh>
    <rPh sb="19" eb="20">
      <t>オオム</t>
    </rPh>
    <rPh sb="21" eb="23">
      <t>リョウコウ</t>
    </rPh>
    <rPh sb="24" eb="26">
      <t>ジョウキョウ</t>
    </rPh>
    <rPh sb="27" eb="29">
      <t>スイイ</t>
    </rPh>
    <rPh sb="36" eb="37">
      <t>ミ</t>
    </rPh>
    <rPh sb="41" eb="43">
      <t>ケイヒ</t>
    </rPh>
    <rPh sb="43" eb="45">
      <t>カイシュウ</t>
    </rPh>
    <rPh sb="45" eb="46">
      <t>リツ</t>
    </rPh>
    <rPh sb="52" eb="54">
      <t>キンネン</t>
    </rPh>
    <rPh sb="55" eb="58">
      <t>ダイキボ</t>
    </rPh>
    <rPh sb="59" eb="61">
      <t>シセツ</t>
    </rPh>
    <rPh sb="61" eb="63">
      <t>セツビ</t>
    </rPh>
    <rPh sb="64" eb="66">
      <t>シュウゼン</t>
    </rPh>
    <rPh sb="68" eb="70">
      <t>キキン</t>
    </rPh>
    <rPh sb="73" eb="75">
      <t>クリイレ</t>
    </rPh>
    <rPh sb="75" eb="76">
      <t>キン</t>
    </rPh>
    <rPh sb="77" eb="79">
      <t>ザイゲン</t>
    </rPh>
    <rPh sb="91" eb="93">
      <t>シタマワ</t>
    </rPh>
    <rPh sb="94" eb="96">
      <t>ジョウキョウ</t>
    </rPh>
    <rPh sb="100" eb="102">
      <t>ケイエイ</t>
    </rPh>
    <rPh sb="103" eb="106">
      <t>ケンゼンカ</t>
    </rPh>
    <rPh sb="107" eb="108">
      <t>ハカ</t>
    </rPh>
    <rPh sb="113" eb="115">
      <t>カニュウ</t>
    </rPh>
    <rPh sb="115" eb="116">
      <t>リツ</t>
    </rPh>
    <rPh sb="120" eb="122">
      <t>ヒツヨウ</t>
    </rPh>
    <rPh sb="125" eb="127">
      <t>カニュウ</t>
    </rPh>
    <rPh sb="127" eb="128">
      <t>リツ</t>
    </rPh>
    <rPh sb="129" eb="131">
      <t>ビゾウ</t>
    </rPh>
    <rPh sb="138" eb="140">
      <t>コンゴ</t>
    </rPh>
    <rPh sb="141" eb="142">
      <t>ヒ</t>
    </rPh>
    <rPh sb="143" eb="144">
      <t>ツヅ</t>
    </rPh>
    <rPh sb="146" eb="148">
      <t>カニュウ</t>
    </rPh>
    <rPh sb="148" eb="149">
      <t>リツ</t>
    </rPh>
    <rPh sb="153" eb="154">
      <t>ム</t>
    </rPh>
    <rPh sb="156" eb="157">
      <t>ト</t>
    </rPh>
    <rPh sb="158" eb="159">
      <t>ク</t>
    </rPh>
    <rPh sb="161" eb="163">
      <t>ヒツヨウ</t>
    </rPh>
    <rPh sb="172" eb="174">
      <t>ケンセツ</t>
    </rPh>
    <rPh sb="178" eb="179">
      <t>ネン</t>
    </rPh>
    <rPh sb="180" eb="182">
      <t>ケイカ</t>
    </rPh>
    <rPh sb="184" eb="186">
      <t>シセツ</t>
    </rPh>
    <rPh sb="194" eb="196">
      <t>キキ</t>
    </rPh>
    <rPh sb="196" eb="198">
      <t>セツビ</t>
    </rPh>
    <rPh sb="199" eb="201">
      <t>カイシュウ</t>
    </rPh>
    <rPh sb="201" eb="202">
      <t>ヒ</t>
    </rPh>
    <rPh sb="203" eb="204">
      <t>フク</t>
    </rPh>
    <rPh sb="210" eb="212">
      <t>コンゴ</t>
    </rPh>
    <rPh sb="213" eb="216">
      <t>ダイキボ</t>
    </rPh>
    <rPh sb="216" eb="218">
      <t>カイシュウ</t>
    </rPh>
    <rPh sb="219" eb="221">
      <t>ミス</t>
    </rPh>
    <rPh sb="223" eb="225">
      <t>ケイエイ</t>
    </rPh>
    <rPh sb="225" eb="227">
      <t>ケイカク</t>
    </rPh>
    <rPh sb="228" eb="230">
      <t>ケントウ</t>
    </rPh>
    <rPh sb="231" eb="233">
      <t>ヒツヨウ</t>
    </rPh>
    <phoneticPr fontId="4"/>
  </si>
  <si>
    <t>　昭和61年供用開始の施設については、平成13年度に機能強化対策工事により一部機器の改修を行っているが、管路及びその他の施設については、改修に至っていない。今後、機能診断等を実施し、改修計画を検討していく必要がある。</t>
    <rPh sb="1" eb="3">
      <t>ショウワ</t>
    </rPh>
    <rPh sb="5" eb="6">
      <t>ネン</t>
    </rPh>
    <rPh sb="6" eb="8">
      <t>キョウヨウ</t>
    </rPh>
    <rPh sb="8" eb="10">
      <t>カイシ</t>
    </rPh>
    <rPh sb="11" eb="13">
      <t>シセツ</t>
    </rPh>
    <rPh sb="19" eb="21">
      <t>ヘイセイ</t>
    </rPh>
    <rPh sb="23" eb="25">
      <t>ネンド</t>
    </rPh>
    <rPh sb="26" eb="28">
      <t>キノウ</t>
    </rPh>
    <rPh sb="28" eb="30">
      <t>キョウカ</t>
    </rPh>
    <rPh sb="30" eb="32">
      <t>タイサク</t>
    </rPh>
    <rPh sb="32" eb="34">
      <t>コウジ</t>
    </rPh>
    <rPh sb="37" eb="39">
      <t>イチブ</t>
    </rPh>
    <rPh sb="39" eb="41">
      <t>キキ</t>
    </rPh>
    <rPh sb="42" eb="44">
      <t>カイシュウ</t>
    </rPh>
    <rPh sb="45" eb="46">
      <t>オコナ</t>
    </rPh>
    <rPh sb="52" eb="54">
      <t>カンロ</t>
    </rPh>
    <rPh sb="54" eb="55">
      <t>オヨ</t>
    </rPh>
    <rPh sb="58" eb="59">
      <t>タ</t>
    </rPh>
    <rPh sb="60" eb="62">
      <t>シセツ</t>
    </rPh>
    <rPh sb="68" eb="70">
      <t>カイシュウ</t>
    </rPh>
    <rPh sb="71" eb="72">
      <t>イタ</t>
    </rPh>
    <rPh sb="78" eb="80">
      <t>コンゴ</t>
    </rPh>
    <rPh sb="81" eb="83">
      <t>キノウ</t>
    </rPh>
    <rPh sb="83" eb="85">
      <t>シンダン</t>
    </rPh>
    <rPh sb="85" eb="86">
      <t>トウ</t>
    </rPh>
    <rPh sb="87" eb="89">
      <t>ジッシ</t>
    </rPh>
    <rPh sb="91" eb="93">
      <t>カイシュウ</t>
    </rPh>
    <rPh sb="93" eb="95">
      <t>ケイカク</t>
    </rPh>
    <rPh sb="96" eb="98">
      <t>ケントウ</t>
    </rPh>
    <rPh sb="102" eb="104">
      <t>ヒツヨウ</t>
    </rPh>
    <phoneticPr fontId="4"/>
  </si>
  <si>
    <t>　平成22年で町内6処理施設の整備が完了しているが、既に整備から30年以上経過している処理施設もあり、施設全体の改修が必要な時期となっている。
　今後、管路の布設替え等を含め施設の改修を行うことにより収益的収支比率の悪化が予想されるため、料金の見直し等、経営改善の取組みが必要となる。そのため、施設設備改修計画策定を含めた経営対策を検討していかなければならない。</t>
    <rPh sb="1" eb="3">
      <t>ヘイセイ</t>
    </rPh>
    <rPh sb="5" eb="6">
      <t>ネン</t>
    </rPh>
    <rPh sb="7" eb="9">
      <t>チョウナイ</t>
    </rPh>
    <rPh sb="10" eb="12">
      <t>ショリ</t>
    </rPh>
    <rPh sb="12" eb="14">
      <t>シセツ</t>
    </rPh>
    <rPh sb="15" eb="17">
      <t>セイビ</t>
    </rPh>
    <rPh sb="18" eb="20">
      <t>カンリョウ</t>
    </rPh>
    <rPh sb="26" eb="27">
      <t>スデ</t>
    </rPh>
    <rPh sb="28" eb="30">
      <t>セイビ</t>
    </rPh>
    <rPh sb="34" eb="37">
      <t>ネンイジョウ</t>
    </rPh>
    <rPh sb="37" eb="39">
      <t>ケイカ</t>
    </rPh>
    <rPh sb="43" eb="45">
      <t>ショリ</t>
    </rPh>
    <rPh sb="45" eb="47">
      <t>シセツ</t>
    </rPh>
    <rPh sb="51" eb="53">
      <t>シセツ</t>
    </rPh>
    <rPh sb="53" eb="55">
      <t>ゼンタイ</t>
    </rPh>
    <rPh sb="56" eb="58">
      <t>カイシュウ</t>
    </rPh>
    <rPh sb="59" eb="61">
      <t>ヒツヨウ</t>
    </rPh>
    <rPh sb="62" eb="64">
      <t>ジキ</t>
    </rPh>
    <rPh sb="73" eb="75">
      <t>コンゴ</t>
    </rPh>
    <rPh sb="76" eb="78">
      <t>カンロ</t>
    </rPh>
    <rPh sb="79" eb="81">
      <t>フセツ</t>
    </rPh>
    <rPh sb="81" eb="82">
      <t>カ</t>
    </rPh>
    <rPh sb="83" eb="84">
      <t>トウ</t>
    </rPh>
    <rPh sb="85" eb="86">
      <t>フク</t>
    </rPh>
    <rPh sb="87" eb="89">
      <t>シセツ</t>
    </rPh>
    <rPh sb="90" eb="92">
      <t>カイシュウ</t>
    </rPh>
    <rPh sb="93" eb="94">
      <t>オコナ</t>
    </rPh>
    <rPh sb="100" eb="103">
      <t>シュウエキテキ</t>
    </rPh>
    <rPh sb="103" eb="105">
      <t>シュウシ</t>
    </rPh>
    <rPh sb="105" eb="107">
      <t>ヒリツ</t>
    </rPh>
    <rPh sb="108" eb="110">
      <t>アッカ</t>
    </rPh>
    <rPh sb="111" eb="113">
      <t>ヨソウ</t>
    </rPh>
    <rPh sb="119" eb="121">
      <t>リョウキン</t>
    </rPh>
    <rPh sb="122" eb="124">
      <t>ミナオ</t>
    </rPh>
    <rPh sb="125" eb="126">
      <t>トウ</t>
    </rPh>
    <rPh sb="127" eb="129">
      <t>ケイエイ</t>
    </rPh>
    <rPh sb="129" eb="131">
      <t>カイゼン</t>
    </rPh>
    <rPh sb="132" eb="134">
      <t>トリク</t>
    </rPh>
    <rPh sb="136" eb="138">
      <t>ヒツヨウ</t>
    </rPh>
    <rPh sb="147" eb="149">
      <t>シセツ</t>
    </rPh>
    <rPh sb="149" eb="151">
      <t>セツビ</t>
    </rPh>
    <rPh sb="151" eb="153">
      <t>カイシュウ</t>
    </rPh>
    <rPh sb="153" eb="155">
      <t>ケイカク</t>
    </rPh>
    <rPh sb="155" eb="157">
      <t>サクテイ</t>
    </rPh>
    <rPh sb="158" eb="159">
      <t>フク</t>
    </rPh>
    <rPh sb="161" eb="163">
      <t>ケイエイ</t>
    </rPh>
    <rPh sb="163" eb="165">
      <t>タイサク</t>
    </rPh>
    <rPh sb="166" eb="168">
      <t>ケントウ</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</si>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</sst>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5963776"/>
        <c:axId val="9596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0.05</c:v>
                </c:pt>
              </c:numCache>
            </c:numRef>
          </c:val>
          <c:smooth val="0"/>
        </c:ser>
        <c:dLbls>
          <c:showLegendKey val="0"/>
          <c:showVal val="0"/>
          <c:showCatName val="0"/>
          <c:showSerName val="0"/>
          <c:showPercent val="0"/>
          <c:showBubbleSize val="0"/>
        </c:dLbls>
        <c:marker val="1"/>
        <c:smooth val="0"/>
        <c:axId val="95963776"/>
        <c:axId val="95965184"/>
      </c:lineChart>
      <c:dateAx>
        <c:axId val="95963776"/>
        <c:scaling>
          <c:orientation val="minMax"/>
        </c:scaling>
        <c:delete val="1"/>
        <c:axPos val="b"/>
        <c:numFmt formatCode="ge" sourceLinked="1"/>
        <c:majorTickMark val="none"/>
        <c:minorTickMark val="none"/>
        <c:tickLblPos val="none"/>
        <c:crossAx val="95965184"/>
        <c:crosses val="autoZero"/>
        <c:auto val="1"/>
        <c:lblOffset val="100"/>
        <c:baseTimeUnit val="years"/>
      </c:dateAx>
      <c:valAx>
        <c:axId val="9596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6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67.33</c:v>
                </c:pt>
                <c:pt idx="1">
                  <c:v>68.760000000000005</c:v>
                </c:pt>
                <c:pt idx="2">
                  <c:v>62.82</c:v>
                </c:pt>
                <c:pt idx="3">
                  <c:v>62.82</c:v>
                </c:pt>
                <c:pt idx="4">
                  <c:v>65.349999999999994</c:v>
                </c:pt>
              </c:numCache>
            </c:numRef>
          </c:val>
        </c:ser>
        <c:dLbls>
          <c:showLegendKey val="0"/>
          <c:showVal val="0"/>
          <c:showCatName val="0"/>
          <c:showSerName val="0"/>
          <c:showPercent val="0"/>
          <c:showBubbleSize val="0"/>
        </c:dLbls>
        <c:gapWidth val="150"/>
        <c:axId val="102475264"/>
        <c:axId val="102477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56</c:v>
                </c:pt>
              </c:numCache>
            </c:numRef>
          </c:val>
          <c:smooth val="0"/>
        </c:ser>
        <c:dLbls>
          <c:showLegendKey val="0"/>
          <c:showVal val="0"/>
          <c:showCatName val="0"/>
          <c:showSerName val="0"/>
          <c:showPercent val="0"/>
          <c:showBubbleSize val="0"/>
        </c:dLbls>
        <c:marker val="1"/>
        <c:smooth val="0"/>
        <c:axId val="102475264"/>
        <c:axId val="102477184"/>
      </c:lineChart>
      <c:dateAx>
        <c:axId val="102475264"/>
        <c:scaling>
          <c:orientation val="minMax"/>
        </c:scaling>
        <c:delete val="1"/>
        <c:axPos val="b"/>
        <c:numFmt formatCode="ge" sourceLinked="1"/>
        <c:majorTickMark val="none"/>
        <c:minorTickMark val="none"/>
        <c:tickLblPos val="none"/>
        <c:crossAx val="102477184"/>
        <c:crosses val="autoZero"/>
        <c:auto val="1"/>
        <c:lblOffset val="100"/>
        <c:baseTimeUnit val="years"/>
      </c:dateAx>
      <c:valAx>
        <c:axId val="10247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7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88.27</c:v>
                </c:pt>
                <c:pt idx="1">
                  <c:v>88.82</c:v>
                </c:pt>
                <c:pt idx="2">
                  <c:v>89.76</c:v>
                </c:pt>
                <c:pt idx="3">
                  <c:v>89.44</c:v>
                </c:pt>
                <c:pt idx="4">
                  <c:v>90.12</c:v>
                </c:pt>
              </c:numCache>
            </c:numRef>
          </c:val>
        </c:ser>
        <c:dLbls>
          <c:showLegendKey val="0"/>
          <c:showVal val="0"/>
          <c:showCatName val="0"/>
          <c:showSerName val="0"/>
          <c:showPercent val="0"/>
          <c:showBubbleSize val="0"/>
        </c:dLbls>
        <c:gapWidth val="150"/>
        <c:axId val="102179968"/>
        <c:axId val="10218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89.51</c:v>
                </c:pt>
              </c:numCache>
            </c:numRef>
          </c:val>
          <c:smooth val="0"/>
        </c:ser>
        <c:dLbls>
          <c:showLegendKey val="0"/>
          <c:showVal val="0"/>
          <c:showCatName val="0"/>
          <c:showSerName val="0"/>
          <c:showPercent val="0"/>
          <c:showBubbleSize val="0"/>
        </c:dLbls>
        <c:marker val="1"/>
        <c:smooth val="0"/>
        <c:axId val="102179968"/>
        <c:axId val="102181888"/>
      </c:lineChart>
      <c:dateAx>
        <c:axId val="102179968"/>
        <c:scaling>
          <c:orientation val="minMax"/>
        </c:scaling>
        <c:delete val="1"/>
        <c:axPos val="b"/>
        <c:numFmt formatCode="ge" sourceLinked="1"/>
        <c:majorTickMark val="none"/>
        <c:minorTickMark val="none"/>
        <c:tickLblPos val="none"/>
        <c:crossAx val="102181888"/>
        <c:crosses val="autoZero"/>
        <c:auto val="1"/>
        <c:lblOffset val="100"/>
        <c:baseTimeUnit val="years"/>
      </c:dateAx>
      <c:valAx>
        <c:axId val="10218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17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100.18</c:v>
                </c:pt>
                <c:pt idx="1">
                  <c:v>100.01</c:v>
                </c:pt>
                <c:pt idx="2">
                  <c:v>98.35</c:v>
                </c:pt>
                <c:pt idx="3">
                  <c:v>98.51</c:v>
                </c:pt>
                <c:pt idx="4">
                  <c:v>99.32</c:v>
                </c:pt>
              </c:numCache>
            </c:numRef>
          </c:val>
        </c:ser>
        <c:dLbls>
          <c:showLegendKey val="0"/>
          <c:showVal val="0"/>
          <c:showCatName val="0"/>
          <c:showSerName val="0"/>
          <c:showPercent val="0"/>
          <c:showBubbleSize val="0"/>
        </c:dLbls>
        <c:gapWidth val="150"/>
        <c:axId val="95998720"/>
        <c:axId val="9600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998720"/>
        <c:axId val="96000640"/>
      </c:lineChart>
      <c:dateAx>
        <c:axId val="95998720"/>
        <c:scaling>
          <c:orientation val="minMax"/>
        </c:scaling>
        <c:delete val="1"/>
        <c:axPos val="b"/>
        <c:numFmt formatCode="ge" sourceLinked="1"/>
        <c:majorTickMark val="none"/>
        <c:minorTickMark val="none"/>
        <c:tickLblPos val="none"/>
        <c:crossAx val="96000640"/>
        <c:crosses val="autoZero"/>
        <c:auto val="1"/>
        <c:lblOffset val="100"/>
        <c:baseTimeUnit val="years"/>
      </c:dateAx>
      <c:valAx>
        <c:axId val="9600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9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787136"/>
        <c:axId val="99789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787136"/>
        <c:axId val="99789056"/>
      </c:lineChart>
      <c:dateAx>
        <c:axId val="99787136"/>
        <c:scaling>
          <c:orientation val="minMax"/>
        </c:scaling>
        <c:delete val="1"/>
        <c:axPos val="b"/>
        <c:numFmt formatCode="ge" sourceLinked="1"/>
        <c:majorTickMark val="none"/>
        <c:minorTickMark val="none"/>
        <c:tickLblPos val="none"/>
        <c:crossAx val="99789056"/>
        <c:crosses val="autoZero"/>
        <c:auto val="1"/>
        <c:lblOffset val="100"/>
        <c:baseTimeUnit val="years"/>
      </c:dateAx>
      <c:valAx>
        <c:axId val="9978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8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811328"/>
        <c:axId val="9981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811328"/>
        <c:axId val="99813248"/>
      </c:lineChart>
      <c:dateAx>
        <c:axId val="99811328"/>
        <c:scaling>
          <c:orientation val="minMax"/>
        </c:scaling>
        <c:delete val="1"/>
        <c:axPos val="b"/>
        <c:numFmt formatCode="ge" sourceLinked="1"/>
        <c:majorTickMark val="none"/>
        <c:minorTickMark val="none"/>
        <c:tickLblPos val="none"/>
        <c:crossAx val="99813248"/>
        <c:crosses val="autoZero"/>
        <c:auto val="1"/>
        <c:lblOffset val="100"/>
        <c:baseTimeUnit val="years"/>
      </c:dateAx>
      <c:valAx>
        <c:axId val="9981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11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857920"/>
        <c:axId val="9985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857920"/>
        <c:axId val="99859840"/>
      </c:lineChart>
      <c:dateAx>
        <c:axId val="99857920"/>
        <c:scaling>
          <c:orientation val="minMax"/>
        </c:scaling>
        <c:delete val="1"/>
        <c:axPos val="b"/>
        <c:numFmt formatCode="ge" sourceLinked="1"/>
        <c:majorTickMark val="none"/>
        <c:minorTickMark val="none"/>
        <c:tickLblPos val="none"/>
        <c:crossAx val="99859840"/>
        <c:crosses val="autoZero"/>
        <c:auto val="1"/>
        <c:lblOffset val="100"/>
        <c:baseTimeUnit val="years"/>
      </c:dateAx>
      <c:valAx>
        <c:axId val="9985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5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951168"/>
        <c:axId val="10095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951168"/>
        <c:axId val="100953088"/>
      </c:lineChart>
      <c:dateAx>
        <c:axId val="100951168"/>
        <c:scaling>
          <c:orientation val="minMax"/>
        </c:scaling>
        <c:delete val="1"/>
        <c:axPos val="b"/>
        <c:numFmt formatCode="ge" sourceLinked="1"/>
        <c:majorTickMark val="none"/>
        <c:minorTickMark val="none"/>
        <c:tickLblPos val="none"/>
        <c:crossAx val="100953088"/>
        <c:crosses val="autoZero"/>
        <c:auto val="1"/>
        <c:lblOffset val="100"/>
        <c:baseTimeUnit val="years"/>
      </c:dateAx>
      <c:valAx>
        <c:axId val="10095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51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18.68</c:v>
                </c:pt>
                <c:pt idx="1">
                  <c:v>16.2</c:v>
                </c:pt>
                <c:pt idx="2">
                  <c:v>13.13</c:v>
                </c:pt>
                <c:pt idx="3" formatCode="#,##0.00;&quot;△&quot;#,##0.00">
                  <c:v>0</c:v>
                </c:pt>
                <c:pt idx="4" formatCode="#,##0.00;&quot;△&quot;#,##0.00">
                  <c:v>0</c:v>
                </c:pt>
              </c:numCache>
            </c:numRef>
          </c:val>
        </c:ser>
        <c:dLbls>
          <c:showLegendKey val="0"/>
          <c:showVal val="0"/>
          <c:showCatName val="0"/>
          <c:showSerName val="0"/>
          <c:showPercent val="0"/>
          <c:showBubbleSize val="0"/>
        </c:dLbls>
        <c:gapWidth val="150"/>
        <c:axId val="100973568"/>
        <c:axId val="10098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685.34</c:v>
                </c:pt>
              </c:numCache>
            </c:numRef>
          </c:val>
          <c:smooth val="0"/>
        </c:ser>
        <c:dLbls>
          <c:showLegendKey val="0"/>
          <c:showVal val="0"/>
          <c:showCatName val="0"/>
          <c:showSerName val="0"/>
          <c:showPercent val="0"/>
          <c:showBubbleSize val="0"/>
        </c:dLbls>
        <c:marker val="1"/>
        <c:smooth val="0"/>
        <c:axId val="100973568"/>
        <c:axId val="100988032"/>
      </c:lineChart>
      <c:dateAx>
        <c:axId val="100973568"/>
        <c:scaling>
          <c:orientation val="minMax"/>
        </c:scaling>
        <c:delete val="1"/>
        <c:axPos val="b"/>
        <c:numFmt formatCode="ge" sourceLinked="1"/>
        <c:majorTickMark val="none"/>
        <c:minorTickMark val="none"/>
        <c:tickLblPos val="none"/>
        <c:crossAx val="100988032"/>
        <c:crosses val="autoZero"/>
        <c:auto val="1"/>
        <c:lblOffset val="100"/>
        <c:baseTimeUnit val="years"/>
      </c:dateAx>
      <c:valAx>
        <c:axId val="10098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7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61.56</c:v>
                </c:pt>
                <c:pt idx="1">
                  <c:v>75.650000000000006</c:v>
                </c:pt>
                <c:pt idx="2">
                  <c:v>71.489999999999995</c:v>
                </c:pt>
                <c:pt idx="3">
                  <c:v>69.56</c:v>
                </c:pt>
                <c:pt idx="4">
                  <c:v>74.67</c:v>
                </c:pt>
              </c:numCache>
            </c:numRef>
          </c:val>
        </c:ser>
        <c:dLbls>
          <c:showLegendKey val="0"/>
          <c:showVal val="0"/>
          <c:showCatName val="0"/>
          <c:showSerName val="0"/>
          <c:showPercent val="0"/>
          <c:showBubbleSize val="0"/>
        </c:dLbls>
        <c:gapWidth val="150"/>
        <c:axId val="101096064"/>
        <c:axId val="101102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59.83</c:v>
                </c:pt>
              </c:numCache>
            </c:numRef>
          </c:val>
          <c:smooth val="0"/>
        </c:ser>
        <c:dLbls>
          <c:showLegendKey val="0"/>
          <c:showVal val="0"/>
          <c:showCatName val="0"/>
          <c:showSerName val="0"/>
          <c:showPercent val="0"/>
          <c:showBubbleSize val="0"/>
        </c:dLbls>
        <c:marker val="1"/>
        <c:smooth val="0"/>
        <c:axId val="101096064"/>
        <c:axId val="101102336"/>
      </c:lineChart>
      <c:dateAx>
        <c:axId val="101096064"/>
        <c:scaling>
          <c:orientation val="minMax"/>
        </c:scaling>
        <c:delete val="1"/>
        <c:axPos val="b"/>
        <c:numFmt formatCode="ge" sourceLinked="1"/>
        <c:majorTickMark val="none"/>
        <c:minorTickMark val="none"/>
        <c:tickLblPos val="none"/>
        <c:crossAx val="101102336"/>
        <c:crosses val="autoZero"/>
        <c:auto val="1"/>
        <c:lblOffset val="100"/>
        <c:baseTimeUnit val="years"/>
      </c:dateAx>
      <c:valAx>
        <c:axId val="101102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09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167.07</c:v>
                </c:pt>
                <c:pt idx="1">
                  <c:v>131.08000000000001</c:v>
                </c:pt>
                <c:pt idx="2">
                  <c:v>155.03</c:v>
                </c:pt>
                <c:pt idx="3">
                  <c:v>160.76</c:v>
                </c:pt>
                <c:pt idx="4">
                  <c:v>143.80000000000001</c:v>
                </c:pt>
              </c:numCache>
            </c:numRef>
          </c:val>
        </c:ser>
        <c:dLbls>
          <c:showLegendKey val="0"/>
          <c:showVal val="0"/>
          <c:showCatName val="0"/>
          <c:showSerName val="0"/>
          <c:showPercent val="0"/>
          <c:showBubbleSize val="0"/>
        </c:dLbls>
        <c:gapWidth val="150"/>
        <c:axId val="102438784"/>
        <c:axId val="102445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246.66</c:v>
                </c:pt>
              </c:numCache>
            </c:numRef>
          </c:val>
          <c:smooth val="0"/>
        </c:ser>
        <c:dLbls>
          <c:showLegendKey val="0"/>
          <c:showVal val="0"/>
          <c:showCatName val="0"/>
          <c:showSerName val="0"/>
          <c:showPercent val="0"/>
          <c:showBubbleSize val="0"/>
        </c:dLbls>
        <c:marker val="1"/>
        <c:smooth val="0"/>
        <c:axId val="102438784"/>
        <c:axId val="102445056"/>
      </c:lineChart>
      <c:dateAx>
        <c:axId val="102438784"/>
        <c:scaling>
          <c:orientation val="minMax"/>
        </c:scaling>
        <c:delete val="1"/>
        <c:axPos val="b"/>
        <c:numFmt formatCode="ge" sourceLinked="1"/>
        <c:majorTickMark val="none"/>
        <c:minorTickMark val="none"/>
        <c:tickLblPos val="none"/>
        <c:crossAx val="102445056"/>
        <c:crosses val="autoZero"/>
        <c:auto val="1"/>
        <c:lblOffset val="100"/>
        <c:baseTimeUnit val="years"/>
      </c:dateAx>
      <c:valAx>
        <c:axId val="10244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3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P13" sqref="P1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大石田町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
        <v>125</v>
      </c>
      <c r="AE8" s="73"/>
      <c r="AF8" s="73"/>
      <c r="AG8" s="73"/>
      <c r="AH8" s="73"/>
      <c r="AI8" s="73"/>
      <c r="AJ8" s="73"/>
      <c r="AK8" s="4"/>
      <c r="AL8" s="67">
        <f>データ!S6</f>
        <v>7407</v>
      </c>
      <c r="AM8" s="67"/>
      <c r="AN8" s="67"/>
      <c r="AO8" s="67"/>
      <c r="AP8" s="67"/>
      <c r="AQ8" s="67"/>
      <c r="AR8" s="67"/>
      <c r="AS8" s="67"/>
      <c r="AT8" s="66">
        <f>データ!T6</f>
        <v>79.540000000000006</v>
      </c>
      <c r="AU8" s="66"/>
      <c r="AV8" s="66"/>
      <c r="AW8" s="66"/>
      <c r="AX8" s="66"/>
      <c r="AY8" s="66"/>
      <c r="AZ8" s="66"/>
      <c r="BA8" s="66"/>
      <c r="BB8" s="66">
        <f>データ!U6</f>
        <v>93.12</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28.34</v>
      </c>
      <c r="Q10" s="66"/>
      <c r="R10" s="66"/>
      <c r="S10" s="66"/>
      <c r="T10" s="66"/>
      <c r="U10" s="66"/>
      <c r="V10" s="66"/>
      <c r="W10" s="66">
        <f>データ!Q6</f>
        <v>100</v>
      </c>
      <c r="X10" s="66"/>
      <c r="Y10" s="66"/>
      <c r="Z10" s="66"/>
      <c r="AA10" s="66"/>
      <c r="AB10" s="66"/>
      <c r="AC10" s="66"/>
      <c r="AD10" s="67">
        <f>データ!R6</f>
        <v>3348</v>
      </c>
      <c r="AE10" s="67"/>
      <c r="AF10" s="67"/>
      <c r="AG10" s="67"/>
      <c r="AH10" s="67"/>
      <c r="AI10" s="67"/>
      <c r="AJ10" s="67"/>
      <c r="AK10" s="2"/>
      <c r="AL10" s="67">
        <f>データ!V6</f>
        <v>2086</v>
      </c>
      <c r="AM10" s="67"/>
      <c r="AN10" s="67"/>
      <c r="AO10" s="67"/>
      <c r="AP10" s="67"/>
      <c r="AQ10" s="67"/>
      <c r="AR10" s="67"/>
      <c r="AS10" s="67"/>
      <c r="AT10" s="66">
        <f>データ!W6</f>
        <v>1.58</v>
      </c>
      <c r="AU10" s="66"/>
      <c r="AV10" s="66"/>
      <c r="AW10" s="66"/>
      <c r="AX10" s="66"/>
      <c r="AY10" s="66"/>
      <c r="AZ10" s="66"/>
      <c r="BA10" s="66"/>
      <c r="BB10" s="66">
        <f>データ!X6</f>
        <v>1320.25</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122</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124</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63410</v>
      </c>
      <c r="D6" s="33">
        <f t="shared" si="3"/>
        <v>47</v>
      </c>
      <c r="E6" s="33">
        <f t="shared" si="3"/>
        <v>17</v>
      </c>
      <c r="F6" s="33">
        <f t="shared" si="3"/>
        <v>5</v>
      </c>
      <c r="G6" s="33">
        <f t="shared" si="3"/>
        <v>0</v>
      </c>
      <c r="H6" s="33" t="str">
        <f t="shared" si="3"/>
        <v>山形県　大石田町</v>
      </c>
      <c r="I6" s="33" t="str">
        <f t="shared" si="3"/>
        <v>法非適用</v>
      </c>
      <c r="J6" s="33" t="str">
        <f t="shared" si="3"/>
        <v>下水道事業</v>
      </c>
      <c r="K6" s="33" t="str">
        <f t="shared" si="3"/>
        <v>農業集落排水</v>
      </c>
      <c r="L6" s="33" t="str">
        <f t="shared" si="3"/>
        <v>F1</v>
      </c>
      <c r="M6" s="33">
        <f t="shared" si="3"/>
        <v>0</v>
      </c>
      <c r="N6" s="34" t="str">
        <f t="shared" si="3"/>
        <v>-</v>
      </c>
      <c r="O6" s="34" t="str">
        <f t="shared" si="3"/>
        <v>該当数値なし</v>
      </c>
      <c r="P6" s="34">
        <f t="shared" si="3"/>
        <v>28.34</v>
      </c>
      <c r="Q6" s="34">
        <f t="shared" si="3"/>
        <v>100</v>
      </c>
      <c r="R6" s="34">
        <f t="shared" si="3"/>
        <v>3348</v>
      </c>
      <c r="S6" s="34">
        <f t="shared" si="3"/>
        <v>7407</v>
      </c>
      <c r="T6" s="34">
        <f t="shared" si="3"/>
        <v>79.540000000000006</v>
      </c>
      <c r="U6" s="34">
        <f t="shared" si="3"/>
        <v>93.12</v>
      </c>
      <c r="V6" s="34">
        <f t="shared" si="3"/>
        <v>2086</v>
      </c>
      <c r="W6" s="34">
        <f t="shared" si="3"/>
        <v>1.58</v>
      </c>
      <c r="X6" s="34">
        <f t="shared" si="3"/>
        <v>1320.25</v>
      </c>
      <c r="Y6" s="35">
        <f>IF(Y7="",NA(),Y7)</f>
        <v>100.18</v>
      </c>
      <c r="Z6" s="35">
        <f t="shared" ref="Z6:AH6" si="4">IF(Z7="",NA(),Z7)</f>
        <v>100.01</v>
      </c>
      <c r="AA6" s="35">
        <f t="shared" si="4"/>
        <v>98.35</v>
      </c>
      <c r="AB6" s="35">
        <f t="shared" si="4"/>
        <v>98.51</v>
      </c>
      <c r="AC6" s="35">
        <f t="shared" si="4"/>
        <v>99.32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18.68</v>
      </c>
      <c r="BG6" s="35">
        <f t="shared" ref="BG6:BO6" si="7">IF(BG7="",NA(),BG7)</f>
        <v>16.2</v>
      </c>
      <c r="BH6" s="35">
        <f t="shared" si="7"/>
        <v>13.13</v>
      </c>
      <c r="BI6" s="34">
        <f t="shared" si="7"/>
        <v>0</v>
      </c>
      <c r="BJ6" s="34">
        <f t="shared" si="7"/>
        <v>0</v>
      </c>
      <c r="BK6" s="35">
        <f t="shared" si="7"/>
        <v>1197.82</v>
      </c>
      <c r="BL6" s="35">
        <f t="shared" si="7"/>
        <v>1126.77</v>
      </c>
      <c r="BM6" s="35">
        <f t="shared" si="7"/>
        <v>1044.8</v>
      </c>
      <c r="BN6" s="35">
        <f t="shared" si="7"/>
        <v>1081.8</v>
      </c>
      <c r="BO6" s="35">
        <f t="shared" si="7"/>
        <v>685.34</v>
      </c>
      <c r="BP6" s="34" t="str">
        <f>IF(BP7="","",IF(BP7="-","【-】","【"&amp;SUBSTITUTE(TEXT(BP7,"#,##0.00"),"-","△")&amp;"】"))</f>
        <v>【914.53】</v>
      </c>
      <c r="BQ6" s="35">
        <f>IF(BQ7="",NA(),BQ7)</f>
        <v>61.56</v>
      </c>
      <c r="BR6" s="35">
        <f t="shared" ref="BR6:BZ6" si="8">IF(BR7="",NA(),BR7)</f>
        <v>75.650000000000006</v>
      </c>
      <c r="BS6" s="35">
        <f t="shared" si="8"/>
        <v>71.489999999999995</v>
      </c>
      <c r="BT6" s="35">
        <f t="shared" si="8"/>
        <v>69.56</v>
      </c>
      <c r="BU6" s="35">
        <f t="shared" si="8"/>
        <v>74.67</v>
      </c>
      <c r="BV6" s="35">
        <f t="shared" si="8"/>
        <v>51.03</v>
      </c>
      <c r="BW6" s="35">
        <f t="shared" si="8"/>
        <v>50.9</v>
      </c>
      <c r="BX6" s="35">
        <f t="shared" si="8"/>
        <v>50.82</v>
      </c>
      <c r="BY6" s="35">
        <f t="shared" si="8"/>
        <v>52.19</v>
      </c>
      <c r="BZ6" s="35">
        <f t="shared" si="8"/>
        <v>59.83</v>
      </c>
      <c r="CA6" s="34" t="str">
        <f>IF(CA7="","",IF(CA7="-","【-】","【"&amp;SUBSTITUTE(TEXT(CA7,"#,##0.00"),"-","△")&amp;"】"))</f>
        <v>【55.73】</v>
      </c>
      <c r="CB6" s="35">
        <f>IF(CB7="",NA(),CB7)</f>
        <v>167.07</v>
      </c>
      <c r="CC6" s="35">
        <f t="shared" ref="CC6:CK6" si="9">IF(CC7="",NA(),CC7)</f>
        <v>131.08000000000001</v>
      </c>
      <c r="CD6" s="35">
        <f t="shared" si="9"/>
        <v>155.03</v>
      </c>
      <c r="CE6" s="35">
        <f t="shared" si="9"/>
        <v>160.76</v>
      </c>
      <c r="CF6" s="35">
        <f t="shared" si="9"/>
        <v>143.80000000000001</v>
      </c>
      <c r="CG6" s="35">
        <f t="shared" si="9"/>
        <v>289.60000000000002</v>
      </c>
      <c r="CH6" s="35">
        <f t="shared" si="9"/>
        <v>293.27</v>
      </c>
      <c r="CI6" s="35">
        <f t="shared" si="9"/>
        <v>300.52</v>
      </c>
      <c r="CJ6" s="35">
        <f t="shared" si="9"/>
        <v>296.14</v>
      </c>
      <c r="CK6" s="35">
        <f t="shared" si="9"/>
        <v>246.66</v>
      </c>
      <c r="CL6" s="34" t="str">
        <f>IF(CL7="","",IF(CL7="-","【-】","【"&amp;SUBSTITUTE(TEXT(CL7,"#,##0.00"),"-","△")&amp;"】"))</f>
        <v>【276.78】</v>
      </c>
      <c r="CM6" s="35">
        <f>IF(CM7="",NA(),CM7)</f>
        <v>67.33</v>
      </c>
      <c r="CN6" s="35">
        <f t="shared" ref="CN6:CV6" si="10">IF(CN7="",NA(),CN7)</f>
        <v>68.760000000000005</v>
      </c>
      <c r="CO6" s="35">
        <f t="shared" si="10"/>
        <v>62.82</v>
      </c>
      <c r="CP6" s="35">
        <f t="shared" si="10"/>
        <v>62.82</v>
      </c>
      <c r="CQ6" s="35">
        <f t="shared" si="10"/>
        <v>65.349999999999994</v>
      </c>
      <c r="CR6" s="35">
        <f t="shared" si="10"/>
        <v>54.74</v>
      </c>
      <c r="CS6" s="35">
        <f t="shared" si="10"/>
        <v>53.78</v>
      </c>
      <c r="CT6" s="35">
        <f t="shared" si="10"/>
        <v>53.24</v>
      </c>
      <c r="CU6" s="35">
        <f t="shared" si="10"/>
        <v>52.31</v>
      </c>
      <c r="CV6" s="35">
        <f t="shared" si="10"/>
        <v>56</v>
      </c>
      <c r="CW6" s="34" t="str">
        <f>IF(CW7="","",IF(CW7="-","【-】","【"&amp;SUBSTITUTE(TEXT(CW7,"#,##0.00"),"-","△")&amp;"】"))</f>
        <v>【59.15】</v>
      </c>
      <c r="CX6" s="35">
        <f>IF(CX7="",NA(),CX7)</f>
        <v>88.27</v>
      </c>
      <c r="CY6" s="35">
        <f t="shared" ref="CY6:DG6" si="11">IF(CY7="",NA(),CY7)</f>
        <v>88.82</v>
      </c>
      <c r="CZ6" s="35">
        <f t="shared" si="11"/>
        <v>89.76</v>
      </c>
      <c r="DA6" s="35">
        <f t="shared" si="11"/>
        <v>89.44</v>
      </c>
      <c r="DB6" s="35">
        <f t="shared" si="11"/>
        <v>90.12</v>
      </c>
      <c r="DC6" s="35">
        <f t="shared" si="11"/>
        <v>83.88</v>
      </c>
      <c r="DD6" s="35">
        <f t="shared" si="11"/>
        <v>84.06</v>
      </c>
      <c r="DE6" s="35">
        <f t="shared" si="11"/>
        <v>84.07</v>
      </c>
      <c r="DF6" s="35">
        <f t="shared" si="11"/>
        <v>84.32</v>
      </c>
      <c r="DG6" s="35">
        <f t="shared" si="11"/>
        <v>89.51</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0.05</v>
      </c>
      <c r="EO6" s="34" t="str">
        <f>IF(EO7="","",IF(EO7="-","【-】","【"&amp;SUBSTITUTE(TEXT(EO7,"#,##0.00"),"-","△")&amp;"】"))</f>
        <v>【1.58】</v>
      </c>
    </row>
    <row r="7" spans="1:145" s="36" customFormat="1">
      <c r="A7" s="28"/>
      <c r="B7" s="37">
        <v>2016</v>
      </c>
      <c r="C7" s="37">
        <v>63410</v>
      </c>
      <c r="D7" s="37">
        <v>47</v>
      </c>
      <c r="E7" s="37">
        <v>17</v>
      </c>
      <c r="F7" s="37">
        <v>5</v>
      </c>
      <c r="G7" s="37">
        <v>0</v>
      </c>
      <c r="H7" s="37" t="s">
        <v>110</v>
      </c>
      <c r="I7" s="37" t="s">
        <v>111</v>
      </c>
      <c r="J7" s="37" t="s">
        <v>112</v>
      </c>
      <c r="K7" s="37" t="s">
        <v>113</v>
      </c>
      <c r="L7" s="37" t="s">
        <v>114</v>
      </c>
      <c r="M7" s="37"/>
      <c r="N7" s="38" t="s">
        <v>115</v>
      </c>
      <c r="O7" s="38" t="s">
        <v>116</v>
      </c>
      <c r="P7" s="38">
        <v>28.34</v>
      </c>
      <c r="Q7" s="38">
        <v>100</v>
      </c>
      <c r="R7" s="38">
        <v>3348</v>
      </c>
      <c r="S7" s="38">
        <v>7407</v>
      </c>
      <c r="T7" s="38">
        <v>79.540000000000006</v>
      </c>
      <c r="U7" s="38">
        <v>93.12</v>
      </c>
      <c r="V7" s="38">
        <v>2086</v>
      </c>
      <c r="W7" s="38">
        <v>1.58</v>
      </c>
      <c r="X7" s="38">
        <v>1320.25</v>
      </c>
      <c r="Y7" s="38">
        <v>100.18</v>
      </c>
      <c r="Z7" s="38">
        <v>100.01</v>
      </c>
      <c r="AA7" s="38">
        <v>98.35</v>
      </c>
      <c r="AB7" s="38">
        <v>98.51</v>
      </c>
      <c r="AC7" s="38">
        <v>99.32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18.68</v>
      </c>
      <c r="BG7" s="38">
        <v>16.2</v>
      </c>
      <c r="BH7" s="38">
        <v>13.13</v>
      </c>
      <c r="BI7" s="38">
        <v>0</v>
      </c>
      <c r="BJ7" s="38">
        <v>0</v>
      </c>
      <c r="BK7" s="38">
        <v>1197.82</v>
      </c>
      <c r="BL7" s="38">
        <v>1126.77</v>
      </c>
      <c r="BM7" s="38">
        <v>1044.8</v>
      </c>
      <c r="BN7" s="38">
        <v>1081.8</v>
      </c>
      <c r="BO7" s="38">
        <v>685.34</v>
      </c>
      <c r="BP7" s="38">
        <v>914.53</v>
      </c>
      <c r="BQ7" s="38">
        <v>61.56</v>
      </c>
      <c r="BR7" s="38">
        <v>75.650000000000006</v>
      </c>
      <c r="BS7" s="38">
        <v>71.489999999999995</v>
      </c>
      <c r="BT7" s="38">
        <v>69.56</v>
      </c>
      <c r="BU7" s="38">
        <v>74.67</v>
      </c>
      <c r="BV7" s="38">
        <v>51.03</v>
      </c>
      <c r="BW7" s="38">
        <v>50.9</v>
      </c>
      <c r="BX7" s="38">
        <v>50.82</v>
      </c>
      <c r="BY7" s="38">
        <v>52.19</v>
      </c>
      <c r="BZ7" s="38">
        <v>59.83</v>
      </c>
      <c r="CA7" s="38">
        <v>55.73</v>
      </c>
      <c r="CB7" s="38">
        <v>167.07</v>
      </c>
      <c r="CC7" s="38">
        <v>131.08000000000001</v>
      </c>
      <c r="CD7" s="38">
        <v>155.03</v>
      </c>
      <c r="CE7" s="38">
        <v>160.76</v>
      </c>
      <c r="CF7" s="38">
        <v>143.80000000000001</v>
      </c>
      <c r="CG7" s="38">
        <v>289.60000000000002</v>
      </c>
      <c r="CH7" s="38">
        <v>293.27</v>
      </c>
      <c r="CI7" s="38">
        <v>300.52</v>
      </c>
      <c r="CJ7" s="38">
        <v>296.14</v>
      </c>
      <c r="CK7" s="38">
        <v>246.66</v>
      </c>
      <c r="CL7" s="38">
        <v>276.77999999999997</v>
      </c>
      <c r="CM7" s="38">
        <v>67.33</v>
      </c>
      <c r="CN7" s="38">
        <v>68.760000000000005</v>
      </c>
      <c r="CO7" s="38">
        <v>62.82</v>
      </c>
      <c r="CP7" s="38">
        <v>62.82</v>
      </c>
      <c r="CQ7" s="38">
        <v>65.349999999999994</v>
      </c>
      <c r="CR7" s="38">
        <v>54.74</v>
      </c>
      <c r="CS7" s="38">
        <v>53.78</v>
      </c>
      <c r="CT7" s="38">
        <v>53.24</v>
      </c>
      <c r="CU7" s="38">
        <v>52.31</v>
      </c>
      <c r="CV7" s="38">
        <v>56</v>
      </c>
      <c r="CW7" s="38">
        <v>59.15</v>
      </c>
      <c r="CX7" s="38">
        <v>88.27</v>
      </c>
      <c r="CY7" s="38">
        <v>88.82</v>
      </c>
      <c r="CZ7" s="38">
        <v>89.76</v>
      </c>
      <c r="DA7" s="38">
        <v>89.44</v>
      </c>
      <c r="DB7" s="38">
        <v>90.12</v>
      </c>
      <c r="DC7" s="38">
        <v>83.88</v>
      </c>
      <c r="DD7" s="38">
        <v>84.06</v>
      </c>
      <c r="DE7" s="38">
        <v>84.07</v>
      </c>
      <c r="DF7" s="38">
        <v>84.32</v>
      </c>
      <c r="DG7" s="38">
        <v>89.51</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0.05</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U0082</cp:lastModifiedBy>
  <cp:lastPrinted>2018-02-16T00:31:06Z</cp:lastPrinted>
  <dcterms:created xsi:type="dcterms:W3CDTF">2017-12-25T02:25:18Z</dcterms:created>
  <dcterms:modified xsi:type="dcterms:W3CDTF">2018-02-16T00:31:56Z</dcterms:modified>
  <cp:category/>
</cp:coreProperties>
</file>