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ZLLo3PIAIB8saeBrtzM0YkthBt3zb18YG8YENF0nwbLxHLvbu5euZ/0DdQatMWl/LYA9wViem6sWk6XvQ3b3rQ==" workbookSaltValue="cUZJdkJJkNn/ybo33iwJ9Q=="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<sst xmlns="http://schemas.openxmlformats.org/spreadsheetml/2006/main" count="232" uniqueCount="119">
  <si>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</si>
  <si>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</si>
  <si>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</si>
  <si>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</si>
  <si>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</si>
  <si>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</si>
  <si>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</si>
  <si>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</si>
  <si>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</si>
  <si>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</si>
  <si>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</si>
  <si>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</si>
  <si>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</si>
  <si>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</si>
  <si>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</si>
  <si>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</si>
  <si>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</si>
  <si>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</si>
  <si>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</si>
  <si>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</si>
  <si>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</si>
  <si>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</si>
  <si>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</si>
  <si>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</si>
  <si>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</si>
  <si>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</si>
  <si>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</si>
  <si>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</si>
  <si>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</si>
  <si>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</si>
  <si>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</si>
  <si>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</si>
  <si>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</si>
  <si>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</si>
  <si>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</si>
  <si>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</si>
  <si>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</si>
  <si>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</si>
  <si>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</si>
  <si>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</si>
  <si>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</si>
  <si>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</si>
  <si>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</si>
  <si>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</si>
  <si>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</si>
  <si>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</si>
  <si>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</si>
  <si>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</si>
  <si>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</si>
  <si>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</si>
  <si>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</si>
  <si>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</si>
  <si>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</si>
  <si>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</si>
  <si>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</si>
  <si>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</si>
  <si>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</si>
  <si>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</si>
  <si>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</si>
  <si>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</si>
  <si>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</si>
  <si>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</si>
  <si>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</si>
  <si>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</si>
  <si>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</si>
  <si>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</si>
  <si>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</si>
  <si>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</si>
  <si>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</si>
  <si>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</si>
  <si>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</si>
  <si>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</si>
  <si>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</si>
  <si>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</si>
  <si>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</si>
  <si>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</si>
  <si>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</si>
  <si>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</si>
  <si>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</si>
  <si>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</si>
  <si>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</si>
  <si>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</si>
  <si>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</si>
  <si>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</si>
  <si>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</si>
  <si>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</si>
  <si>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</si>
  <si>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</si>
  <si>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</si>
  <si>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</si>
  <si>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</si>
  <si>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</si>
  <si>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</si>
  <si>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</si>
  <si>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</si>
  <si>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</si>
  <si>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</si>
  <si>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</si>
  <si>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</si>
  <si>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</si>
  <si>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</si>
  <si>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</si>
  <si>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</si>
  <si>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</si>
  <si>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　南陽市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</si>
  <si>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</si>
  <si>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</si>
  <si>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</si>
  <si>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</si>
  <si>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</si>
  <si>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</si>
  <si>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</si>
  <si>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</si>
  <si>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</si>
  <si>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</si>
  <si>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</si>
  <si>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当市では、平成28年度より簡易水道事業を水道事業と経営統合し、地方公営企業法に基づく会計基準を適用しております。現在のところ水道事業経営は順調ですが、人口が減少を続けており、今後も当分の間増加の見通しが立たないことから、将来の経営状況を楽観視することはできません。
　住民生活と産業活動に欠かすことのできないライフラインであります水道水の供給を未来の世代に持続的に継承してゆくため、平成29年3月に平成49年度までに渡る経営指針となる『経営戦略』を策定いたしました。
　今後も経営効率化と健全経営の確保に一層邁進してまいります。</t>
    <rPh sb="82" eb="83">
      <t>ツヅ</t>
    </rPh>
    <rPh sb="88" eb="90">
      <t>コンゴ</t>
    </rPh>
    <rPh sb="91" eb="93">
      <t>トウブン</t>
    </rPh>
    <rPh sb="94" eb="95">
      <t>アイダ</t>
    </rPh>
    <rPh sb="95" eb="97">
      <t>ゾウカ</t>
    </rPh>
    <rPh sb="98" eb="100">
      <t>ミトオ</t>
    </rPh>
    <rPh sb="102" eb="103">
      <t>タ</t>
    </rPh>
    <phoneticPr fontId="4"/>
  </si>
  <si>
    <t>　水道管の法定耐用年数は40年とされています。
　当市では、昭和42年の市制施行後、水需要の急増を受け、市内全域を結ぶ水道網の整備を行ってきました。
　旧町村時代に整備されていた集落内の配水管についてはおおむね更新を完了しておりますが、集落間を繋ぐ管や宅地造成に伴い新設された管など、市政施行後に重点的に整備されてきた管が順次、法定耐用年数を迎えます。
　このため、当市では平成29年度に『管路耐震化・更新計画』を策定し、管路の総合評価結果に基づき、更新費用の平準化を考慮しながら計画的な更新を目指すこととしています。
　</t>
    <rPh sb="183" eb="185">
      <t>トウシ</t>
    </rPh>
    <rPh sb="187" eb="189">
      <t>ヘイセイ</t>
    </rPh>
    <rPh sb="191" eb="193">
      <t>ネンド</t>
    </rPh>
    <rPh sb="195" eb="197">
      <t>カンロ</t>
    </rPh>
    <rPh sb="197" eb="200">
      <t>タイシンカ</t>
    </rPh>
    <rPh sb="201" eb="203">
      <t>コウシン</t>
    </rPh>
    <rPh sb="203" eb="205">
      <t>ケイカク</t>
    </rPh>
    <rPh sb="207" eb="209">
      <t>サクテイ</t>
    </rPh>
    <rPh sb="211" eb="213">
      <t>カンロ</t>
    </rPh>
    <rPh sb="214" eb="218">
      <t>ソウゴウヒョウカ</t>
    </rPh>
    <rPh sb="218" eb="220">
      <t>ケッカ</t>
    </rPh>
    <rPh sb="221" eb="222">
      <t>モト</t>
    </rPh>
    <phoneticPr fontId="4"/>
  </si>
  <si>
    <t>　当市水道事業の経営状況は、①経常収支比率に示す通り収益が費用を上回っており、類似団体の平均値より高く、赤字にあたる②累積欠損金も生じていないため、経営状況はおおむね良好であるといえます。
　③流動比率が平成26年度に低下しているのは、公営企業会計制度の改正に因るもので、それ以前には『資本』に分類されていた企業債（借入金）が『負債』に分類されたことで、値が低下したものです。
　④企業債残高対給水収益比率は、類似団体平均値の概ね半分程度となっております。これは、当市の水道施設の整備が概ね一段落し、企業債の償還に努めている時期であったためです。平成29年度に市政施行後50年を迎えましたが、市政施行後に整備された住宅開発や合併前の旧町村を接続する水道管の更新期に入っていることから、今後は内部留保と企業債発行による借入金を原資に、老朽管の更新を図っていきます。
　⑥給水原価が類似団体の平均値を上回っているのは、自前の水源で供給する地区がごくわずかで、ほとんどを県からの受水に頼っていること、また集落が点在しているために、配水にかかるコストが割高にならざるを得ない、当市の地理的特性に起因するものです。
　⑧有収率が平成25～26年度にかけて低下しているのは、豪雨災害により配水管が破損したことや、被災地域の水道料金を減免したことに因ります。また、平成28～29年度にかけた有収率の低下については、原因の特定には至っていないものの深夜帯の流出量が増えていることから、不可避漏水箇所の増加が原因であると推測しております。</t>
    <rPh sb="49" eb="50">
      <t>タカ</t>
    </rPh>
    <rPh sb="74" eb="76">
      <t>ケイエイ</t>
    </rPh>
    <rPh sb="76" eb="78">
      <t>ジョウキョウ</t>
    </rPh>
    <rPh sb="83" eb="85">
      <t>リョウコウ</t>
    </rPh>
    <rPh sb="284" eb="285">
      <t>ゴ</t>
    </rPh>
    <rPh sb="366" eb="368">
      <t>ロウキュウ</t>
    </rPh>
    <rPh sb="484" eb="485">
      <t>トウ</t>
    </rPh>
    <rPh sb="582" eb="584">
      <t>ネンド</t>
    </rPh>
    <rPh sb="600" eb="602">
      <t>ゲンイン</t>
    </rPh>
    <rPh sb="603" eb="605">
      <t>トクテイ</t>
    </rPh>
    <rPh sb="607" eb="608">
      <t>イタ</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</si>
</sst>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0.59</c:v>
                </c:pt>
                <c:pt idx="1">
                  <c:v>0.36</c:v>
                </c:pt>
                <c:pt idx="2">
                  <c:v>0.65</c:v>
                </c:pt>
                <c:pt idx="3">
                  <c:v>0.88</c:v>
                </c:pt>
                <c:pt idx="4">
                  <c:v>0.11</c:v>
                </c:pt>
              </c:numCache>
            </c:numRef>
          </c:val>
          <c:extLst xmlns:c16r2="http://schemas.microsoft.com/office/drawing/2015/06/chart">
            <c:ext xmlns:c16="http://schemas.microsoft.com/office/drawing/2014/chart" uri="{C3380CC4-5D6E-409C-BE32-E72D297353CC}">
              <c16:uniqueId val="{00000000-3B9E-40B7-BAC5-8568CA6869A4}"/>
            </c:ext>
          </c:extLst>
        </c:ser>
        <c:dLbls>
          <c:showLegendKey val="0"/>
          <c:showVal val="0"/>
          <c:showCatName val="0"/>
          <c:showSerName val="0"/>
          <c:showPercent val="0"/>
          <c:showBubbleSize val="0"/>
        </c:dLbls>
        <c:gapWidth val="150"/>
        <c:axId val="49804800"/>
        <c:axId val="49806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0.59</c:v>
                </c:pt>
                <c:pt idx="1">
                  <c:v>0.6</c:v>
                </c:pt>
                <c:pt idx="2">
                  <c:v>0.56000000000000005</c:v>
                </c:pt>
                <c:pt idx="3">
                  <c:v>0.61</c:v>
                </c:pt>
                <c:pt idx="4">
                  <c:v>0.51</c:v>
                </c:pt>
              </c:numCache>
            </c:numRef>
          </c:val>
          <c:smooth val="0"/>
          <c:extLst xmlns:c16r2="http://schemas.microsoft.com/office/drawing/2015/06/chart">
            <c:ext xmlns:c16="http://schemas.microsoft.com/office/drawing/2014/chart" uri="{C3380CC4-5D6E-409C-BE32-E72D297353CC}">
              <c16:uniqueId val="{00000001-3B9E-40B7-BAC5-8568CA6869A4}"/>
            </c:ext>
          </c:extLst>
        </c:ser>
        <c:dLbls>
          <c:showLegendKey val="0"/>
          <c:showVal val="0"/>
          <c:showCatName val="0"/>
          <c:showSerName val="0"/>
          <c:showPercent val="0"/>
          <c:showBubbleSize val="0"/>
        </c:dLbls>
        <c:marker val="1"/>
        <c:smooth val="0"/>
        <c:axId val="49804800"/>
        <c:axId val="49806720"/>
      </c:lineChart>
      <c:dateAx>
        <c:axId val="49804800"/>
        <c:scaling>
          <c:orientation val="minMax"/>
        </c:scaling>
        <c:delete val="1"/>
        <c:axPos val="b"/>
        <c:numFmt formatCode="ge" sourceLinked="1"/>
        <c:majorTickMark val="none"/>
        <c:minorTickMark val="none"/>
        <c:tickLblPos val="none"/>
        <c:crossAx val="49806720"/>
        <c:crosses val="autoZero"/>
        <c:auto val="1"/>
        <c:lblOffset val="100"/>
        <c:baseTimeUnit val="years"/>
      </c:dateAx>
      <c:valAx>
        <c:axId val="49806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804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66.63</c:v>
                </c:pt>
                <c:pt idx="1">
                  <c:v>66.38</c:v>
                </c:pt>
                <c:pt idx="2">
                  <c:v>66.3</c:v>
                </c:pt>
                <c:pt idx="3">
                  <c:v>68.98</c:v>
                </c:pt>
                <c:pt idx="4">
                  <c:v>70.78</c:v>
                </c:pt>
              </c:numCache>
            </c:numRef>
          </c:val>
          <c:extLst xmlns:c16r2="http://schemas.microsoft.com/office/drawing/2015/06/chart">
            <c:ext xmlns:c16="http://schemas.microsoft.com/office/drawing/2014/chart" uri="{C3380CC4-5D6E-409C-BE32-E72D297353CC}">
              <c16:uniqueId val="{00000000-DEEA-4981-B654-7F13FC9C28DE}"/>
            </c:ext>
          </c:extLst>
        </c:ser>
        <c:dLbls>
          <c:showLegendKey val="0"/>
          <c:showVal val="0"/>
          <c:showCatName val="0"/>
          <c:showSerName val="0"/>
          <c:showPercent val="0"/>
          <c:showBubbleSize val="0"/>
        </c:dLbls>
        <c:gapWidth val="150"/>
        <c:axId val="92177536"/>
        <c:axId val="92179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59.23</c:v>
                </c:pt>
                <c:pt idx="1">
                  <c:v>58.58</c:v>
                </c:pt>
                <c:pt idx="2">
                  <c:v>58.53</c:v>
                </c:pt>
                <c:pt idx="3">
                  <c:v>59.01</c:v>
                </c:pt>
                <c:pt idx="4">
                  <c:v>60.03</c:v>
                </c:pt>
              </c:numCache>
            </c:numRef>
          </c:val>
          <c:smooth val="0"/>
          <c:extLst xmlns:c16r2="http://schemas.microsoft.com/office/drawing/2015/06/chart">
            <c:ext xmlns:c16="http://schemas.microsoft.com/office/drawing/2014/chart" uri="{C3380CC4-5D6E-409C-BE32-E72D297353CC}">
              <c16:uniqueId val="{00000001-DEEA-4981-B654-7F13FC9C28DE}"/>
            </c:ext>
          </c:extLst>
        </c:ser>
        <c:dLbls>
          <c:showLegendKey val="0"/>
          <c:showVal val="0"/>
          <c:showCatName val="0"/>
          <c:showSerName val="0"/>
          <c:showPercent val="0"/>
          <c:showBubbleSize val="0"/>
        </c:dLbls>
        <c:marker val="1"/>
        <c:smooth val="0"/>
        <c:axId val="92177536"/>
        <c:axId val="92179456"/>
      </c:lineChart>
      <c:dateAx>
        <c:axId val="92177536"/>
        <c:scaling>
          <c:orientation val="minMax"/>
        </c:scaling>
        <c:delete val="1"/>
        <c:axPos val="b"/>
        <c:numFmt formatCode="ge" sourceLinked="1"/>
        <c:majorTickMark val="none"/>
        <c:minorTickMark val="none"/>
        <c:tickLblPos val="none"/>
        <c:crossAx val="92179456"/>
        <c:crosses val="autoZero"/>
        <c:auto val="1"/>
        <c:lblOffset val="100"/>
        <c:baseTimeUnit val="years"/>
      </c:dateAx>
      <c:valAx>
        <c:axId val="92179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177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82.48</c:v>
                </c:pt>
                <c:pt idx="1">
                  <c:v>81.239999999999995</c:v>
                </c:pt>
                <c:pt idx="2">
                  <c:v>82.37</c:v>
                </c:pt>
                <c:pt idx="3">
                  <c:v>79.42</c:v>
                </c:pt>
                <c:pt idx="4">
                  <c:v>77.12</c:v>
                </c:pt>
              </c:numCache>
            </c:numRef>
          </c:val>
          <c:extLst xmlns:c16r2="http://schemas.microsoft.com/office/drawing/2015/06/chart">
            <c:ext xmlns:c16="http://schemas.microsoft.com/office/drawing/2014/chart" uri="{C3380CC4-5D6E-409C-BE32-E72D297353CC}">
              <c16:uniqueId val="{00000000-1F3F-4C3F-9A82-A78DF141F7F6}"/>
            </c:ext>
          </c:extLst>
        </c:ser>
        <c:dLbls>
          <c:showLegendKey val="0"/>
          <c:showVal val="0"/>
          <c:showCatName val="0"/>
          <c:showSerName val="0"/>
          <c:showPercent val="0"/>
          <c:showBubbleSize val="0"/>
        </c:dLbls>
        <c:gapWidth val="150"/>
        <c:axId val="92493312"/>
        <c:axId val="92495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85.53</c:v>
                </c:pt>
                <c:pt idx="1">
                  <c:v>85.23</c:v>
                </c:pt>
                <c:pt idx="2">
                  <c:v>85.26</c:v>
                </c:pt>
                <c:pt idx="3">
                  <c:v>85.37</c:v>
                </c:pt>
                <c:pt idx="4">
                  <c:v>84.81</c:v>
                </c:pt>
              </c:numCache>
            </c:numRef>
          </c:val>
          <c:smooth val="0"/>
          <c:extLst xmlns:c16r2="http://schemas.microsoft.com/office/drawing/2015/06/chart">
            <c:ext xmlns:c16="http://schemas.microsoft.com/office/drawing/2014/chart" uri="{C3380CC4-5D6E-409C-BE32-E72D297353CC}">
              <c16:uniqueId val="{00000001-1F3F-4C3F-9A82-A78DF141F7F6}"/>
            </c:ext>
          </c:extLst>
        </c:ser>
        <c:dLbls>
          <c:showLegendKey val="0"/>
          <c:showVal val="0"/>
          <c:showCatName val="0"/>
          <c:showSerName val="0"/>
          <c:showPercent val="0"/>
          <c:showBubbleSize val="0"/>
        </c:dLbls>
        <c:marker val="1"/>
        <c:smooth val="0"/>
        <c:axId val="92493312"/>
        <c:axId val="92495232"/>
      </c:lineChart>
      <c:dateAx>
        <c:axId val="92493312"/>
        <c:scaling>
          <c:orientation val="minMax"/>
        </c:scaling>
        <c:delete val="1"/>
        <c:axPos val="b"/>
        <c:numFmt formatCode="ge" sourceLinked="1"/>
        <c:majorTickMark val="none"/>
        <c:minorTickMark val="none"/>
        <c:tickLblPos val="none"/>
        <c:crossAx val="92495232"/>
        <c:crosses val="autoZero"/>
        <c:auto val="1"/>
        <c:lblOffset val="100"/>
        <c:baseTimeUnit val="years"/>
      </c:dateAx>
      <c:valAx>
        <c:axId val="92495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493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117.35</c:v>
                </c:pt>
                <c:pt idx="1">
                  <c:v>113.8</c:v>
                </c:pt>
                <c:pt idx="2">
                  <c:v>115.75</c:v>
                </c:pt>
                <c:pt idx="3">
                  <c:v>117.08</c:v>
                </c:pt>
                <c:pt idx="4">
                  <c:v>112.31</c:v>
                </c:pt>
              </c:numCache>
            </c:numRef>
          </c:val>
          <c:extLst xmlns:c16r2="http://schemas.microsoft.com/office/drawing/2015/06/chart">
            <c:ext xmlns:c16="http://schemas.microsoft.com/office/drawing/2014/chart" uri="{C3380CC4-5D6E-409C-BE32-E72D297353CC}">
              <c16:uniqueId val="{00000000-1518-4361-B012-5C909C10A9D1}"/>
            </c:ext>
          </c:extLst>
        </c:ser>
        <c:dLbls>
          <c:showLegendKey val="0"/>
          <c:showVal val="0"/>
          <c:showCatName val="0"/>
          <c:showSerName val="0"/>
          <c:showPercent val="0"/>
          <c:showBubbleSize val="0"/>
        </c:dLbls>
        <c:gapWidth val="150"/>
        <c:axId val="90613632"/>
        <c:axId val="90619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106.89</c:v>
                </c:pt>
                <c:pt idx="1">
                  <c:v>109.04</c:v>
                </c:pt>
                <c:pt idx="2">
                  <c:v>109.64</c:v>
                </c:pt>
                <c:pt idx="3">
                  <c:v>110.95</c:v>
                </c:pt>
                <c:pt idx="4">
                  <c:v>110.68</c:v>
                </c:pt>
              </c:numCache>
            </c:numRef>
          </c:val>
          <c:smooth val="0"/>
          <c:extLst xmlns:c16r2="http://schemas.microsoft.com/office/drawing/2015/06/chart">
            <c:ext xmlns:c16="http://schemas.microsoft.com/office/drawing/2014/chart" uri="{C3380CC4-5D6E-409C-BE32-E72D297353CC}">
              <c16:uniqueId val="{00000001-1518-4361-B012-5C909C10A9D1}"/>
            </c:ext>
          </c:extLst>
        </c:ser>
        <c:dLbls>
          <c:showLegendKey val="0"/>
          <c:showVal val="0"/>
          <c:showCatName val="0"/>
          <c:showSerName val="0"/>
          <c:showPercent val="0"/>
          <c:showBubbleSize val="0"/>
        </c:dLbls>
        <c:marker val="1"/>
        <c:smooth val="0"/>
        <c:axId val="90613632"/>
        <c:axId val="90619904"/>
      </c:lineChart>
      <c:dateAx>
        <c:axId val="90613632"/>
        <c:scaling>
          <c:orientation val="minMax"/>
        </c:scaling>
        <c:delete val="1"/>
        <c:axPos val="b"/>
        <c:numFmt formatCode="ge" sourceLinked="1"/>
        <c:majorTickMark val="none"/>
        <c:minorTickMark val="none"/>
        <c:tickLblPos val="none"/>
        <c:crossAx val="90619904"/>
        <c:crosses val="autoZero"/>
        <c:auto val="1"/>
        <c:lblOffset val="100"/>
        <c:baseTimeUnit val="years"/>
      </c:dateAx>
      <c:valAx>
        <c:axId val="906199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0613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46.3</c:v>
                </c:pt>
                <c:pt idx="1">
                  <c:v>49.96</c:v>
                </c:pt>
                <c:pt idx="2">
                  <c:v>51.23</c:v>
                </c:pt>
                <c:pt idx="3">
                  <c:v>51.98</c:v>
                </c:pt>
                <c:pt idx="4">
                  <c:v>52.82</c:v>
                </c:pt>
              </c:numCache>
            </c:numRef>
          </c:val>
          <c:extLst xmlns:c16r2="http://schemas.microsoft.com/office/drawing/2015/06/chart">
            <c:ext xmlns:c16="http://schemas.microsoft.com/office/drawing/2014/chart" uri="{C3380CC4-5D6E-409C-BE32-E72D297353CC}">
              <c16:uniqueId val="{00000000-D84D-4952-8861-ECD48C701E13}"/>
            </c:ext>
          </c:extLst>
        </c:ser>
        <c:dLbls>
          <c:showLegendKey val="0"/>
          <c:showVal val="0"/>
          <c:showCatName val="0"/>
          <c:showSerName val="0"/>
          <c:showPercent val="0"/>
          <c:showBubbleSize val="0"/>
        </c:dLbls>
        <c:gapWidth val="150"/>
        <c:axId val="92031232"/>
        <c:axId val="92037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37.340000000000003</c:v>
                </c:pt>
                <c:pt idx="1">
                  <c:v>44.31</c:v>
                </c:pt>
                <c:pt idx="2">
                  <c:v>45.75</c:v>
                </c:pt>
                <c:pt idx="3">
                  <c:v>46.9</c:v>
                </c:pt>
                <c:pt idx="4">
                  <c:v>47.28</c:v>
                </c:pt>
              </c:numCache>
            </c:numRef>
          </c:val>
          <c:smooth val="0"/>
          <c:extLst xmlns:c16r2="http://schemas.microsoft.com/office/drawing/2015/06/chart">
            <c:ext xmlns:c16="http://schemas.microsoft.com/office/drawing/2014/chart" uri="{C3380CC4-5D6E-409C-BE32-E72D297353CC}">
              <c16:uniqueId val="{00000001-D84D-4952-8861-ECD48C701E13}"/>
            </c:ext>
          </c:extLst>
        </c:ser>
        <c:dLbls>
          <c:showLegendKey val="0"/>
          <c:showVal val="0"/>
          <c:showCatName val="0"/>
          <c:showSerName val="0"/>
          <c:showPercent val="0"/>
          <c:showBubbleSize val="0"/>
        </c:dLbls>
        <c:marker val="1"/>
        <c:smooth val="0"/>
        <c:axId val="92031232"/>
        <c:axId val="92037504"/>
      </c:lineChart>
      <c:dateAx>
        <c:axId val="92031232"/>
        <c:scaling>
          <c:orientation val="minMax"/>
        </c:scaling>
        <c:delete val="1"/>
        <c:axPos val="b"/>
        <c:numFmt formatCode="ge" sourceLinked="1"/>
        <c:majorTickMark val="none"/>
        <c:minorTickMark val="none"/>
        <c:tickLblPos val="none"/>
        <c:crossAx val="92037504"/>
        <c:crosses val="autoZero"/>
        <c:auto val="1"/>
        <c:lblOffset val="100"/>
        <c:baseTimeUnit val="years"/>
      </c:dateAx>
      <c:valAx>
        <c:axId val="92037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031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20.28</c:v>
                </c:pt>
                <c:pt idx="1">
                  <c:v>20.2</c:v>
                </c:pt>
                <c:pt idx="2">
                  <c:v>20.350000000000001</c:v>
                </c:pt>
                <c:pt idx="3">
                  <c:v>18.510000000000002</c:v>
                </c:pt>
                <c:pt idx="4">
                  <c:v>18.510000000000002</c:v>
                </c:pt>
              </c:numCache>
            </c:numRef>
          </c:val>
          <c:extLst xmlns:c16r2="http://schemas.microsoft.com/office/drawing/2015/06/chart">
            <c:ext xmlns:c16="http://schemas.microsoft.com/office/drawing/2014/chart" uri="{C3380CC4-5D6E-409C-BE32-E72D297353CC}">
              <c16:uniqueId val="{00000000-04B7-4C59-8C34-517CC5D5F409}"/>
            </c:ext>
          </c:extLst>
        </c:ser>
        <c:dLbls>
          <c:showLegendKey val="0"/>
          <c:showVal val="0"/>
          <c:showCatName val="0"/>
          <c:showSerName val="0"/>
          <c:showPercent val="0"/>
          <c:showBubbleSize val="0"/>
        </c:dLbls>
        <c:gapWidth val="150"/>
        <c:axId val="91767168"/>
        <c:axId val="91769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8.39</c:v>
                </c:pt>
                <c:pt idx="1">
                  <c:v>10.09</c:v>
                </c:pt>
                <c:pt idx="2">
                  <c:v>10.54</c:v>
                </c:pt>
                <c:pt idx="3">
                  <c:v>12.03</c:v>
                </c:pt>
                <c:pt idx="4">
                  <c:v>12.19</c:v>
                </c:pt>
              </c:numCache>
            </c:numRef>
          </c:val>
          <c:smooth val="0"/>
          <c:extLst xmlns:c16r2="http://schemas.microsoft.com/office/drawing/2015/06/chart">
            <c:ext xmlns:c16="http://schemas.microsoft.com/office/drawing/2014/chart" uri="{C3380CC4-5D6E-409C-BE32-E72D297353CC}">
              <c16:uniqueId val="{00000001-04B7-4C59-8C34-517CC5D5F409}"/>
            </c:ext>
          </c:extLst>
        </c:ser>
        <c:dLbls>
          <c:showLegendKey val="0"/>
          <c:showVal val="0"/>
          <c:showCatName val="0"/>
          <c:showSerName val="0"/>
          <c:showPercent val="0"/>
          <c:showBubbleSize val="0"/>
        </c:dLbls>
        <c:marker val="1"/>
        <c:smooth val="0"/>
        <c:axId val="91767168"/>
        <c:axId val="91769088"/>
      </c:lineChart>
      <c:dateAx>
        <c:axId val="91767168"/>
        <c:scaling>
          <c:orientation val="minMax"/>
        </c:scaling>
        <c:delete val="1"/>
        <c:axPos val="b"/>
        <c:numFmt formatCode="ge" sourceLinked="1"/>
        <c:majorTickMark val="none"/>
        <c:minorTickMark val="none"/>
        <c:tickLblPos val="none"/>
        <c:crossAx val="91769088"/>
        <c:crosses val="autoZero"/>
        <c:auto val="1"/>
        <c:lblOffset val="100"/>
        <c:baseTimeUnit val="years"/>
      </c:dateAx>
      <c:valAx>
        <c:axId val="91769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767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406-4DAF-A024-DC31F8390ADC}"/>
            </c:ext>
          </c:extLst>
        </c:ser>
        <c:dLbls>
          <c:showLegendKey val="0"/>
          <c:showVal val="0"/>
          <c:showCatName val="0"/>
          <c:showSerName val="0"/>
          <c:showPercent val="0"/>
          <c:showBubbleSize val="0"/>
        </c:dLbls>
        <c:gapWidth val="150"/>
        <c:axId val="91778432"/>
        <c:axId val="91801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7.76</c:v>
                </c:pt>
                <c:pt idx="1">
                  <c:v>3.77</c:v>
                </c:pt>
                <c:pt idx="2">
                  <c:v>3.62</c:v>
                </c:pt>
                <c:pt idx="3">
                  <c:v>3.91</c:v>
                </c:pt>
                <c:pt idx="4">
                  <c:v>3.56</c:v>
                </c:pt>
              </c:numCache>
            </c:numRef>
          </c:val>
          <c:smooth val="0"/>
          <c:extLst xmlns:c16r2="http://schemas.microsoft.com/office/drawing/2015/06/chart">
            <c:ext xmlns:c16="http://schemas.microsoft.com/office/drawing/2014/chart" uri="{C3380CC4-5D6E-409C-BE32-E72D297353CC}">
              <c16:uniqueId val="{00000001-8406-4DAF-A024-DC31F8390ADC}"/>
            </c:ext>
          </c:extLst>
        </c:ser>
        <c:dLbls>
          <c:showLegendKey val="0"/>
          <c:showVal val="0"/>
          <c:showCatName val="0"/>
          <c:showSerName val="0"/>
          <c:showPercent val="0"/>
          <c:showBubbleSize val="0"/>
        </c:dLbls>
        <c:marker val="1"/>
        <c:smooth val="0"/>
        <c:axId val="91778432"/>
        <c:axId val="91801088"/>
      </c:lineChart>
      <c:dateAx>
        <c:axId val="91778432"/>
        <c:scaling>
          <c:orientation val="minMax"/>
        </c:scaling>
        <c:delete val="1"/>
        <c:axPos val="b"/>
        <c:numFmt formatCode="ge" sourceLinked="1"/>
        <c:majorTickMark val="none"/>
        <c:minorTickMark val="none"/>
        <c:tickLblPos val="none"/>
        <c:crossAx val="91801088"/>
        <c:crosses val="autoZero"/>
        <c:auto val="1"/>
        <c:lblOffset val="100"/>
        <c:baseTimeUnit val="years"/>
      </c:dateAx>
      <c:valAx>
        <c:axId val="918010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1778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1751.73</c:v>
                </c:pt>
                <c:pt idx="1">
                  <c:v>458.05</c:v>
                </c:pt>
                <c:pt idx="2">
                  <c:v>461.03</c:v>
                </c:pt>
                <c:pt idx="3">
                  <c:v>506.65</c:v>
                </c:pt>
                <c:pt idx="4">
                  <c:v>428.54</c:v>
                </c:pt>
              </c:numCache>
            </c:numRef>
          </c:val>
          <c:extLst xmlns:c16r2="http://schemas.microsoft.com/office/drawing/2015/06/chart">
            <c:ext xmlns:c16="http://schemas.microsoft.com/office/drawing/2014/chart" uri="{C3380CC4-5D6E-409C-BE32-E72D297353CC}">
              <c16:uniqueId val="{00000000-F422-4543-92A1-6133E1A2F0D6}"/>
            </c:ext>
          </c:extLst>
        </c:ser>
        <c:dLbls>
          <c:showLegendKey val="0"/>
          <c:showVal val="0"/>
          <c:showCatName val="0"/>
          <c:showSerName val="0"/>
          <c:showPercent val="0"/>
          <c:showBubbleSize val="0"/>
        </c:dLbls>
        <c:gapWidth val="150"/>
        <c:axId val="91832320"/>
        <c:axId val="91834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909.68</c:v>
                </c:pt>
                <c:pt idx="1">
                  <c:v>382.09</c:v>
                </c:pt>
                <c:pt idx="2">
                  <c:v>371.31</c:v>
                </c:pt>
                <c:pt idx="3">
                  <c:v>377.63</c:v>
                </c:pt>
                <c:pt idx="4">
                  <c:v>357.34</c:v>
                </c:pt>
              </c:numCache>
            </c:numRef>
          </c:val>
          <c:smooth val="0"/>
          <c:extLst xmlns:c16r2="http://schemas.microsoft.com/office/drawing/2015/06/chart">
            <c:ext xmlns:c16="http://schemas.microsoft.com/office/drawing/2014/chart" uri="{C3380CC4-5D6E-409C-BE32-E72D297353CC}">
              <c16:uniqueId val="{00000001-F422-4543-92A1-6133E1A2F0D6}"/>
            </c:ext>
          </c:extLst>
        </c:ser>
        <c:dLbls>
          <c:showLegendKey val="0"/>
          <c:showVal val="0"/>
          <c:showCatName val="0"/>
          <c:showSerName val="0"/>
          <c:showPercent val="0"/>
          <c:showBubbleSize val="0"/>
        </c:dLbls>
        <c:marker val="1"/>
        <c:smooth val="0"/>
        <c:axId val="91832320"/>
        <c:axId val="91834240"/>
      </c:lineChart>
      <c:dateAx>
        <c:axId val="91832320"/>
        <c:scaling>
          <c:orientation val="minMax"/>
        </c:scaling>
        <c:delete val="1"/>
        <c:axPos val="b"/>
        <c:numFmt formatCode="ge" sourceLinked="1"/>
        <c:majorTickMark val="none"/>
        <c:minorTickMark val="none"/>
        <c:tickLblPos val="none"/>
        <c:crossAx val="91834240"/>
        <c:crosses val="autoZero"/>
        <c:auto val="1"/>
        <c:lblOffset val="100"/>
        <c:baseTimeUnit val="years"/>
      </c:dateAx>
      <c:valAx>
        <c:axId val="918342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1832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212.87</c:v>
                </c:pt>
                <c:pt idx="1">
                  <c:v>208.23</c:v>
                </c:pt>
                <c:pt idx="2">
                  <c:v>192.95</c:v>
                </c:pt>
                <c:pt idx="3">
                  <c:v>193.07</c:v>
                </c:pt>
                <c:pt idx="4">
                  <c:v>186.34</c:v>
                </c:pt>
              </c:numCache>
            </c:numRef>
          </c:val>
          <c:extLst xmlns:c16r2="http://schemas.microsoft.com/office/drawing/2015/06/chart">
            <c:ext xmlns:c16="http://schemas.microsoft.com/office/drawing/2014/chart" uri="{C3380CC4-5D6E-409C-BE32-E72D297353CC}">
              <c16:uniqueId val="{00000000-4C2E-4478-8A5E-A65F9A12FC0E}"/>
            </c:ext>
          </c:extLst>
        </c:ser>
        <c:dLbls>
          <c:showLegendKey val="0"/>
          <c:showVal val="0"/>
          <c:showCatName val="0"/>
          <c:showSerName val="0"/>
          <c:showPercent val="0"/>
          <c:showBubbleSize val="0"/>
        </c:dLbls>
        <c:gapWidth val="150"/>
        <c:axId val="91877760"/>
        <c:axId val="91879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382.65</c:v>
                </c:pt>
                <c:pt idx="1">
                  <c:v>385.06</c:v>
                </c:pt>
                <c:pt idx="2">
                  <c:v>373.09</c:v>
                </c:pt>
                <c:pt idx="3">
                  <c:v>364.71</c:v>
                </c:pt>
                <c:pt idx="4">
                  <c:v>373.69</c:v>
                </c:pt>
              </c:numCache>
            </c:numRef>
          </c:val>
          <c:smooth val="0"/>
          <c:extLst xmlns:c16r2="http://schemas.microsoft.com/office/drawing/2015/06/chart">
            <c:ext xmlns:c16="http://schemas.microsoft.com/office/drawing/2014/chart" uri="{C3380CC4-5D6E-409C-BE32-E72D297353CC}">
              <c16:uniqueId val="{00000001-4C2E-4478-8A5E-A65F9A12FC0E}"/>
            </c:ext>
          </c:extLst>
        </c:ser>
        <c:dLbls>
          <c:showLegendKey val="0"/>
          <c:showVal val="0"/>
          <c:showCatName val="0"/>
          <c:showSerName val="0"/>
          <c:showPercent val="0"/>
          <c:showBubbleSize val="0"/>
        </c:dLbls>
        <c:marker val="1"/>
        <c:smooth val="0"/>
        <c:axId val="91877760"/>
        <c:axId val="91879680"/>
      </c:lineChart>
      <c:dateAx>
        <c:axId val="91877760"/>
        <c:scaling>
          <c:orientation val="minMax"/>
        </c:scaling>
        <c:delete val="1"/>
        <c:axPos val="b"/>
        <c:numFmt formatCode="ge" sourceLinked="1"/>
        <c:majorTickMark val="none"/>
        <c:minorTickMark val="none"/>
        <c:tickLblPos val="none"/>
        <c:crossAx val="91879680"/>
        <c:crosses val="autoZero"/>
        <c:auto val="1"/>
        <c:lblOffset val="100"/>
        <c:baseTimeUnit val="years"/>
      </c:dateAx>
      <c:valAx>
        <c:axId val="918796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1877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112.49</c:v>
                </c:pt>
                <c:pt idx="1">
                  <c:v>109.77</c:v>
                </c:pt>
                <c:pt idx="2">
                  <c:v>110.98</c:v>
                </c:pt>
                <c:pt idx="3">
                  <c:v>111.98</c:v>
                </c:pt>
                <c:pt idx="4">
                  <c:v>107.98</c:v>
                </c:pt>
              </c:numCache>
            </c:numRef>
          </c:val>
          <c:extLst xmlns:c16r2="http://schemas.microsoft.com/office/drawing/2015/06/chart">
            <c:ext xmlns:c16="http://schemas.microsoft.com/office/drawing/2014/chart" uri="{C3380CC4-5D6E-409C-BE32-E72D297353CC}">
              <c16:uniqueId val="{00000000-1574-4780-AE31-BB8EB39F1106}"/>
            </c:ext>
          </c:extLst>
        </c:ser>
        <c:dLbls>
          <c:showLegendKey val="0"/>
          <c:showVal val="0"/>
          <c:showCatName val="0"/>
          <c:showSerName val="0"/>
          <c:showPercent val="0"/>
          <c:showBubbleSize val="0"/>
        </c:dLbls>
        <c:gapWidth val="150"/>
        <c:axId val="91923200"/>
        <c:axId val="91925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96.1</c:v>
                </c:pt>
                <c:pt idx="1">
                  <c:v>99.07</c:v>
                </c:pt>
                <c:pt idx="2">
                  <c:v>99.99</c:v>
                </c:pt>
                <c:pt idx="3">
                  <c:v>100.65</c:v>
                </c:pt>
                <c:pt idx="4">
                  <c:v>99.87</c:v>
                </c:pt>
              </c:numCache>
            </c:numRef>
          </c:val>
          <c:smooth val="0"/>
          <c:extLst xmlns:c16r2="http://schemas.microsoft.com/office/drawing/2015/06/chart">
            <c:ext xmlns:c16="http://schemas.microsoft.com/office/drawing/2014/chart" uri="{C3380CC4-5D6E-409C-BE32-E72D297353CC}">
              <c16:uniqueId val="{00000001-1574-4780-AE31-BB8EB39F1106}"/>
            </c:ext>
          </c:extLst>
        </c:ser>
        <c:dLbls>
          <c:showLegendKey val="0"/>
          <c:showVal val="0"/>
          <c:showCatName val="0"/>
          <c:showSerName val="0"/>
          <c:showPercent val="0"/>
          <c:showBubbleSize val="0"/>
        </c:dLbls>
        <c:marker val="1"/>
        <c:smooth val="0"/>
        <c:axId val="91923200"/>
        <c:axId val="91925120"/>
      </c:lineChart>
      <c:dateAx>
        <c:axId val="91923200"/>
        <c:scaling>
          <c:orientation val="minMax"/>
        </c:scaling>
        <c:delete val="1"/>
        <c:axPos val="b"/>
        <c:numFmt formatCode="ge" sourceLinked="1"/>
        <c:majorTickMark val="none"/>
        <c:minorTickMark val="none"/>
        <c:tickLblPos val="none"/>
        <c:crossAx val="91925120"/>
        <c:crosses val="autoZero"/>
        <c:auto val="1"/>
        <c:lblOffset val="100"/>
        <c:baseTimeUnit val="years"/>
      </c:dateAx>
      <c:valAx>
        <c:axId val="91925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923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212.12</c:v>
                </c:pt>
                <c:pt idx="1">
                  <c:v>211.52</c:v>
                </c:pt>
                <c:pt idx="2">
                  <c:v>207.39</c:v>
                </c:pt>
                <c:pt idx="3">
                  <c:v>206.26</c:v>
                </c:pt>
                <c:pt idx="4">
                  <c:v>214.07</c:v>
                </c:pt>
              </c:numCache>
            </c:numRef>
          </c:val>
          <c:extLst xmlns:c16r2="http://schemas.microsoft.com/office/drawing/2015/06/chart">
            <c:ext xmlns:c16="http://schemas.microsoft.com/office/drawing/2014/chart" uri="{C3380CC4-5D6E-409C-BE32-E72D297353CC}">
              <c16:uniqueId val="{00000000-9985-4C88-BFE9-ED4BE41CEB5A}"/>
            </c:ext>
          </c:extLst>
        </c:ser>
        <c:dLbls>
          <c:showLegendKey val="0"/>
          <c:showVal val="0"/>
          <c:showCatName val="0"/>
          <c:showSerName val="0"/>
          <c:showPercent val="0"/>
          <c:showBubbleSize val="0"/>
        </c:dLbls>
        <c:gapWidth val="150"/>
        <c:axId val="92152576"/>
        <c:axId val="92154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178.39</c:v>
                </c:pt>
                <c:pt idx="1">
                  <c:v>173.03</c:v>
                </c:pt>
                <c:pt idx="2">
                  <c:v>171.15</c:v>
                </c:pt>
                <c:pt idx="3">
                  <c:v>170.19</c:v>
                </c:pt>
                <c:pt idx="4">
                  <c:v>171.81</c:v>
                </c:pt>
              </c:numCache>
            </c:numRef>
          </c:val>
          <c:smooth val="0"/>
          <c:extLst xmlns:c16r2="http://schemas.microsoft.com/office/drawing/2015/06/chart">
            <c:ext xmlns:c16="http://schemas.microsoft.com/office/drawing/2014/chart" uri="{C3380CC4-5D6E-409C-BE32-E72D297353CC}">
              <c16:uniqueId val="{00000001-9985-4C88-BFE9-ED4BE41CEB5A}"/>
            </c:ext>
          </c:extLst>
        </c:ser>
        <c:dLbls>
          <c:showLegendKey val="0"/>
          <c:showVal val="0"/>
          <c:showCatName val="0"/>
          <c:showSerName val="0"/>
          <c:showPercent val="0"/>
          <c:showBubbleSize val="0"/>
        </c:dLbls>
        <c:marker val="1"/>
        <c:smooth val="0"/>
        <c:axId val="92152576"/>
        <c:axId val="92154496"/>
      </c:lineChart>
      <c:dateAx>
        <c:axId val="92152576"/>
        <c:scaling>
          <c:orientation val="minMax"/>
        </c:scaling>
        <c:delete val="1"/>
        <c:axPos val="b"/>
        <c:numFmt formatCode="ge" sourceLinked="1"/>
        <c:majorTickMark val="none"/>
        <c:minorTickMark val="none"/>
        <c:tickLblPos val="none"/>
        <c:crossAx val="92154496"/>
        <c:crosses val="autoZero"/>
        <c:auto val="1"/>
        <c:lblOffset val="100"/>
        <c:baseTimeUnit val="years"/>
      </c:dateAx>
      <c:valAx>
        <c:axId val="92154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152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AF26" sqref="AF2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山形県　南陽市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A5</v>
      </c>
      <c r="X8" s="58"/>
      <c r="Y8" s="58"/>
      <c r="Z8" s="58"/>
      <c r="AA8" s="58"/>
      <c r="AB8" s="58"/>
      <c r="AC8" s="58"/>
      <c r="AD8" s="58" t="str">
        <f>データ!$M$6</f>
        <v>非設置</v>
      </c>
      <c r="AE8" s="58"/>
      <c r="AF8" s="58"/>
      <c r="AG8" s="58"/>
      <c r="AH8" s="58"/>
      <c r="AI8" s="58"/>
      <c r="AJ8" s="58"/>
      <c r="AK8" s="4"/>
      <c r="AL8" s="59">
        <f>データ!$R$6</f>
        <v>31822</v>
      </c>
      <c r="AM8" s="59"/>
      <c r="AN8" s="59"/>
      <c r="AO8" s="59"/>
      <c r="AP8" s="59"/>
      <c r="AQ8" s="59"/>
      <c r="AR8" s="59"/>
      <c r="AS8" s="59"/>
      <c r="AT8" s="50">
        <f>データ!$S$6</f>
        <v>160.52000000000001</v>
      </c>
      <c r="AU8" s="51"/>
      <c r="AV8" s="51"/>
      <c r="AW8" s="51"/>
      <c r="AX8" s="51"/>
      <c r="AY8" s="51"/>
      <c r="AZ8" s="51"/>
      <c r="BA8" s="51"/>
      <c r="BB8" s="52">
        <f>データ!$T$6</f>
        <v>198.24</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72.2</v>
      </c>
      <c r="J10" s="51"/>
      <c r="K10" s="51"/>
      <c r="L10" s="51"/>
      <c r="M10" s="51"/>
      <c r="N10" s="51"/>
      <c r="O10" s="62"/>
      <c r="P10" s="52">
        <f>データ!$P$6</f>
        <v>96.08</v>
      </c>
      <c r="Q10" s="52"/>
      <c r="R10" s="52"/>
      <c r="S10" s="52"/>
      <c r="T10" s="52"/>
      <c r="U10" s="52"/>
      <c r="V10" s="52"/>
      <c r="W10" s="59">
        <f>データ!$Q$6</f>
        <v>4752</v>
      </c>
      <c r="X10" s="59"/>
      <c r="Y10" s="59"/>
      <c r="Z10" s="59"/>
      <c r="AA10" s="59"/>
      <c r="AB10" s="59"/>
      <c r="AC10" s="59"/>
      <c r="AD10" s="2"/>
      <c r="AE10" s="2"/>
      <c r="AF10" s="2"/>
      <c r="AG10" s="2"/>
      <c r="AH10" s="4"/>
      <c r="AI10" s="4"/>
      <c r="AJ10" s="4"/>
      <c r="AK10" s="4"/>
      <c r="AL10" s="59">
        <f>データ!$U$6</f>
        <v>30424</v>
      </c>
      <c r="AM10" s="59"/>
      <c r="AN10" s="59"/>
      <c r="AO10" s="59"/>
      <c r="AP10" s="59"/>
      <c r="AQ10" s="59"/>
      <c r="AR10" s="59"/>
      <c r="AS10" s="59"/>
      <c r="AT10" s="50">
        <f>データ!$V$6</f>
        <v>57.75</v>
      </c>
      <c r="AU10" s="51"/>
      <c r="AV10" s="51"/>
      <c r="AW10" s="51"/>
      <c r="AX10" s="51"/>
      <c r="AY10" s="51"/>
      <c r="AZ10" s="51"/>
      <c r="BA10" s="51"/>
      <c r="BB10" s="52">
        <f>データ!$W$6</f>
        <v>526.82000000000005</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118</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3" t="s">
        <v>117</v>
      </c>
      <c r="BM47" s="84"/>
      <c r="BN47" s="84"/>
      <c r="BO47" s="84"/>
      <c r="BP47" s="84"/>
      <c r="BQ47" s="84"/>
      <c r="BR47" s="84"/>
      <c r="BS47" s="84"/>
      <c r="BT47" s="84"/>
      <c r="BU47" s="84"/>
      <c r="BV47" s="84"/>
      <c r="BW47" s="84"/>
      <c r="BX47" s="84"/>
      <c r="BY47" s="84"/>
      <c r="BZ47" s="8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3"/>
      <c r="BM48" s="84"/>
      <c r="BN48" s="84"/>
      <c r="BO48" s="84"/>
      <c r="BP48" s="84"/>
      <c r="BQ48" s="84"/>
      <c r="BR48" s="84"/>
      <c r="BS48" s="84"/>
      <c r="BT48" s="84"/>
      <c r="BU48" s="84"/>
      <c r="BV48" s="84"/>
      <c r="BW48" s="84"/>
      <c r="BX48" s="84"/>
      <c r="BY48" s="84"/>
      <c r="BZ48" s="8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3"/>
      <c r="BM49" s="84"/>
      <c r="BN49" s="84"/>
      <c r="BO49" s="84"/>
      <c r="BP49" s="84"/>
      <c r="BQ49" s="84"/>
      <c r="BR49" s="84"/>
      <c r="BS49" s="84"/>
      <c r="BT49" s="84"/>
      <c r="BU49" s="84"/>
      <c r="BV49" s="84"/>
      <c r="BW49" s="84"/>
      <c r="BX49" s="84"/>
      <c r="BY49" s="84"/>
      <c r="BZ49" s="8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3"/>
      <c r="BM50" s="84"/>
      <c r="BN50" s="84"/>
      <c r="BO50" s="84"/>
      <c r="BP50" s="84"/>
      <c r="BQ50" s="84"/>
      <c r="BR50" s="84"/>
      <c r="BS50" s="84"/>
      <c r="BT50" s="84"/>
      <c r="BU50" s="84"/>
      <c r="BV50" s="84"/>
      <c r="BW50" s="84"/>
      <c r="BX50" s="84"/>
      <c r="BY50" s="84"/>
      <c r="BZ50" s="8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3"/>
      <c r="BM51" s="84"/>
      <c r="BN51" s="84"/>
      <c r="BO51" s="84"/>
      <c r="BP51" s="84"/>
      <c r="BQ51" s="84"/>
      <c r="BR51" s="84"/>
      <c r="BS51" s="84"/>
      <c r="BT51" s="84"/>
      <c r="BU51" s="84"/>
      <c r="BV51" s="84"/>
      <c r="BW51" s="84"/>
      <c r="BX51" s="84"/>
      <c r="BY51" s="84"/>
      <c r="BZ51" s="8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3"/>
      <c r="BM52" s="84"/>
      <c r="BN52" s="84"/>
      <c r="BO52" s="84"/>
      <c r="BP52" s="84"/>
      <c r="BQ52" s="84"/>
      <c r="BR52" s="84"/>
      <c r="BS52" s="84"/>
      <c r="BT52" s="84"/>
      <c r="BU52" s="84"/>
      <c r="BV52" s="84"/>
      <c r="BW52" s="84"/>
      <c r="BX52" s="84"/>
      <c r="BY52" s="84"/>
      <c r="BZ52" s="8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3"/>
      <c r="BM53" s="84"/>
      <c r="BN53" s="84"/>
      <c r="BO53" s="84"/>
      <c r="BP53" s="84"/>
      <c r="BQ53" s="84"/>
      <c r="BR53" s="84"/>
      <c r="BS53" s="84"/>
      <c r="BT53" s="84"/>
      <c r="BU53" s="84"/>
      <c r="BV53" s="84"/>
      <c r="BW53" s="84"/>
      <c r="BX53" s="84"/>
      <c r="BY53" s="84"/>
      <c r="BZ53" s="8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3"/>
      <c r="BM54" s="84"/>
      <c r="BN54" s="84"/>
      <c r="BO54" s="84"/>
      <c r="BP54" s="84"/>
      <c r="BQ54" s="84"/>
      <c r="BR54" s="84"/>
      <c r="BS54" s="84"/>
      <c r="BT54" s="84"/>
      <c r="BU54" s="84"/>
      <c r="BV54" s="84"/>
      <c r="BW54" s="84"/>
      <c r="BX54" s="84"/>
      <c r="BY54" s="84"/>
      <c r="BZ54" s="8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3"/>
      <c r="BM55" s="84"/>
      <c r="BN55" s="84"/>
      <c r="BO55" s="84"/>
      <c r="BP55" s="84"/>
      <c r="BQ55" s="84"/>
      <c r="BR55" s="84"/>
      <c r="BS55" s="84"/>
      <c r="BT55" s="84"/>
      <c r="BU55" s="84"/>
      <c r="BV55" s="84"/>
      <c r="BW55" s="84"/>
      <c r="BX55" s="84"/>
      <c r="BY55" s="84"/>
      <c r="BZ55" s="85"/>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83"/>
      <c r="BM56" s="84"/>
      <c r="BN56" s="84"/>
      <c r="BO56" s="84"/>
      <c r="BP56" s="84"/>
      <c r="BQ56" s="84"/>
      <c r="BR56" s="84"/>
      <c r="BS56" s="84"/>
      <c r="BT56" s="84"/>
      <c r="BU56" s="84"/>
      <c r="BV56" s="84"/>
      <c r="BW56" s="84"/>
      <c r="BX56" s="84"/>
      <c r="BY56" s="84"/>
      <c r="BZ56" s="85"/>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83"/>
      <c r="BM57" s="84"/>
      <c r="BN57" s="84"/>
      <c r="BO57" s="84"/>
      <c r="BP57" s="84"/>
      <c r="BQ57" s="84"/>
      <c r="BR57" s="84"/>
      <c r="BS57" s="84"/>
      <c r="BT57" s="84"/>
      <c r="BU57" s="84"/>
      <c r="BV57" s="84"/>
      <c r="BW57" s="84"/>
      <c r="BX57" s="84"/>
      <c r="BY57" s="84"/>
      <c r="BZ57" s="85"/>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83"/>
      <c r="BM58" s="84"/>
      <c r="BN58" s="84"/>
      <c r="BO58" s="84"/>
      <c r="BP58" s="84"/>
      <c r="BQ58" s="84"/>
      <c r="BR58" s="84"/>
      <c r="BS58" s="84"/>
      <c r="BT58" s="84"/>
      <c r="BU58" s="84"/>
      <c r="BV58" s="84"/>
      <c r="BW58" s="84"/>
      <c r="BX58" s="84"/>
      <c r="BY58" s="84"/>
      <c r="BZ58" s="85"/>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83"/>
      <c r="BM59" s="84"/>
      <c r="BN59" s="84"/>
      <c r="BO59" s="84"/>
      <c r="BP59" s="84"/>
      <c r="BQ59" s="84"/>
      <c r="BR59" s="84"/>
      <c r="BS59" s="84"/>
      <c r="BT59" s="84"/>
      <c r="BU59" s="84"/>
      <c r="BV59" s="84"/>
      <c r="BW59" s="84"/>
      <c r="BX59" s="84"/>
      <c r="BY59" s="84"/>
      <c r="BZ59" s="85"/>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83"/>
      <c r="BM60" s="84"/>
      <c r="BN60" s="84"/>
      <c r="BO60" s="84"/>
      <c r="BP60" s="84"/>
      <c r="BQ60" s="84"/>
      <c r="BR60" s="84"/>
      <c r="BS60" s="84"/>
      <c r="BT60" s="84"/>
      <c r="BU60" s="84"/>
      <c r="BV60" s="84"/>
      <c r="BW60" s="84"/>
      <c r="BX60" s="84"/>
      <c r="BY60" s="84"/>
      <c r="BZ60" s="85"/>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83"/>
      <c r="BM61" s="84"/>
      <c r="BN61" s="84"/>
      <c r="BO61" s="84"/>
      <c r="BP61" s="84"/>
      <c r="BQ61" s="84"/>
      <c r="BR61" s="84"/>
      <c r="BS61" s="84"/>
      <c r="BT61" s="84"/>
      <c r="BU61" s="84"/>
      <c r="BV61" s="84"/>
      <c r="BW61" s="84"/>
      <c r="BX61" s="84"/>
      <c r="BY61" s="84"/>
      <c r="BZ61" s="8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3"/>
      <c r="BM62" s="84"/>
      <c r="BN62" s="84"/>
      <c r="BO62" s="84"/>
      <c r="BP62" s="84"/>
      <c r="BQ62" s="84"/>
      <c r="BR62" s="84"/>
      <c r="BS62" s="84"/>
      <c r="BT62" s="84"/>
      <c r="BU62" s="84"/>
      <c r="BV62" s="84"/>
      <c r="BW62" s="84"/>
      <c r="BX62" s="84"/>
      <c r="BY62" s="84"/>
      <c r="BZ62" s="8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3"/>
      <c r="BM63" s="84"/>
      <c r="BN63" s="84"/>
      <c r="BO63" s="84"/>
      <c r="BP63" s="84"/>
      <c r="BQ63" s="84"/>
      <c r="BR63" s="84"/>
      <c r="BS63" s="84"/>
      <c r="BT63" s="84"/>
      <c r="BU63" s="84"/>
      <c r="BV63" s="84"/>
      <c r="BW63" s="84"/>
      <c r="BX63" s="84"/>
      <c r="BY63" s="84"/>
      <c r="BZ63" s="8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83" t="s">
        <v>116</v>
      </c>
      <c r="BM66" s="84"/>
      <c r="BN66" s="84"/>
      <c r="BO66" s="84"/>
      <c r="BP66" s="84"/>
      <c r="BQ66" s="84"/>
      <c r="BR66" s="84"/>
      <c r="BS66" s="84"/>
      <c r="BT66" s="84"/>
      <c r="BU66" s="84"/>
      <c r="BV66" s="84"/>
      <c r="BW66" s="84"/>
      <c r="BX66" s="84"/>
      <c r="BY66" s="84"/>
      <c r="BZ66" s="8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83"/>
      <c r="BM67" s="84"/>
      <c r="BN67" s="84"/>
      <c r="BO67" s="84"/>
      <c r="BP67" s="84"/>
      <c r="BQ67" s="84"/>
      <c r="BR67" s="84"/>
      <c r="BS67" s="84"/>
      <c r="BT67" s="84"/>
      <c r="BU67" s="84"/>
      <c r="BV67" s="84"/>
      <c r="BW67" s="84"/>
      <c r="BX67" s="84"/>
      <c r="BY67" s="84"/>
      <c r="BZ67" s="8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83"/>
      <c r="BM68" s="84"/>
      <c r="BN68" s="84"/>
      <c r="BO68" s="84"/>
      <c r="BP68" s="84"/>
      <c r="BQ68" s="84"/>
      <c r="BR68" s="84"/>
      <c r="BS68" s="84"/>
      <c r="BT68" s="84"/>
      <c r="BU68" s="84"/>
      <c r="BV68" s="84"/>
      <c r="BW68" s="84"/>
      <c r="BX68" s="84"/>
      <c r="BY68" s="84"/>
      <c r="BZ68" s="8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83"/>
      <c r="BM69" s="84"/>
      <c r="BN69" s="84"/>
      <c r="BO69" s="84"/>
      <c r="BP69" s="84"/>
      <c r="BQ69" s="84"/>
      <c r="BR69" s="84"/>
      <c r="BS69" s="84"/>
      <c r="BT69" s="84"/>
      <c r="BU69" s="84"/>
      <c r="BV69" s="84"/>
      <c r="BW69" s="84"/>
      <c r="BX69" s="84"/>
      <c r="BY69" s="84"/>
      <c r="BZ69" s="8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83"/>
      <c r="BM70" s="84"/>
      <c r="BN70" s="84"/>
      <c r="BO70" s="84"/>
      <c r="BP70" s="84"/>
      <c r="BQ70" s="84"/>
      <c r="BR70" s="84"/>
      <c r="BS70" s="84"/>
      <c r="BT70" s="84"/>
      <c r="BU70" s="84"/>
      <c r="BV70" s="84"/>
      <c r="BW70" s="84"/>
      <c r="BX70" s="84"/>
      <c r="BY70" s="84"/>
      <c r="BZ70" s="8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83"/>
      <c r="BM71" s="84"/>
      <c r="BN71" s="84"/>
      <c r="BO71" s="84"/>
      <c r="BP71" s="84"/>
      <c r="BQ71" s="84"/>
      <c r="BR71" s="84"/>
      <c r="BS71" s="84"/>
      <c r="BT71" s="84"/>
      <c r="BU71" s="84"/>
      <c r="BV71" s="84"/>
      <c r="BW71" s="84"/>
      <c r="BX71" s="84"/>
      <c r="BY71" s="84"/>
      <c r="BZ71" s="8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83"/>
      <c r="BM72" s="84"/>
      <c r="BN72" s="84"/>
      <c r="BO72" s="84"/>
      <c r="BP72" s="84"/>
      <c r="BQ72" s="84"/>
      <c r="BR72" s="84"/>
      <c r="BS72" s="84"/>
      <c r="BT72" s="84"/>
      <c r="BU72" s="84"/>
      <c r="BV72" s="84"/>
      <c r="BW72" s="84"/>
      <c r="BX72" s="84"/>
      <c r="BY72" s="84"/>
      <c r="BZ72" s="8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83"/>
      <c r="BM73" s="84"/>
      <c r="BN73" s="84"/>
      <c r="BO73" s="84"/>
      <c r="BP73" s="84"/>
      <c r="BQ73" s="84"/>
      <c r="BR73" s="84"/>
      <c r="BS73" s="84"/>
      <c r="BT73" s="84"/>
      <c r="BU73" s="84"/>
      <c r="BV73" s="84"/>
      <c r="BW73" s="84"/>
      <c r="BX73" s="84"/>
      <c r="BY73" s="84"/>
      <c r="BZ73" s="8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83"/>
      <c r="BM74" s="84"/>
      <c r="BN74" s="84"/>
      <c r="BO74" s="84"/>
      <c r="BP74" s="84"/>
      <c r="BQ74" s="84"/>
      <c r="BR74" s="84"/>
      <c r="BS74" s="84"/>
      <c r="BT74" s="84"/>
      <c r="BU74" s="84"/>
      <c r="BV74" s="84"/>
      <c r="BW74" s="84"/>
      <c r="BX74" s="84"/>
      <c r="BY74" s="84"/>
      <c r="BZ74" s="8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83"/>
      <c r="BM75" s="84"/>
      <c r="BN75" s="84"/>
      <c r="BO75" s="84"/>
      <c r="BP75" s="84"/>
      <c r="BQ75" s="84"/>
      <c r="BR75" s="84"/>
      <c r="BS75" s="84"/>
      <c r="BT75" s="84"/>
      <c r="BU75" s="84"/>
      <c r="BV75" s="84"/>
      <c r="BW75" s="84"/>
      <c r="BX75" s="84"/>
      <c r="BY75" s="84"/>
      <c r="BZ75" s="8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83"/>
      <c r="BM76" s="84"/>
      <c r="BN76" s="84"/>
      <c r="BO76" s="84"/>
      <c r="BP76" s="84"/>
      <c r="BQ76" s="84"/>
      <c r="BR76" s="84"/>
      <c r="BS76" s="84"/>
      <c r="BT76" s="84"/>
      <c r="BU76" s="84"/>
      <c r="BV76" s="84"/>
      <c r="BW76" s="84"/>
      <c r="BX76" s="84"/>
      <c r="BY76" s="84"/>
      <c r="BZ76" s="8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83"/>
      <c r="BM77" s="84"/>
      <c r="BN77" s="84"/>
      <c r="BO77" s="84"/>
      <c r="BP77" s="84"/>
      <c r="BQ77" s="84"/>
      <c r="BR77" s="84"/>
      <c r="BS77" s="84"/>
      <c r="BT77" s="84"/>
      <c r="BU77" s="84"/>
      <c r="BV77" s="84"/>
      <c r="BW77" s="84"/>
      <c r="BX77" s="84"/>
      <c r="BY77" s="84"/>
      <c r="BZ77" s="8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83"/>
      <c r="BM78" s="84"/>
      <c r="BN78" s="84"/>
      <c r="BO78" s="84"/>
      <c r="BP78" s="84"/>
      <c r="BQ78" s="84"/>
      <c r="BR78" s="84"/>
      <c r="BS78" s="84"/>
      <c r="BT78" s="84"/>
      <c r="BU78" s="84"/>
      <c r="BV78" s="84"/>
      <c r="BW78" s="84"/>
      <c r="BX78" s="84"/>
      <c r="BY78" s="84"/>
      <c r="BZ78" s="85"/>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83"/>
      <c r="BM79" s="84"/>
      <c r="BN79" s="84"/>
      <c r="BO79" s="84"/>
      <c r="BP79" s="84"/>
      <c r="BQ79" s="84"/>
      <c r="BR79" s="84"/>
      <c r="BS79" s="84"/>
      <c r="BT79" s="84"/>
      <c r="BU79" s="84"/>
      <c r="BV79" s="84"/>
      <c r="BW79" s="84"/>
      <c r="BX79" s="84"/>
      <c r="BY79" s="84"/>
      <c r="BZ79" s="85"/>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83"/>
      <c r="BM80" s="84"/>
      <c r="BN80" s="84"/>
      <c r="BO80" s="84"/>
      <c r="BP80" s="84"/>
      <c r="BQ80" s="84"/>
      <c r="BR80" s="84"/>
      <c r="BS80" s="84"/>
      <c r="BT80" s="84"/>
      <c r="BU80" s="84"/>
      <c r="BV80" s="84"/>
      <c r="BW80" s="84"/>
      <c r="BX80" s="84"/>
      <c r="BY80" s="84"/>
      <c r="BZ80" s="85"/>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83"/>
      <c r="BM81" s="84"/>
      <c r="BN81" s="84"/>
      <c r="BO81" s="84"/>
      <c r="BP81" s="84"/>
      <c r="BQ81" s="84"/>
      <c r="BR81" s="84"/>
      <c r="BS81" s="84"/>
      <c r="BT81" s="84"/>
      <c r="BU81" s="84"/>
      <c r="BV81" s="84"/>
      <c r="BW81" s="84"/>
      <c r="BX81" s="84"/>
      <c r="BY81" s="84"/>
      <c r="BZ81" s="85"/>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6"/>
      <c r="BM82" s="87"/>
      <c r="BN82" s="87"/>
      <c r="BO82" s="87"/>
      <c r="BP82" s="87"/>
      <c r="BQ82" s="87"/>
      <c r="BR82" s="87"/>
      <c r="BS82" s="87"/>
      <c r="BT82" s="87"/>
      <c r="BU82" s="87"/>
      <c r="BV82" s="87"/>
      <c r="BW82" s="87"/>
      <c r="BX82" s="87"/>
      <c r="BY82" s="87"/>
      <c r="BZ82" s="88"/>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PFWNCW6scOrdgKC46Hb3jup1S++hMsApRNloNJFeghyUqLmMrnnY6S26ZUa+P/1e9CmBLojNyik148707TAMyA==" saltValue="UhmWatvyGU0ZAV1G5T7QDA=="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90" t="s">
        <v>62</v>
      </c>
      <c r="I3" s="91"/>
      <c r="J3" s="91"/>
      <c r="K3" s="91"/>
      <c r="L3" s="91"/>
      <c r="M3" s="91"/>
      <c r="N3" s="91"/>
      <c r="O3" s="91"/>
      <c r="P3" s="91"/>
      <c r="Q3" s="91"/>
      <c r="R3" s="91"/>
      <c r="S3" s="91"/>
      <c r="T3" s="91"/>
      <c r="U3" s="91"/>
      <c r="V3" s="91"/>
      <c r="W3" s="92"/>
      <c r="X3" s="96" t="s">
        <v>63</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35</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x14ac:dyDescent="0.15">
      <c r="A4" s="28" t="s">
        <v>64</v>
      </c>
      <c r="B4" s="30"/>
      <c r="C4" s="30"/>
      <c r="D4" s="30"/>
      <c r="E4" s="30"/>
      <c r="F4" s="30"/>
      <c r="G4" s="30"/>
      <c r="H4" s="93"/>
      <c r="I4" s="94"/>
      <c r="J4" s="94"/>
      <c r="K4" s="94"/>
      <c r="L4" s="94"/>
      <c r="M4" s="94"/>
      <c r="N4" s="94"/>
      <c r="O4" s="94"/>
      <c r="P4" s="94"/>
      <c r="Q4" s="94"/>
      <c r="R4" s="94"/>
      <c r="S4" s="94"/>
      <c r="T4" s="94"/>
      <c r="U4" s="94"/>
      <c r="V4" s="94"/>
      <c r="W4" s="95"/>
      <c r="X4" s="89" t="s">
        <v>65</v>
      </c>
      <c r="Y4" s="89"/>
      <c r="Z4" s="89"/>
      <c r="AA4" s="89"/>
      <c r="AB4" s="89"/>
      <c r="AC4" s="89"/>
      <c r="AD4" s="89"/>
      <c r="AE4" s="89"/>
      <c r="AF4" s="89"/>
      <c r="AG4" s="89"/>
      <c r="AH4" s="89"/>
      <c r="AI4" s="89" t="s">
        <v>66</v>
      </c>
      <c r="AJ4" s="89"/>
      <c r="AK4" s="89"/>
      <c r="AL4" s="89"/>
      <c r="AM4" s="89"/>
      <c r="AN4" s="89"/>
      <c r="AO4" s="89"/>
      <c r="AP4" s="89"/>
      <c r="AQ4" s="89"/>
      <c r="AR4" s="89"/>
      <c r="AS4" s="89"/>
      <c r="AT4" s="89" t="s">
        <v>67</v>
      </c>
      <c r="AU4" s="89"/>
      <c r="AV4" s="89"/>
      <c r="AW4" s="89"/>
      <c r="AX4" s="89"/>
      <c r="AY4" s="89"/>
      <c r="AZ4" s="89"/>
      <c r="BA4" s="89"/>
      <c r="BB4" s="89"/>
      <c r="BC4" s="89"/>
      <c r="BD4" s="89"/>
      <c r="BE4" s="89" t="s">
        <v>68</v>
      </c>
      <c r="BF4" s="89"/>
      <c r="BG4" s="89"/>
      <c r="BH4" s="89"/>
      <c r="BI4" s="89"/>
      <c r="BJ4" s="89"/>
      <c r="BK4" s="89"/>
      <c r="BL4" s="89"/>
      <c r="BM4" s="89"/>
      <c r="BN4" s="89"/>
      <c r="BO4" s="89"/>
      <c r="BP4" s="89" t="s">
        <v>69</v>
      </c>
      <c r="BQ4" s="89"/>
      <c r="BR4" s="89"/>
      <c r="BS4" s="89"/>
      <c r="BT4" s="89"/>
      <c r="BU4" s="89"/>
      <c r="BV4" s="89"/>
      <c r="BW4" s="89"/>
      <c r="BX4" s="89"/>
      <c r="BY4" s="89"/>
      <c r="BZ4" s="89"/>
      <c r="CA4" s="89" t="s">
        <v>70</v>
      </c>
      <c r="CB4" s="89"/>
      <c r="CC4" s="89"/>
      <c r="CD4" s="89"/>
      <c r="CE4" s="89"/>
      <c r="CF4" s="89"/>
      <c r="CG4" s="89"/>
      <c r="CH4" s="89"/>
      <c r="CI4" s="89"/>
      <c r="CJ4" s="89"/>
      <c r="CK4" s="89"/>
      <c r="CL4" s="89" t="s">
        <v>71</v>
      </c>
      <c r="CM4" s="89"/>
      <c r="CN4" s="89"/>
      <c r="CO4" s="89"/>
      <c r="CP4" s="89"/>
      <c r="CQ4" s="89"/>
      <c r="CR4" s="89"/>
      <c r="CS4" s="89"/>
      <c r="CT4" s="89"/>
      <c r="CU4" s="89"/>
      <c r="CV4" s="89"/>
      <c r="CW4" s="89" t="s">
        <v>72</v>
      </c>
      <c r="CX4" s="89"/>
      <c r="CY4" s="89"/>
      <c r="CZ4" s="89"/>
      <c r="DA4" s="89"/>
      <c r="DB4" s="89"/>
      <c r="DC4" s="89"/>
      <c r="DD4" s="89"/>
      <c r="DE4" s="89"/>
      <c r="DF4" s="89"/>
      <c r="DG4" s="89"/>
      <c r="DH4" s="89" t="s">
        <v>73</v>
      </c>
      <c r="DI4" s="89"/>
      <c r="DJ4" s="89"/>
      <c r="DK4" s="89"/>
      <c r="DL4" s="89"/>
      <c r="DM4" s="89"/>
      <c r="DN4" s="89"/>
      <c r="DO4" s="89"/>
      <c r="DP4" s="89"/>
      <c r="DQ4" s="89"/>
      <c r="DR4" s="89"/>
      <c r="DS4" s="89" t="s">
        <v>74</v>
      </c>
      <c r="DT4" s="89"/>
      <c r="DU4" s="89"/>
      <c r="DV4" s="89"/>
      <c r="DW4" s="89"/>
      <c r="DX4" s="89"/>
      <c r="DY4" s="89"/>
      <c r="DZ4" s="89"/>
      <c r="EA4" s="89"/>
      <c r="EB4" s="89"/>
      <c r="EC4" s="89"/>
      <c r="ED4" s="89" t="s">
        <v>75</v>
      </c>
      <c r="EE4" s="89"/>
      <c r="EF4" s="89"/>
      <c r="EG4" s="89"/>
      <c r="EH4" s="89"/>
      <c r="EI4" s="89"/>
      <c r="EJ4" s="89"/>
      <c r="EK4" s="89"/>
      <c r="EL4" s="89"/>
      <c r="EM4" s="89"/>
      <c r="EN4" s="89"/>
    </row>
    <row r="5" spans="1:144" x14ac:dyDescent="0.15">
      <c r="A5" s="28" t="s">
        <v>76</v>
      </c>
      <c r="B5" s="31"/>
      <c r="C5" s="31"/>
      <c r="D5" s="31"/>
      <c r="E5" s="31"/>
      <c r="F5" s="31"/>
      <c r="G5" s="31"/>
      <c r="H5" s="32" t="s">
        <v>77</v>
      </c>
      <c r="I5" s="32" t="s">
        <v>78</v>
      </c>
      <c r="J5" s="32" t="s">
        <v>79</v>
      </c>
      <c r="K5" s="32" t="s">
        <v>80</v>
      </c>
      <c r="L5" s="32" t="s">
        <v>81</v>
      </c>
      <c r="M5" s="32" t="s">
        <v>5</v>
      </c>
      <c r="N5" s="32" t="s">
        <v>82</v>
      </c>
      <c r="O5" s="32" t="s">
        <v>83</v>
      </c>
      <c r="P5" s="32" t="s">
        <v>84</v>
      </c>
      <c r="Q5" s="32" t="s">
        <v>85</v>
      </c>
      <c r="R5" s="32" t="s">
        <v>86</v>
      </c>
      <c r="S5" s="32" t="s">
        <v>87</v>
      </c>
      <c r="T5" s="32" t="s">
        <v>88</v>
      </c>
      <c r="U5" s="32" t="s">
        <v>89</v>
      </c>
      <c r="V5" s="32" t="s">
        <v>90</v>
      </c>
      <c r="W5" s="32" t="s">
        <v>91</v>
      </c>
      <c r="X5" s="32" t="s">
        <v>92</v>
      </c>
      <c r="Y5" s="32" t="s">
        <v>93</v>
      </c>
      <c r="Z5" s="32" t="s">
        <v>94</v>
      </c>
      <c r="AA5" s="32" t="s">
        <v>95</v>
      </c>
      <c r="AB5" s="32" t="s">
        <v>96</v>
      </c>
      <c r="AC5" s="32" t="s">
        <v>97</v>
      </c>
      <c r="AD5" s="32" t="s">
        <v>98</v>
      </c>
      <c r="AE5" s="32" t="s">
        <v>99</v>
      </c>
      <c r="AF5" s="32" t="s">
        <v>100</v>
      </c>
      <c r="AG5" s="32" t="s">
        <v>101</v>
      </c>
      <c r="AH5" s="32" t="s">
        <v>41</v>
      </c>
      <c r="AI5" s="32" t="s">
        <v>92</v>
      </c>
      <c r="AJ5" s="32" t="s">
        <v>93</v>
      </c>
      <c r="AK5" s="32" t="s">
        <v>94</v>
      </c>
      <c r="AL5" s="32" t="s">
        <v>95</v>
      </c>
      <c r="AM5" s="32" t="s">
        <v>96</v>
      </c>
      <c r="AN5" s="32" t="s">
        <v>97</v>
      </c>
      <c r="AO5" s="32" t="s">
        <v>98</v>
      </c>
      <c r="AP5" s="32" t="s">
        <v>99</v>
      </c>
      <c r="AQ5" s="32" t="s">
        <v>100</v>
      </c>
      <c r="AR5" s="32" t="s">
        <v>101</v>
      </c>
      <c r="AS5" s="32" t="s">
        <v>102</v>
      </c>
      <c r="AT5" s="32" t="s">
        <v>92</v>
      </c>
      <c r="AU5" s="32" t="s">
        <v>93</v>
      </c>
      <c r="AV5" s="32" t="s">
        <v>94</v>
      </c>
      <c r="AW5" s="32" t="s">
        <v>95</v>
      </c>
      <c r="AX5" s="32" t="s">
        <v>96</v>
      </c>
      <c r="AY5" s="32" t="s">
        <v>97</v>
      </c>
      <c r="AZ5" s="32" t="s">
        <v>98</v>
      </c>
      <c r="BA5" s="32" t="s">
        <v>99</v>
      </c>
      <c r="BB5" s="32" t="s">
        <v>100</v>
      </c>
      <c r="BC5" s="32" t="s">
        <v>101</v>
      </c>
      <c r="BD5" s="32" t="s">
        <v>102</v>
      </c>
      <c r="BE5" s="32" t="s">
        <v>92</v>
      </c>
      <c r="BF5" s="32" t="s">
        <v>93</v>
      </c>
      <c r="BG5" s="32" t="s">
        <v>94</v>
      </c>
      <c r="BH5" s="32" t="s">
        <v>95</v>
      </c>
      <c r="BI5" s="32" t="s">
        <v>96</v>
      </c>
      <c r="BJ5" s="32" t="s">
        <v>97</v>
      </c>
      <c r="BK5" s="32" t="s">
        <v>98</v>
      </c>
      <c r="BL5" s="32" t="s">
        <v>99</v>
      </c>
      <c r="BM5" s="32" t="s">
        <v>100</v>
      </c>
      <c r="BN5" s="32" t="s">
        <v>101</v>
      </c>
      <c r="BO5" s="32" t="s">
        <v>102</v>
      </c>
      <c r="BP5" s="32" t="s">
        <v>92</v>
      </c>
      <c r="BQ5" s="32" t="s">
        <v>93</v>
      </c>
      <c r="BR5" s="32" t="s">
        <v>94</v>
      </c>
      <c r="BS5" s="32" t="s">
        <v>95</v>
      </c>
      <c r="BT5" s="32" t="s">
        <v>96</v>
      </c>
      <c r="BU5" s="32" t="s">
        <v>97</v>
      </c>
      <c r="BV5" s="32" t="s">
        <v>98</v>
      </c>
      <c r="BW5" s="32" t="s">
        <v>99</v>
      </c>
      <c r="BX5" s="32" t="s">
        <v>100</v>
      </c>
      <c r="BY5" s="32" t="s">
        <v>101</v>
      </c>
      <c r="BZ5" s="32" t="s">
        <v>102</v>
      </c>
      <c r="CA5" s="32" t="s">
        <v>92</v>
      </c>
      <c r="CB5" s="32" t="s">
        <v>93</v>
      </c>
      <c r="CC5" s="32" t="s">
        <v>94</v>
      </c>
      <c r="CD5" s="32" t="s">
        <v>95</v>
      </c>
      <c r="CE5" s="32" t="s">
        <v>96</v>
      </c>
      <c r="CF5" s="32" t="s">
        <v>97</v>
      </c>
      <c r="CG5" s="32" t="s">
        <v>98</v>
      </c>
      <c r="CH5" s="32" t="s">
        <v>99</v>
      </c>
      <c r="CI5" s="32" t="s">
        <v>100</v>
      </c>
      <c r="CJ5" s="32" t="s">
        <v>101</v>
      </c>
      <c r="CK5" s="32" t="s">
        <v>102</v>
      </c>
      <c r="CL5" s="32" t="s">
        <v>92</v>
      </c>
      <c r="CM5" s="32" t="s">
        <v>93</v>
      </c>
      <c r="CN5" s="32" t="s">
        <v>94</v>
      </c>
      <c r="CO5" s="32" t="s">
        <v>95</v>
      </c>
      <c r="CP5" s="32" t="s">
        <v>96</v>
      </c>
      <c r="CQ5" s="32" t="s">
        <v>97</v>
      </c>
      <c r="CR5" s="32" t="s">
        <v>98</v>
      </c>
      <c r="CS5" s="32" t="s">
        <v>99</v>
      </c>
      <c r="CT5" s="32" t="s">
        <v>100</v>
      </c>
      <c r="CU5" s="32" t="s">
        <v>101</v>
      </c>
      <c r="CV5" s="32" t="s">
        <v>102</v>
      </c>
      <c r="CW5" s="32" t="s">
        <v>92</v>
      </c>
      <c r="CX5" s="32" t="s">
        <v>93</v>
      </c>
      <c r="CY5" s="32" t="s">
        <v>94</v>
      </c>
      <c r="CZ5" s="32" t="s">
        <v>95</v>
      </c>
      <c r="DA5" s="32" t="s">
        <v>96</v>
      </c>
      <c r="DB5" s="32" t="s">
        <v>97</v>
      </c>
      <c r="DC5" s="32" t="s">
        <v>98</v>
      </c>
      <c r="DD5" s="32" t="s">
        <v>99</v>
      </c>
      <c r="DE5" s="32" t="s">
        <v>100</v>
      </c>
      <c r="DF5" s="32" t="s">
        <v>101</v>
      </c>
      <c r="DG5" s="32" t="s">
        <v>102</v>
      </c>
      <c r="DH5" s="32" t="s">
        <v>92</v>
      </c>
      <c r="DI5" s="32" t="s">
        <v>93</v>
      </c>
      <c r="DJ5" s="32" t="s">
        <v>94</v>
      </c>
      <c r="DK5" s="32" t="s">
        <v>95</v>
      </c>
      <c r="DL5" s="32" t="s">
        <v>96</v>
      </c>
      <c r="DM5" s="32" t="s">
        <v>97</v>
      </c>
      <c r="DN5" s="32" t="s">
        <v>98</v>
      </c>
      <c r="DO5" s="32" t="s">
        <v>99</v>
      </c>
      <c r="DP5" s="32" t="s">
        <v>100</v>
      </c>
      <c r="DQ5" s="32" t="s">
        <v>101</v>
      </c>
      <c r="DR5" s="32" t="s">
        <v>102</v>
      </c>
      <c r="DS5" s="32" t="s">
        <v>92</v>
      </c>
      <c r="DT5" s="32" t="s">
        <v>93</v>
      </c>
      <c r="DU5" s="32" t="s">
        <v>94</v>
      </c>
      <c r="DV5" s="32" t="s">
        <v>95</v>
      </c>
      <c r="DW5" s="32" t="s">
        <v>96</v>
      </c>
      <c r="DX5" s="32" t="s">
        <v>97</v>
      </c>
      <c r="DY5" s="32" t="s">
        <v>98</v>
      </c>
      <c r="DZ5" s="32" t="s">
        <v>99</v>
      </c>
      <c r="EA5" s="32" t="s">
        <v>100</v>
      </c>
      <c r="EB5" s="32" t="s">
        <v>101</v>
      </c>
      <c r="EC5" s="32" t="s">
        <v>102</v>
      </c>
      <c r="ED5" s="32" t="s">
        <v>92</v>
      </c>
      <c r="EE5" s="32" t="s">
        <v>93</v>
      </c>
      <c r="EF5" s="32" t="s">
        <v>94</v>
      </c>
      <c r="EG5" s="32" t="s">
        <v>95</v>
      </c>
      <c r="EH5" s="32" t="s">
        <v>96</v>
      </c>
      <c r="EI5" s="32" t="s">
        <v>97</v>
      </c>
      <c r="EJ5" s="32" t="s">
        <v>98</v>
      </c>
      <c r="EK5" s="32" t="s">
        <v>99</v>
      </c>
      <c r="EL5" s="32" t="s">
        <v>100</v>
      </c>
      <c r="EM5" s="32" t="s">
        <v>101</v>
      </c>
      <c r="EN5" s="32" t="s">
        <v>102</v>
      </c>
    </row>
    <row r="6" spans="1:144" s="36" customFormat="1" x14ac:dyDescent="0.15">
      <c r="A6" s="28" t="s">
        <v>103</v>
      </c>
      <c r="B6" s="33">
        <f>B7</f>
        <v>2017</v>
      </c>
      <c r="C6" s="33">
        <f t="shared" ref="C6:W6" si="3">C7</f>
        <v>62138</v>
      </c>
      <c r="D6" s="33">
        <f t="shared" si="3"/>
        <v>46</v>
      </c>
      <c r="E6" s="33">
        <f t="shared" si="3"/>
        <v>1</v>
      </c>
      <c r="F6" s="33">
        <f t="shared" si="3"/>
        <v>0</v>
      </c>
      <c r="G6" s="33">
        <f t="shared" si="3"/>
        <v>1</v>
      </c>
      <c r="H6" s="33" t="str">
        <f t="shared" si="3"/>
        <v>山形県　南陽市</v>
      </c>
      <c r="I6" s="33" t="str">
        <f t="shared" si="3"/>
        <v>法適用</v>
      </c>
      <c r="J6" s="33" t="str">
        <f t="shared" si="3"/>
        <v>水道事業</v>
      </c>
      <c r="K6" s="33" t="str">
        <f t="shared" si="3"/>
        <v>末端給水事業</v>
      </c>
      <c r="L6" s="33" t="str">
        <f t="shared" si="3"/>
        <v>A5</v>
      </c>
      <c r="M6" s="33" t="str">
        <f t="shared" si="3"/>
        <v>非設置</v>
      </c>
      <c r="N6" s="34" t="str">
        <f t="shared" si="3"/>
        <v>-</v>
      </c>
      <c r="O6" s="34">
        <f t="shared" si="3"/>
        <v>72.2</v>
      </c>
      <c r="P6" s="34">
        <f t="shared" si="3"/>
        <v>96.08</v>
      </c>
      <c r="Q6" s="34">
        <f t="shared" si="3"/>
        <v>4752</v>
      </c>
      <c r="R6" s="34">
        <f t="shared" si="3"/>
        <v>31822</v>
      </c>
      <c r="S6" s="34">
        <f t="shared" si="3"/>
        <v>160.52000000000001</v>
      </c>
      <c r="T6" s="34">
        <f t="shared" si="3"/>
        <v>198.24</v>
      </c>
      <c r="U6" s="34">
        <f t="shared" si="3"/>
        <v>30424</v>
      </c>
      <c r="V6" s="34">
        <f t="shared" si="3"/>
        <v>57.75</v>
      </c>
      <c r="W6" s="34">
        <f t="shared" si="3"/>
        <v>526.82000000000005</v>
      </c>
      <c r="X6" s="35">
        <f>IF(X7="",NA(),X7)</f>
        <v>117.35</v>
      </c>
      <c r="Y6" s="35">
        <f t="shared" ref="Y6:AG6" si="4">IF(Y7="",NA(),Y7)</f>
        <v>113.8</v>
      </c>
      <c r="Z6" s="35">
        <f t="shared" si="4"/>
        <v>115.75</v>
      </c>
      <c r="AA6" s="35">
        <f t="shared" si="4"/>
        <v>117.08</v>
      </c>
      <c r="AB6" s="35">
        <f t="shared" si="4"/>
        <v>112.31</v>
      </c>
      <c r="AC6" s="35">
        <f t="shared" si="4"/>
        <v>106.89</v>
      </c>
      <c r="AD6" s="35">
        <f t="shared" si="4"/>
        <v>109.04</v>
      </c>
      <c r="AE6" s="35">
        <f t="shared" si="4"/>
        <v>109.64</v>
      </c>
      <c r="AF6" s="35">
        <f t="shared" si="4"/>
        <v>110.95</v>
      </c>
      <c r="AG6" s="35">
        <f t="shared" si="4"/>
        <v>110.68</v>
      </c>
      <c r="AH6" s="34" t="str">
        <f>IF(AH7="","",IF(AH7="-","【-】","【"&amp;SUBSTITUTE(TEXT(AH7,"#,##0.00"),"-","△")&amp;"】"))</f>
        <v>【113.39】</v>
      </c>
      <c r="AI6" s="34">
        <f>IF(AI7="",NA(),AI7)</f>
        <v>0</v>
      </c>
      <c r="AJ6" s="34">
        <f t="shared" ref="AJ6:AR6" si="5">IF(AJ7="",NA(),AJ7)</f>
        <v>0</v>
      </c>
      <c r="AK6" s="34">
        <f t="shared" si="5"/>
        <v>0</v>
      </c>
      <c r="AL6" s="34">
        <f t="shared" si="5"/>
        <v>0</v>
      </c>
      <c r="AM6" s="34">
        <f t="shared" si="5"/>
        <v>0</v>
      </c>
      <c r="AN6" s="35">
        <f t="shared" si="5"/>
        <v>7.76</v>
      </c>
      <c r="AO6" s="35">
        <f t="shared" si="5"/>
        <v>3.77</v>
      </c>
      <c r="AP6" s="35">
        <f t="shared" si="5"/>
        <v>3.62</v>
      </c>
      <c r="AQ6" s="35">
        <f t="shared" si="5"/>
        <v>3.91</v>
      </c>
      <c r="AR6" s="35">
        <f t="shared" si="5"/>
        <v>3.56</v>
      </c>
      <c r="AS6" s="34" t="str">
        <f>IF(AS7="","",IF(AS7="-","【-】","【"&amp;SUBSTITUTE(TEXT(AS7,"#,##0.00"),"-","△")&amp;"】"))</f>
        <v>【0.85】</v>
      </c>
      <c r="AT6" s="35">
        <f>IF(AT7="",NA(),AT7)</f>
        <v>1751.73</v>
      </c>
      <c r="AU6" s="35">
        <f t="shared" ref="AU6:BC6" si="6">IF(AU7="",NA(),AU7)</f>
        <v>458.05</v>
      </c>
      <c r="AV6" s="35">
        <f t="shared" si="6"/>
        <v>461.03</v>
      </c>
      <c r="AW6" s="35">
        <f t="shared" si="6"/>
        <v>506.65</v>
      </c>
      <c r="AX6" s="35">
        <f t="shared" si="6"/>
        <v>428.54</v>
      </c>
      <c r="AY6" s="35">
        <f t="shared" si="6"/>
        <v>909.68</v>
      </c>
      <c r="AZ6" s="35">
        <f t="shared" si="6"/>
        <v>382.09</v>
      </c>
      <c r="BA6" s="35">
        <f t="shared" si="6"/>
        <v>371.31</v>
      </c>
      <c r="BB6" s="35">
        <f t="shared" si="6"/>
        <v>377.63</v>
      </c>
      <c r="BC6" s="35">
        <f t="shared" si="6"/>
        <v>357.34</v>
      </c>
      <c r="BD6" s="34" t="str">
        <f>IF(BD7="","",IF(BD7="-","【-】","【"&amp;SUBSTITUTE(TEXT(BD7,"#,##0.00"),"-","△")&amp;"】"))</f>
        <v>【264.34】</v>
      </c>
      <c r="BE6" s="35">
        <f>IF(BE7="",NA(),BE7)</f>
        <v>212.87</v>
      </c>
      <c r="BF6" s="35">
        <f t="shared" ref="BF6:BN6" si="7">IF(BF7="",NA(),BF7)</f>
        <v>208.23</v>
      </c>
      <c r="BG6" s="35">
        <f t="shared" si="7"/>
        <v>192.95</v>
      </c>
      <c r="BH6" s="35">
        <f t="shared" si="7"/>
        <v>193.07</v>
      </c>
      <c r="BI6" s="35">
        <f t="shared" si="7"/>
        <v>186.34</v>
      </c>
      <c r="BJ6" s="35">
        <f t="shared" si="7"/>
        <v>382.65</v>
      </c>
      <c r="BK6" s="35">
        <f t="shared" si="7"/>
        <v>385.06</v>
      </c>
      <c r="BL6" s="35">
        <f t="shared" si="7"/>
        <v>373.09</v>
      </c>
      <c r="BM6" s="35">
        <f t="shared" si="7"/>
        <v>364.71</v>
      </c>
      <c r="BN6" s="35">
        <f t="shared" si="7"/>
        <v>373.69</v>
      </c>
      <c r="BO6" s="34" t="str">
        <f>IF(BO7="","",IF(BO7="-","【-】","【"&amp;SUBSTITUTE(TEXT(BO7,"#,##0.00"),"-","△")&amp;"】"))</f>
        <v>【274.27】</v>
      </c>
      <c r="BP6" s="35">
        <f>IF(BP7="",NA(),BP7)</f>
        <v>112.49</v>
      </c>
      <c r="BQ6" s="35">
        <f t="shared" ref="BQ6:BY6" si="8">IF(BQ7="",NA(),BQ7)</f>
        <v>109.77</v>
      </c>
      <c r="BR6" s="35">
        <f t="shared" si="8"/>
        <v>110.98</v>
      </c>
      <c r="BS6" s="35">
        <f t="shared" si="8"/>
        <v>111.98</v>
      </c>
      <c r="BT6" s="35">
        <f t="shared" si="8"/>
        <v>107.98</v>
      </c>
      <c r="BU6" s="35">
        <f t="shared" si="8"/>
        <v>96.1</v>
      </c>
      <c r="BV6" s="35">
        <f t="shared" si="8"/>
        <v>99.07</v>
      </c>
      <c r="BW6" s="35">
        <f t="shared" si="8"/>
        <v>99.99</v>
      </c>
      <c r="BX6" s="35">
        <f t="shared" si="8"/>
        <v>100.65</v>
      </c>
      <c r="BY6" s="35">
        <f t="shared" si="8"/>
        <v>99.87</v>
      </c>
      <c r="BZ6" s="34" t="str">
        <f>IF(BZ7="","",IF(BZ7="-","【-】","【"&amp;SUBSTITUTE(TEXT(BZ7,"#,##0.00"),"-","△")&amp;"】"))</f>
        <v>【104.36】</v>
      </c>
      <c r="CA6" s="35">
        <f>IF(CA7="",NA(),CA7)</f>
        <v>212.12</v>
      </c>
      <c r="CB6" s="35">
        <f t="shared" ref="CB6:CJ6" si="9">IF(CB7="",NA(),CB7)</f>
        <v>211.52</v>
      </c>
      <c r="CC6" s="35">
        <f t="shared" si="9"/>
        <v>207.39</v>
      </c>
      <c r="CD6" s="35">
        <f t="shared" si="9"/>
        <v>206.26</v>
      </c>
      <c r="CE6" s="35">
        <f t="shared" si="9"/>
        <v>214.07</v>
      </c>
      <c r="CF6" s="35">
        <f t="shared" si="9"/>
        <v>178.39</v>
      </c>
      <c r="CG6" s="35">
        <f t="shared" si="9"/>
        <v>173.03</v>
      </c>
      <c r="CH6" s="35">
        <f t="shared" si="9"/>
        <v>171.15</v>
      </c>
      <c r="CI6" s="35">
        <f t="shared" si="9"/>
        <v>170.19</v>
      </c>
      <c r="CJ6" s="35">
        <f t="shared" si="9"/>
        <v>171.81</v>
      </c>
      <c r="CK6" s="34" t="str">
        <f>IF(CK7="","",IF(CK7="-","【-】","【"&amp;SUBSTITUTE(TEXT(CK7,"#,##0.00"),"-","△")&amp;"】"))</f>
        <v>【165.71】</v>
      </c>
      <c r="CL6" s="35">
        <f>IF(CL7="",NA(),CL7)</f>
        <v>66.63</v>
      </c>
      <c r="CM6" s="35">
        <f t="shared" ref="CM6:CU6" si="10">IF(CM7="",NA(),CM7)</f>
        <v>66.38</v>
      </c>
      <c r="CN6" s="35">
        <f t="shared" si="10"/>
        <v>66.3</v>
      </c>
      <c r="CO6" s="35">
        <f t="shared" si="10"/>
        <v>68.98</v>
      </c>
      <c r="CP6" s="35">
        <f t="shared" si="10"/>
        <v>70.78</v>
      </c>
      <c r="CQ6" s="35">
        <f t="shared" si="10"/>
        <v>59.23</v>
      </c>
      <c r="CR6" s="35">
        <f t="shared" si="10"/>
        <v>58.58</v>
      </c>
      <c r="CS6" s="35">
        <f t="shared" si="10"/>
        <v>58.53</v>
      </c>
      <c r="CT6" s="35">
        <f t="shared" si="10"/>
        <v>59.01</v>
      </c>
      <c r="CU6" s="35">
        <f t="shared" si="10"/>
        <v>60.03</v>
      </c>
      <c r="CV6" s="34" t="str">
        <f>IF(CV7="","",IF(CV7="-","【-】","【"&amp;SUBSTITUTE(TEXT(CV7,"#,##0.00"),"-","△")&amp;"】"))</f>
        <v>【60.41】</v>
      </c>
      <c r="CW6" s="35">
        <f>IF(CW7="",NA(),CW7)</f>
        <v>82.48</v>
      </c>
      <c r="CX6" s="35">
        <f t="shared" ref="CX6:DF6" si="11">IF(CX7="",NA(),CX7)</f>
        <v>81.239999999999995</v>
      </c>
      <c r="CY6" s="35">
        <f t="shared" si="11"/>
        <v>82.37</v>
      </c>
      <c r="CZ6" s="35">
        <f t="shared" si="11"/>
        <v>79.42</v>
      </c>
      <c r="DA6" s="35">
        <f t="shared" si="11"/>
        <v>77.12</v>
      </c>
      <c r="DB6" s="35">
        <f t="shared" si="11"/>
        <v>85.53</v>
      </c>
      <c r="DC6" s="35">
        <f t="shared" si="11"/>
        <v>85.23</v>
      </c>
      <c r="DD6" s="35">
        <f t="shared" si="11"/>
        <v>85.26</v>
      </c>
      <c r="DE6" s="35">
        <f t="shared" si="11"/>
        <v>85.37</v>
      </c>
      <c r="DF6" s="35">
        <f t="shared" si="11"/>
        <v>84.81</v>
      </c>
      <c r="DG6" s="34" t="str">
        <f>IF(DG7="","",IF(DG7="-","【-】","【"&amp;SUBSTITUTE(TEXT(DG7,"#,##0.00"),"-","△")&amp;"】"))</f>
        <v>【89.93】</v>
      </c>
      <c r="DH6" s="35">
        <f>IF(DH7="",NA(),DH7)</f>
        <v>46.3</v>
      </c>
      <c r="DI6" s="35">
        <f t="shared" ref="DI6:DQ6" si="12">IF(DI7="",NA(),DI7)</f>
        <v>49.96</v>
      </c>
      <c r="DJ6" s="35">
        <f t="shared" si="12"/>
        <v>51.23</v>
      </c>
      <c r="DK6" s="35">
        <f t="shared" si="12"/>
        <v>51.98</v>
      </c>
      <c r="DL6" s="35">
        <f t="shared" si="12"/>
        <v>52.82</v>
      </c>
      <c r="DM6" s="35">
        <f t="shared" si="12"/>
        <v>37.340000000000003</v>
      </c>
      <c r="DN6" s="35">
        <f t="shared" si="12"/>
        <v>44.31</v>
      </c>
      <c r="DO6" s="35">
        <f t="shared" si="12"/>
        <v>45.75</v>
      </c>
      <c r="DP6" s="35">
        <f t="shared" si="12"/>
        <v>46.9</v>
      </c>
      <c r="DQ6" s="35">
        <f t="shared" si="12"/>
        <v>47.28</v>
      </c>
      <c r="DR6" s="34" t="str">
        <f>IF(DR7="","",IF(DR7="-","【-】","【"&amp;SUBSTITUTE(TEXT(DR7,"#,##0.00"),"-","△")&amp;"】"))</f>
        <v>【48.12】</v>
      </c>
      <c r="DS6" s="35">
        <f>IF(DS7="",NA(),DS7)</f>
        <v>20.28</v>
      </c>
      <c r="DT6" s="35">
        <f t="shared" ref="DT6:EB6" si="13">IF(DT7="",NA(),DT7)</f>
        <v>20.2</v>
      </c>
      <c r="DU6" s="35">
        <f t="shared" si="13"/>
        <v>20.350000000000001</v>
      </c>
      <c r="DV6" s="35">
        <f t="shared" si="13"/>
        <v>18.510000000000002</v>
      </c>
      <c r="DW6" s="35">
        <f t="shared" si="13"/>
        <v>18.510000000000002</v>
      </c>
      <c r="DX6" s="35">
        <f t="shared" si="13"/>
        <v>8.39</v>
      </c>
      <c r="DY6" s="35">
        <f t="shared" si="13"/>
        <v>10.09</v>
      </c>
      <c r="DZ6" s="35">
        <f t="shared" si="13"/>
        <v>10.54</v>
      </c>
      <c r="EA6" s="35">
        <f t="shared" si="13"/>
        <v>12.03</v>
      </c>
      <c r="EB6" s="35">
        <f t="shared" si="13"/>
        <v>12.19</v>
      </c>
      <c r="EC6" s="34" t="str">
        <f>IF(EC7="","",IF(EC7="-","【-】","【"&amp;SUBSTITUTE(TEXT(EC7,"#,##0.00"),"-","△")&amp;"】"))</f>
        <v>【15.89】</v>
      </c>
      <c r="ED6" s="35">
        <f>IF(ED7="",NA(),ED7)</f>
        <v>0.59</v>
      </c>
      <c r="EE6" s="35">
        <f t="shared" ref="EE6:EM6" si="14">IF(EE7="",NA(),EE7)</f>
        <v>0.36</v>
      </c>
      <c r="EF6" s="35">
        <f t="shared" si="14"/>
        <v>0.65</v>
      </c>
      <c r="EG6" s="35">
        <f t="shared" si="14"/>
        <v>0.88</v>
      </c>
      <c r="EH6" s="35">
        <f t="shared" si="14"/>
        <v>0.11</v>
      </c>
      <c r="EI6" s="35">
        <f t="shared" si="14"/>
        <v>0.59</v>
      </c>
      <c r="EJ6" s="35">
        <f t="shared" si="14"/>
        <v>0.6</v>
      </c>
      <c r="EK6" s="35">
        <f t="shared" si="14"/>
        <v>0.56000000000000005</v>
      </c>
      <c r="EL6" s="35">
        <f t="shared" si="14"/>
        <v>0.61</v>
      </c>
      <c r="EM6" s="35">
        <f t="shared" si="14"/>
        <v>0.51</v>
      </c>
      <c r="EN6" s="34" t="str">
        <f>IF(EN7="","",IF(EN7="-","【-】","【"&amp;SUBSTITUTE(TEXT(EN7,"#,##0.00"),"-","△")&amp;"】"))</f>
        <v>【0.69】</v>
      </c>
    </row>
    <row r="7" spans="1:144" s="36" customFormat="1" x14ac:dyDescent="0.15">
      <c r="A7" s="28"/>
      <c r="B7" s="37">
        <v>2017</v>
      </c>
      <c r="C7" s="37">
        <v>62138</v>
      </c>
      <c r="D7" s="37">
        <v>46</v>
      </c>
      <c r="E7" s="37">
        <v>1</v>
      </c>
      <c r="F7" s="37">
        <v>0</v>
      </c>
      <c r="G7" s="37">
        <v>1</v>
      </c>
      <c r="H7" s="37" t="s">
        <v>104</v>
      </c>
      <c r="I7" s="37" t="s">
        <v>105</v>
      </c>
      <c r="J7" s="37" t="s">
        <v>106</v>
      </c>
      <c r="K7" s="37" t="s">
        <v>107</v>
      </c>
      <c r="L7" s="37" t="s">
        <v>108</v>
      </c>
      <c r="M7" s="37" t="s">
        <v>109</v>
      </c>
      <c r="N7" s="38" t="s">
        <v>110</v>
      </c>
      <c r="O7" s="38">
        <v>72.2</v>
      </c>
      <c r="P7" s="38">
        <v>96.08</v>
      </c>
      <c r="Q7" s="38">
        <v>4752</v>
      </c>
      <c r="R7" s="38">
        <v>31822</v>
      </c>
      <c r="S7" s="38">
        <v>160.52000000000001</v>
      </c>
      <c r="T7" s="38">
        <v>198.24</v>
      </c>
      <c r="U7" s="38">
        <v>30424</v>
      </c>
      <c r="V7" s="38">
        <v>57.75</v>
      </c>
      <c r="W7" s="38">
        <v>526.82000000000005</v>
      </c>
      <c r="X7" s="38">
        <v>117.35</v>
      </c>
      <c r="Y7" s="38">
        <v>113.8</v>
      </c>
      <c r="Z7" s="38">
        <v>115.75</v>
      </c>
      <c r="AA7" s="38">
        <v>117.08</v>
      </c>
      <c r="AB7" s="38">
        <v>112.31</v>
      </c>
      <c r="AC7" s="38">
        <v>106.89</v>
      </c>
      <c r="AD7" s="38">
        <v>109.04</v>
      </c>
      <c r="AE7" s="38">
        <v>109.64</v>
      </c>
      <c r="AF7" s="38">
        <v>110.95</v>
      </c>
      <c r="AG7" s="38">
        <v>110.68</v>
      </c>
      <c r="AH7" s="38">
        <v>113.39</v>
      </c>
      <c r="AI7" s="38">
        <v>0</v>
      </c>
      <c r="AJ7" s="38">
        <v>0</v>
      </c>
      <c r="AK7" s="38">
        <v>0</v>
      </c>
      <c r="AL7" s="38">
        <v>0</v>
      </c>
      <c r="AM7" s="38">
        <v>0</v>
      </c>
      <c r="AN7" s="38">
        <v>7.76</v>
      </c>
      <c r="AO7" s="38">
        <v>3.77</v>
      </c>
      <c r="AP7" s="38">
        <v>3.62</v>
      </c>
      <c r="AQ7" s="38">
        <v>3.91</v>
      </c>
      <c r="AR7" s="38">
        <v>3.56</v>
      </c>
      <c r="AS7" s="38">
        <v>0.85</v>
      </c>
      <c r="AT7" s="38">
        <v>1751.73</v>
      </c>
      <c r="AU7" s="38">
        <v>458.05</v>
      </c>
      <c r="AV7" s="38">
        <v>461.03</v>
      </c>
      <c r="AW7" s="38">
        <v>506.65</v>
      </c>
      <c r="AX7" s="38">
        <v>428.54</v>
      </c>
      <c r="AY7" s="38">
        <v>909.68</v>
      </c>
      <c r="AZ7" s="38">
        <v>382.09</v>
      </c>
      <c r="BA7" s="38">
        <v>371.31</v>
      </c>
      <c r="BB7" s="38">
        <v>377.63</v>
      </c>
      <c r="BC7" s="38">
        <v>357.34</v>
      </c>
      <c r="BD7" s="38">
        <v>264.33999999999997</v>
      </c>
      <c r="BE7" s="38">
        <v>212.87</v>
      </c>
      <c r="BF7" s="38">
        <v>208.23</v>
      </c>
      <c r="BG7" s="38">
        <v>192.95</v>
      </c>
      <c r="BH7" s="38">
        <v>193.07</v>
      </c>
      <c r="BI7" s="38">
        <v>186.34</v>
      </c>
      <c r="BJ7" s="38">
        <v>382.65</v>
      </c>
      <c r="BK7" s="38">
        <v>385.06</v>
      </c>
      <c r="BL7" s="38">
        <v>373.09</v>
      </c>
      <c r="BM7" s="38">
        <v>364.71</v>
      </c>
      <c r="BN7" s="38">
        <v>373.69</v>
      </c>
      <c r="BO7" s="38">
        <v>274.27</v>
      </c>
      <c r="BP7" s="38">
        <v>112.49</v>
      </c>
      <c r="BQ7" s="38">
        <v>109.77</v>
      </c>
      <c r="BR7" s="38">
        <v>110.98</v>
      </c>
      <c r="BS7" s="38">
        <v>111.98</v>
      </c>
      <c r="BT7" s="38">
        <v>107.98</v>
      </c>
      <c r="BU7" s="38">
        <v>96.1</v>
      </c>
      <c r="BV7" s="38">
        <v>99.07</v>
      </c>
      <c r="BW7" s="38">
        <v>99.99</v>
      </c>
      <c r="BX7" s="38">
        <v>100.65</v>
      </c>
      <c r="BY7" s="38">
        <v>99.87</v>
      </c>
      <c r="BZ7" s="38">
        <v>104.36</v>
      </c>
      <c r="CA7" s="38">
        <v>212.12</v>
      </c>
      <c r="CB7" s="38">
        <v>211.52</v>
      </c>
      <c r="CC7" s="38">
        <v>207.39</v>
      </c>
      <c r="CD7" s="38">
        <v>206.26</v>
      </c>
      <c r="CE7" s="38">
        <v>214.07</v>
      </c>
      <c r="CF7" s="38">
        <v>178.39</v>
      </c>
      <c r="CG7" s="38">
        <v>173.03</v>
      </c>
      <c r="CH7" s="38">
        <v>171.15</v>
      </c>
      <c r="CI7" s="38">
        <v>170.19</v>
      </c>
      <c r="CJ7" s="38">
        <v>171.81</v>
      </c>
      <c r="CK7" s="38">
        <v>165.71</v>
      </c>
      <c r="CL7" s="38">
        <v>66.63</v>
      </c>
      <c r="CM7" s="38">
        <v>66.38</v>
      </c>
      <c r="CN7" s="38">
        <v>66.3</v>
      </c>
      <c r="CO7" s="38">
        <v>68.98</v>
      </c>
      <c r="CP7" s="38">
        <v>70.78</v>
      </c>
      <c r="CQ7" s="38">
        <v>59.23</v>
      </c>
      <c r="CR7" s="38">
        <v>58.58</v>
      </c>
      <c r="CS7" s="38">
        <v>58.53</v>
      </c>
      <c r="CT7" s="38">
        <v>59.01</v>
      </c>
      <c r="CU7" s="38">
        <v>60.03</v>
      </c>
      <c r="CV7" s="38">
        <v>60.41</v>
      </c>
      <c r="CW7" s="38">
        <v>82.48</v>
      </c>
      <c r="CX7" s="38">
        <v>81.239999999999995</v>
      </c>
      <c r="CY7" s="38">
        <v>82.37</v>
      </c>
      <c r="CZ7" s="38">
        <v>79.42</v>
      </c>
      <c r="DA7" s="38">
        <v>77.12</v>
      </c>
      <c r="DB7" s="38">
        <v>85.53</v>
      </c>
      <c r="DC7" s="38">
        <v>85.23</v>
      </c>
      <c r="DD7" s="38">
        <v>85.26</v>
      </c>
      <c r="DE7" s="38">
        <v>85.37</v>
      </c>
      <c r="DF7" s="38">
        <v>84.81</v>
      </c>
      <c r="DG7" s="38">
        <v>89.93</v>
      </c>
      <c r="DH7" s="38">
        <v>46.3</v>
      </c>
      <c r="DI7" s="38">
        <v>49.96</v>
      </c>
      <c r="DJ7" s="38">
        <v>51.23</v>
      </c>
      <c r="DK7" s="38">
        <v>51.98</v>
      </c>
      <c r="DL7" s="38">
        <v>52.82</v>
      </c>
      <c r="DM7" s="38">
        <v>37.340000000000003</v>
      </c>
      <c r="DN7" s="38">
        <v>44.31</v>
      </c>
      <c r="DO7" s="38">
        <v>45.75</v>
      </c>
      <c r="DP7" s="38">
        <v>46.9</v>
      </c>
      <c r="DQ7" s="38">
        <v>47.28</v>
      </c>
      <c r="DR7" s="38">
        <v>48.12</v>
      </c>
      <c r="DS7" s="38">
        <v>20.28</v>
      </c>
      <c r="DT7" s="38">
        <v>20.2</v>
      </c>
      <c r="DU7" s="38">
        <v>20.350000000000001</v>
      </c>
      <c r="DV7" s="38">
        <v>18.510000000000002</v>
      </c>
      <c r="DW7" s="38">
        <v>18.510000000000002</v>
      </c>
      <c r="DX7" s="38">
        <v>8.39</v>
      </c>
      <c r="DY7" s="38">
        <v>10.09</v>
      </c>
      <c r="DZ7" s="38">
        <v>10.54</v>
      </c>
      <c r="EA7" s="38">
        <v>12.03</v>
      </c>
      <c r="EB7" s="38">
        <v>12.19</v>
      </c>
      <c r="EC7" s="38">
        <v>15.89</v>
      </c>
      <c r="ED7" s="38">
        <v>0.59</v>
      </c>
      <c r="EE7" s="38">
        <v>0.36</v>
      </c>
      <c r="EF7" s="38">
        <v>0.65</v>
      </c>
      <c r="EG7" s="38">
        <v>0.88</v>
      </c>
      <c r="EH7" s="38">
        <v>0.11</v>
      </c>
      <c r="EI7" s="38">
        <v>0.59</v>
      </c>
      <c r="EJ7" s="38">
        <v>0.6</v>
      </c>
      <c r="EK7" s="38">
        <v>0.56000000000000005</v>
      </c>
      <c r="EL7" s="38">
        <v>0.61</v>
      </c>
      <c r="EM7" s="38">
        <v>0.51</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111</v>
      </c>
      <c r="C9" s="41" t="s">
        <v>112</v>
      </c>
      <c r="D9" s="41" t="s">
        <v>113</v>
      </c>
      <c r="E9" s="41" t="s">
        <v>114</v>
      </c>
      <c r="F9" s="41" t="s">
        <v>115</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2019-02-04T05:56:07Z</cp:lastPrinted>
  <dcterms:created xsi:type="dcterms:W3CDTF">2018-12-03T08:26:56Z</dcterms:created>
  <dcterms:modified xsi:type="dcterms:W3CDTF">2019-02-04T05:56:16Z</dcterms:modified>
  <cp:category/>
</cp:coreProperties>
</file>