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xFdqNwxUMS4hwqlQAoyMgDxY3HC50LvcNWsll/0XMjr8D3tcFY6ZmUufGAtAw1DqwZ03wGuOk/pGXoAHyXkUg==" workbookSaltValue="fwU154h1LyxQLjuc00v/tw==" workbookSpinCount="100000" lockStructure="1"/>
  <bookViews>
    <workbookView xWindow="0" yWindow="0" windowWidth="14175" windowHeight="790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<sst xmlns="http://schemas.openxmlformats.org/spreadsheetml/2006/main" count="232" uniqueCount="120">
  <si>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</si>
  <si>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</si>
  <si>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</si>
  <si>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</si>
  <si>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</si>
  <si>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</si>
  <si>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</si>
  <si>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</si>
  <si>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</si>
  <si>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</si>
  <si>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</si>
  <si>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</si>
  <si>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</si>
  <si>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</si>
  <si>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</si>
  <si>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</si>
  <si>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</si>
  <si>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</si>
  <si>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</si>
  <si>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</si>
  <si>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</si>
  <si>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</si>
  <si>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</si>
  <si>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</si>
  <si>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</si>
  <si>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</si>
  <si>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</si>
  <si>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</si>
  <si>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</si>
  <si>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</si>
  <si>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</si>
  <si>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</si>
  <si>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</si>
  <si>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</si>
  <si>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</si>
  <si>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</si>
  <si>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</si>
  <si>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</si>
  <si>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</si>
  <si>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</si>
  <si>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</si>
  <si>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</si>
  <si>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</si>
  <si>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</si>
  <si>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</si>
  <si>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</si>
  <si>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</si>
  <si>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</si>
  <si>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</si>
  <si>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</si>
  <si>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</si>
  <si>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</si>
  <si>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</si>
  <si>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</si>
  <si>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</si>
  <si>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</si>
  <si>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</si>
  <si>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</si>
  <si>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</si>
  <si>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</si>
  <si>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</si>
  <si>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</si>
  <si>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</si>
  <si>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</si>
  <si>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</si>
  <si>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</si>
  <si>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</si>
  <si>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</si>
  <si>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</si>
  <si>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</si>
  <si>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</si>
  <si>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</si>
  <si>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</si>
  <si>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</si>
  <si>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</si>
  <si>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</si>
  <si>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</si>
  <si>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</si>
  <si>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</si>
  <si>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</si>
  <si>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</si>
  <si>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</si>
  <si>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</si>
  <si>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</si>
  <si>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</si>
  <si>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</si>
  <si>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</si>
  <si>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</si>
  <si>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</si>
  <si>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</si>
  <si>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</si>
  <si>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</si>
  <si>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</si>
  <si>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</si>
  <si>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</si>
  <si>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</si>
  <si>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</si>
  <si>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</si>
  <si>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</si>
  <si>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</si>
  <si>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</si>
  <si>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</si>
  <si>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</si>
  <si>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</si>
  <si>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</si>
  <si>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最上町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</si>
  <si>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</si>
  <si>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</si>
  <si>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</si>
  <si>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</si>
  <si>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</si>
  <si>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</si>
  <si>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</si>
  <si>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</si>
  <si>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</si>
  <si>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</si>
  <si>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</si>
  <si>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旧簡易水道と統合した事により、簡易水道分の維持管理費が増加したが、その分が給水収益で賄われていない状況である。要因としては、旧簡易水道地区においては地理的要因もあり管渠等も長く、水源地も点在している為、維持管理費等の経常費用が増加となっている事が考えられる。現在はその不足分は一般会計繰入金で賄われている状態である。
　今後の人口減少を考えると、給水人口が増える事は考えられてない為、料金改定も考えて行かなければならない。ただ、料金を改定する前に水道施設等の給水人口減少を踏まえ統廃合やダウンサイジングをしていき、その後、料金改定を考えていきたい。
　</t>
    <rPh sb="1" eb="2">
      <t>キュウ</t>
    </rPh>
    <rPh sb="2" eb="4">
      <t>カンイ</t>
    </rPh>
    <rPh sb="4" eb="6">
      <t>スイドウ</t>
    </rPh>
    <rPh sb="7" eb="9">
      <t>トウゴウ</t>
    </rPh>
    <rPh sb="11" eb="12">
      <t>コト</t>
    </rPh>
    <rPh sb="16" eb="18">
      <t>カンイ</t>
    </rPh>
    <rPh sb="18" eb="20">
      <t>スイドウ</t>
    </rPh>
    <rPh sb="20" eb="21">
      <t>ブン</t>
    </rPh>
    <rPh sb="22" eb="24">
      <t>イジ</t>
    </rPh>
    <rPh sb="24" eb="27">
      <t>カンリヒ</t>
    </rPh>
    <rPh sb="28" eb="30">
      <t>ゾウカ</t>
    </rPh>
    <rPh sb="36" eb="37">
      <t>ブン</t>
    </rPh>
    <rPh sb="38" eb="40">
      <t>キュウスイ</t>
    </rPh>
    <rPh sb="40" eb="42">
      <t>シュウエキ</t>
    </rPh>
    <rPh sb="43" eb="44">
      <t>マカナ</t>
    </rPh>
    <rPh sb="50" eb="52">
      <t>ジョウキョウ</t>
    </rPh>
    <rPh sb="56" eb="58">
      <t>ヨウイン</t>
    </rPh>
    <rPh sb="63" eb="64">
      <t>キュウ</t>
    </rPh>
    <rPh sb="64" eb="66">
      <t>カンイ</t>
    </rPh>
    <rPh sb="66" eb="68">
      <t>スイドウ</t>
    </rPh>
    <rPh sb="68" eb="70">
      <t>チク</t>
    </rPh>
    <rPh sb="75" eb="78">
      <t>チリテキ</t>
    </rPh>
    <rPh sb="78" eb="80">
      <t>ヨウイン</t>
    </rPh>
    <rPh sb="83" eb="85">
      <t>カンキョ</t>
    </rPh>
    <rPh sb="85" eb="86">
      <t>ナド</t>
    </rPh>
    <rPh sb="87" eb="88">
      <t>ナガ</t>
    </rPh>
    <rPh sb="90" eb="93">
      <t>スイゲンチ</t>
    </rPh>
    <rPh sb="94" eb="96">
      <t>テンザイ</t>
    </rPh>
    <rPh sb="100" eb="101">
      <t>タメ</t>
    </rPh>
    <rPh sb="102" eb="104">
      <t>イジ</t>
    </rPh>
    <rPh sb="104" eb="107">
      <t>カンリヒ</t>
    </rPh>
    <rPh sb="107" eb="108">
      <t>トウ</t>
    </rPh>
    <rPh sb="109" eb="111">
      <t>ケイジョウ</t>
    </rPh>
    <rPh sb="111" eb="113">
      <t>ヒヨウ</t>
    </rPh>
    <rPh sb="114" eb="116">
      <t>ゾウカ</t>
    </rPh>
    <rPh sb="122" eb="123">
      <t>コト</t>
    </rPh>
    <rPh sb="124" eb="125">
      <t>カンガ</t>
    </rPh>
    <rPh sb="130" eb="132">
      <t>ゲンザイ</t>
    </rPh>
    <rPh sb="135" eb="137">
      <t>フソク</t>
    </rPh>
    <rPh sb="137" eb="138">
      <t>ブン</t>
    </rPh>
    <rPh sb="139" eb="141">
      <t>イッパン</t>
    </rPh>
    <rPh sb="141" eb="143">
      <t>カイケイ</t>
    </rPh>
    <rPh sb="143" eb="145">
      <t>クリイレ</t>
    </rPh>
    <rPh sb="145" eb="146">
      <t>キン</t>
    </rPh>
    <rPh sb="147" eb="148">
      <t>マカナ</t>
    </rPh>
    <rPh sb="153" eb="155">
      <t>ジョウタイ</t>
    </rPh>
    <rPh sb="161" eb="163">
      <t>コンゴ</t>
    </rPh>
    <rPh sb="164" eb="166">
      <t>ジンコウ</t>
    </rPh>
    <rPh sb="166" eb="168">
      <t>ゲンショウ</t>
    </rPh>
    <rPh sb="169" eb="170">
      <t>カンガ</t>
    </rPh>
    <rPh sb="174" eb="176">
      <t>キュウスイ</t>
    </rPh>
    <rPh sb="176" eb="178">
      <t>ジンコウ</t>
    </rPh>
    <rPh sb="179" eb="180">
      <t>フ</t>
    </rPh>
    <rPh sb="182" eb="183">
      <t>コト</t>
    </rPh>
    <rPh sb="184" eb="185">
      <t>カンガ</t>
    </rPh>
    <rPh sb="191" eb="192">
      <t>タメ</t>
    </rPh>
    <rPh sb="193" eb="195">
      <t>リョウキン</t>
    </rPh>
    <rPh sb="195" eb="197">
      <t>カイテイ</t>
    </rPh>
    <rPh sb="198" eb="199">
      <t>カンガ</t>
    </rPh>
    <rPh sb="201" eb="202">
      <t>イ</t>
    </rPh>
    <rPh sb="215" eb="217">
      <t>リョウキン</t>
    </rPh>
    <rPh sb="218" eb="220">
      <t>カイテイ</t>
    </rPh>
    <rPh sb="222" eb="223">
      <t>マエ</t>
    </rPh>
    <rPh sb="224" eb="226">
      <t>スイドウ</t>
    </rPh>
    <rPh sb="226" eb="228">
      <t>シセツ</t>
    </rPh>
    <rPh sb="228" eb="229">
      <t>ナド</t>
    </rPh>
    <rPh sb="230" eb="232">
      <t>キュウスイ</t>
    </rPh>
    <rPh sb="232" eb="234">
      <t>ジンコウ</t>
    </rPh>
    <rPh sb="234" eb="236">
      <t>ゲンショウ</t>
    </rPh>
    <rPh sb="237" eb="238">
      <t>フ</t>
    </rPh>
    <rPh sb="240" eb="243">
      <t>トウハイゴウ</t>
    </rPh>
    <rPh sb="260" eb="261">
      <t>ゴ</t>
    </rPh>
    <rPh sb="262" eb="264">
      <t>リョウキン</t>
    </rPh>
    <rPh sb="264" eb="266">
      <t>カイテイ</t>
    </rPh>
    <rPh sb="267" eb="268">
      <t>カンガ</t>
    </rPh>
    <phoneticPr fontId="4"/>
  </si>
  <si>
    <t>道路改良時に管路の更新を行ってきた為、現在40年を経過している管路は無い。また、旧簡易水道区域は整備されてからあまり年数が経っていない施設もあり老朽化の状況としては類似団体より低い数値になっているが、今後の給水人口の減少も踏まえ、アセットマネジメントを行い、更新する前に統廃合できる所はないか等を検討していく必要がある。</t>
    <rPh sb="1" eb="3">
      <t>ケゥジョウ</t>
    </rPh>
    <rPh sb="3" eb="5">
      <t>シュェシ</t>
    </rPh>
    <rPh sb="5" eb="7">
      <t>ヒリツ</t>
    </rPh>
    <rPh sb="8" eb="10">
      <t>リョウキン</t>
    </rPh>
    <rPh sb="10" eb="12">
      <t>カイシュェ</t>
    </rPh>
    <rPh sb="12" eb="13">
      <t>リヅ</t>
    </rPh>
    <rPh sb="19" eb="21">
      <t>ヘイセイ</t>
    </rPh>
    <rPh sb="23" eb="25">
      <t>ネンド</t>
    </rPh>
    <rPh sb="27" eb="29">
      <t>カンゥ</t>
    </rPh>
    <rPh sb="29" eb="31">
      <t>スイドェ</t>
    </rPh>
    <rPh sb="32" eb="34">
      <t>トェゴウ</t>
    </rPh>
    <rPh sb="42" eb="44">
      <t>イジ</t>
    </rPh>
    <rPh sb="44" eb="47">
      <t>カンリヒ</t>
    </rPh>
    <rPh sb="48" eb="50">
      <t>ゾウカ</t>
    </rPh>
    <rPh sb="54" eb="56">
      <t>ルイジ</t>
    </rPh>
    <rPh sb="56" eb="58">
      <t>ダンタイ</t>
    </rPh>
    <rPh sb="60" eb="61">
      <t>ヒク</t>
    </rPh>
    <rPh sb="70" eb="72">
      <t>シタマワ</t>
    </rPh>
    <rPh sb="73" eb="75">
      <t>スェチ</t>
    </rPh>
    <rPh sb="82" eb="84">
      <t>ケイジョェ</t>
    </rPh>
    <rPh sb="84" eb="86">
      <t>シュウエキ</t>
    </rPh>
    <rPh sb="87" eb="89">
      <t>カンゥ</t>
    </rPh>
    <rPh sb="89" eb="91">
      <t>スイドウ</t>
    </rPh>
    <rPh sb="92" eb="94">
      <t>トェゴェ</t>
    </rPh>
    <rPh sb="94" eb="95">
      <t>ゴ</t>
    </rPh>
    <rPh sb="96" eb="98">
      <t>イッパン</t>
    </rPh>
    <rPh sb="98" eb="100">
      <t>カイケイ</t>
    </rPh>
    <rPh sb="103" eb="105">
      <t>クリゥレ</t>
    </rPh>
    <rPh sb="105" eb="106">
      <t>キン</t>
    </rPh>
    <rPh sb="107" eb="108">
      <t>フ</t>
    </rPh>
    <rPh sb="110" eb="111">
      <t>タメ</t>
    </rPh>
    <rPh sb="112" eb="114">
      <t>コンゴ</t>
    </rPh>
    <rPh sb="116" eb="118">
      <t>ブブン</t>
    </rPh>
    <rPh sb="125" eb="127">
      <t>リョウキン</t>
    </rPh>
    <rPh sb="127" eb="129">
      <t>カイテイ</t>
    </rPh>
    <rPh sb="130" eb="131">
      <t>カンガ</t>
    </rPh>
    <rPh sb="143" eb="145">
      <t>ジョウキョェ</t>
    </rPh>
    <rPh sb="153" eb="155">
      <t>ヒリツカンイスイドウブンフサイフコトサクネンドクラデイドスェチルュェドェシサンニカミシュウキンフクタメコンサカゥシュウカダイキギョウサイザンダカタゥキュウスイシュウエキヒリツキュウカンイスイドウシセヅコウカンナドオコナキュウスイジンコウゲンショウルョェキンシュウニュェマカナジョウキョウシセヅリラウリツカンイスイドェトェゴェシセツゾウカキュウスイスンコウゲンショェタメコンゴカンガイヒツラウ</t>
    </rPh>
    <phoneticPr fontId="4"/>
  </si>
  <si>
    <r>
      <t>　経常収支比率や料金回収率については、平成29年度から簡易水道と統合したことにより、維持管理費の増加によって類似団体より低くなり、100％を下回る数値になっている。経常収益は簡易水道と統合後、一般会計からの繰入金も増えた為、今後その部分をどうしていくか料金改定も考えていかなければならない状況である。
　流動比率については、簡易水道分の負債が増えた事により昨年度に比べ1/2程度の数値になっている。また、</t>
    </r>
    <r>
      <rPr>
        <sz val="11"/>
        <rFont val="ＭＳ ゴシック"/>
        <family val="3"/>
        <charset val="128"/>
      </rPr>
      <t>流動負債は平成37年からは減少していく予定だが、施設等の更新時に起債に頼らず、どれだけ料金収入で賄えるかによって比率も変わってくる事が考えられるので、過大な更新にならにようにして行きたい。</t>
    </r>
    <r>
      <rPr>
        <sz val="11"/>
        <color theme="1"/>
        <rFont val="ＭＳ ゴシック"/>
        <family val="3"/>
        <charset val="128"/>
      </rPr>
      <t xml:space="preserve">
　施設利用率は簡易水道との統合によって、施設が増加しているため昨年度より低い数値になっている。今後人口減少と共に給水人口も減少して行く事を見据え、ダウンサイジングも考えていく必要がある。</t>
    </r>
    <rPh sb="1" eb="3">
      <t>ケイジョウ</t>
    </rPh>
    <rPh sb="3" eb="5">
      <t>シュウシ</t>
    </rPh>
    <rPh sb="5" eb="7">
      <t>ヒリツ</t>
    </rPh>
    <rPh sb="8" eb="10">
      <t>リョウキン</t>
    </rPh>
    <rPh sb="10" eb="12">
      <t>カイシュウ</t>
    </rPh>
    <rPh sb="12" eb="13">
      <t>リツ</t>
    </rPh>
    <rPh sb="19" eb="21">
      <t>ヘイセイ</t>
    </rPh>
    <rPh sb="23" eb="25">
      <t>ネンド</t>
    </rPh>
    <rPh sb="27" eb="29">
      <t>カンイ</t>
    </rPh>
    <rPh sb="29" eb="31">
      <t>スイドウ</t>
    </rPh>
    <rPh sb="32" eb="34">
      <t>トウゴウ</t>
    </rPh>
    <rPh sb="42" eb="44">
      <t>イジ</t>
    </rPh>
    <rPh sb="44" eb="47">
      <t>カンリヒ</t>
    </rPh>
    <rPh sb="48" eb="50">
      <t>ゾウカ</t>
    </rPh>
    <rPh sb="54" eb="56">
      <t>ルイジ</t>
    </rPh>
    <rPh sb="56" eb="58">
      <t>ダンタイ</t>
    </rPh>
    <rPh sb="60" eb="61">
      <t>ヒク</t>
    </rPh>
    <rPh sb="70" eb="72">
      <t>シタマワ</t>
    </rPh>
    <rPh sb="73" eb="75">
      <t>スウチ</t>
    </rPh>
    <rPh sb="82" eb="84">
      <t>ケイジョウ</t>
    </rPh>
    <rPh sb="84" eb="86">
      <t>シュウエキ</t>
    </rPh>
    <rPh sb="87" eb="89">
      <t>カンイ</t>
    </rPh>
    <rPh sb="89" eb="91">
      <t>スイドウ</t>
    </rPh>
    <rPh sb="92" eb="94">
      <t>トウゴウ</t>
    </rPh>
    <rPh sb="94" eb="95">
      <t>ゴ</t>
    </rPh>
    <rPh sb="96" eb="98">
      <t>イッパン</t>
    </rPh>
    <rPh sb="98" eb="100">
      <t>カイケイ</t>
    </rPh>
    <rPh sb="103" eb="105">
      <t>クリイレ</t>
    </rPh>
    <rPh sb="105" eb="106">
      <t>キン</t>
    </rPh>
    <rPh sb="107" eb="108">
      <t>フ</t>
    </rPh>
    <rPh sb="110" eb="111">
      <t>タメ</t>
    </rPh>
    <rPh sb="112" eb="114">
      <t>コンゴ</t>
    </rPh>
    <rPh sb="116" eb="118">
      <t>ブブン</t>
    </rPh>
    <rPh sb="126" eb="128">
      <t>リョウキン</t>
    </rPh>
    <rPh sb="128" eb="130">
      <t>カイテイ</t>
    </rPh>
    <rPh sb="131" eb="132">
      <t>カンガ</t>
    </rPh>
    <rPh sb="144" eb="146">
      <t>ジョウキョウ</t>
    </rPh>
    <rPh sb="152" eb="154">
      <t>リュウドウ</t>
    </rPh>
    <rPh sb="154" eb="156">
      <t>ヒリツ</t>
    </rPh>
    <rPh sb="162" eb="164">
      <t>カンイ</t>
    </rPh>
    <rPh sb="164" eb="166">
      <t>スイドウ</t>
    </rPh>
    <rPh sb="166" eb="167">
      <t>ブン</t>
    </rPh>
    <rPh sb="168" eb="170">
      <t>フサイ</t>
    </rPh>
    <rPh sb="171" eb="172">
      <t>フ</t>
    </rPh>
    <rPh sb="174" eb="175">
      <t>コト</t>
    </rPh>
    <rPh sb="178" eb="181">
      <t>サクネンド</t>
    </rPh>
    <rPh sb="182" eb="183">
      <t>クラ</t>
    </rPh>
    <rPh sb="187" eb="189">
      <t>テイド</t>
    </rPh>
    <rPh sb="190" eb="192">
      <t>スウチ</t>
    </rPh>
    <rPh sb="207" eb="209">
      <t>ヘイセイ</t>
    </rPh>
    <rPh sb="211" eb="212">
      <t>ネン</t>
    </rPh>
    <rPh sb="228" eb="229">
      <t>トウ</t>
    </rPh>
    <rPh sb="298" eb="300">
      <t>シセツ</t>
    </rPh>
    <rPh sb="300" eb="303">
      <t>リヨウリツ</t>
    </rPh>
    <rPh sb="304" eb="306">
      <t>カンイ</t>
    </rPh>
    <rPh sb="306" eb="308">
      <t>スイドウ</t>
    </rPh>
    <rPh sb="310" eb="312">
      <t>トウゴウ</t>
    </rPh>
    <rPh sb="317" eb="319">
      <t>シセツ</t>
    </rPh>
    <rPh sb="320" eb="322">
      <t>ゾウカ</t>
    </rPh>
    <rPh sb="328" eb="331">
      <t>サクネンド</t>
    </rPh>
    <rPh sb="333" eb="334">
      <t>ヒク</t>
    </rPh>
    <rPh sb="335" eb="337">
      <t>スウチ</t>
    </rPh>
    <rPh sb="344" eb="346">
      <t>コンゴ</t>
    </rPh>
    <rPh sb="346" eb="348">
      <t>ジンコウ</t>
    </rPh>
    <rPh sb="348" eb="350">
      <t>ゲンショウ</t>
    </rPh>
    <rPh sb="351" eb="352">
      <t>トモ</t>
    </rPh>
    <rPh sb="353" eb="355">
      <t>キュウスイ</t>
    </rPh>
    <rPh sb="355" eb="357">
      <t>ジンコウ</t>
    </rPh>
    <rPh sb="358" eb="360">
      <t>ゲンショウ</t>
    </rPh>
    <rPh sb="362" eb="363">
      <t>イ</t>
    </rPh>
    <rPh sb="364" eb="365">
      <t>コト</t>
    </rPh>
    <rPh sb="366" eb="368">
      <t>ミス</t>
    </rPh>
    <rPh sb="379" eb="380">
      <t>カンガ</t>
    </rPh>
    <rPh sb="384" eb="38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</si>
</sst>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0.25</c:v>
                </c:pt>
                <c:pt idx="1">
                  <c:v>0.76</c:v>
                </c:pt>
                <c:pt idx="2">
                  <c:v>1.42</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AE8-4551-B97C-EB6AF70DF3AF}"/>
            </c:ext>
          </c:extLst>
        </c:ser>
        <c:dLbls>
          <c:showLegendKey val="0"/>
          <c:showVal val="0"/>
          <c:showCatName val="0"/>
          <c:showSerName val="0"/>
          <c:showPercent val="0"/>
          <c:showBubbleSize val="0"/>
        </c:dLbls>
        <c:gapWidth val="150"/>
        <c:axId val="50591616"/>
        <c:axId val="8304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0.23</c:v>
                </c:pt>
                <c:pt idx="1">
                  <c:v>0.34</c:v>
                </c:pt>
                <c:pt idx="2">
                  <c:v>0.28999999999999998</c:v>
                </c:pt>
                <c:pt idx="3">
                  <c:v>0.41</c:v>
                </c:pt>
                <c:pt idx="4">
                  <c:v>0.44</c:v>
                </c:pt>
              </c:numCache>
            </c:numRef>
          </c:val>
          <c:smooth val="0"/>
          <c:extLst xmlns:c16r2="http://schemas.microsoft.com/office/drawing/2015/06/chart">
            <c:ext xmlns:c16="http://schemas.microsoft.com/office/drawing/2014/chart" uri="{C3380CC4-5D6E-409C-BE32-E72D297353CC}">
              <c16:uniqueId val="{00000001-4AE8-4551-B97C-EB6AF70DF3AF}"/>
            </c:ext>
          </c:extLst>
        </c:ser>
        <c:dLbls>
          <c:showLegendKey val="0"/>
          <c:showVal val="0"/>
          <c:showCatName val="0"/>
          <c:showSerName val="0"/>
          <c:showPercent val="0"/>
          <c:showBubbleSize val="0"/>
        </c:dLbls>
        <c:marker val="1"/>
        <c:smooth val="0"/>
        <c:axId val="50591616"/>
        <c:axId val="83042304"/>
      </c:lineChart>
      <c:dateAx>
        <c:axId val="50591616"/>
        <c:scaling>
          <c:orientation val="minMax"/>
        </c:scaling>
        <c:delete val="1"/>
        <c:axPos val="b"/>
        <c:numFmt formatCode="ge" sourceLinked="1"/>
        <c:majorTickMark val="none"/>
        <c:minorTickMark val="none"/>
        <c:tickLblPos val="none"/>
        <c:crossAx val="83042304"/>
        <c:crosses val="autoZero"/>
        <c:auto val="1"/>
        <c:lblOffset val="100"/>
        <c:baseTimeUnit val="years"/>
      </c:dateAx>
      <c:valAx>
        <c:axId val="8304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9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41.86</c:v>
                </c:pt>
                <c:pt idx="1">
                  <c:v>41.84</c:v>
                </c:pt>
                <c:pt idx="2">
                  <c:v>51.4</c:v>
                </c:pt>
                <c:pt idx="3">
                  <c:v>51.42</c:v>
                </c:pt>
                <c:pt idx="4">
                  <c:v>43.05</c:v>
                </c:pt>
              </c:numCache>
            </c:numRef>
          </c:val>
          <c:extLst xmlns:c16r2="http://schemas.microsoft.com/office/drawing/2015/06/chart">
            <c:ext xmlns:c16="http://schemas.microsoft.com/office/drawing/2014/chart" uri="{C3380CC4-5D6E-409C-BE32-E72D297353CC}">
              <c16:uniqueId val="{00000000-5AE4-4C39-AE3A-812E8BAF3473}"/>
            </c:ext>
          </c:extLst>
        </c:ser>
        <c:dLbls>
          <c:showLegendKey val="0"/>
          <c:showVal val="0"/>
          <c:showCatName val="0"/>
          <c:showSerName val="0"/>
          <c:showPercent val="0"/>
          <c:showBubbleSize val="0"/>
        </c:dLbls>
        <c:gapWidth val="150"/>
        <c:axId val="89032192"/>
        <c:axId val="8903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41.24</c:v>
                </c:pt>
                <c:pt idx="1">
                  <c:v>40.700000000000003</c:v>
                </c:pt>
                <c:pt idx="2">
                  <c:v>39.909999999999997</c:v>
                </c:pt>
                <c:pt idx="3">
                  <c:v>41.09</c:v>
                </c:pt>
                <c:pt idx="4">
                  <c:v>50.24</c:v>
                </c:pt>
              </c:numCache>
            </c:numRef>
          </c:val>
          <c:smooth val="0"/>
          <c:extLst xmlns:c16r2="http://schemas.microsoft.com/office/drawing/2015/06/chart">
            <c:ext xmlns:c16="http://schemas.microsoft.com/office/drawing/2014/chart" uri="{C3380CC4-5D6E-409C-BE32-E72D297353CC}">
              <c16:uniqueId val="{00000001-5AE4-4C39-AE3A-812E8BAF3473}"/>
            </c:ext>
          </c:extLst>
        </c:ser>
        <c:dLbls>
          <c:showLegendKey val="0"/>
          <c:showVal val="0"/>
          <c:showCatName val="0"/>
          <c:showSerName val="0"/>
          <c:showPercent val="0"/>
          <c:showBubbleSize val="0"/>
        </c:dLbls>
        <c:marker val="1"/>
        <c:smooth val="0"/>
        <c:axId val="89032192"/>
        <c:axId val="89034112"/>
      </c:lineChart>
      <c:dateAx>
        <c:axId val="89032192"/>
        <c:scaling>
          <c:orientation val="minMax"/>
        </c:scaling>
        <c:delete val="1"/>
        <c:axPos val="b"/>
        <c:numFmt formatCode="ge" sourceLinked="1"/>
        <c:majorTickMark val="none"/>
        <c:minorTickMark val="none"/>
        <c:tickLblPos val="none"/>
        <c:crossAx val="89034112"/>
        <c:crosses val="autoZero"/>
        <c:auto val="1"/>
        <c:lblOffset val="100"/>
        <c:baseTimeUnit val="years"/>
      </c:dateAx>
      <c:valAx>
        <c:axId val="8903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3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91.12</c:v>
                </c:pt>
                <c:pt idx="1">
                  <c:v>89.56</c:v>
                </c:pt>
                <c:pt idx="2">
                  <c:v>89.14</c:v>
                </c:pt>
                <c:pt idx="3">
                  <c:v>91.29</c:v>
                </c:pt>
                <c:pt idx="4">
                  <c:v>88.82</c:v>
                </c:pt>
              </c:numCache>
            </c:numRef>
          </c:val>
          <c:extLst xmlns:c16r2="http://schemas.microsoft.com/office/drawing/2015/06/chart">
            <c:ext xmlns:c16="http://schemas.microsoft.com/office/drawing/2014/chart" uri="{C3380CC4-5D6E-409C-BE32-E72D297353CC}">
              <c16:uniqueId val="{00000000-4EC7-4FDB-9298-CCF902E071C0}"/>
            </c:ext>
          </c:extLst>
        </c:ser>
        <c:dLbls>
          <c:showLegendKey val="0"/>
          <c:showVal val="0"/>
          <c:showCatName val="0"/>
          <c:showSerName val="0"/>
          <c:showPercent val="0"/>
          <c:showBubbleSize val="0"/>
        </c:dLbls>
        <c:gapWidth val="150"/>
        <c:axId val="93472640"/>
        <c:axId val="9347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74.61</c:v>
                </c:pt>
                <c:pt idx="2">
                  <c:v>75.62</c:v>
                </c:pt>
                <c:pt idx="3">
                  <c:v>75.91</c:v>
                </c:pt>
                <c:pt idx="4">
                  <c:v>78.650000000000006</c:v>
                </c:pt>
              </c:numCache>
            </c:numRef>
          </c:val>
          <c:smooth val="0"/>
          <c:extLst xmlns:c16r2="http://schemas.microsoft.com/office/drawing/2015/06/chart">
            <c:ext xmlns:c16="http://schemas.microsoft.com/office/drawing/2014/chart" uri="{C3380CC4-5D6E-409C-BE32-E72D297353CC}">
              <c16:uniqueId val="{00000001-4EC7-4FDB-9298-CCF902E071C0}"/>
            </c:ext>
          </c:extLst>
        </c:ser>
        <c:dLbls>
          <c:showLegendKey val="0"/>
          <c:showVal val="0"/>
          <c:showCatName val="0"/>
          <c:showSerName val="0"/>
          <c:showPercent val="0"/>
          <c:showBubbleSize val="0"/>
        </c:dLbls>
        <c:marker val="1"/>
        <c:smooth val="0"/>
        <c:axId val="93472640"/>
        <c:axId val="93478912"/>
      </c:lineChart>
      <c:dateAx>
        <c:axId val="93472640"/>
        <c:scaling>
          <c:orientation val="minMax"/>
        </c:scaling>
        <c:delete val="1"/>
        <c:axPos val="b"/>
        <c:numFmt formatCode="ge" sourceLinked="1"/>
        <c:majorTickMark val="none"/>
        <c:minorTickMark val="none"/>
        <c:tickLblPos val="none"/>
        <c:crossAx val="93478912"/>
        <c:crosses val="autoZero"/>
        <c:auto val="1"/>
        <c:lblOffset val="100"/>
        <c:baseTimeUnit val="years"/>
      </c:dateAx>
      <c:valAx>
        <c:axId val="9347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7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99.33</c:v>
                </c:pt>
                <c:pt idx="1">
                  <c:v>101.44</c:v>
                </c:pt>
                <c:pt idx="2">
                  <c:v>111.21</c:v>
                </c:pt>
                <c:pt idx="3">
                  <c:v>109.17</c:v>
                </c:pt>
                <c:pt idx="4">
                  <c:v>93.35</c:v>
                </c:pt>
              </c:numCache>
            </c:numRef>
          </c:val>
          <c:extLst xmlns:c16r2="http://schemas.microsoft.com/office/drawing/2015/06/chart">
            <c:ext xmlns:c16="http://schemas.microsoft.com/office/drawing/2014/chart" uri="{C3380CC4-5D6E-409C-BE32-E72D297353CC}">
              <c16:uniqueId val="{00000000-BE26-425E-A5D5-421CD0916C21}"/>
            </c:ext>
          </c:extLst>
        </c:ser>
        <c:dLbls>
          <c:showLegendKey val="0"/>
          <c:showVal val="0"/>
          <c:showCatName val="0"/>
          <c:showSerName val="0"/>
          <c:showPercent val="0"/>
          <c:showBubbleSize val="0"/>
        </c:dLbls>
        <c:gapWidth val="150"/>
        <c:axId val="83073280"/>
        <c:axId val="8307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109.5</c:v>
                </c:pt>
                <c:pt idx="1">
                  <c:v>106.28</c:v>
                </c:pt>
                <c:pt idx="2">
                  <c:v>108.35</c:v>
                </c:pt>
                <c:pt idx="3">
                  <c:v>114.74</c:v>
                </c:pt>
                <c:pt idx="4">
                  <c:v>104.47</c:v>
                </c:pt>
              </c:numCache>
            </c:numRef>
          </c:val>
          <c:smooth val="0"/>
          <c:extLst xmlns:c16r2="http://schemas.microsoft.com/office/drawing/2015/06/chart">
            <c:ext xmlns:c16="http://schemas.microsoft.com/office/drawing/2014/chart" uri="{C3380CC4-5D6E-409C-BE32-E72D297353CC}">
              <c16:uniqueId val="{00000001-BE26-425E-A5D5-421CD0916C21}"/>
            </c:ext>
          </c:extLst>
        </c:ser>
        <c:dLbls>
          <c:showLegendKey val="0"/>
          <c:showVal val="0"/>
          <c:showCatName val="0"/>
          <c:showSerName val="0"/>
          <c:showPercent val="0"/>
          <c:showBubbleSize val="0"/>
        </c:dLbls>
        <c:marker val="1"/>
        <c:smooth val="0"/>
        <c:axId val="83073280"/>
        <c:axId val="83079552"/>
      </c:lineChart>
      <c:dateAx>
        <c:axId val="83073280"/>
        <c:scaling>
          <c:orientation val="minMax"/>
        </c:scaling>
        <c:delete val="1"/>
        <c:axPos val="b"/>
        <c:numFmt formatCode="ge" sourceLinked="1"/>
        <c:majorTickMark val="none"/>
        <c:minorTickMark val="none"/>
        <c:tickLblPos val="none"/>
        <c:crossAx val="83079552"/>
        <c:crosses val="autoZero"/>
        <c:auto val="1"/>
        <c:lblOffset val="100"/>
        <c:baseTimeUnit val="years"/>
      </c:dateAx>
      <c:valAx>
        <c:axId val="83079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07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38.75</c:v>
                </c:pt>
                <c:pt idx="1">
                  <c:v>44.51</c:v>
                </c:pt>
                <c:pt idx="2">
                  <c:v>43.56</c:v>
                </c:pt>
                <c:pt idx="3">
                  <c:v>45.55</c:v>
                </c:pt>
                <c:pt idx="4">
                  <c:v>21.88</c:v>
                </c:pt>
              </c:numCache>
            </c:numRef>
          </c:val>
          <c:extLst xmlns:c16r2="http://schemas.microsoft.com/office/drawing/2015/06/chart">
            <c:ext xmlns:c16="http://schemas.microsoft.com/office/drawing/2014/chart" uri="{C3380CC4-5D6E-409C-BE32-E72D297353CC}">
              <c16:uniqueId val="{00000000-0D3F-41B4-8CAB-A8189801AA63}"/>
            </c:ext>
          </c:extLst>
        </c:ser>
        <c:dLbls>
          <c:showLegendKey val="0"/>
          <c:showVal val="0"/>
          <c:showCatName val="0"/>
          <c:showSerName val="0"/>
          <c:showPercent val="0"/>
          <c:showBubbleSize val="0"/>
        </c:dLbls>
        <c:gapWidth val="150"/>
        <c:axId val="88885888"/>
        <c:axId val="8889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39.049999999999997</c:v>
                </c:pt>
                <c:pt idx="1">
                  <c:v>50.44</c:v>
                </c:pt>
                <c:pt idx="2">
                  <c:v>51.44</c:v>
                </c:pt>
                <c:pt idx="3">
                  <c:v>52.4</c:v>
                </c:pt>
                <c:pt idx="4">
                  <c:v>45.14</c:v>
                </c:pt>
              </c:numCache>
            </c:numRef>
          </c:val>
          <c:smooth val="0"/>
          <c:extLst xmlns:c16r2="http://schemas.microsoft.com/office/drawing/2015/06/chart">
            <c:ext xmlns:c16="http://schemas.microsoft.com/office/drawing/2014/chart" uri="{C3380CC4-5D6E-409C-BE32-E72D297353CC}">
              <c16:uniqueId val="{00000001-0D3F-41B4-8CAB-A8189801AA63}"/>
            </c:ext>
          </c:extLst>
        </c:ser>
        <c:dLbls>
          <c:showLegendKey val="0"/>
          <c:showVal val="0"/>
          <c:showCatName val="0"/>
          <c:showSerName val="0"/>
          <c:showPercent val="0"/>
          <c:showBubbleSize val="0"/>
        </c:dLbls>
        <c:marker val="1"/>
        <c:smooth val="0"/>
        <c:axId val="88885888"/>
        <c:axId val="88892160"/>
      </c:lineChart>
      <c:dateAx>
        <c:axId val="88885888"/>
        <c:scaling>
          <c:orientation val="minMax"/>
        </c:scaling>
        <c:delete val="1"/>
        <c:axPos val="b"/>
        <c:numFmt formatCode="ge" sourceLinked="1"/>
        <c:majorTickMark val="none"/>
        <c:minorTickMark val="none"/>
        <c:tickLblPos val="none"/>
        <c:crossAx val="88892160"/>
        <c:crosses val="autoZero"/>
        <c:auto val="1"/>
        <c:lblOffset val="100"/>
        <c:baseTimeUnit val="years"/>
      </c:dateAx>
      <c:valAx>
        <c:axId val="8889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8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D76-4E59-927B-93B053E2AE18}"/>
            </c:ext>
          </c:extLst>
        </c:ser>
        <c:dLbls>
          <c:showLegendKey val="0"/>
          <c:showVal val="0"/>
          <c:showCatName val="0"/>
          <c:showSerName val="0"/>
          <c:showPercent val="0"/>
          <c:showBubbleSize val="0"/>
        </c:dLbls>
        <c:gapWidth val="150"/>
        <c:axId val="88683264"/>
        <c:axId val="8868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8.18</c:v>
                </c:pt>
                <c:pt idx="1">
                  <c:v>9.64</c:v>
                </c:pt>
                <c:pt idx="2">
                  <c:v>11.68</c:v>
                </c:pt>
                <c:pt idx="3">
                  <c:v>14.01</c:v>
                </c:pt>
                <c:pt idx="4">
                  <c:v>13.58</c:v>
                </c:pt>
              </c:numCache>
            </c:numRef>
          </c:val>
          <c:smooth val="0"/>
          <c:extLst xmlns:c16r2="http://schemas.microsoft.com/office/drawing/2015/06/chart">
            <c:ext xmlns:c16="http://schemas.microsoft.com/office/drawing/2014/chart" uri="{C3380CC4-5D6E-409C-BE32-E72D297353CC}">
              <c16:uniqueId val="{00000001-ED76-4E59-927B-93B053E2AE18}"/>
            </c:ext>
          </c:extLst>
        </c:ser>
        <c:dLbls>
          <c:showLegendKey val="0"/>
          <c:showVal val="0"/>
          <c:showCatName val="0"/>
          <c:showSerName val="0"/>
          <c:showPercent val="0"/>
          <c:showBubbleSize val="0"/>
        </c:dLbls>
        <c:marker val="1"/>
        <c:smooth val="0"/>
        <c:axId val="88683264"/>
        <c:axId val="88685184"/>
      </c:lineChart>
      <c:dateAx>
        <c:axId val="88683264"/>
        <c:scaling>
          <c:orientation val="minMax"/>
        </c:scaling>
        <c:delete val="1"/>
        <c:axPos val="b"/>
        <c:numFmt formatCode="ge" sourceLinked="1"/>
        <c:majorTickMark val="none"/>
        <c:minorTickMark val="none"/>
        <c:tickLblPos val="none"/>
        <c:crossAx val="88685184"/>
        <c:crosses val="autoZero"/>
        <c:auto val="1"/>
        <c:lblOffset val="100"/>
        <c:baseTimeUnit val="years"/>
      </c:dateAx>
      <c:valAx>
        <c:axId val="8868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8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68B-4791-B88B-CF497F3FC686}"/>
            </c:ext>
          </c:extLst>
        </c:ser>
        <c:dLbls>
          <c:showLegendKey val="0"/>
          <c:showVal val="0"/>
          <c:showCatName val="0"/>
          <c:showSerName val="0"/>
          <c:showPercent val="0"/>
          <c:showBubbleSize val="0"/>
        </c:dLbls>
        <c:gapWidth val="150"/>
        <c:axId val="88717184"/>
        <c:axId val="8873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44.3</c:v>
                </c:pt>
                <c:pt idx="1">
                  <c:v>32.31</c:v>
                </c:pt>
                <c:pt idx="2">
                  <c:v>26.85</c:v>
                </c:pt>
                <c:pt idx="3">
                  <c:v>27.19</c:v>
                </c:pt>
                <c:pt idx="4">
                  <c:v>16.399999999999999</c:v>
                </c:pt>
              </c:numCache>
            </c:numRef>
          </c:val>
          <c:smooth val="0"/>
          <c:extLst xmlns:c16r2="http://schemas.microsoft.com/office/drawing/2015/06/chart">
            <c:ext xmlns:c16="http://schemas.microsoft.com/office/drawing/2014/chart" uri="{C3380CC4-5D6E-409C-BE32-E72D297353CC}">
              <c16:uniqueId val="{00000001-768B-4791-B88B-CF497F3FC686}"/>
            </c:ext>
          </c:extLst>
        </c:ser>
        <c:dLbls>
          <c:showLegendKey val="0"/>
          <c:showVal val="0"/>
          <c:showCatName val="0"/>
          <c:showSerName val="0"/>
          <c:showPercent val="0"/>
          <c:showBubbleSize val="0"/>
        </c:dLbls>
        <c:marker val="1"/>
        <c:smooth val="0"/>
        <c:axId val="88717184"/>
        <c:axId val="88731648"/>
      </c:lineChart>
      <c:dateAx>
        <c:axId val="88717184"/>
        <c:scaling>
          <c:orientation val="minMax"/>
        </c:scaling>
        <c:delete val="1"/>
        <c:axPos val="b"/>
        <c:numFmt formatCode="ge" sourceLinked="1"/>
        <c:majorTickMark val="none"/>
        <c:minorTickMark val="none"/>
        <c:tickLblPos val="none"/>
        <c:crossAx val="88731648"/>
        <c:crosses val="autoZero"/>
        <c:auto val="1"/>
        <c:lblOffset val="100"/>
        <c:baseTimeUnit val="years"/>
      </c:dateAx>
      <c:valAx>
        <c:axId val="88731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71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4124.78</c:v>
                </c:pt>
                <c:pt idx="1">
                  <c:v>369.4</c:v>
                </c:pt>
                <c:pt idx="2">
                  <c:v>307.57</c:v>
                </c:pt>
                <c:pt idx="3">
                  <c:v>411</c:v>
                </c:pt>
                <c:pt idx="4">
                  <c:v>212.44</c:v>
                </c:pt>
              </c:numCache>
            </c:numRef>
          </c:val>
          <c:extLst xmlns:c16r2="http://schemas.microsoft.com/office/drawing/2015/06/chart">
            <c:ext xmlns:c16="http://schemas.microsoft.com/office/drawing/2014/chart" uri="{C3380CC4-5D6E-409C-BE32-E72D297353CC}">
              <c16:uniqueId val="{00000000-23E7-4824-9F60-65505FBB73E8}"/>
            </c:ext>
          </c:extLst>
        </c:ser>
        <c:dLbls>
          <c:showLegendKey val="0"/>
          <c:showVal val="0"/>
          <c:showCatName val="0"/>
          <c:showSerName val="0"/>
          <c:showPercent val="0"/>
          <c:showBubbleSize val="0"/>
        </c:dLbls>
        <c:gapWidth val="150"/>
        <c:axId val="88750336"/>
        <c:axId val="8875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2098.87</c:v>
                </c:pt>
                <c:pt idx="1">
                  <c:v>571.29999999999995</c:v>
                </c:pt>
                <c:pt idx="2">
                  <c:v>527.82000000000005</c:v>
                </c:pt>
                <c:pt idx="3">
                  <c:v>477.44</c:v>
                </c:pt>
                <c:pt idx="4">
                  <c:v>293.23</c:v>
                </c:pt>
              </c:numCache>
            </c:numRef>
          </c:val>
          <c:smooth val="0"/>
          <c:extLst xmlns:c16r2="http://schemas.microsoft.com/office/drawing/2015/06/chart">
            <c:ext xmlns:c16="http://schemas.microsoft.com/office/drawing/2014/chart" uri="{C3380CC4-5D6E-409C-BE32-E72D297353CC}">
              <c16:uniqueId val="{00000001-23E7-4824-9F60-65505FBB73E8}"/>
            </c:ext>
          </c:extLst>
        </c:ser>
        <c:dLbls>
          <c:showLegendKey val="0"/>
          <c:showVal val="0"/>
          <c:showCatName val="0"/>
          <c:showSerName val="0"/>
          <c:showPercent val="0"/>
          <c:showBubbleSize val="0"/>
        </c:dLbls>
        <c:marker val="1"/>
        <c:smooth val="0"/>
        <c:axId val="88750336"/>
        <c:axId val="88756608"/>
      </c:lineChart>
      <c:dateAx>
        <c:axId val="88750336"/>
        <c:scaling>
          <c:orientation val="minMax"/>
        </c:scaling>
        <c:delete val="1"/>
        <c:axPos val="b"/>
        <c:numFmt formatCode="ge" sourceLinked="1"/>
        <c:majorTickMark val="none"/>
        <c:minorTickMark val="none"/>
        <c:tickLblPos val="none"/>
        <c:crossAx val="88756608"/>
        <c:crosses val="autoZero"/>
        <c:auto val="1"/>
        <c:lblOffset val="100"/>
        <c:baseTimeUnit val="years"/>
      </c:dateAx>
      <c:valAx>
        <c:axId val="88756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75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985.39</c:v>
                </c:pt>
                <c:pt idx="1">
                  <c:v>961.7</c:v>
                </c:pt>
                <c:pt idx="2">
                  <c:v>1021.83</c:v>
                </c:pt>
                <c:pt idx="3">
                  <c:v>969.44</c:v>
                </c:pt>
                <c:pt idx="4">
                  <c:v>999.67</c:v>
                </c:pt>
              </c:numCache>
            </c:numRef>
          </c:val>
          <c:extLst xmlns:c16r2="http://schemas.microsoft.com/office/drawing/2015/06/chart">
            <c:ext xmlns:c16="http://schemas.microsoft.com/office/drawing/2014/chart" uri="{C3380CC4-5D6E-409C-BE32-E72D297353CC}">
              <c16:uniqueId val="{00000000-A0E0-4AF7-86A8-530A9C9D1126}"/>
            </c:ext>
          </c:extLst>
        </c:ser>
        <c:dLbls>
          <c:showLegendKey val="0"/>
          <c:showVal val="0"/>
          <c:showCatName val="0"/>
          <c:showSerName val="0"/>
          <c:showPercent val="0"/>
          <c:showBubbleSize val="0"/>
        </c:dLbls>
        <c:gapWidth val="150"/>
        <c:axId val="88795776"/>
        <c:axId val="8880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536.9</c:v>
                </c:pt>
                <c:pt idx="1">
                  <c:v>495.43</c:v>
                </c:pt>
                <c:pt idx="2">
                  <c:v>488.5</c:v>
                </c:pt>
                <c:pt idx="3">
                  <c:v>485.75</c:v>
                </c:pt>
                <c:pt idx="4">
                  <c:v>542.29999999999995</c:v>
                </c:pt>
              </c:numCache>
            </c:numRef>
          </c:val>
          <c:smooth val="0"/>
          <c:extLst xmlns:c16r2="http://schemas.microsoft.com/office/drawing/2015/06/chart">
            <c:ext xmlns:c16="http://schemas.microsoft.com/office/drawing/2014/chart" uri="{C3380CC4-5D6E-409C-BE32-E72D297353CC}">
              <c16:uniqueId val="{00000001-A0E0-4AF7-86A8-530A9C9D1126}"/>
            </c:ext>
          </c:extLst>
        </c:ser>
        <c:dLbls>
          <c:showLegendKey val="0"/>
          <c:showVal val="0"/>
          <c:showCatName val="0"/>
          <c:showSerName val="0"/>
          <c:showPercent val="0"/>
          <c:showBubbleSize val="0"/>
        </c:dLbls>
        <c:marker val="1"/>
        <c:smooth val="0"/>
        <c:axId val="88795776"/>
        <c:axId val="88802048"/>
      </c:lineChart>
      <c:dateAx>
        <c:axId val="88795776"/>
        <c:scaling>
          <c:orientation val="minMax"/>
        </c:scaling>
        <c:delete val="1"/>
        <c:axPos val="b"/>
        <c:numFmt formatCode="ge" sourceLinked="1"/>
        <c:majorTickMark val="none"/>
        <c:minorTickMark val="none"/>
        <c:tickLblPos val="none"/>
        <c:crossAx val="88802048"/>
        <c:crosses val="autoZero"/>
        <c:auto val="1"/>
        <c:lblOffset val="100"/>
        <c:baseTimeUnit val="years"/>
      </c:dateAx>
      <c:valAx>
        <c:axId val="88802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79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91.73</c:v>
                </c:pt>
                <c:pt idx="1">
                  <c:v>91.51</c:v>
                </c:pt>
                <c:pt idx="2">
                  <c:v>99.59</c:v>
                </c:pt>
                <c:pt idx="3">
                  <c:v>94.52</c:v>
                </c:pt>
                <c:pt idx="4">
                  <c:v>77.91</c:v>
                </c:pt>
              </c:numCache>
            </c:numRef>
          </c:val>
          <c:extLst xmlns:c16r2="http://schemas.microsoft.com/office/drawing/2015/06/chart">
            <c:ext xmlns:c16="http://schemas.microsoft.com/office/drawing/2014/chart" uri="{C3380CC4-5D6E-409C-BE32-E72D297353CC}">
              <c16:uniqueId val="{00000000-D8C3-4BC0-B22F-09283AFADF99}"/>
            </c:ext>
          </c:extLst>
        </c:ser>
        <c:dLbls>
          <c:showLegendKey val="0"/>
          <c:showVal val="0"/>
          <c:showCatName val="0"/>
          <c:showSerName val="0"/>
          <c:showPercent val="0"/>
          <c:showBubbleSize val="0"/>
        </c:dLbls>
        <c:gapWidth val="150"/>
        <c:axId val="88845312"/>
        <c:axId val="8884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80.010000000000005</c:v>
                </c:pt>
                <c:pt idx="1">
                  <c:v>81.900000000000006</c:v>
                </c:pt>
                <c:pt idx="2">
                  <c:v>82.42</c:v>
                </c:pt>
                <c:pt idx="3">
                  <c:v>83.59</c:v>
                </c:pt>
                <c:pt idx="4">
                  <c:v>87.51</c:v>
                </c:pt>
              </c:numCache>
            </c:numRef>
          </c:val>
          <c:smooth val="0"/>
          <c:extLst xmlns:c16r2="http://schemas.microsoft.com/office/drawing/2015/06/chart">
            <c:ext xmlns:c16="http://schemas.microsoft.com/office/drawing/2014/chart" uri="{C3380CC4-5D6E-409C-BE32-E72D297353CC}">
              <c16:uniqueId val="{00000001-D8C3-4BC0-B22F-09283AFADF99}"/>
            </c:ext>
          </c:extLst>
        </c:ser>
        <c:dLbls>
          <c:showLegendKey val="0"/>
          <c:showVal val="0"/>
          <c:showCatName val="0"/>
          <c:showSerName val="0"/>
          <c:showPercent val="0"/>
          <c:showBubbleSize val="0"/>
        </c:dLbls>
        <c:marker val="1"/>
        <c:smooth val="0"/>
        <c:axId val="88845312"/>
        <c:axId val="88847488"/>
      </c:lineChart>
      <c:dateAx>
        <c:axId val="88845312"/>
        <c:scaling>
          <c:orientation val="minMax"/>
        </c:scaling>
        <c:delete val="1"/>
        <c:axPos val="b"/>
        <c:numFmt formatCode="ge" sourceLinked="1"/>
        <c:majorTickMark val="none"/>
        <c:minorTickMark val="none"/>
        <c:tickLblPos val="none"/>
        <c:crossAx val="88847488"/>
        <c:crosses val="autoZero"/>
        <c:auto val="1"/>
        <c:lblOffset val="100"/>
        <c:baseTimeUnit val="years"/>
      </c:dateAx>
      <c:valAx>
        <c:axId val="8884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4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230.07</c:v>
                </c:pt>
                <c:pt idx="1">
                  <c:v>232.76</c:v>
                </c:pt>
                <c:pt idx="2">
                  <c:v>215.13</c:v>
                </c:pt>
                <c:pt idx="3">
                  <c:v>218.79</c:v>
                </c:pt>
                <c:pt idx="4">
                  <c:v>273.81</c:v>
                </c:pt>
              </c:numCache>
            </c:numRef>
          </c:val>
          <c:extLst xmlns:c16r2="http://schemas.microsoft.com/office/drawing/2015/06/chart">
            <c:ext xmlns:c16="http://schemas.microsoft.com/office/drawing/2014/chart" uri="{C3380CC4-5D6E-409C-BE32-E72D297353CC}">
              <c16:uniqueId val="{00000000-44C5-485B-95E2-A18A400F3DFD}"/>
            </c:ext>
          </c:extLst>
        </c:ser>
        <c:dLbls>
          <c:showLegendKey val="0"/>
          <c:showVal val="0"/>
          <c:showCatName val="0"/>
          <c:showSerName val="0"/>
          <c:showPercent val="0"/>
          <c:showBubbleSize val="0"/>
        </c:dLbls>
        <c:gapWidth val="150"/>
        <c:axId val="89005056"/>
        <c:axId val="8901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232.46</c:v>
                </c:pt>
                <c:pt idx="1">
                  <c:v>227.97</c:v>
                </c:pt>
                <c:pt idx="2">
                  <c:v>226.99</c:v>
                </c:pt>
                <c:pt idx="3">
                  <c:v>230.22</c:v>
                </c:pt>
                <c:pt idx="4">
                  <c:v>218.42</c:v>
                </c:pt>
              </c:numCache>
            </c:numRef>
          </c:val>
          <c:smooth val="0"/>
          <c:extLst xmlns:c16r2="http://schemas.microsoft.com/office/drawing/2015/06/chart">
            <c:ext xmlns:c16="http://schemas.microsoft.com/office/drawing/2014/chart" uri="{C3380CC4-5D6E-409C-BE32-E72D297353CC}">
              <c16:uniqueId val="{00000001-44C5-485B-95E2-A18A400F3DFD}"/>
            </c:ext>
          </c:extLst>
        </c:ser>
        <c:dLbls>
          <c:showLegendKey val="0"/>
          <c:showVal val="0"/>
          <c:showCatName val="0"/>
          <c:showSerName val="0"/>
          <c:showPercent val="0"/>
          <c:showBubbleSize val="0"/>
        </c:dLbls>
        <c:marker val="1"/>
        <c:smooth val="0"/>
        <c:axId val="89005056"/>
        <c:axId val="89011328"/>
      </c:lineChart>
      <c:dateAx>
        <c:axId val="89005056"/>
        <c:scaling>
          <c:orientation val="minMax"/>
        </c:scaling>
        <c:delete val="1"/>
        <c:axPos val="b"/>
        <c:numFmt formatCode="ge" sourceLinked="1"/>
        <c:majorTickMark val="none"/>
        <c:minorTickMark val="none"/>
        <c:tickLblPos val="none"/>
        <c:crossAx val="89011328"/>
        <c:crosses val="autoZero"/>
        <c:auto val="1"/>
        <c:lblOffset val="100"/>
        <c:baseTimeUnit val="years"/>
      </c:dateAx>
      <c:valAx>
        <c:axId val="8901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0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山形県　最上町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8820</v>
      </c>
      <c r="AM8" s="70"/>
      <c r="AN8" s="70"/>
      <c r="AO8" s="70"/>
      <c r="AP8" s="70"/>
      <c r="AQ8" s="70"/>
      <c r="AR8" s="70"/>
      <c r="AS8" s="70"/>
      <c r="AT8" s="66">
        <f>データ!$S$6</f>
        <v>330.37</v>
      </c>
      <c r="AU8" s="67"/>
      <c r="AV8" s="67"/>
      <c r="AW8" s="67"/>
      <c r="AX8" s="67"/>
      <c r="AY8" s="67"/>
      <c r="AZ8" s="67"/>
      <c r="BA8" s="67"/>
      <c r="BB8" s="69">
        <f>データ!$T$6</f>
        <v>26.7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57.56</v>
      </c>
      <c r="J10" s="67"/>
      <c r="K10" s="67"/>
      <c r="L10" s="67"/>
      <c r="M10" s="67"/>
      <c r="N10" s="67"/>
      <c r="O10" s="68"/>
      <c r="P10" s="69">
        <f>データ!$P$6</f>
        <v>96.58</v>
      </c>
      <c r="Q10" s="69"/>
      <c r="R10" s="69"/>
      <c r="S10" s="69"/>
      <c r="T10" s="69"/>
      <c r="U10" s="69"/>
      <c r="V10" s="69"/>
      <c r="W10" s="70">
        <f>データ!$Q$6</f>
        <v>4480</v>
      </c>
      <c r="X10" s="70"/>
      <c r="Y10" s="70"/>
      <c r="Z10" s="70"/>
      <c r="AA10" s="70"/>
      <c r="AB10" s="70"/>
      <c r="AC10" s="70"/>
      <c r="AD10" s="2"/>
      <c r="AE10" s="2"/>
      <c r="AF10" s="2"/>
      <c r="AG10" s="2"/>
      <c r="AH10" s="4"/>
      <c r="AI10" s="4"/>
      <c r="AJ10" s="4"/>
      <c r="AK10" s="4"/>
      <c r="AL10" s="70">
        <f>データ!$U$6</f>
        <v>8446</v>
      </c>
      <c r="AM10" s="70"/>
      <c r="AN10" s="70"/>
      <c r="AO10" s="70"/>
      <c r="AP10" s="70"/>
      <c r="AQ10" s="70"/>
      <c r="AR10" s="70"/>
      <c r="AS10" s="70"/>
      <c r="AT10" s="66">
        <f>データ!$V$6</f>
        <v>20.46</v>
      </c>
      <c r="AU10" s="67"/>
      <c r="AV10" s="67"/>
      <c r="AW10" s="67"/>
      <c r="AX10" s="67"/>
      <c r="AY10" s="67"/>
      <c r="AZ10" s="67"/>
      <c r="BA10" s="67"/>
      <c r="BB10" s="69">
        <f>データ!$W$6</f>
        <v>412.81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J3kiyjkHzoWNqZc7YdEfa7+haxuOJ9Z6RCja41oc84CVfazr9jqiQSHNzBX/Q9otYbKMEbHlMhN/7NjjhdfhBA==" saltValue="NxsO7PUW1Dp8SYNuiGh8X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63622</v>
      </c>
      <c r="D6" s="33">
        <f t="shared" si="3"/>
        <v>46</v>
      </c>
      <c r="E6" s="33">
        <f t="shared" si="3"/>
        <v>1</v>
      </c>
      <c r="F6" s="33">
        <f t="shared" si="3"/>
        <v>0</v>
      </c>
      <c r="G6" s="33">
        <f t="shared" si="3"/>
        <v>1</v>
      </c>
      <c r="H6" s="33" t="str">
        <f t="shared" si="3"/>
        <v>山形県　最上町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57.56</v>
      </c>
      <c r="P6" s="34">
        <f t="shared" si="3"/>
        <v>96.58</v>
      </c>
      <c r="Q6" s="34">
        <f t="shared" si="3"/>
        <v>4480</v>
      </c>
      <c r="R6" s="34">
        <f t="shared" si="3"/>
        <v>8820</v>
      </c>
      <c r="S6" s="34">
        <f t="shared" si="3"/>
        <v>330.37</v>
      </c>
      <c r="T6" s="34">
        <f t="shared" si="3"/>
        <v>26.7</v>
      </c>
      <c r="U6" s="34">
        <f t="shared" si="3"/>
        <v>8446</v>
      </c>
      <c r="V6" s="34">
        <f t="shared" si="3"/>
        <v>20.46</v>
      </c>
      <c r="W6" s="34">
        <f t="shared" si="3"/>
        <v>412.81</v>
      </c>
      <c r="X6" s="35">
        <f>IF(X7="",NA(),X7)</f>
        <v>99.33</v>
      </c>
      <c r="Y6" s="35">
        <f t="shared" ref="Y6:AG6" si="4">IF(Y7="",NA(),Y7)</f>
        <v>101.44</v>
      </c>
      <c r="Z6" s="35">
        <f t="shared" si="4"/>
        <v>111.21</v>
      </c>
      <c r="AA6" s="35">
        <f t="shared" si="4"/>
        <v>109.17</v>
      </c>
      <c r="AB6" s="35">
        <f t="shared" si="4"/>
        <v>93.35</v>
      </c>
      <c r="AC6" s="35">
        <f t="shared" si="4"/>
        <v>109.5</v>
      </c>
      <c r="AD6" s="35">
        <f t="shared" si="4"/>
        <v>106.28</v>
      </c>
      <c r="AE6" s="35">
        <f t="shared" si="4"/>
        <v>108.35</v>
      </c>
      <c r="AF6" s="35">
        <f t="shared" si="4"/>
        <v>114.74</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44.3</v>
      </c>
      <c r="AO6" s="35">
        <f t="shared" si="5"/>
        <v>32.31</v>
      </c>
      <c r="AP6" s="35">
        <f t="shared" si="5"/>
        <v>26.85</v>
      </c>
      <c r="AQ6" s="35">
        <f t="shared" si="5"/>
        <v>27.19</v>
      </c>
      <c r="AR6" s="35">
        <f t="shared" si="5"/>
        <v>16.399999999999999</v>
      </c>
      <c r="AS6" s="34" t="str">
        <f>IF(AS7="","",IF(AS7="-","【-】","【"&amp;SUBSTITUTE(TEXT(AS7,"#,##0.00"),"-","△")&amp;"】"))</f>
        <v>【0.85】</v>
      </c>
      <c r="AT6" s="35">
        <f>IF(AT7="",NA(),AT7)</f>
        <v>4124.78</v>
      </c>
      <c r="AU6" s="35">
        <f t="shared" ref="AU6:BC6" si="6">IF(AU7="",NA(),AU7)</f>
        <v>369.4</v>
      </c>
      <c r="AV6" s="35">
        <f t="shared" si="6"/>
        <v>307.57</v>
      </c>
      <c r="AW6" s="35">
        <f t="shared" si="6"/>
        <v>411</v>
      </c>
      <c r="AX6" s="35">
        <f t="shared" si="6"/>
        <v>212.44</v>
      </c>
      <c r="AY6" s="35">
        <f t="shared" si="6"/>
        <v>2098.87</v>
      </c>
      <c r="AZ6" s="35">
        <f t="shared" si="6"/>
        <v>571.29999999999995</v>
      </c>
      <c r="BA6" s="35">
        <f t="shared" si="6"/>
        <v>527.82000000000005</v>
      </c>
      <c r="BB6" s="35">
        <f t="shared" si="6"/>
        <v>477.44</v>
      </c>
      <c r="BC6" s="35">
        <f t="shared" si="6"/>
        <v>293.23</v>
      </c>
      <c r="BD6" s="34" t="str">
        <f>IF(BD7="","",IF(BD7="-","【-】","【"&amp;SUBSTITUTE(TEXT(BD7,"#,##0.00"),"-","△")&amp;"】"))</f>
        <v>【264.34】</v>
      </c>
      <c r="BE6" s="35">
        <f>IF(BE7="",NA(),BE7)</f>
        <v>985.39</v>
      </c>
      <c r="BF6" s="35">
        <f t="shared" ref="BF6:BN6" si="7">IF(BF7="",NA(),BF7)</f>
        <v>961.7</v>
      </c>
      <c r="BG6" s="35">
        <f t="shared" si="7"/>
        <v>1021.83</v>
      </c>
      <c r="BH6" s="35">
        <f t="shared" si="7"/>
        <v>969.44</v>
      </c>
      <c r="BI6" s="35">
        <f t="shared" si="7"/>
        <v>999.67</v>
      </c>
      <c r="BJ6" s="35">
        <f t="shared" si="7"/>
        <v>536.9</v>
      </c>
      <c r="BK6" s="35">
        <f t="shared" si="7"/>
        <v>495.43</v>
      </c>
      <c r="BL6" s="35">
        <f t="shared" si="7"/>
        <v>488.5</v>
      </c>
      <c r="BM6" s="35">
        <f t="shared" si="7"/>
        <v>485.75</v>
      </c>
      <c r="BN6" s="35">
        <f t="shared" si="7"/>
        <v>542.29999999999995</v>
      </c>
      <c r="BO6" s="34" t="str">
        <f>IF(BO7="","",IF(BO7="-","【-】","【"&amp;SUBSTITUTE(TEXT(BO7,"#,##0.00"),"-","△")&amp;"】"))</f>
        <v>【274.27】</v>
      </c>
      <c r="BP6" s="35">
        <f>IF(BP7="",NA(),BP7)</f>
        <v>91.73</v>
      </c>
      <c r="BQ6" s="35">
        <f t="shared" ref="BQ6:BY6" si="8">IF(BQ7="",NA(),BQ7)</f>
        <v>91.51</v>
      </c>
      <c r="BR6" s="35">
        <f t="shared" si="8"/>
        <v>99.59</v>
      </c>
      <c r="BS6" s="35">
        <f t="shared" si="8"/>
        <v>94.52</v>
      </c>
      <c r="BT6" s="35">
        <f t="shared" si="8"/>
        <v>77.91</v>
      </c>
      <c r="BU6" s="35">
        <f t="shared" si="8"/>
        <v>80.010000000000005</v>
      </c>
      <c r="BV6" s="35">
        <f t="shared" si="8"/>
        <v>81.900000000000006</v>
      </c>
      <c r="BW6" s="35">
        <f t="shared" si="8"/>
        <v>82.42</v>
      </c>
      <c r="BX6" s="35">
        <f t="shared" si="8"/>
        <v>83.59</v>
      </c>
      <c r="BY6" s="35">
        <f t="shared" si="8"/>
        <v>87.51</v>
      </c>
      <c r="BZ6" s="34" t="str">
        <f>IF(BZ7="","",IF(BZ7="-","【-】","【"&amp;SUBSTITUTE(TEXT(BZ7,"#,##0.00"),"-","△")&amp;"】"))</f>
        <v>【104.36】</v>
      </c>
      <c r="CA6" s="35">
        <f>IF(CA7="",NA(),CA7)</f>
        <v>230.07</v>
      </c>
      <c r="CB6" s="35">
        <f t="shared" ref="CB6:CJ6" si="9">IF(CB7="",NA(),CB7)</f>
        <v>232.76</v>
      </c>
      <c r="CC6" s="35">
        <f t="shared" si="9"/>
        <v>215.13</v>
      </c>
      <c r="CD6" s="35">
        <f t="shared" si="9"/>
        <v>218.79</v>
      </c>
      <c r="CE6" s="35">
        <f t="shared" si="9"/>
        <v>273.81</v>
      </c>
      <c r="CF6" s="35">
        <f t="shared" si="9"/>
        <v>232.46</v>
      </c>
      <c r="CG6" s="35">
        <f t="shared" si="9"/>
        <v>227.97</v>
      </c>
      <c r="CH6" s="35">
        <f t="shared" si="9"/>
        <v>226.99</v>
      </c>
      <c r="CI6" s="35">
        <f t="shared" si="9"/>
        <v>230.22</v>
      </c>
      <c r="CJ6" s="35">
        <f t="shared" si="9"/>
        <v>218.42</v>
      </c>
      <c r="CK6" s="34" t="str">
        <f>IF(CK7="","",IF(CK7="-","【-】","【"&amp;SUBSTITUTE(TEXT(CK7,"#,##0.00"),"-","△")&amp;"】"))</f>
        <v>【165.71】</v>
      </c>
      <c r="CL6" s="35">
        <f>IF(CL7="",NA(),CL7)</f>
        <v>41.86</v>
      </c>
      <c r="CM6" s="35">
        <f t="shared" ref="CM6:CU6" si="10">IF(CM7="",NA(),CM7)</f>
        <v>41.84</v>
      </c>
      <c r="CN6" s="35">
        <f t="shared" si="10"/>
        <v>51.4</v>
      </c>
      <c r="CO6" s="35">
        <f t="shared" si="10"/>
        <v>51.42</v>
      </c>
      <c r="CP6" s="35">
        <f t="shared" si="10"/>
        <v>43.05</v>
      </c>
      <c r="CQ6" s="35">
        <f t="shared" si="10"/>
        <v>41.24</v>
      </c>
      <c r="CR6" s="35">
        <f t="shared" si="10"/>
        <v>40.700000000000003</v>
      </c>
      <c r="CS6" s="35">
        <f t="shared" si="10"/>
        <v>39.909999999999997</v>
      </c>
      <c r="CT6" s="35">
        <f t="shared" si="10"/>
        <v>41.09</v>
      </c>
      <c r="CU6" s="35">
        <f t="shared" si="10"/>
        <v>50.24</v>
      </c>
      <c r="CV6" s="34" t="str">
        <f>IF(CV7="","",IF(CV7="-","【-】","【"&amp;SUBSTITUTE(TEXT(CV7,"#,##0.00"),"-","△")&amp;"】"))</f>
        <v>【60.41】</v>
      </c>
      <c r="CW6" s="35">
        <f>IF(CW7="",NA(),CW7)</f>
        <v>91.12</v>
      </c>
      <c r="CX6" s="35">
        <f t="shared" ref="CX6:DF6" si="11">IF(CX7="",NA(),CX7)</f>
        <v>89.56</v>
      </c>
      <c r="CY6" s="35">
        <f t="shared" si="11"/>
        <v>89.14</v>
      </c>
      <c r="CZ6" s="35">
        <f t="shared" si="11"/>
        <v>91.29</v>
      </c>
      <c r="DA6" s="35">
        <f t="shared" si="11"/>
        <v>88.82</v>
      </c>
      <c r="DB6" s="35">
        <f t="shared" si="11"/>
        <v>74.900000000000006</v>
      </c>
      <c r="DC6" s="35">
        <f t="shared" si="11"/>
        <v>74.61</v>
      </c>
      <c r="DD6" s="35">
        <f t="shared" si="11"/>
        <v>75.62</v>
      </c>
      <c r="DE6" s="35">
        <f t="shared" si="11"/>
        <v>75.91</v>
      </c>
      <c r="DF6" s="35">
        <f t="shared" si="11"/>
        <v>78.650000000000006</v>
      </c>
      <c r="DG6" s="34" t="str">
        <f>IF(DG7="","",IF(DG7="-","【-】","【"&amp;SUBSTITUTE(TEXT(DG7,"#,##0.00"),"-","△")&amp;"】"))</f>
        <v>【89.93】</v>
      </c>
      <c r="DH6" s="35">
        <f>IF(DH7="",NA(),DH7)</f>
        <v>38.75</v>
      </c>
      <c r="DI6" s="35">
        <f t="shared" ref="DI6:DQ6" si="12">IF(DI7="",NA(),DI7)</f>
        <v>44.51</v>
      </c>
      <c r="DJ6" s="35">
        <f t="shared" si="12"/>
        <v>43.56</v>
      </c>
      <c r="DK6" s="35">
        <f t="shared" si="12"/>
        <v>45.55</v>
      </c>
      <c r="DL6" s="35">
        <f t="shared" si="12"/>
        <v>21.88</v>
      </c>
      <c r="DM6" s="35">
        <f t="shared" si="12"/>
        <v>39.049999999999997</v>
      </c>
      <c r="DN6" s="35">
        <f t="shared" si="12"/>
        <v>50.44</v>
      </c>
      <c r="DO6" s="35">
        <f t="shared" si="12"/>
        <v>51.44</v>
      </c>
      <c r="DP6" s="35">
        <f t="shared" si="12"/>
        <v>52.4</v>
      </c>
      <c r="DQ6" s="35">
        <f t="shared" si="12"/>
        <v>45.14</v>
      </c>
      <c r="DR6" s="34" t="str">
        <f>IF(DR7="","",IF(DR7="-","【-】","【"&amp;SUBSTITUTE(TEXT(DR7,"#,##0.00"),"-","△")&amp;"】"))</f>
        <v>【48.12】</v>
      </c>
      <c r="DS6" s="34">
        <f>IF(DS7="",NA(),DS7)</f>
        <v>0</v>
      </c>
      <c r="DT6" s="34">
        <f t="shared" ref="DT6:EB6" si="13">IF(DT7="",NA(),DT7)</f>
        <v>0</v>
      </c>
      <c r="DU6" s="34">
        <f t="shared" si="13"/>
        <v>0</v>
      </c>
      <c r="DV6" s="34">
        <f t="shared" si="13"/>
        <v>0</v>
      </c>
      <c r="DW6" s="34">
        <f t="shared" si="13"/>
        <v>0</v>
      </c>
      <c r="DX6" s="35">
        <f t="shared" si="13"/>
        <v>8.18</v>
      </c>
      <c r="DY6" s="35">
        <f t="shared" si="13"/>
        <v>9.64</v>
      </c>
      <c r="DZ6" s="35">
        <f t="shared" si="13"/>
        <v>11.68</v>
      </c>
      <c r="EA6" s="35">
        <f t="shared" si="13"/>
        <v>14.01</v>
      </c>
      <c r="EB6" s="35">
        <f t="shared" si="13"/>
        <v>13.58</v>
      </c>
      <c r="EC6" s="34" t="str">
        <f>IF(EC7="","",IF(EC7="-","【-】","【"&amp;SUBSTITUTE(TEXT(EC7,"#,##0.00"),"-","△")&amp;"】"))</f>
        <v>【15.89】</v>
      </c>
      <c r="ED6" s="35">
        <f>IF(ED7="",NA(),ED7)</f>
        <v>0.25</v>
      </c>
      <c r="EE6" s="35">
        <f t="shared" ref="EE6:EM6" si="14">IF(EE7="",NA(),EE7)</f>
        <v>0.76</v>
      </c>
      <c r="EF6" s="35">
        <f t="shared" si="14"/>
        <v>1.42</v>
      </c>
      <c r="EG6" s="34">
        <f t="shared" si="14"/>
        <v>0</v>
      </c>
      <c r="EH6" s="34">
        <f t="shared" si="14"/>
        <v>0</v>
      </c>
      <c r="EI6" s="35">
        <f t="shared" si="14"/>
        <v>0.23</v>
      </c>
      <c r="EJ6" s="35">
        <f t="shared" si="14"/>
        <v>0.34</v>
      </c>
      <c r="EK6" s="35">
        <f t="shared" si="14"/>
        <v>0.28999999999999998</v>
      </c>
      <c r="EL6" s="35">
        <f t="shared" si="14"/>
        <v>0.41</v>
      </c>
      <c r="EM6" s="35">
        <f t="shared" si="14"/>
        <v>0.44</v>
      </c>
      <c r="EN6" s="34" t="str">
        <f>IF(EN7="","",IF(EN7="-","【-】","【"&amp;SUBSTITUTE(TEXT(EN7,"#,##0.00"),"-","△")&amp;"】"))</f>
        <v>【0.69】</v>
      </c>
    </row>
    <row r="7" spans="1:144" s="36" customFormat="1" x14ac:dyDescent="0.15">
      <c r="A7" s="28"/>
      <c r="B7" s="37">
        <v>2017</v>
      </c>
      <c r="C7" s="37">
        <v>63622</v>
      </c>
      <c r="D7" s="37">
        <v>46</v>
      </c>
      <c r="E7" s="37">
        <v>1</v>
      </c>
      <c r="F7" s="37">
        <v>0</v>
      </c>
      <c r="G7" s="37">
        <v>1</v>
      </c>
      <c r="H7" s="37" t="s">
        <v>105</v>
      </c>
      <c r="I7" s="37" t="s">
        <v>106</v>
      </c>
      <c r="J7" s="37" t="s">
        <v>107</v>
      </c>
      <c r="K7" s="37" t="s">
        <v>108</v>
      </c>
      <c r="L7" s="37" t="s">
        <v>109</v>
      </c>
      <c r="M7" s="37" t="s">
        <v>110</v>
      </c>
      <c r="N7" s="38" t="s">
        <v>111</v>
      </c>
      <c r="O7" s="38">
        <v>57.56</v>
      </c>
      <c r="P7" s="38">
        <v>96.58</v>
      </c>
      <c r="Q7" s="38">
        <v>4480</v>
      </c>
      <c r="R7" s="38">
        <v>8820</v>
      </c>
      <c r="S7" s="38">
        <v>330.37</v>
      </c>
      <c r="T7" s="38">
        <v>26.7</v>
      </c>
      <c r="U7" s="38">
        <v>8446</v>
      </c>
      <c r="V7" s="38">
        <v>20.46</v>
      </c>
      <c r="W7" s="38">
        <v>412.81</v>
      </c>
      <c r="X7" s="38">
        <v>99.33</v>
      </c>
      <c r="Y7" s="38">
        <v>101.44</v>
      </c>
      <c r="Z7" s="38">
        <v>111.21</v>
      </c>
      <c r="AA7" s="38">
        <v>109.17</v>
      </c>
      <c r="AB7" s="38">
        <v>93.35</v>
      </c>
      <c r="AC7" s="38">
        <v>109.5</v>
      </c>
      <c r="AD7" s="38">
        <v>106.28</v>
      </c>
      <c r="AE7" s="38">
        <v>108.35</v>
      </c>
      <c r="AF7" s="38">
        <v>114.74</v>
      </c>
      <c r="AG7" s="38">
        <v>104.47</v>
      </c>
      <c r="AH7" s="38">
        <v>113.39</v>
      </c>
      <c r="AI7" s="38">
        <v>0</v>
      </c>
      <c r="AJ7" s="38">
        <v>0</v>
      </c>
      <c r="AK7" s="38">
        <v>0</v>
      </c>
      <c r="AL7" s="38">
        <v>0</v>
      </c>
      <c r="AM7" s="38">
        <v>0</v>
      </c>
      <c r="AN7" s="38">
        <v>44.3</v>
      </c>
      <c r="AO7" s="38">
        <v>32.31</v>
      </c>
      <c r="AP7" s="38">
        <v>26.85</v>
      </c>
      <c r="AQ7" s="38">
        <v>27.19</v>
      </c>
      <c r="AR7" s="38">
        <v>16.399999999999999</v>
      </c>
      <c r="AS7" s="38">
        <v>0.85</v>
      </c>
      <c r="AT7" s="38">
        <v>4124.78</v>
      </c>
      <c r="AU7" s="38">
        <v>369.4</v>
      </c>
      <c r="AV7" s="38">
        <v>307.57</v>
      </c>
      <c r="AW7" s="38">
        <v>411</v>
      </c>
      <c r="AX7" s="38">
        <v>212.44</v>
      </c>
      <c r="AY7" s="38">
        <v>2098.87</v>
      </c>
      <c r="AZ7" s="38">
        <v>571.29999999999995</v>
      </c>
      <c r="BA7" s="38">
        <v>527.82000000000005</v>
      </c>
      <c r="BB7" s="38">
        <v>477.44</v>
      </c>
      <c r="BC7" s="38">
        <v>293.23</v>
      </c>
      <c r="BD7" s="38">
        <v>264.33999999999997</v>
      </c>
      <c r="BE7" s="38">
        <v>985.39</v>
      </c>
      <c r="BF7" s="38">
        <v>961.7</v>
      </c>
      <c r="BG7" s="38">
        <v>1021.83</v>
      </c>
      <c r="BH7" s="38">
        <v>969.44</v>
      </c>
      <c r="BI7" s="38">
        <v>999.67</v>
      </c>
      <c r="BJ7" s="38">
        <v>536.9</v>
      </c>
      <c r="BK7" s="38">
        <v>495.43</v>
      </c>
      <c r="BL7" s="38">
        <v>488.5</v>
      </c>
      <c r="BM7" s="38">
        <v>485.75</v>
      </c>
      <c r="BN7" s="38">
        <v>542.29999999999995</v>
      </c>
      <c r="BO7" s="38">
        <v>274.27</v>
      </c>
      <c r="BP7" s="38">
        <v>91.73</v>
      </c>
      <c r="BQ7" s="38">
        <v>91.51</v>
      </c>
      <c r="BR7" s="38">
        <v>99.59</v>
      </c>
      <c r="BS7" s="38">
        <v>94.52</v>
      </c>
      <c r="BT7" s="38">
        <v>77.91</v>
      </c>
      <c r="BU7" s="38">
        <v>80.010000000000005</v>
      </c>
      <c r="BV7" s="38">
        <v>81.900000000000006</v>
      </c>
      <c r="BW7" s="38">
        <v>82.42</v>
      </c>
      <c r="BX7" s="38">
        <v>83.59</v>
      </c>
      <c r="BY7" s="38">
        <v>87.51</v>
      </c>
      <c r="BZ7" s="38">
        <v>104.36</v>
      </c>
      <c r="CA7" s="38">
        <v>230.07</v>
      </c>
      <c r="CB7" s="38">
        <v>232.76</v>
      </c>
      <c r="CC7" s="38">
        <v>215.13</v>
      </c>
      <c r="CD7" s="38">
        <v>218.79</v>
      </c>
      <c r="CE7" s="38">
        <v>273.81</v>
      </c>
      <c r="CF7" s="38">
        <v>232.46</v>
      </c>
      <c r="CG7" s="38">
        <v>227.97</v>
      </c>
      <c r="CH7" s="38">
        <v>226.99</v>
      </c>
      <c r="CI7" s="38">
        <v>230.22</v>
      </c>
      <c r="CJ7" s="38">
        <v>218.42</v>
      </c>
      <c r="CK7" s="38">
        <v>165.71</v>
      </c>
      <c r="CL7" s="38">
        <v>41.86</v>
      </c>
      <c r="CM7" s="38">
        <v>41.84</v>
      </c>
      <c r="CN7" s="38">
        <v>51.4</v>
      </c>
      <c r="CO7" s="38">
        <v>51.42</v>
      </c>
      <c r="CP7" s="38">
        <v>43.05</v>
      </c>
      <c r="CQ7" s="38">
        <v>41.24</v>
      </c>
      <c r="CR7" s="38">
        <v>40.700000000000003</v>
      </c>
      <c r="CS7" s="38">
        <v>39.909999999999997</v>
      </c>
      <c r="CT7" s="38">
        <v>41.09</v>
      </c>
      <c r="CU7" s="38">
        <v>50.24</v>
      </c>
      <c r="CV7" s="38">
        <v>60.41</v>
      </c>
      <c r="CW7" s="38">
        <v>91.12</v>
      </c>
      <c r="CX7" s="38">
        <v>89.56</v>
      </c>
      <c r="CY7" s="38">
        <v>89.14</v>
      </c>
      <c r="CZ7" s="38">
        <v>91.29</v>
      </c>
      <c r="DA7" s="38">
        <v>88.82</v>
      </c>
      <c r="DB7" s="38">
        <v>74.900000000000006</v>
      </c>
      <c r="DC7" s="38">
        <v>74.61</v>
      </c>
      <c r="DD7" s="38">
        <v>75.62</v>
      </c>
      <c r="DE7" s="38">
        <v>75.91</v>
      </c>
      <c r="DF7" s="38">
        <v>78.650000000000006</v>
      </c>
      <c r="DG7" s="38">
        <v>89.93</v>
      </c>
      <c r="DH7" s="38">
        <v>38.75</v>
      </c>
      <c r="DI7" s="38">
        <v>44.51</v>
      </c>
      <c r="DJ7" s="38">
        <v>43.56</v>
      </c>
      <c r="DK7" s="38">
        <v>45.55</v>
      </c>
      <c r="DL7" s="38">
        <v>21.88</v>
      </c>
      <c r="DM7" s="38">
        <v>39.049999999999997</v>
      </c>
      <c r="DN7" s="38">
        <v>50.44</v>
      </c>
      <c r="DO7" s="38">
        <v>51.44</v>
      </c>
      <c r="DP7" s="38">
        <v>52.4</v>
      </c>
      <c r="DQ7" s="38">
        <v>45.14</v>
      </c>
      <c r="DR7" s="38">
        <v>48.12</v>
      </c>
      <c r="DS7" s="38">
        <v>0</v>
      </c>
      <c r="DT7" s="38">
        <v>0</v>
      </c>
      <c r="DU7" s="38">
        <v>0</v>
      </c>
      <c r="DV7" s="38">
        <v>0</v>
      </c>
      <c r="DW7" s="38">
        <v>0</v>
      </c>
      <c r="DX7" s="38">
        <v>8.18</v>
      </c>
      <c r="DY7" s="38">
        <v>9.64</v>
      </c>
      <c r="DZ7" s="38">
        <v>11.68</v>
      </c>
      <c r="EA7" s="38">
        <v>14.01</v>
      </c>
      <c r="EB7" s="38">
        <v>13.58</v>
      </c>
      <c r="EC7" s="38">
        <v>15.89</v>
      </c>
      <c r="ED7" s="38">
        <v>0.25</v>
      </c>
      <c r="EE7" s="38">
        <v>0.76</v>
      </c>
      <c r="EF7" s="38">
        <v>1.42</v>
      </c>
      <c r="EG7" s="38">
        <v>0</v>
      </c>
      <c r="EH7" s="38">
        <v>0</v>
      </c>
      <c r="EI7" s="38">
        <v>0.23</v>
      </c>
      <c r="EJ7" s="38">
        <v>0.34</v>
      </c>
      <c r="EK7" s="38">
        <v>0.28999999999999998</v>
      </c>
      <c r="EL7" s="38">
        <v>0.41</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2019-02-04T05:57:38Z</cp:lastPrinted>
  <dcterms:created xsi:type="dcterms:W3CDTF">2018-12-03T08:27:00Z</dcterms:created>
  <dcterms:modified xsi:type="dcterms:W3CDTF">2019-02-04T05:58:21Z</dcterms:modified>
  <cp:category/>
</cp:coreProperties>
</file>