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E86" i="4"/>
  <c r="AT10" i="4"/>
  <c r="AL10" i="4"/>
  <c r="AD10" i="4"/>
  <c r="P10" i="4"/>
  <c r="I10" i="4"/>
  <c r="B10" i="4"/>
  <c r="AT8" i="4"/>
  <c r="AL8" i="4"/>
  <c r="P8" i="4"/>
  <c r="I8" i="4"/>
  <c r="B8" i="4"/>
  <c r="C10" i="5" l="1"/>
  <c r="D10" i="5"/>
  <c r="E10" i="5"/>
  <c r="B10" i="5"/>
</calcChain>
</file>

<file path=xl/sharedStrings.xml><?xml version="1.0" encoding="utf-8"?>
<sst xmlns="http://schemas.openxmlformats.org/spreadsheetml/2006/main" count="247" uniqueCount="125">
  <si>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</si>
  <si>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</si>
  <si>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</si>
  <si>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</si>
  <si>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</si>
  <si>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</si>
  <si>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</si>
  <si>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</si>
  <si>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</si>
  <si>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</si>
  <si>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</si>
  <si>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</si>
  <si>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</si>
  <si>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</si>
  <si>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</si>
  <si>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</si>
  <si>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</si>
  <si>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</si>
  <si>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</si>
  <si>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</si>
  <si>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</si>
  <si>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</si>
  <si>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</si>
  <si>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</si>
  <si>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</si>
  <si>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</si>
  <si>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</si>
  <si>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</si>
  <si>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</si>
  <si>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</si>
  <si>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</si>
  <si>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</si>
  <si>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</si>
  <si>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</si>
  <si>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</si>
  <si>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</si>
  <si>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</si>
  <si>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</si>
  <si>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</si>
  <si>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</si>
  <si>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</si>
  <si>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</si>
  <si>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</si>
  <si>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</si>
  <si>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</si>
  <si>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</si>
  <si>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</si>
  <si>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</si>
  <si>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</si>
  <si>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</si>
  <si>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</si>
  <si>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</si>
  <si>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</si>
  <si>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</si>
  <si>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</si>
  <si>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</si>
  <si>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</si>
  <si>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</si>
  <si>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</si>
  <si>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</si>
  <si>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</si>
  <si>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</si>
  <si>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</si>
  <si>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</si>
  <si>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</si>
  <si>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</si>
  <si>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</si>
  <si>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</si>
  <si>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</si>
  <si>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</si>
  <si>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</si>
  <si>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</si>
  <si>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</si>
  <si>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</si>
  <si>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</si>
  <si>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</si>
  <si>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</si>
  <si>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</si>
  <si>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</si>
  <si>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</si>
  <si>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</si>
  <si>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</si>
  <si>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</si>
  <si>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</si>
  <si>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</si>
  <si>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</si>
  <si>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</si>
  <si>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</si>
  <si>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</si>
  <si>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</si>
  <si>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</si>
  <si>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</si>
  <si>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</si>
  <si>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</si>
  <si>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</si>
  <si>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</si>
  <si>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</si>
  <si>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</si>
  <si>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</si>
  <si>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</si>
  <si>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</si>
  <si>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</si>
  <si>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</si>
  <si>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</si>
  <si>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</si>
  <si>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</si>
  <si>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</si>
  <si>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</si>
  <si>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</si>
  <si>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尾花沢市大石田町環境衛生事業組合（事業会計分）</t>
  </si>
  <si>
    <t>法非適用</t>
  </si>
  <si>
    <t>下水道事業</t>
  </si>
  <si>
    <t>特定環境保全公共下水道</t>
  </si>
  <si>
    <t>D2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</si>
  <si>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</si>
  <si>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</si>
  <si>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</si>
  <si>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</si>
  <si>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</si>
  <si>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</si>
  <si>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</si>
  <si>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経費を回収しきりれずに、繰入金に依存している状況にある。特に地方債償還金が影響して収益的収支比率が低迷している。特定環境処理区は整備が完了していることから、企業債残高については今後減少していくものと思われるが、銀山処理区の維持管理費が経費を圧迫している。今後の老朽化対策を見据えた場合、経費縮減と合わせて適正な料金への改定が求められる。汚水処理原価については、銀山処理区が圧力式下水道であることから、維持管理費が割高になっている。省エネ対応機器への更新も含め、維持管理費の削減が求められる。水洗化率においては、受益者負担金軽減措置等が功を奏して類似団体と比較して順当な伸びを見せている。</t>
    <rPh sb="1" eb="3">
      <t>ケイヒ</t>
    </rPh>
    <rPh sb="4" eb="6">
      <t>カイシュウ</t>
    </rPh>
    <rPh sb="13" eb="15">
      <t>クリイレ</t>
    </rPh>
    <rPh sb="15" eb="16">
      <t>キン</t>
    </rPh>
    <rPh sb="17" eb="19">
      <t>イゾン</t>
    </rPh>
    <rPh sb="23" eb="25">
      <t>ジョウキョウ</t>
    </rPh>
    <rPh sb="29" eb="30">
      <t>トク</t>
    </rPh>
    <rPh sb="31" eb="34">
      <t>チホウサイ</t>
    </rPh>
    <rPh sb="34" eb="36">
      <t>ショウカン</t>
    </rPh>
    <rPh sb="36" eb="37">
      <t>キン</t>
    </rPh>
    <rPh sb="38" eb="40">
      <t>エイキョウ</t>
    </rPh>
    <rPh sb="42" eb="45">
      <t>シュウエキテキ</t>
    </rPh>
    <rPh sb="45" eb="47">
      <t>シュウシ</t>
    </rPh>
    <rPh sb="47" eb="49">
      <t>ヒリツ</t>
    </rPh>
    <rPh sb="50" eb="52">
      <t>テイメイ</t>
    </rPh>
    <rPh sb="57" eb="59">
      <t>トクテイ</t>
    </rPh>
    <rPh sb="59" eb="61">
      <t>カンキョウ</t>
    </rPh>
    <rPh sb="61" eb="63">
      <t>ショリ</t>
    </rPh>
    <rPh sb="63" eb="64">
      <t>ク</t>
    </rPh>
    <rPh sb="65" eb="67">
      <t>セイビ</t>
    </rPh>
    <rPh sb="68" eb="70">
      <t>カンリョウ</t>
    </rPh>
    <rPh sb="79" eb="81">
      <t>キギョウ</t>
    </rPh>
    <rPh sb="81" eb="82">
      <t>サイ</t>
    </rPh>
    <rPh sb="82" eb="84">
      <t>ザンダカ</t>
    </rPh>
    <rPh sb="89" eb="91">
      <t>コンゴ</t>
    </rPh>
    <rPh sb="91" eb="93">
      <t>ゲンショウ</t>
    </rPh>
    <rPh sb="100" eb="101">
      <t>オモ</t>
    </rPh>
    <rPh sb="106" eb="108">
      <t>ギンザン</t>
    </rPh>
    <rPh sb="108" eb="110">
      <t>ショリ</t>
    </rPh>
    <rPh sb="110" eb="111">
      <t>ク</t>
    </rPh>
    <rPh sb="112" eb="114">
      <t>イジ</t>
    </rPh>
    <rPh sb="114" eb="116">
      <t>カンリ</t>
    </rPh>
    <rPh sb="116" eb="117">
      <t>ヒ</t>
    </rPh>
    <rPh sb="118" eb="120">
      <t>ケイヒ</t>
    </rPh>
    <rPh sb="121" eb="123">
      <t>アッパク</t>
    </rPh>
    <rPh sb="128" eb="130">
      <t>コンゴ</t>
    </rPh>
    <rPh sb="131" eb="134">
      <t>ロウキュウカ</t>
    </rPh>
    <rPh sb="134" eb="136">
      <t>タイサク</t>
    </rPh>
    <rPh sb="137" eb="139">
      <t>ミス</t>
    </rPh>
    <rPh sb="141" eb="143">
      <t>バアイ</t>
    </rPh>
    <rPh sb="144" eb="146">
      <t>ケイヒ</t>
    </rPh>
    <rPh sb="146" eb="148">
      <t>シュクゲン</t>
    </rPh>
    <rPh sb="149" eb="150">
      <t>ア</t>
    </rPh>
    <rPh sb="153" eb="155">
      <t>テキセイ</t>
    </rPh>
    <rPh sb="156" eb="158">
      <t>リョウキン</t>
    </rPh>
    <rPh sb="160" eb="162">
      <t>カイテイ</t>
    </rPh>
    <rPh sb="163" eb="164">
      <t>モト</t>
    </rPh>
    <rPh sb="169" eb="171">
      <t>オスイ</t>
    </rPh>
    <rPh sb="171" eb="173">
      <t>ショリ</t>
    </rPh>
    <rPh sb="173" eb="175">
      <t>ゲンカ</t>
    </rPh>
    <rPh sb="181" eb="183">
      <t>ギンザン</t>
    </rPh>
    <rPh sb="183" eb="185">
      <t>ショリ</t>
    </rPh>
    <rPh sb="185" eb="186">
      <t>ク</t>
    </rPh>
    <rPh sb="187" eb="189">
      <t>アツリョク</t>
    </rPh>
    <rPh sb="189" eb="190">
      <t>シキ</t>
    </rPh>
    <rPh sb="190" eb="193">
      <t>ゲスイドウ</t>
    </rPh>
    <rPh sb="201" eb="203">
      <t>イジ</t>
    </rPh>
    <rPh sb="203" eb="206">
      <t>カンリヒ</t>
    </rPh>
    <rPh sb="207" eb="209">
      <t>ワリダカ</t>
    </rPh>
    <rPh sb="216" eb="217">
      <t>ショウ</t>
    </rPh>
    <rPh sb="219" eb="221">
      <t>タイオウ</t>
    </rPh>
    <rPh sb="221" eb="223">
      <t>キキ</t>
    </rPh>
    <rPh sb="225" eb="227">
      <t>コウシン</t>
    </rPh>
    <rPh sb="228" eb="229">
      <t>フク</t>
    </rPh>
    <rPh sb="231" eb="233">
      <t>イジ</t>
    </rPh>
    <rPh sb="233" eb="236">
      <t>カンリヒ</t>
    </rPh>
    <rPh sb="237" eb="239">
      <t>サクゲン</t>
    </rPh>
    <rPh sb="240" eb="241">
      <t>モト</t>
    </rPh>
    <rPh sb="246" eb="249">
      <t>スイセンカ</t>
    </rPh>
    <rPh sb="249" eb="250">
      <t>リツ</t>
    </rPh>
    <rPh sb="256" eb="259">
      <t>ジュエキシャ</t>
    </rPh>
    <rPh sb="259" eb="261">
      <t>フタン</t>
    </rPh>
    <rPh sb="261" eb="262">
      <t>キン</t>
    </rPh>
    <rPh sb="262" eb="264">
      <t>ケイゲン</t>
    </rPh>
    <rPh sb="264" eb="266">
      <t>ソチ</t>
    </rPh>
    <rPh sb="266" eb="267">
      <t>トウ</t>
    </rPh>
    <rPh sb="268" eb="269">
      <t>コウ</t>
    </rPh>
    <rPh sb="270" eb="271">
      <t>ソウ</t>
    </rPh>
    <rPh sb="273" eb="274">
      <t>ルイ</t>
    </rPh>
    <rPh sb="274" eb="275">
      <t>ニ</t>
    </rPh>
    <rPh sb="275" eb="277">
      <t>ダンタイ</t>
    </rPh>
    <rPh sb="278" eb="280">
      <t>ヒカク</t>
    </rPh>
    <rPh sb="282" eb="284">
      <t>ジュントウ</t>
    </rPh>
    <rPh sb="285" eb="286">
      <t>ノ</t>
    </rPh>
    <rPh sb="288" eb="289">
      <t>ミ</t>
    </rPh>
    <phoneticPr fontId="4"/>
  </si>
  <si>
    <t>　事業が完了していることから、料金収入の大幅な増加は望めない状況にある。今後の銀山処理区の老朽化対策には多くの費用が予想されることから、ストックマネージメントを基に国の財政支援を活用しつつ、適正料金への改定を視野に入れた持続可能な事業経営を図る。</t>
    <rPh sb="1" eb="3">
      <t>ジギョウ</t>
    </rPh>
    <rPh sb="4" eb="6">
      <t>カンリョウ</t>
    </rPh>
    <rPh sb="15" eb="17">
      <t>リョウキン</t>
    </rPh>
    <rPh sb="17" eb="19">
      <t>シュウニュウ</t>
    </rPh>
    <rPh sb="20" eb="22">
      <t>オオハバ</t>
    </rPh>
    <rPh sb="23" eb="25">
      <t>ゾウカ</t>
    </rPh>
    <rPh sb="26" eb="27">
      <t>ノゾ</t>
    </rPh>
    <rPh sb="30" eb="32">
      <t>ジョウキョウ</t>
    </rPh>
    <rPh sb="36" eb="38">
      <t>コンゴ</t>
    </rPh>
    <rPh sb="39" eb="41">
      <t>ギンザン</t>
    </rPh>
    <rPh sb="41" eb="43">
      <t>ショリ</t>
    </rPh>
    <rPh sb="43" eb="44">
      <t>ク</t>
    </rPh>
    <rPh sb="45" eb="48">
      <t>ロウキュウカ</t>
    </rPh>
    <rPh sb="48" eb="50">
      <t>タイサク</t>
    </rPh>
    <rPh sb="52" eb="53">
      <t>オオ</t>
    </rPh>
    <rPh sb="55" eb="57">
      <t>ヒヨウ</t>
    </rPh>
    <rPh sb="58" eb="60">
      <t>ヨソウ</t>
    </rPh>
    <rPh sb="80" eb="81">
      <t>モト</t>
    </rPh>
    <rPh sb="82" eb="83">
      <t>クニ</t>
    </rPh>
    <rPh sb="84" eb="86">
      <t>ザイセイ</t>
    </rPh>
    <rPh sb="86" eb="88">
      <t>シエン</t>
    </rPh>
    <rPh sb="89" eb="91">
      <t>カツヨウ</t>
    </rPh>
    <rPh sb="95" eb="97">
      <t>テキセイ</t>
    </rPh>
    <rPh sb="97" eb="99">
      <t>リョウキン</t>
    </rPh>
    <rPh sb="101" eb="103">
      <t>カイテイ</t>
    </rPh>
    <rPh sb="104" eb="106">
      <t>シヤ</t>
    </rPh>
    <rPh sb="107" eb="108">
      <t>イ</t>
    </rPh>
    <rPh sb="110" eb="112">
      <t>ジゾク</t>
    </rPh>
    <rPh sb="112" eb="114">
      <t>カノウ</t>
    </rPh>
    <rPh sb="115" eb="117">
      <t>ジギョウ</t>
    </rPh>
    <rPh sb="117" eb="119">
      <t>ケイエイ</t>
    </rPh>
    <rPh sb="120" eb="121">
      <t>ハカ</t>
    </rPh>
    <phoneticPr fontId="4"/>
  </si>
  <si>
    <t>　供用開始から、田沢処理区は16年、銀山処理区は15年経過している。定期的な管路点検を行っているが未だ更新の実績はない。しかし、圧力式下水道を採用している銀山処理区では、硫化水素により老朽化の進度が早いことから、小規模な修理を適宜行っている状況にある。今後、浄化センターの大規模修繕への備えが必要であるため、維持管理経費の削減、各下水道使用者への除外施設等の維持管理の徹底を啓蒙して、浄化センターの延命に努める。</t>
    <rPh sb="1" eb="3">
      <t>キョウヨウ</t>
    </rPh>
    <rPh sb="3" eb="5">
      <t>カイシ</t>
    </rPh>
    <rPh sb="8" eb="10">
      <t>タザワ</t>
    </rPh>
    <rPh sb="10" eb="12">
      <t>ショリ</t>
    </rPh>
    <rPh sb="12" eb="13">
      <t>ク</t>
    </rPh>
    <rPh sb="16" eb="17">
      <t>ネン</t>
    </rPh>
    <rPh sb="18" eb="20">
      <t>ギンザン</t>
    </rPh>
    <rPh sb="20" eb="22">
      <t>ショリ</t>
    </rPh>
    <rPh sb="22" eb="23">
      <t>ク</t>
    </rPh>
    <rPh sb="26" eb="27">
      <t>ネン</t>
    </rPh>
    <rPh sb="27" eb="29">
      <t>ケイカ</t>
    </rPh>
    <rPh sb="34" eb="37">
      <t>テイキテキ</t>
    </rPh>
    <rPh sb="38" eb="40">
      <t>カンロ</t>
    </rPh>
    <rPh sb="40" eb="42">
      <t>テンケン</t>
    </rPh>
    <rPh sb="43" eb="44">
      <t>オコナ</t>
    </rPh>
    <rPh sb="49" eb="50">
      <t>イマ</t>
    </rPh>
    <rPh sb="51" eb="53">
      <t>コウシン</t>
    </rPh>
    <rPh sb="54" eb="56">
      <t>ジッセキ</t>
    </rPh>
    <rPh sb="64" eb="66">
      <t>アツリョク</t>
    </rPh>
    <rPh sb="66" eb="67">
      <t>シキ</t>
    </rPh>
    <rPh sb="67" eb="70">
      <t>ゲスイドウ</t>
    </rPh>
    <rPh sb="71" eb="73">
      <t>サイヨウ</t>
    </rPh>
    <rPh sb="77" eb="79">
      <t>ギンザン</t>
    </rPh>
    <rPh sb="79" eb="81">
      <t>ショリ</t>
    </rPh>
    <rPh sb="81" eb="82">
      <t>ク</t>
    </rPh>
    <rPh sb="85" eb="87">
      <t>リュウカ</t>
    </rPh>
    <rPh sb="87" eb="89">
      <t>スイソ</t>
    </rPh>
    <rPh sb="92" eb="95">
      <t>ロウキュウカ</t>
    </rPh>
    <rPh sb="96" eb="98">
      <t>シンド</t>
    </rPh>
    <rPh sb="99" eb="100">
      <t>ハヤ</t>
    </rPh>
    <rPh sb="106" eb="109">
      <t>ショウキボ</t>
    </rPh>
    <rPh sb="110" eb="112">
      <t>シュウリ</t>
    </rPh>
    <rPh sb="113" eb="115">
      <t>テキギ</t>
    </rPh>
    <rPh sb="115" eb="116">
      <t>オコナ</t>
    </rPh>
    <rPh sb="120" eb="122">
      <t>ジョウキョウ</t>
    </rPh>
    <rPh sb="126" eb="128">
      <t>コンゴ</t>
    </rPh>
    <rPh sb="129" eb="131">
      <t>ジョウカ</t>
    </rPh>
    <rPh sb="136" eb="139">
      <t>ダイキボ</t>
    </rPh>
    <rPh sb="139" eb="141">
      <t>シュウゼン</t>
    </rPh>
    <rPh sb="143" eb="144">
      <t>ソナ</t>
    </rPh>
    <rPh sb="146" eb="148">
      <t>ヒツヨウ</t>
    </rPh>
    <rPh sb="154" eb="156">
      <t>イジ</t>
    </rPh>
    <rPh sb="156" eb="158">
      <t>カンリ</t>
    </rPh>
    <rPh sb="158" eb="160">
      <t>ケイヒ</t>
    </rPh>
    <rPh sb="161" eb="163">
      <t>サクゲン</t>
    </rPh>
    <rPh sb="164" eb="165">
      <t>カク</t>
    </rPh>
    <rPh sb="165" eb="168">
      <t>ゲスイドウ</t>
    </rPh>
    <rPh sb="168" eb="171">
      <t>シヨウシャ</t>
    </rPh>
    <rPh sb="173" eb="175">
      <t>ジョガイ</t>
    </rPh>
    <rPh sb="175" eb="177">
      <t>シセツ</t>
    </rPh>
    <rPh sb="177" eb="178">
      <t>トウ</t>
    </rPh>
    <rPh sb="179" eb="181">
      <t>イジ</t>
    </rPh>
    <rPh sb="181" eb="183">
      <t>カンリ</t>
    </rPh>
    <rPh sb="184" eb="186">
      <t>テッテイ</t>
    </rPh>
    <rPh sb="187" eb="189">
      <t>ケイモウ</t>
    </rPh>
    <rPh sb="192" eb="194">
      <t>ジョウカ</t>
    </rPh>
    <rPh sb="199" eb="201">
      <t>エンメイ</t>
    </rPh>
    <rPh sb="202" eb="203">
      <t>ツト</t>
    </rPh>
    <phoneticPr fontId="4"/>
  </si>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</sst>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D27-4EE4-B987-9DDA9A66F379}"/>
            </c:ext>
          </c:extLst>
        </c:ser>
        <c:dLbls>
          <c:showLegendKey val="0"/>
          <c:showVal val="0"/>
          <c:showCatName val="0"/>
          <c:showSerName val="0"/>
          <c:showPercent val="0"/>
          <c:showBubbleSize val="0"/>
        </c:dLbls>
        <c:gapWidth val="150"/>
        <c:axId val="100076160"/>
        <c:axId val="100078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7.0000000000000007E-2</c:v>
                </c:pt>
                <c:pt idx="2">
                  <c:v>0.08</c:v>
                </c:pt>
                <c:pt idx="3">
                  <c:v>0.26</c:v>
                </c:pt>
                <c:pt idx="4">
                  <c:v>0.09</c:v>
                </c:pt>
              </c:numCache>
            </c:numRef>
          </c:val>
          <c:smooth val="0"/>
          <c:extLst xmlns:c16r2="http://schemas.microsoft.com/office/drawing/2015/06/chart">
            <c:ext xmlns:c16="http://schemas.microsoft.com/office/drawing/2014/chart" uri="{C3380CC4-5D6E-409C-BE32-E72D297353CC}">
              <c16:uniqueId val="{00000001-ED27-4EE4-B987-9DDA9A66F379}"/>
            </c:ext>
          </c:extLst>
        </c:ser>
        <c:dLbls>
          <c:showLegendKey val="0"/>
          <c:showVal val="0"/>
          <c:showCatName val="0"/>
          <c:showSerName val="0"/>
          <c:showPercent val="0"/>
          <c:showBubbleSize val="0"/>
        </c:dLbls>
        <c:marker val="1"/>
        <c:smooth val="0"/>
        <c:axId val="100076160"/>
        <c:axId val="100078336"/>
      </c:lineChart>
      <c:dateAx>
        <c:axId val="100076160"/>
        <c:scaling>
          <c:orientation val="minMax"/>
        </c:scaling>
        <c:delete val="1"/>
        <c:axPos val="b"/>
        <c:numFmt formatCode="ge" sourceLinked="1"/>
        <c:majorTickMark val="none"/>
        <c:minorTickMark val="none"/>
        <c:tickLblPos val="none"/>
        <c:crossAx val="100078336"/>
        <c:crosses val="autoZero"/>
        <c:auto val="1"/>
        <c:lblOffset val="100"/>
        <c:baseTimeUnit val="years"/>
      </c:dateAx>
      <c:valAx>
        <c:axId val="100078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076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0</c:v>
                </c:pt>
                <c:pt idx="2">
                  <c:v>0</c:v>
                </c:pt>
                <c:pt idx="3">
                  <c:v>0</c:v>
                </c:pt>
                <c:pt idx="4">
                  <c:v>18.170000000000002</c:v>
                </c:pt>
              </c:numCache>
            </c:numRef>
          </c:val>
          <c:extLst xmlns:c16r2="http://schemas.microsoft.com/office/drawing/2015/06/chart">
            <c:ext xmlns:c16="http://schemas.microsoft.com/office/drawing/2014/chart" uri="{C3380CC4-5D6E-409C-BE32-E72D297353CC}">
              <c16:uniqueId val="{00000000-6618-46BC-A8D5-D6498BEE2394}"/>
            </c:ext>
          </c:extLst>
        </c:ser>
        <c:dLbls>
          <c:showLegendKey val="0"/>
          <c:showVal val="0"/>
          <c:showCatName val="0"/>
          <c:showSerName val="0"/>
          <c:showPercent val="0"/>
          <c:showBubbleSize val="0"/>
        </c:dLbls>
        <c:gapWidth val="150"/>
        <c:axId val="107414656"/>
        <c:axId val="107416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36.67</c:v>
                </c:pt>
                <c:pt idx="1">
                  <c:v>36.200000000000003</c:v>
                </c:pt>
                <c:pt idx="2">
                  <c:v>34.74</c:v>
                </c:pt>
                <c:pt idx="3">
                  <c:v>36.65</c:v>
                </c:pt>
                <c:pt idx="4">
                  <c:v>42.9</c:v>
                </c:pt>
              </c:numCache>
            </c:numRef>
          </c:val>
          <c:smooth val="0"/>
          <c:extLst xmlns:c16r2="http://schemas.microsoft.com/office/drawing/2015/06/chart">
            <c:ext xmlns:c16="http://schemas.microsoft.com/office/drawing/2014/chart" uri="{C3380CC4-5D6E-409C-BE32-E72D297353CC}">
              <c16:uniqueId val="{00000001-6618-46BC-A8D5-D6498BEE2394}"/>
            </c:ext>
          </c:extLst>
        </c:ser>
        <c:dLbls>
          <c:showLegendKey val="0"/>
          <c:showVal val="0"/>
          <c:showCatName val="0"/>
          <c:showSerName val="0"/>
          <c:showPercent val="0"/>
          <c:showBubbleSize val="0"/>
        </c:dLbls>
        <c:marker val="1"/>
        <c:smooth val="0"/>
        <c:axId val="107414656"/>
        <c:axId val="107416576"/>
      </c:lineChart>
      <c:dateAx>
        <c:axId val="107414656"/>
        <c:scaling>
          <c:orientation val="minMax"/>
        </c:scaling>
        <c:delete val="1"/>
        <c:axPos val="b"/>
        <c:numFmt formatCode="ge" sourceLinked="1"/>
        <c:majorTickMark val="none"/>
        <c:minorTickMark val="none"/>
        <c:tickLblPos val="none"/>
        <c:crossAx val="107416576"/>
        <c:crosses val="autoZero"/>
        <c:auto val="1"/>
        <c:lblOffset val="100"/>
        <c:baseTimeUnit val="years"/>
      </c:dateAx>
      <c:valAx>
        <c:axId val="107416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414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78.290000000000006</c:v>
                </c:pt>
                <c:pt idx="1">
                  <c:v>78.819999999999993</c:v>
                </c:pt>
                <c:pt idx="2">
                  <c:v>82.12</c:v>
                </c:pt>
                <c:pt idx="3">
                  <c:v>84.27</c:v>
                </c:pt>
                <c:pt idx="4">
                  <c:v>84.53</c:v>
                </c:pt>
              </c:numCache>
            </c:numRef>
          </c:val>
          <c:extLst xmlns:c16r2="http://schemas.microsoft.com/office/drawing/2015/06/chart">
            <c:ext xmlns:c16="http://schemas.microsoft.com/office/drawing/2014/chart" uri="{C3380CC4-5D6E-409C-BE32-E72D297353CC}">
              <c16:uniqueId val="{00000000-21EC-4AB5-9D6A-71C44A84C76A}"/>
            </c:ext>
          </c:extLst>
        </c:ser>
        <c:dLbls>
          <c:showLegendKey val="0"/>
          <c:showVal val="0"/>
          <c:showCatName val="0"/>
          <c:showSerName val="0"/>
          <c:showPercent val="0"/>
          <c:showBubbleSize val="0"/>
        </c:dLbls>
        <c:gapWidth val="150"/>
        <c:axId val="107460096"/>
        <c:axId val="107462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71.239999999999995</c:v>
                </c:pt>
                <c:pt idx="1">
                  <c:v>71.069999999999993</c:v>
                </c:pt>
                <c:pt idx="2">
                  <c:v>70.14</c:v>
                </c:pt>
                <c:pt idx="3">
                  <c:v>68.83</c:v>
                </c:pt>
                <c:pt idx="4">
                  <c:v>83.5</c:v>
                </c:pt>
              </c:numCache>
            </c:numRef>
          </c:val>
          <c:smooth val="0"/>
          <c:extLst xmlns:c16r2="http://schemas.microsoft.com/office/drawing/2015/06/chart">
            <c:ext xmlns:c16="http://schemas.microsoft.com/office/drawing/2014/chart" uri="{C3380CC4-5D6E-409C-BE32-E72D297353CC}">
              <c16:uniqueId val="{00000001-21EC-4AB5-9D6A-71C44A84C76A}"/>
            </c:ext>
          </c:extLst>
        </c:ser>
        <c:dLbls>
          <c:showLegendKey val="0"/>
          <c:showVal val="0"/>
          <c:showCatName val="0"/>
          <c:showSerName val="0"/>
          <c:showPercent val="0"/>
          <c:showBubbleSize val="0"/>
        </c:dLbls>
        <c:marker val="1"/>
        <c:smooth val="0"/>
        <c:axId val="107460096"/>
        <c:axId val="107462016"/>
      </c:lineChart>
      <c:dateAx>
        <c:axId val="107460096"/>
        <c:scaling>
          <c:orientation val="minMax"/>
        </c:scaling>
        <c:delete val="1"/>
        <c:axPos val="b"/>
        <c:numFmt formatCode="ge" sourceLinked="1"/>
        <c:majorTickMark val="none"/>
        <c:minorTickMark val="none"/>
        <c:tickLblPos val="none"/>
        <c:crossAx val="107462016"/>
        <c:crosses val="autoZero"/>
        <c:auto val="1"/>
        <c:lblOffset val="100"/>
        <c:baseTimeUnit val="years"/>
      </c:dateAx>
      <c:valAx>
        <c:axId val="107462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460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51.03</c:v>
                </c:pt>
                <c:pt idx="1">
                  <c:v>49.71</c:v>
                </c:pt>
                <c:pt idx="2">
                  <c:v>48.88</c:v>
                </c:pt>
                <c:pt idx="3">
                  <c:v>59.22</c:v>
                </c:pt>
                <c:pt idx="4">
                  <c:v>60.88</c:v>
                </c:pt>
              </c:numCache>
            </c:numRef>
          </c:val>
          <c:extLst xmlns:c16r2="http://schemas.microsoft.com/office/drawing/2015/06/chart">
            <c:ext xmlns:c16="http://schemas.microsoft.com/office/drawing/2014/chart" uri="{C3380CC4-5D6E-409C-BE32-E72D297353CC}">
              <c16:uniqueId val="{00000000-B548-4B5D-9A05-AF9F54C1C8FC}"/>
            </c:ext>
          </c:extLst>
        </c:ser>
        <c:dLbls>
          <c:showLegendKey val="0"/>
          <c:showVal val="0"/>
          <c:showCatName val="0"/>
          <c:showSerName val="0"/>
          <c:showPercent val="0"/>
          <c:showBubbleSize val="0"/>
        </c:dLbls>
        <c:gapWidth val="150"/>
        <c:axId val="100117504"/>
        <c:axId val="100119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548-4B5D-9A05-AF9F54C1C8FC}"/>
            </c:ext>
          </c:extLst>
        </c:ser>
        <c:dLbls>
          <c:showLegendKey val="0"/>
          <c:showVal val="0"/>
          <c:showCatName val="0"/>
          <c:showSerName val="0"/>
          <c:showPercent val="0"/>
          <c:showBubbleSize val="0"/>
        </c:dLbls>
        <c:marker val="1"/>
        <c:smooth val="0"/>
        <c:axId val="100117504"/>
        <c:axId val="100119680"/>
      </c:lineChart>
      <c:dateAx>
        <c:axId val="100117504"/>
        <c:scaling>
          <c:orientation val="minMax"/>
        </c:scaling>
        <c:delete val="1"/>
        <c:axPos val="b"/>
        <c:numFmt formatCode="ge" sourceLinked="1"/>
        <c:majorTickMark val="none"/>
        <c:minorTickMark val="none"/>
        <c:tickLblPos val="none"/>
        <c:crossAx val="100119680"/>
        <c:crosses val="autoZero"/>
        <c:auto val="1"/>
        <c:lblOffset val="100"/>
        <c:baseTimeUnit val="years"/>
      </c:dateAx>
      <c:valAx>
        <c:axId val="100119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117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062-4F16-87F4-A9B3476F6BAA}"/>
            </c:ext>
          </c:extLst>
        </c:ser>
        <c:dLbls>
          <c:showLegendKey val="0"/>
          <c:showVal val="0"/>
          <c:showCatName val="0"/>
          <c:showSerName val="0"/>
          <c:showPercent val="0"/>
          <c:showBubbleSize val="0"/>
        </c:dLbls>
        <c:gapWidth val="150"/>
        <c:axId val="100551296"/>
        <c:axId val="100553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062-4F16-87F4-A9B3476F6BAA}"/>
            </c:ext>
          </c:extLst>
        </c:ser>
        <c:dLbls>
          <c:showLegendKey val="0"/>
          <c:showVal val="0"/>
          <c:showCatName val="0"/>
          <c:showSerName val="0"/>
          <c:showPercent val="0"/>
          <c:showBubbleSize val="0"/>
        </c:dLbls>
        <c:marker val="1"/>
        <c:smooth val="0"/>
        <c:axId val="100551296"/>
        <c:axId val="100553472"/>
      </c:lineChart>
      <c:dateAx>
        <c:axId val="100551296"/>
        <c:scaling>
          <c:orientation val="minMax"/>
        </c:scaling>
        <c:delete val="1"/>
        <c:axPos val="b"/>
        <c:numFmt formatCode="ge" sourceLinked="1"/>
        <c:majorTickMark val="none"/>
        <c:minorTickMark val="none"/>
        <c:tickLblPos val="none"/>
        <c:crossAx val="100553472"/>
        <c:crosses val="autoZero"/>
        <c:auto val="1"/>
        <c:lblOffset val="100"/>
        <c:baseTimeUnit val="years"/>
      </c:dateAx>
      <c:valAx>
        <c:axId val="100553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551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845-49F9-A087-C9B61D789290}"/>
            </c:ext>
          </c:extLst>
        </c:ser>
        <c:dLbls>
          <c:showLegendKey val="0"/>
          <c:showVal val="0"/>
          <c:showCatName val="0"/>
          <c:showSerName val="0"/>
          <c:showPercent val="0"/>
          <c:showBubbleSize val="0"/>
        </c:dLbls>
        <c:gapWidth val="150"/>
        <c:axId val="43057536"/>
        <c:axId val="43059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845-49F9-A087-C9B61D789290}"/>
            </c:ext>
          </c:extLst>
        </c:ser>
        <c:dLbls>
          <c:showLegendKey val="0"/>
          <c:showVal val="0"/>
          <c:showCatName val="0"/>
          <c:showSerName val="0"/>
          <c:showPercent val="0"/>
          <c:showBubbleSize val="0"/>
        </c:dLbls>
        <c:marker val="1"/>
        <c:smooth val="0"/>
        <c:axId val="43057536"/>
        <c:axId val="43059456"/>
      </c:lineChart>
      <c:dateAx>
        <c:axId val="43057536"/>
        <c:scaling>
          <c:orientation val="minMax"/>
        </c:scaling>
        <c:delete val="1"/>
        <c:axPos val="b"/>
        <c:numFmt formatCode="ge" sourceLinked="1"/>
        <c:majorTickMark val="none"/>
        <c:minorTickMark val="none"/>
        <c:tickLblPos val="none"/>
        <c:crossAx val="43059456"/>
        <c:crosses val="autoZero"/>
        <c:auto val="1"/>
        <c:lblOffset val="100"/>
        <c:baseTimeUnit val="years"/>
      </c:dateAx>
      <c:valAx>
        <c:axId val="43059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057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11A-44EA-A3B9-60C20595D26F}"/>
            </c:ext>
          </c:extLst>
        </c:ser>
        <c:dLbls>
          <c:showLegendKey val="0"/>
          <c:showVal val="0"/>
          <c:showCatName val="0"/>
          <c:showSerName val="0"/>
          <c:showPercent val="0"/>
          <c:showBubbleSize val="0"/>
        </c:dLbls>
        <c:gapWidth val="150"/>
        <c:axId val="43099264"/>
        <c:axId val="43101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11A-44EA-A3B9-60C20595D26F}"/>
            </c:ext>
          </c:extLst>
        </c:ser>
        <c:dLbls>
          <c:showLegendKey val="0"/>
          <c:showVal val="0"/>
          <c:showCatName val="0"/>
          <c:showSerName val="0"/>
          <c:showPercent val="0"/>
          <c:showBubbleSize val="0"/>
        </c:dLbls>
        <c:marker val="1"/>
        <c:smooth val="0"/>
        <c:axId val="43099264"/>
        <c:axId val="43101184"/>
      </c:lineChart>
      <c:dateAx>
        <c:axId val="43099264"/>
        <c:scaling>
          <c:orientation val="minMax"/>
        </c:scaling>
        <c:delete val="1"/>
        <c:axPos val="b"/>
        <c:numFmt formatCode="ge" sourceLinked="1"/>
        <c:majorTickMark val="none"/>
        <c:minorTickMark val="none"/>
        <c:tickLblPos val="none"/>
        <c:crossAx val="43101184"/>
        <c:crosses val="autoZero"/>
        <c:auto val="1"/>
        <c:lblOffset val="100"/>
        <c:baseTimeUnit val="years"/>
      </c:dateAx>
      <c:valAx>
        <c:axId val="43101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099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5BA-4188-BD96-40E5ED35417F}"/>
            </c:ext>
          </c:extLst>
        </c:ser>
        <c:dLbls>
          <c:showLegendKey val="0"/>
          <c:showVal val="0"/>
          <c:showCatName val="0"/>
          <c:showSerName val="0"/>
          <c:showPercent val="0"/>
          <c:showBubbleSize val="0"/>
        </c:dLbls>
        <c:gapWidth val="150"/>
        <c:axId val="99985280"/>
        <c:axId val="99995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5BA-4188-BD96-40E5ED35417F}"/>
            </c:ext>
          </c:extLst>
        </c:ser>
        <c:dLbls>
          <c:showLegendKey val="0"/>
          <c:showVal val="0"/>
          <c:showCatName val="0"/>
          <c:showSerName val="0"/>
          <c:showPercent val="0"/>
          <c:showBubbleSize val="0"/>
        </c:dLbls>
        <c:marker val="1"/>
        <c:smooth val="0"/>
        <c:axId val="99985280"/>
        <c:axId val="99995648"/>
      </c:lineChart>
      <c:dateAx>
        <c:axId val="99985280"/>
        <c:scaling>
          <c:orientation val="minMax"/>
        </c:scaling>
        <c:delete val="1"/>
        <c:axPos val="b"/>
        <c:numFmt formatCode="ge" sourceLinked="1"/>
        <c:majorTickMark val="none"/>
        <c:minorTickMark val="none"/>
        <c:tickLblPos val="none"/>
        <c:crossAx val="99995648"/>
        <c:crosses val="autoZero"/>
        <c:auto val="1"/>
        <c:lblOffset val="100"/>
        <c:baseTimeUnit val="years"/>
      </c:dateAx>
      <c:valAx>
        <c:axId val="99995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985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3540.4</c:v>
                </c:pt>
                <c:pt idx="1">
                  <c:v>2658.64</c:v>
                </c:pt>
                <c:pt idx="2">
                  <c:v>2966.27</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F19F-4413-9435-283EA0B90627}"/>
            </c:ext>
          </c:extLst>
        </c:ser>
        <c:dLbls>
          <c:showLegendKey val="0"/>
          <c:showVal val="0"/>
          <c:showCatName val="0"/>
          <c:showSerName val="0"/>
          <c:showPercent val="0"/>
          <c:showBubbleSize val="0"/>
        </c:dLbls>
        <c:gapWidth val="150"/>
        <c:axId val="106193280"/>
        <c:axId val="106195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1716.82</c:v>
                </c:pt>
                <c:pt idx="1">
                  <c:v>1554.05</c:v>
                </c:pt>
                <c:pt idx="2">
                  <c:v>1671.86</c:v>
                </c:pt>
                <c:pt idx="3">
                  <c:v>1673.47</c:v>
                </c:pt>
                <c:pt idx="4">
                  <c:v>1298.9100000000001</c:v>
                </c:pt>
              </c:numCache>
            </c:numRef>
          </c:val>
          <c:smooth val="0"/>
          <c:extLst xmlns:c16r2="http://schemas.microsoft.com/office/drawing/2015/06/chart">
            <c:ext xmlns:c16="http://schemas.microsoft.com/office/drawing/2014/chart" uri="{C3380CC4-5D6E-409C-BE32-E72D297353CC}">
              <c16:uniqueId val="{00000001-F19F-4413-9435-283EA0B90627}"/>
            </c:ext>
          </c:extLst>
        </c:ser>
        <c:dLbls>
          <c:showLegendKey val="0"/>
          <c:showVal val="0"/>
          <c:showCatName val="0"/>
          <c:showSerName val="0"/>
          <c:showPercent val="0"/>
          <c:showBubbleSize val="0"/>
        </c:dLbls>
        <c:marker val="1"/>
        <c:smooth val="0"/>
        <c:axId val="106193280"/>
        <c:axId val="106195200"/>
      </c:lineChart>
      <c:dateAx>
        <c:axId val="106193280"/>
        <c:scaling>
          <c:orientation val="minMax"/>
        </c:scaling>
        <c:delete val="1"/>
        <c:axPos val="b"/>
        <c:numFmt formatCode="ge" sourceLinked="1"/>
        <c:majorTickMark val="none"/>
        <c:minorTickMark val="none"/>
        <c:tickLblPos val="none"/>
        <c:crossAx val="106195200"/>
        <c:crosses val="autoZero"/>
        <c:auto val="1"/>
        <c:lblOffset val="100"/>
        <c:baseTimeUnit val="years"/>
      </c:dateAx>
      <c:valAx>
        <c:axId val="106195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193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29.53</c:v>
                </c:pt>
                <c:pt idx="1">
                  <c:v>40.47</c:v>
                </c:pt>
                <c:pt idx="2">
                  <c:v>37.36</c:v>
                </c:pt>
                <c:pt idx="3">
                  <c:v>28.04</c:v>
                </c:pt>
                <c:pt idx="4">
                  <c:v>29.86</c:v>
                </c:pt>
              </c:numCache>
            </c:numRef>
          </c:val>
          <c:extLst xmlns:c16r2="http://schemas.microsoft.com/office/drawing/2015/06/chart">
            <c:ext xmlns:c16="http://schemas.microsoft.com/office/drawing/2014/chart" uri="{C3380CC4-5D6E-409C-BE32-E72D297353CC}">
              <c16:uniqueId val="{00000000-48CF-4762-8520-E5F690BD7FBE}"/>
            </c:ext>
          </c:extLst>
        </c:ser>
        <c:dLbls>
          <c:showLegendKey val="0"/>
          <c:showVal val="0"/>
          <c:showCatName val="0"/>
          <c:showSerName val="0"/>
          <c:showPercent val="0"/>
          <c:showBubbleSize val="0"/>
        </c:dLbls>
        <c:gapWidth val="150"/>
        <c:axId val="107352832"/>
        <c:axId val="107354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51.73</c:v>
                </c:pt>
                <c:pt idx="1">
                  <c:v>53.01</c:v>
                </c:pt>
                <c:pt idx="2">
                  <c:v>50.54</c:v>
                </c:pt>
                <c:pt idx="3">
                  <c:v>49.22</c:v>
                </c:pt>
                <c:pt idx="4">
                  <c:v>69.87</c:v>
                </c:pt>
              </c:numCache>
            </c:numRef>
          </c:val>
          <c:smooth val="0"/>
          <c:extLst xmlns:c16r2="http://schemas.microsoft.com/office/drawing/2015/06/chart">
            <c:ext xmlns:c16="http://schemas.microsoft.com/office/drawing/2014/chart" uri="{C3380CC4-5D6E-409C-BE32-E72D297353CC}">
              <c16:uniqueId val="{00000001-48CF-4762-8520-E5F690BD7FBE}"/>
            </c:ext>
          </c:extLst>
        </c:ser>
        <c:dLbls>
          <c:showLegendKey val="0"/>
          <c:showVal val="0"/>
          <c:showCatName val="0"/>
          <c:showSerName val="0"/>
          <c:showPercent val="0"/>
          <c:showBubbleSize val="0"/>
        </c:dLbls>
        <c:marker val="1"/>
        <c:smooth val="0"/>
        <c:axId val="107352832"/>
        <c:axId val="107354752"/>
      </c:lineChart>
      <c:dateAx>
        <c:axId val="107352832"/>
        <c:scaling>
          <c:orientation val="minMax"/>
        </c:scaling>
        <c:delete val="1"/>
        <c:axPos val="b"/>
        <c:numFmt formatCode="ge" sourceLinked="1"/>
        <c:majorTickMark val="none"/>
        <c:minorTickMark val="none"/>
        <c:tickLblPos val="none"/>
        <c:crossAx val="107354752"/>
        <c:crosses val="autoZero"/>
        <c:auto val="1"/>
        <c:lblOffset val="100"/>
        <c:baseTimeUnit val="years"/>
      </c:dateAx>
      <c:valAx>
        <c:axId val="107354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352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444.45</c:v>
                </c:pt>
                <c:pt idx="1">
                  <c:v>323.8</c:v>
                </c:pt>
                <c:pt idx="2">
                  <c:v>352.45</c:v>
                </c:pt>
                <c:pt idx="3">
                  <c:v>459.76</c:v>
                </c:pt>
                <c:pt idx="4">
                  <c:v>614.03</c:v>
                </c:pt>
              </c:numCache>
            </c:numRef>
          </c:val>
          <c:extLst xmlns:c16r2="http://schemas.microsoft.com/office/drawing/2015/06/chart">
            <c:ext xmlns:c16="http://schemas.microsoft.com/office/drawing/2014/chart" uri="{C3380CC4-5D6E-409C-BE32-E72D297353CC}">
              <c16:uniqueId val="{00000000-CD8D-4E97-BA6B-44FDDE7CDE58}"/>
            </c:ext>
          </c:extLst>
        </c:ser>
        <c:dLbls>
          <c:showLegendKey val="0"/>
          <c:showVal val="0"/>
          <c:showCatName val="0"/>
          <c:showSerName val="0"/>
          <c:showPercent val="0"/>
          <c:showBubbleSize val="0"/>
        </c:dLbls>
        <c:gapWidth val="150"/>
        <c:axId val="107385600"/>
        <c:axId val="107387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310.47000000000003</c:v>
                </c:pt>
                <c:pt idx="1">
                  <c:v>299.39</c:v>
                </c:pt>
                <c:pt idx="2">
                  <c:v>320.36</c:v>
                </c:pt>
                <c:pt idx="3">
                  <c:v>332.02</c:v>
                </c:pt>
                <c:pt idx="4">
                  <c:v>234.96</c:v>
                </c:pt>
              </c:numCache>
            </c:numRef>
          </c:val>
          <c:smooth val="0"/>
          <c:extLst xmlns:c16r2="http://schemas.microsoft.com/office/drawing/2015/06/chart">
            <c:ext xmlns:c16="http://schemas.microsoft.com/office/drawing/2014/chart" uri="{C3380CC4-5D6E-409C-BE32-E72D297353CC}">
              <c16:uniqueId val="{00000001-CD8D-4E97-BA6B-44FDDE7CDE58}"/>
            </c:ext>
          </c:extLst>
        </c:ser>
        <c:dLbls>
          <c:showLegendKey val="0"/>
          <c:showVal val="0"/>
          <c:showCatName val="0"/>
          <c:showSerName val="0"/>
          <c:showPercent val="0"/>
          <c:showBubbleSize val="0"/>
        </c:dLbls>
        <c:marker val="1"/>
        <c:smooth val="0"/>
        <c:axId val="107385600"/>
        <c:axId val="107387520"/>
      </c:lineChart>
      <c:dateAx>
        <c:axId val="107385600"/>
        <c:scaling>
          <c:orientation val="minMax"/>
        </c:scaling>
        <c:delete val="1"/>
        <c:axPos val="b"/>
        <c:numFmt formatCode="ge" sourceLinked="1"/>
        <c:majorTickMark val="none"/>
        <c:minorTickMark val="none"/>
        <c:tickLblPos val="none"/>
        <c:crossAx val="107387520"/>
        <c:crosses val="autoZero"/>
        <c:auto val="1"/>
        <c:lblOffset val="100"/>
        <c:baseTimeUnit val="years"/>
      </c:dateAx>
      <c:valAx>
        <c:axId val="107387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385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【1,348.09】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【232.54】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【69.80】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W7" sqref="W7:AC7"/>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山形県　尾花沢市大石田町環境衛生事業組合（事業会計分）</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特定環境保全公共下水道</v>
      </c>
      <c r="Q8" s="48"/>
      <c r="R8" s="48"/>
      <c r="S8" s="48"/>
      <c r="T8" s="48"/>
      <c r="U8" s="48"/>
      <c r="V8" s="48"/>
      <c r="W8" s="48" t="str">
        <f>データ!L6</f>
        <v>D2</v>
      </c>
      <c r="X8" s="48"/>
      <c r="Y8" s="48"/>
      <c r="Z8" s="48"/>
      <c r="AA8" s="48"/>
      <c r="AB8" s="48"/>
      <c r="AC8" s="48"/>
      <c r="AD8" s="49" t="s">
        <v>124</v>
      </c>
      <c r="AE8" s="49"/>
      <c r="AF8" s="49"/>
      <c r="AG8" s="49"/>
      <c r="AH8" s="49"/>
      <c r="AI8" s="49"/>
      <c r="AJ8" s="49"/>
      <c r="AK8" s="4"/>
      <c r="AL8" s="50" t="str">
        <f>データ!S6</f>
        <v>-</v>
      </c>
      <c r="AM8" s="50"/>
      <c r="AN8" s="50"/>
      <c r="AO8" s="50"/>
      <c r="AP8" s="50"/>
      <c r="AQ8" s="50"/>
      <c r="AR8" s="50"/>
      <c r="AS8" s="50"/>
      <c r="AT8" s="45" t="str">
        <f>データ!T6</f>
        <v>-</v>
      </c>
      <c r="AU8" s="45"/>
      <c r="AV8" s="45"/>
      <c r="AW8" s="45"/>
      <c r="AX8" s="45"/>
      <c r="AY8" s="45"/>
      <c r="AZ8" s="45"/>
      <c r="BA8" s="45"/>
      <c r="BB8" s="45" t="str">
        <f>データ!U6</f>
        <v>-</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4.4800000000000004</v>
      </c>
      <c r="Q10" s="45"/>
      <c r="R10" s="45"/>
      <c r="S10" s="45"/>
      <c r="T10" s="45"/>
      <c r="U10" s="45"/>
      <c r="V10" s="45"/>
      <c r="W10" s="45">
        <f>データ!Q6</f>
        <v>90.91</v>
      </c>
      <c r="X10" s="45"/>
      <c r="Y10" s="45"/>
      <c r="Z10" s="45"/>
      <c r="AA10" s="45"/>
      <c r="AB10" s="45"/>
      <c r="AC10" s="45"/>
      <c r="AD10" s="50">
        <f>データ!R6</f>
        <v>3240</v>
      </c>
      <c r="AE10" s="50"/>
      <c r="AF10" s="50"/>
      <c r="AG10" s="50"/>
      <c r="AH10" s="50"/>
      <c r="AI10" s="50"/>
      <c r="AJ10" s="50"/>
      <c r="AK10" s="2"/>
      <c r="AL10" s="50">
        <f>データ!V6</f>
        <v>1086</v>
      </c>
      <c r="AM10" s="50"/>
      <c r="AN10" s="50"/>
      <c r="AO10" s="50"/>
      <c r="AP10" s="50"/>
      <c r="AQ10" s="50"/>
      <c r="AR10" s="50"/>
      <c r="AS10" s="50"/>
      <c r="AT10" s="45">
        <f>データ!W6</f>
        <v>0.53</v>
      </c>
      <c r="AU10" s="45"/>
      <c r="AV10" s="45"/>
      <c r="AW10" s="45"/>
      <c r="AX10" s="45"/>
      <c r="AY10" s="45"/>
      <c r="AZ10" s="45"/>
      <c r="BA10" s="45"/>
      <c r="BB10" s="45">
        <f>データ!X6</f>
        <v>2049.06</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121</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123</v>
      </c>
      <c r="BM47" s="70"/>
      <c r="BN47" s="70"/>
      <c r="BO47" s="70"/>
      <c r="BP47" s="70"/>
      <c r="BQ47" s="70"/>
      <c r="BR47" s="70"/>
      <c r="BS47" s="70"/>
      <c r="BT47" s="70"/>
      <c r="BU47" s="70"/>
      <c r="BV47" s="70"/>
      <c r="BW47" s="70"/>
      <c r="BX47" s="70"/>
      <c r="BY47" s="70"/>
      <c r="BZ47" s="7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122</v>
      </c>
      <c r="BM66" s="70"/>
      <c r="BN66" s="70"/>
      <c r="BO66" s="70"/>
      <c r="BP66" s="70"/>
      <c r="BQ66" s="70"/>
      <c r="BR66" s="70"/>
      <c r="BS66" s="70"/>
      <c r="BT66" s="70"/>
      <c r="BU66" s="70"/>
      <c r="BV66" s="70"/>
      <c r="BW66" s="70"/>
      <c r="BX66" s="70"/>
      <c r="BY66" s="70"/>
      <c r="BZ66" s="7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【1,348.09】</v>
      </c>
      <c r="I86" s="26" t="str">
        <f>データ!CA6</f>
        <v>【69.80】</v>
      </c>
      <c r="J86" s="26" t="str">
        <f>データ!CL6</f>
        <v>【232.54】</v>
      </c>
      <c r="K86" s="26" t="str">
        <f>データ!CW6</f>
        <v>【42.17】</v>
      </c>
      <c r="L86" s="26" t="str">
        <f>データ!DH6</f>
        <v>【82.30】</v>
      </c>
      <c r="M86" s="26" t="s">
        <v>55</v>
      </c>
      <c r="N86" s="26" t="s">
        <v>55</v>
      </c>
      <c r="O86" s="26" t="str">
        <f>データ!EO6</f>
        <v>【0.09】</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58</v>
      </c>
      <c r="B3" s="29" t="s">
        <v>59</v>
      </c>
      <c r="C3" s="29" t="s">
        <v>60</v>
      </c>
      <c r="D3" s="29" t="s">
        <v>61</v>
      </c>
      <c r="E3" s="29" t="s">
        <v>62</v>
      </c>
      <c r="F3" s="29" t="s">
        <v>63</v>
      </c>
      <c r="G3" s="29"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68</v>
      </c>
      <c r="B4" s="30"/>
      <c r="C4" s="30"/>
      <c r="D4" s="30"/>
      <c r="E4" s="30"/>
      <c r="F4" s="30"/>
      <c r="G4" s="30"/>
      <c r="H4" s="80"/>
      <c r="I4" s="81"/>
      <c r="J4" s="81"/>
      <c r="K4" s="81"/>
      <c r="L4" s="81"/>
      <c r="M4" s="81"/>
      <c r="N4" s="81"/>
      <c r="O4" s="81"/>
      <c r="P4" s="81"/>
      <c r="Q4" s="81"/>
      <c r="R4" s="81"/>
      <c r="S4" s="81"/>
      <c r="T4" s="81"/>
      <c r="U4" s="81"/>
      <c r="V4" s="81"/>
      <c r="W4" s="81"/>
      <c r="X4" s="82"/>
      <c r="Y4" s="76" t="s">
        <v>69</v>
      </c>
      <c r="Z4" s="76"/>
      <c r="AA4" s="76"/>
      <c r="AB4" s="76"/>
      <c r="AC4" s="76"/>
      <c r="AD4" s="76"/>
      <c r="AE4" s="76"/>
      <c r="AF4" s="76"/>
      <c r="AG4" s="76"/>
      <c r="AH4" s="76"/>
      <c r="AI4" s="76"/>
      <c r="AJ4" s="76" t="s">
        <v>70</v>
      </c>
      <c r="AK4" s="76"/>
      <c r="AL4" s="76"/>
      <c r="AM4" s="76"/>
      <c r="AN4" s="76"/>
      <c r="AO4" s="76"/>
      <c r="AP4" s="76"/>
      <c r="AQ4" s="76"/>
      <c r="AR4" s="76"/>
      <c r="AS4" s="76"/>
      <c r="AT4" s="76"/>
      <c r="AU4" s="76" t="s">
        <v>71</v>
      </c>
      <c r="AV4" s="76"/>
      <c r="AW4" s="76"/>
      <c r="AX4" s="76"/>
      <c r="AY4" s="76"/>
      <c r="AZ4" s="76"/>
      <c r="BA4" s="76"/>
      <c r="BB4" s="76"/>
      <c r="BC4" s="76"/>
      <c r="BD4" s="76"/>
      <c r="BE4" s="76"/>
      <c r="BF4" s="76" t="s">
        <v>72</v>
      </c>
      <c r="BG4" s="76"/>
      <c r="BH4" s="76"/>
      <c r="BI4" s="76"/>
      <c r="BJ4" s="76"/>
      <c r="BK4" s="76"/>
      <c r="BL4" s="76"/>
      <c r="BM4" s="76"/>
      <c r="BN4" s="76"/>
      <c r="BO4" s="76"/>
      <c r="BP4" s="76"/>
      <c r="BQ4" s="76" t="s">
        <v>73</v>
      </c>
      <c r="BR4" s="76"/>
      <c r="BS4" s="76"/>
      <c r="BT4" s="76"/>
      <c r="BU4" s="76"/>
      <c r="BV4" s="76"/>
      <c r="BW4" s="76"/>
      <c r="BX4" s="76"/>
      <c r="BY4" s="76"/>
      <c r="BZ4" s="76"/>
      <c r="CA4" s="76"/>
      <c r="CB4" s="76" t="s">
        <v>74</v>
      </c>
      <c r="CC4" s="76"/>
      <c r="CD4" s="76"/>
      <c r="CE4" s="76"/>
      <c r="CF4" s="76"/>
      <c r="CG4" s="76"/>
      <c r="CH4" s="76"/>
      <c r="CI4" s="76"/>
      <c r="CJ4" s="76"/>
      <c r="CK4" s="76"/>
      <c r="CL4" s="76"/>
      <c r="CM4" s="76" t="s">
        <v>75</v>
      </c>
      <c r="CN4" s="76"/>
      <c r="CO4" s="76"/>
      <c r="CP4" s="76"/>
      <c r="CQ4" s="76"/>
      <c r="CR4" s="76"/>
      <c r="CS4" s="76"/>
      <c r="CT4" s="76"/>
      <c r="CU4" s="76"/>
      <c r="CV4" s="76"/>
      <c r="CW4" s="76"/>
      <c r="CX4" s="76" t="s">
        <v>76</v>
      </c>
      <c r="CY4" s="76"/>
      <c r="CZ4" s="76"/>
      <c r="DA4" s="76"/>
      <c r="DB4" s="76"/>
      <c r="DC4" s="76"/>
      <c r="DD4" s="76"/>
      <c r="DE4" s="76"/>
      <c r="DF4" s="76"/>
      <c r="DG4" s="76"/>
      <c r="DH4" s="76"/>
      <c r="DI4" s="76" t="s">
        <v>77</v>
      </c>
      <c r="DJ4" s="76"/>
      <c r="DK4" s="76"/>
      <c r="DL4" s="76"/>
      <c r="DM4" s="76"/>
      <c r="DN4" s="76"/>
      <c r="DO4" s="76"/>
      <c r="DP4" s="76"/>
      <c r="DQ4" s="76"/>
      <c r="DR4" s="76"/>
      <c r="DS4" s="76"/>
      <c r="DT4" s="76" t="s">
        <v>78</v>
      </c>
      <c r="DU4" s="76"/>
      <c r="DV4" s="76"/>
      <c r="DW4" s="76"/>
      <c r="DX4" s="76"/>
      <c r="DY4" s="76"/>
      <c r="DZ4" s="76"/>
      <c r="EA4" s="76"/>
      <c r="EB4" s="76"/>
      <c r="EC4" s="76"/>
      <c r="ED4" s="76"/>
      <c r="EE4" s="76" t="s">
        <v>79</v>
      </c>
      <c r="EF4" s="76"/>
      <c r="EG4" s="76"/>
      <c r="EH4" s="76"/>
      <c r="EI4" s="76"/>
      <c r="EJ4" s="76"/>
      <c r="EK4" s="76"/>
      <c r="EL4" s="76"/>
      <c r="EM4" s="76"/>
      <c r="EN4" s="76"/>
      <c r="EO4" s="76"/>
    </row>
    <row r="5" spans="1:14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c r="A6" s="28" t="s">
        <v>108</v>
      </c>
      <c r="B6" s="33">
        <f>B7</f>
        <v>2016</v>
      </c>
      <c r="C6" s="33">
        <f t="shared" ref="C6:X6" si="3">C7</f>
        <v>69663</v>
      </c>
      <c r="D6" s="33">
        <f t="shared" si="3"/>
        <v>47</v>
      </c>
      <c r="E6" s="33">
        <f t="shared" si="3"/>
        <v>17</v>
      </c>
      <c r="F6" s="33">
        <f t="shared" si="3"/>
        <v>4</v>
      </c>
      <c r="G6" s="33">
        <f t="shared" si="3"/>
        <v>0</v>
      </c>
      <c r="H6" s="33" t="str">
        <f t="shared" si="3"/>
        <v>山形県　尾花沢市大石田町環境衛生事業組合（事業会計分）</v>
      </c>
      <c r="I6" s="33" t="str">
        <f t="shared" si="3"/>
        <v>法非適用</v>
      </c>
      <c r="J6" s="33" t="str">
        <f t="shared" si="3"/>
        <v>下水道事業</v>
      </c>
      <c r="K6" s="33" t="str">
        <f t="shared" si="3"/>
        <v>特定環境保全公共下水道</v>
      </c>
      <c r="L6" s="33" t="str">
        <f t="shared" si="3"/>
        <v>D2</v>
      </c>
      <c r="M6" s="33">
        <f t="shared" si="3"/>
        <v>0</v>
      </c>
      <c r="N6" s="34" t="str">
        <f t="shared" si="3"/>
        <v>-</v>
      </c>
      <c r="O6" s="34" t="str">
        <f t="shared" si="3"/>
        <v>該当数値なし</v>
      </c>
      <c r="P6" s="34">
        <f t="shared" si="3"/>
        <v>4.4800000000000004</v>
      </c>
      <c r="Q6" s="34">
        <f t="shared" si="3"/>
        <v>90.91</v>
      </c>
      <c r="R6" s="34">
        <f t="shared" si="3"/>
        <v>3240</v>
      </c>
      <c r="S6" s="34" t="str">
        <f t="shared" si="3"/>
        <v>-</v>
      </c>
      <c r="T6" s="34" t="str">
        <f t="shared" si="3"/>
        <v>-</v>
      </c>
      <c r="U6" s="34" t="str">
        <f t="shared" si="3"/>
        <v>-</v>
      </c>
      <c r="V6" s="34">
        <f t="shared" si="3"/>
        <v>1086</v>
      </c>
      <c r="W6" s="34">
        <f t="shared" si="3"/>
        <v>0.53</v>
      </c>
      <c r="X6" s="34">
        <f t="shared" si="3"/>
        <v>2049.06</v>
      </c>
      <c r="Y6" s="35">
        <f>IF(Y7="",NA(),Y7)</f>
        <v>51.03</v>
      </c>
      <c r="Z6" s="35">
        <f t="shared" ref="Z6:AH6" si="4">IF(Z7="",NA(),Z7)</f>
        <v>49.71</v>
      </c>
      <c r="AA6" s="35">
        <f t="shared" si="4"/>
        <v>48.88</v>
      </c>
      <c r="AB6" s="35">
        <f t="shared" si="4"/>
        <v>59.22</v>
      </c>
      <c r="AC6" s="35">
        <f t="shared" si="4"/>
        <v>60.88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3540.4</v>
      </c>
      <c r="BG6" s="35">
        <f t="shared" ref="BG6:BO6" si="7">IF(BG7="",NA(),BG7)</f>
        <v>2658.64</v>
      </c>
      <c r="BH6" s="35">
        <f t="shared" si="7"/>
        <v>2966.27</v>
      </c>
      <c r="BI6" s="34">
        <f t="shared" si="7"/>
        <v>0</v>
      </c>
      <c r="BJ6" s="34">
        <f t="shared" si="7"/>
        <v>0</v>
      </c>
      <c r="BK6" s="35">
        <f t="shared" si="7"/>
        <v>1716.82</v>
      </c>
      <c r="BL6" s="35">
        <f t="shared" si="7"/>
        <v>1554.05</v>
      </c>
      <c r="BM6" s="35">
        <f t="shared" si="7"/>
        <v>1671.86</v>
      </c>
      <c r="BN6" s="35">
        <f t="shared" si="7"/>
        <v>1673.47</v>
      </c>
      <c r="BO6" s="35">
        <f t="shared" si="7"/>
        <v>1298.9100000000001</v>
      </c>
      <c r="BP6" s="34" t="str">
        <f>IF(BP7="","",IF(BP7="-","【-】","【"&amp;SUBSTITUTE(TEXT(BP7,"#,##0.00"),"-","△")&amp;"】"))</f>
        <v>【1,348.09】</v>
      </c>
      <c r="BQ6" s="35">
        <f>IF(BQ7="",NA(),BQ7)</f>
        <v>29.53</v>
      </c>
      <c r="BR6" s="35">
        <f t="shared" ref="BR6:BZ6" si="8">IF(BR7="",NA(),BR7)</f>
        <v>40.47</v>
      </c>
      <c r="BS6" s="35">
        <f t="shared" si="8"/>
        <v>37.36</v>
      </c>
      <c r="BT6" s="35">
        <f t="shared" si="8"/>
        <v>28.04</v>
      </c>
      <c r="BU6" s="35">
        <f t="shared" si="8"/>
        <v>29.86</v>
      </c>
      <c r="BV6" s="35">
        <f t="shared" si="8"/>
        <v>51.73</v>
      </c>
      <c r="BW6" s="35">
        <f t="shared" si="8"/>
        <v>53.01</v>
      </c>
      <c r="BX6" s="35">
        <f t="shared" si="8"/>
        <v>50.54</v>
      </c>
      <c r="BY6" s="35">
        <f t="shared" si="8"/>
        <v>49.22</v>
      </c>
      <c r="BZ6" s="35">
        <f t="shared" si="8"/>
        <v>69.87</v>
      </c>
      <c r="CA6" s="34" t="str">
        <f>IF(CA7="","",IF(CA7="-","【-】","【"&amp;SUBSTITUTE(TEXT(CA7,"#,##0.00"),"-","△")&amp;"】"))</f>
        <v>【69.80】</v>
      </c>
      <c r="CB6" s="35">
        <f>IF(CB7="",NA(),CB7)</f>
        <v>444.45</v>
      </c>
      <c r="CC6" s="35">
        <f t="shared" ref="CC6:CK6" si="9">IF(CC7="",NA(),CC7)</f>
        <v>323.8</v>
      </c>
      <c r="CD6" s="35">
        <f t="shared" si="9"/>
        <v>352.45</v>
      </c>
      <c r="CE6" s="35">
        <f t="shared" si="9"/>
        <v>459.76</v>
      </c>
      <c r="CF6" s="35">
        <f t="shared" si="9"/>
        <v>614.03</v>
      </c>
      <c r="CG6" s="35">
        <f t="shared" si="9"/>
        <v>310.47000000000003</v>
      </c>
      <c r="CH6" s="35">
        <f t="shared" si="9"/>
        <v>299.39</v>
      </c>
      <c r="CI6" s="35">
        <f t="shared" si="9"/>
        <v>320.36</v>
      </c>
      <c r="CJ6" s="35">
        <f t="shared" si="9"/>
        <v>332.02</v>
      </c>
      <c r="CK6" s="35">
        <f t="shared" si="9"/>
        <v>234.96</v>
      </c>
      <c r="CL6" s="34" t="str">
        <f>IF(CL7="","",IF(CL7="-","【-】","【"&amp;SUBSTITUTE(TEXT(CL7,"#,##0.00"),"-","△")&amp;"】"))</f>
        <v>【232.54】</v>
      </c>
      <c r="CM6" s="35" t="str">
        <f>IF(CM7="",NA(),CM7)</f>
        <v>-</v>
      </c>
      <c r="CN6" s="35" t="str">
        <f t="shared" ref="CN6:CV6" si="10">IF(CN7="",NA(),CN7)</f>
        <v>-</v>
      </c>
      <c r="CO6" s="35" t="str">
        <f t="shared" si="10"/>
        <v>-</v>
      </c>
      <c r="CP6" s="35" t="str">
        <f t="shared" si="10"/>
        <v>-</v>
      </c>
      <c r="CQ6" s="35">
        <f t="shared" si="10"/>
        <v>18.170000000000002</v>
      </c>
      <c r="CR6" s="35">
        <f t="shared" si="10"/>
        <v>36.67</v>
      </c>
      <c r="CS6" s="35">
        <f t="shared" si="10"/>
        <v>36.200000000000003</v>
      </c>
      <c r="CT6" s="35">
        <f t="shared" si="10"/>
        <v>34.74</v>
      </c>
      <c r="CU6" s="35">
        <f t="shared" si="10"/>
        <v>36.65</v>
      </c>
      <c r="CV6" s="35">
        <f t="shared" si="10"/>
        <v>42.9</v>
      </c>
      <c r="CW6" s="34" t="str">
        <f>IF(CW7="","",IF(CW7="-","【-】","【"&amp;SUBSTITUTE(TEXT(CW7,"#,##0.00"),"-","△")&amp;"】"))</f>
        <v>【42.17】</v>
      </c>
      <c r="CX6" s="35">
        <f>IF(CX7="",NA(),CX7)</f>
        <v>78.290000000000006</v>
      </c>
      <c r="CY6" s="35">
        <f t="shared" ref="CY6:DG6" si="11">IF(CY7="",NA(),CY7)</f>
        <v>78.819999999999993</v>
      </c>
      <c r="CZ6" s="35">
        <f t="shared" si="11"/>
        <v>82.12</v>
      </c>
      <c r="DA6" s="35">
        <f t="shared" si="11"/>
        <v>84.27</v>
      </c>
      <c r="DB6" s="35">
        <f t="shared" si="11"/>
        <v>84.53</v>
      </c>
      <c r="DC6" s="35">
        <f t="shared" si="11"/>
        <v>71.239999999999995</v>
      </c>
      <c r="DD6" s="35">
        <f t="shared" si="11"/>
        <v>71.069999999999993</v>
      </c>
      <c r="DE6" s="35">
        <f t="shared" si="11"/>
        <v>70.14</v>
      </c>
      <c r="DF6" s="35">
        <f t="shared" si="11"/>
        <v>68.83</v>
      </c>
      <c r="DG6" s="35">
        <f t="shared" si="11"/>
        <v>83.5</v>
      </c>
      <c r="DH6" s="34" t="str">
        <f>IF(DH7="","",IF(DH7="-","【-】","【"&amp;SUBSTITUTE(TEXT(DH7,"#,##0.00"),"-","△")&amp;"】"))</f>
        <v>【82.30】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0.05</v>
      </c>
      <c r="EK6" s="35">
        <f t="shared" si="14"/>
        <v>7.0000000000000007E-2</v>
      </c>
      <c r="EL6" s="35">
        <f t="shared" si="14"/>
        <v>0.08</v>
      </c>
      <c r="EM6" s="35">
        <f t="shared" si="14"/>
        <v>0.26</v>
      </c>
      <c r="EN6" s="35">
        <f t="shared" si="14"/>
        <v>0.09</v>
      </c>
      <c r="EO6" s="34" t="str">
        <f>IF(EO7="","",IF(EO7="-","【-】","【"&amp;SUBSTITUTE(TEXT(EO7,"#,##0.00"),"-","△")&amp;"】"))</f>
        <v>【0.09】</v>
      </c>
    </row>
    <row r="7" spans="1:145" s="36" customFormat="1">
      <c r="A7" s="28"/>
      <c r="B7" s="37">
        <v>2016</v>
      </c>
      <c r="C7" s="37">
        <v>69663</v>
      </c>
      <c r="D7" s="37">
        <v>47</v>
      </c>
      <c r="E7" s="37">
        <v>17</v>
      </c>
      <c r="F7" s="37">
        <v>4</v>
      </c>
      <c r="G7" s="37">
        <v>0</v>
      </c>
      <c r="H7" s="37" t="s">
        <v>109</v>
      </c>
      <c r="I7" s="37" t="s">
        <v>110</v>
      </c>
      <c r="J7" s="37" t="s">
        <v>111</v>
      </c>
      <c r="K7" s="37" t="s">
        <v>112</v>
      </c>
      <c r="L7" s="37" t="s">
        <v>113</v>
      </c>
      <c r="M7" s="37"/>
      <c r="N7" s="38" t="s">
        <v>114</v>
      </c>
      <c r="O7" s="38" t="s">
        <v>115</v>
      </c>
      <c r="P7" s="38">
        <v>4.4800000000000004</v>
      </c>
      <c r="Q7" s="38">
        <v>90.91</v>
      </c>
      <c r="R7" s="38">
        <v>3240</v>
      </c>
      <c r="S7" s="38" t="s">
        <v>114</v>
      </c>
      <c r="T7" s="38" t="s">
        <v>114</v>
      </c>
      <c r="U7" s="38" t="s">
        <v>114</v>
      </c>
      <c r="V7" s="38">
        <v>1086</v>
      </c>
      <c r="W7" s="38">
        <v>0.53</v>
      </c>
      <c r="X7" s="38">
        <v>2049.06</v>
      </c>
      <c r="Y7" s="38">
        <v>51.03</v>
      </c>
      <c r="Z7" s="38">
        <v>49.71</v>
      </c>
      <c r="AA7" s="38">
        <v>48.88</v>
      </c>
      <c r="AB7" s="38">
        <v>59.22</v>
      </c>
      <c r="AC7" s="38">
        <v>60.88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3540.4</v>
      </c>
      <c r="BG7" s="38">
        <v>2658.64</v>
      </c>
      <c r="BH7" s="38">
        <v>2966.27</v>
      </c>
      <c r="BI7" s="38">
        <v>0</v>
      </c>
      <c r="BJ7" s="38">
        <v>0</v>
      </c>
      <c r="BK7" s="38">
        <v>1716.82</v>
      </c>
      <c r="BL7" s="38">
        <v>1554.05</v>
      </c>
      <c r="BM7" s="38">
        <v>1671.86</v>
      </c>
      <c r="BN7" s="38">
        <v>1673.47</v>
      </c>
      <c r="BO7" s="38">
        <v>1298.9100000000001</v>
      </c>
      <c r="BP7" s="38">
        <v>1348.09</v>
      </c>
      <c r="BQ7" s="38">
        <v>29.53</v>
      </c>
      <c r="BR7" s="38">
        <v>40.47</v>
      </c>
      <c r="BS7" s="38">
        <v>37.36</v>
      </c>
      <c r="BT7" s="38">
        <v>28.04</v>
      </c>
      <c r="BU7" s="38">
        <v>29.86</v>
      </c>
      <c r="BV7" s="38">
        <v>51.73</v>
      </c>
      <c r="BW7" s="38">
        <v>53.01</v>
      </c>
      <c r="BX7" s="38">
        <v>50.54</v>
      </c>
      <c r="BY7" s="38">
        <v>49.22</v>
      </c>
      <c r="BZ7" s="38">
        <v>69.87</v>
      </c>
      <c r="CA7" s="38">
        <v>69.8</v>
      </c>
      <c r="CB7" s="38">
        <v>444.45</v>
      </c>
      <c r="CC7" s="38">
        <v>323.8</v>
      </c>
      <c r="CD7" s="38">
        <v>352.45</v>
      </c>
      <c r="CE7" s="38">
        <v>459.76</v>
      </c>
      <c r="CF7" s="38">
        <v>614.03</v>
      </c>
      <c r="CG7" s="38">
        <v>310.47000000000003</v>
      </c>
      <c r="CH7" s="38">
        <v>299.39</v>
      </c>
      <c r="CI7" s="38">
        <v>320.36</v>
      </c>
      <c r="CJ7" s="38">
        <v>332.02</v>
      </c>
      <c r="CK7" s="38">
        <v>234.96</v>
      </c>
      <c r="CL7" s="38">
        <v>232.54</v>
      </c>
      <c r="CM7" s="38" t="s">
        <v>114</v>
      </c>
      <c r="CN7" s="38" t="s">
        <v>114</v>
      </c>
      <c r="CO7" s="38" t="s">
        <v>114</v>
      </c>
      <c r="CP7" s="38" t="s">
        <v>114</v>
      </c>
      <c r="CQ7" s="38">
        <v>18.170000000000002</v>
      </c>
      <c r="CR7" s="38">
        <v>36.67</v>
      </c>
      <c r="CS7" s="38">
        <v>36.200000000000003</v>
      </c>
      <c r="CT7" s="38">
        <v>34.74</v>
      </c>
      <c r="CU7" s="38">
        <v>36.65</v>
      </c>
      <c r="CV7" s="38">
        <v>42.9</v>
      </c>
      <c r="CW7" s="38">
        <v>42.17</v>
      </c>
      <c r="CX7" s="38">
        <v>78.290000000000006</v>
      </c>
      <c r="CY7" s="38">
        <v>78.819999999999993</v>
      </c>
      <c r="CZ7" s="38">
        <v>82.12</v>
      </c>
      <c r="DA7" s="38">
        <v>84.27</v>
      </c>
      <c r="DB7" s="38">
        <v>84.53</v>
      </c>
      <c r="DC7" s="38">
        <v>71.239999999999995</v>
      </c>
      <c r="DD7" s="38">
        <v>71.069999999999993</v>
      </c>
      <c r="DE7" s="38">
        <v>70.14</v>
      </c>
      <c r="DF7" s="38">
        <v>68.83</v>
      </c>
      <c r="DG7" s="38">
        <v>83.5</v>
      </c>
      <c r="DH7" s="38">
        <v>82.3</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0.05</v>
      </c>
      <c r="EK7" s="38">
        <v>7.0000000000000007E-2</v>
      </c>
      <c r="EL7" s="38">
        <v>0.08</v>
      </c>
      <c r="EM7" s="38">
        <v>0.26</v>
      </c>
      <c r="EN7" s="38">
        <v>0.09</v>
      </c>
      <c r="EO7" s="38">
        <v>0.09</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2018-02-20T08:21:26Z</cp:lastPrinted>
  <dcterms:created xsi:type="dcterms:W3CDTF">2017-12-25T02:17:07Z</dcterms:created>
  <dcterms:modified xsi:type="dcterms:W3CDTF">2018-02-20T08:22:53Z</dcterms:modified>
  <cp:category/>
</cp:coreProperties>
</file>