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4経営比較分析表\02_作成\"/>
    </mc:Choice>
  </mc:AlternateContent>
  <workbookProtection workbookAlgorithmName="SHA-512" workbookHashValue="PYS+bL+z/2XgzdKJ1BwPoOHkZudyO4VqmKUiLKVIbcjsOszuCDThXzAl0vVodbJugj1bDbaatBaL8dZsJJHTyA==" workbookSaltValue="et1K0YaSJEK8x57dFgXhKA=="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D8" i="4"/>
  <c r="W8" i="4"/>
  <c r="P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<sst xmlns="http://schemas.openxmlformats.org/spreadsheetml/2006/main" count="231" uniqueCount="117">
  <si>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</si>
  <si>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</si>
  <si>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</si>
  <si>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</si>
  <si>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</si>
  <si>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</si>
  <si>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</si>
  <si>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</si>
  <si>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</si>
  <si>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</si>
  <si>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</si>
  <si>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</si>
  <si>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</si>
  <si>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</si>
  <si>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</si>
  <si>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</si>
  <si>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</si>
  <si>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</si>
  <si>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</si>
  <si>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</si>
  <si>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</si>
  <si>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</si>
  <si>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</si>
  <si>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</si>
  <si>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</si>
  <si>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</si>
  <si>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</si>
  <si>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</si>
  <si>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</si>
  <si>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</si>
  <si>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</si>
  <si>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</si>
  <si>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</si>
  <si>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</si>
  <si>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</si>
  <si>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</si>
  <si>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</si>
  <si>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</si>
  <si>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</si>
  <si>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</si>
  <si>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</si>
  <si>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</si>
  <si>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</si>
  <si>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</si>
  <si>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</si>
  <si>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</si>
  <si>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</si>
  <si>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</si>
  <si>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</si>
  <si>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</si>
  <si>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</si>
  <si>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</si>
  <si>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</si>
  <si>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</si>
  <si>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</si>
  <si>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</si>
  <si>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</si>
  <si>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</si>
  <si>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</si>
  <si>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</si>
  <si>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</si>
  <si>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</si>
  <si>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</si>
  <si>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</si>
  <si>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</si>
  <si>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</si>
  <si>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</si>
  <si>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</si>
  <si>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</si>
  <si>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</si>
  <si>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</si>
  <si>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</si>
  <si>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</si>
  <si>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</si>
  <si>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</si>
  <si>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</si>
  <si>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</si>
  <si>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</si>
  <si>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</si>
  <si>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</si>
  <si>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</si>
  <si>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</si>
  <si>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</si>
  <si>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</si>
  <si>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</si>
  <si>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</si>
  <si>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</si>
  <si>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</si>
  <si>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</si>
  <si>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</si>
  <si>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</si>
  <si>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</si>
  <si>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</si>
  <si>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</si>
  <si>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</si>
  <si>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</si>
  <si>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</si>
  <si>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</si>
  <si>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</si>
  <si>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</si>
  <si>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</si>
  <si>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</si>
  <si>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</si>
  <si>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</si>
  <si>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</si>
  <si>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</si>
  <si>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</si>
  <si>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</si>
  <si>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</si>
  <si>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</si>
  <si>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</si>
  <si>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</si>
  <si>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</si>
  <si>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</si>
  <si>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法適用前の減価償却累計額を控除した額を年度開始時点の資産として計上したため、減価償却累計額が小さく、平均値を大きく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</si>
  <si>
    <t>「①経常収支比率」は、使用料収入等で維持管理費や支払利息等の費用を賄い100％を超えたが、平均値を下回っている。使用料収入は減少傾向にあることから、更なる経営努力が必要である。
「②累積欠損金比率」は、令和3年度に議会の議決を経て、資本金の額を減少し、未処理欠損金に補填したことで解消した。
「③流動比率」は、前年度から改善されたものの、建設改良費に充てた企業債償還金の割合が大きいため、短期での支払能力が乏しく、平均値を大きく下回った。
「④企業債残高対事業規模比率」は、企業債残高が大きいため平均値を大きく上回っているものの、投資の平準化等により改善傾向にある。
「⑤経費回収率」は、平均値を上回ったが、今後の厳しい経営環境を踏まえ、徹底した費用の削減等、適正な事業運営に努めなければならない。
「⑥汚水処理原価」は、依然として有収率が低く、汚水処理費が大きいことから、平均値を大きく上回っている。
「⑦施設利用率」は、人口減少等により施設規模が過大となっており、処理区の統合やダウンサイジングにより、適正な規模に改善する必要がある。
「⑧水洗化率」は、年々向上しているものの、平均値より低く、安定した収入を確保するためにも、今後より一層の接続推進に努める必要がある。</t>
    <rPh sb="101" eb="103">
      <t>レイワ</t>
    </rPh>
    <rPh sb="104" eb="106">
      <t>ネンド</t>
    </rPh>
    <rPh sb="155" eb="158">
      <t>ゼンネンド</t>
    </rPh>
    <rPh sb="169" eb="171">
      <t>ケンセツ</t>
    </rPh>
    <rPh sb="171" eb="173">
      <t>カイリョウ</t>
    </rPh>
    <rPh sb="173" eb="174">
      <t>ヒ</t>
    </rPh>
    <rPh sb="175" eb="176">
      <t>ア</t>
    </rPh>
    <rPh sb="178" eb="180">
      <t>キギョウ</t>
    </rPh>
    <rPh sb="180" eb="181">
      <t>サイ</t>
    </rPh>
    <rPh sb="181" eb="183">
      <t>ショウカン</t>
    </rPh>
    <rPh sb="183" eb="184">
      <t>キン</t>
    </rPh>
    <rPh sb="185" eb="187">
      <t>ワリアイ</t>
    </rPh>
    <rPh sb="188" eb="189">
      <t>オオ</t>
    </rPh>
    <rPh sb="194" eb="196">
      <t>タンキ</t>
    </rPh>
    <rPh sb="198" eb="200">
      <t>シハラ</t>
    </rPh>
    <rPh sb="200" eb="202">
      <t>ノウリョク</t>
    </rPh>
    <rPh sb="203" eb="204">
      <t>トボ</t>
    </rPh>
    <rPh sb="207" eb="210">
      <t>ヘイキンチ</t>
    </rPh>
    <rPh sb="211" eb="212">
      <t>オオ</t>
    </rPh>
    <rPh sb="214" eb="216">
      <t>シタマワ</t>
    </rPh>
    <phoneticPr fontId="4"/>
  </si>
  <si>
    <t>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</si>
</sst>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0.04</c:v>
                </c:pt>
                <c:pt idx="1">
                  <c:v>0.04</c:v>
                </c:pt>
                <c:pt idx="2">
                  <c:v>0.04</c:v>
                </c:pt>
                <c:pt idx="3">
                  <c:v>0.04</c:v>
                </c:pt>
                <c:pt idx="4" formatCode="#,##0.00;&quot;△&quot;#,##0.00">
                  <c:v>0</c:v>
                </c:pt>
              </c:numCache>
            </c:numRef>
          </c:val>
          <c:extLst>
            <c:ext xmlns:c16="http://schemas.microsoft.com/office/drawing/2014/chart" uri="{C3380CC4-5D6E-409C-BE32-E72D297353CC}">
              <c16:uniqueId val="{00000000-9F8F-4815-B742-C48A32381F8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0.09</c:v>
                </c:pt>
                <c:pt idx="3">
                  <c:v>0.17</c:v>
                </c:pt>
                <c:pt idx="4">
                  <c:v>0.13</c:v>
                </c:pt>
              </c:numCache>
            </c:numRef>
          </c:val>
          <c:smooth val="0"/>
          <c:extLst>
            <c:ext xmlns:c16="http://schemas.microsoft.com/office/drawing/2014/chart" uri="{C3380CC4-5D6E-409C-BE32-E72D297353CC}">
              <c16:uniqueId val="{00000001-9F8F-4815-B742-C48A32381F8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57.51</c:v>
                </c:pt>
                <c:pt idx="1">
                  <c:v>55.74</c:v>
                </c:pt>
                <c:pt idx="2">
                  <c:v>57.66</c:v>
                </c:pt>
                <c:pt idx="3">
                  <c:v>56.85</c:v>
                </c:pt>
                <c:pt idx="4">
                  <c:v>56.19</c:v>
                </c:pt>
              </c:numCache>
            </c:numRef>
          </c:val>
          <c:extLst>
            <c:ext xmlns:c16="http://schemas.microsoft.com/office/drawing/2014/chart" uri="{C3380CC4-5D6E-409C-BE32-E72D297353CC}">
              <c16:uniqueId val="{00000000-85EF-46B7-94A4-1EDB2A7777B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65.040000000000006</c:v>
                </c:pt>
                <c:pt idx="1">
                  <c:v>68.31</c:v>
                </c:pt>
                <c:pt idx="2">
                  <c:v>65.28</c:v>
                </c:pt>
                <c:pt idx="3">
                  <c:v>64.92</c:v>
                </c:pt>
                <c:pt idx="4">
                  <c:v>64.14</c:v>
                </c:pt>
              </c:numCache>
            </c:numRef>
          </c:val>
          <c:smooth val="0"/>
          <c:extLst>
            <c:ext xmlns:c16="http://schemas.microsoft.com/office/drawing/2014/chart" uri="{C3380CC4-5D6E-409C-BE32-E72D297353CC}">
              <c16:uniqueId val="{00000001-85EF-46B7-94A4-1EDB2A7777B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88.79</c:v>
                </c:pt>
                <c:pt idx="1">
                  <c:v>89.64</c:v>
                </c:pt>
                <c:pt idx="2">
                  <c:v>90.1</c:v>
                </c:pt>
                <c:pt idx="3">
                  <c:v>90.66</c:v>
                </c:pt>
                <c:pt idx="4">
                  <c:v>91.14</c:v>
                </c:pt>
              </c:numCache>
            </c:numRef>
          </c:val>
          <c:extLst>
            <c:ext xmlns:c16="http://schemas.microsoft.com/office/drawing/2014/chart" uri="{C3380CC4-5D6E-409C-BE32-E72D297353CC}">
              <c16:uniqueId val="{00000000-06BE-41AB-A611-1A51A56D299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92.55</c:v>
                </c:pt>
                <c:pt idx="1">
                  <c:v>92.62</c:v>
                </c:pt>
                <c:pt idx="2">
                  <c:v>92.72</c:v>
                </c:pt>
                <c:pt idx="3">
                  <c:v>92.88</c:v>
                </c:pt>
                <c:pt idx="4">
                  <c:v>92.9</c:v>
                </c:pt>
              </c:numCache>
            </c:numRef>
          </c:val>
          <c:smooth val="0"/>
          <c:extLst>
            <c:ext xmlns:c16="http://schemas.microsoft.com/office/drawing/2014/chart" uri="{C3380CC4-5D6E-409C-BE32-E72D297353CC}">
              <c16:uniqueId val="{00000001-06BE-41AB-A611-1A51A56D299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102.11</c:v>
                </c:pt>
                <c:pt idx="1">
                  <c:v>100.72</c:v>
                </c:pt>
                <c:pt idx="2">
                  <c:v>103.19</c:v>
                </c:pt>
                <c:pt idx="3">
                  <c:v>102.27</c:v>
                </c:pt>
                <c:pt idx="4">
                  <c:v>102.5</c:v>
                </c:pt>
              </c:numCache>
            </c:numRef>
          </c:val>
          <c:extLst>
            <c:ext xmlns:c16="http://schemas.microsoft.com/office/drawing/2014/chart" uri="{C3380CC4-5D6E-409C-BE32-E72D297353CC}">
              <c16:uniqueId val="{00000000-2E89-4EFA-9CA9-6045C8027B0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c:v>
                </c:pt>
                <c:pt idx="1">
                  <c:v>106.99</c:v>
                </c:pt>
                <c:pt idx="2">
                  <c:v>107.85</c:v>
                </c:pt>
                <c:pt idx="3">
                  <c:v>108.04</c:v>
                </c:pt>
                <c:pt idx="4">
                  <c:v>107.49</c:v>
                </c:pt>
              </c:numCache>
            </c:numRef>
          </c:val>
          <c:smooth val="0"/>
          <c:extLst>
            <c:ext xmlns:c16="http://schemas.microsoft.com/office/drawing/2014/chart" uri="{C3380CC4-5D6E-409C-BE32-E72D297353CC}">
              <c16:uniqueId val="{00000001-2E89-4EFA-9CA9-6045C8027B0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8.16</c:v>
                </c:pt>
                <c:pt idx="1">
                  <c:v>11.14</c:v>
                </c:pt>
                <c:pt idx="2">
                  <c:v>14.53</c:v>
                </c:pt>
                <c:pt idx="3">
                  <c:v>17.82</c:v>
                </c:pt>
                <c:pt idx="4">
                  <c:v>21.13</c:v>
                </c:pt>
              </c:numCache>
            </c:numRef>
          </c:val>
          <c:extLst>
            <c:ext xmlns:c16="http://schemas.microsoft.com/office/drawing/2014/chart" uri="{C3380CC4-5D6E-409C-BE32-E72D297353CC}">
              <c16:uniqueId val="{00000000-A4DA-4E0E-B11F-C49C01721A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26.13</c:v>
                </c:pt>
                <c:pt idx="1">
                  <c:v>26.36</c:v>
                </c:pt>
                <c:pt idx="2">
                  <c:v>23.79</c:v>
                </c:pt>
                <c:pt idx="3">
                  <c:v>25.66</c:v>
                </c:pt>
                <c:pt idx="4">
                  <c:v>27.46</c:v>
                </c:pt>
              </c:numCache>
            </c:numRef>
          </c:val>
          <c:smooth val="0"/>
          <c:extLst>
            <c:ext xmlns:c16="http://schemas.microsoft.com/office/drawing/2014/chart" uri="{C3380CC4-5D6E-409C-BE32-E72D297353CC}">
              <c16:uniqueId val="{00000001-A4DA-4E0E-B11F-C49C01721A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B6-493B-8166-B50D23AEB0F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1.03</c:v>
                </c:pt>
                <c:pt idx="1">
                  <c:v>1.43</c:v>
                </c:pt>
                <c:pt idx="2">
                  <c:v>1.22</c:v>
                </c:pt>
                <c:pt idx="3">
                  <c:v>1.61</c:v>
                </c:pt>
                <c:pt idx="4">
                  <c:v>2.08</c:v>
                </c:pt>
              </c:numCache>
            </c:numRef>
          </c:val>
          <c:smooth val="0"/>
          <c:extLst>
            <c:ext xmlns:c16="http://schemas.microsoft.com/office/drawing/2014/chart" uri="{C3380CC4-5D6E-409C-BE32-E72D297353CC}">
              <c16:uniqueId val="{00000001-0AB6-493B-8166-B50D23AEB0F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15.53</c:v>
                </c:pt>
                <c:pt idx="1">
                  <c:v>15.9</c:v>
                </c:pt>
                <c:pt idx="2">
                  <c:v>11.18</c:v>
                </c:pt>
                <c:pt idx="3" formatCode="#,##0.00;&quot;△&quot;#,##0.00">
                  <c:v>0</c:v>
                </c:pt>
                <c:pt idx="4" formatCode="#,##0.00;&quot;△&quot;#,##0.00">
                  <c:v>0</c:v>
                </c:pt>
              </c:numCache>
            </c:numRef>
          </c:val>
          <c:extLst>
            <c:ext xmlns:c16="http://schemas.microsoft.com/office/drawing/2014/chart" uri="{C3380CC4-5D6E-409C-BE32-E72D297353CC}">
              <c16:uniqueId val="{00000000-70EE-4B74-93BE-B409A9E6134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9.06</c:v>
                </c:pt>
                <c:pt idx="1">
                  <c:v>7.42</c:v>
                </c:pt>
                <c:pt idx="2">
                  <c:v>4.72</c:v>
                </c:pt>
                <c:pt idx="3">
                  <c:v>4.49</c:v>
                </c:pt>
                <c:pt idx="4">
                  <c:v>5.41</c:v>
                </c:pt>
              </c:numCache>
            </c:numRef>
          </c:val>
          <c:smooth val="0"/>
          <c:extLst>
            <c:ext xmlns:c16="http://schemas.microsoft.com/office/drawing/2014/chart" uri="{C3380CC4-5D6E-409C-BE32-E72D297353CC}">
              <c16:uniqueId val="{00000001-70EE-4B74-93BE-B409A9E6134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51.15</c:v>
                </c:pt>
                <c:pt idx="1">
                  <c:v>35.72</c:v>
                </c:pt>
                <c:pt idx="2">
                  <c:v>39.36</c:v>
                </c:pt>
                <c:pt idx="3">
                  <c:v>44.02</c:v>
                </c:pt>
                <c:pt idx="4">
                  <c:v>48.02</c:v>
                </c:pt>
              </c:numCache>
            </c:numRef>
          </c:val>
          <c:extLst>
            <c:ext xmlns:c16="http://schemas.microsoft.com/office/drawing/2014/chart" uri="{C3380CC4-5D6E-409C-BE32-E72D297353CC}">
              <c16:uniqueId val="{00000000-D5B5-441F-8BAA-BD0926CF10A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76.31</c:v>
                </c:pt>
                <c:pt idx="1">
                  <c:v>68.180000000000007</c:v>
                </c:pt>
                <c:pt idx="2">
                  <c:v>67.930000000000007</c:v>
                </c:pt>
                <c:pt idx="3">
                  <c:v>68.53</c:v>
                </c:pt>
                <c:pt idx="4">
                  <c:v>69.180000000000007</c:v>
                </c:pt>
              </c:numCache>
            </c:numRef>
          </c:val>
          <c:smooth val="0"/>
          <c:extLst>
            <c:ext xmlns:c16="http://schemas.microsoft.com/office/drawing/2014/chart" uri="{C3380CC4-5D6E-409C-BE32-E72D297353CC}">
              <c16:uniqueId val="{00000001-D5B5-441F-8BAA-BD0926CF10A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1729.27</c:v>
                </c:pt>
                <c:pt idx="1">
                  <c:v>1650.99</c:v>
                </c:pt>
                <c:pt idx="2">
                  <c:v>1526.36</c:v>
                </c:pt>
                <c:pt idx="3">
                  <c:v>1408.18</c:v>
                </c:pt>
                <c:pt idx="4">
                  <c:v>1306.98</c:v>
                </c:pt>
              </c:numCache>
            </c:numRef>
          </c:val>
          <c:extLst>
            <c:ext xmlns:c16="http://schemas.microsoft.com/office/drawing/2014/chart" uri="{C3380CC4-5D6E-409C-BE32-E72D297353CC}">
              <c16:uniqueId val="{00000000-4602-43BB-AEF5-22D3BA42883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820.36</c:v>
                </c:pt>
                <c:pt idx="1">
                  <c:v>847.44</c:v>
                </c:pt>
                <c:pt idx="2">
                  <c:v>857.88</c:v>
                </c:pt>
                <c:pt idx="3">
                  <c:v>825.1</c:v>
                </c:pt>
                <c:pt idx="4">
                  <c:v>789.87</c:v>
                </c:pt>
              </c:numCache>
            </c:numRef>
          </c:val>
          <c:smooth val="0"/>
          <c:extLst>
            <c:ext xmlns:c16="http://schemas.microsoft.com/office/drawing/2014/chart" uri="{C3380CC4-5D6E-409C-BE32-E72D297353CC}">
              <c16:uniqueId val="{00000001-4602-43BB-AEF5-22D3BA42883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99.95</c:v>
                </c:pt>
                <c:pt idx="4">
                  <c:v>100</c:v>
                </c:pt>
              </c:numCache>
            </c:numRef>
          </c:val>
          <c:extLst>
            <c:ext xmlns:c16="http://schemas.microsoft.com/office/drawing/2014/chart" uri="{C3380CC4-5D6E-409C-BE32-E72D297353CC}">
              <c16:uniqueId val="{00000000-92F8-499F-8587-5BDC6199C1E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95.4</c:v>
                </c:pt>
                <c:pt idx="1">
                  <c:v>94.69</c:v>
                </c:pt>
                <c:pt idx="2">
                  <c:v>94.97</c:v>
                </c:pt>
                <c:pt idx="3">
                  <c:v>97.07</c:v>
                </c:pt>
                <c:pt idx="4">
                  <c:v>98.06</c:v>
                </c:pt>
              </c:numCache>
            </c:numRef>
          </c:val>
          <c:smooth val="0"/>
          <c:extLst>
            <c:ext xmlns:c16="http://schemas.microsoft.com/office/drawing/2014/chart" uri="{C3380CC4-5D6E-409C-BE32-E72D297353CC}">
              <c16:uniqueId val="{00000001-92F8-499F-8587-5BDC6199C1E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204.02</c:v>
                </c:pt>
                <c:pt idx="1">
                  <c:v>204.27</c:v>
                </c:pt>
                <c:pt idx="2">
                  <c:v>205.93</c:v>
                </c:pt>
                <c:pt idx="3">
                  <c:v>207.16</c:v>
                </c:pt>
                <c:pt idx="4">
                  <c:v>207.66</c:v>
                </c:pt>
              </c:numCache>
            </c:numRef>
          </c:val>
          <c:extLst>
            <c:ext xmlns:c16="http://schemas.microsoft.com/office/drawing/2014/chart" uri="{C3380CC4-5D6E-409C-BE32-E72D297353CC}">
              <c16:uniqueId val="{00000000-E77A-4825-BBA6-B396799BBF9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163.19999999999999</c:v>
                </c:pt>
                <c:pt idx="1">
                  <c:v>159.78</c:v>
                </c:pt>
                <c:pt idx="2">
                  <c:v>159.49</c:v>
                </c:pt>
                <c:pt idx="3">
                  <c:v>157.81</c:v>
                </c:pt>
                <c:pt idx="4">
                  <c:v>157.37</c:v>
                </c:pt>
              </c:numCache>
            </c:numRef>
          </c:val>
          <c:smooth val="0"/>
          <c:extLst>
            <c:ext xmlns:c16="http://schemas.microsoft.com/office/drawing/2014/chart" uri="{C3380CC4-5D6E-409C-BE32-E72D297353CC}">
              <c16:uniqueId val="{00000001-E77A-4825-BBA6-B396799BBF9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D33"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酒田市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自治体職員</v>
      </c>
      <c r="AE8" s="66"/>
      <c r="AF8" s="66"/>
      <c r="AG8" s="66"/>
      <c r="AH8" s="66"/>
      <c r="AI8" s="66"/>
      <c r="AJ8" s="66"/>
      <c r="AK8" s="3"/>
      <c r="AL8" s="46">
        <f>データ!S6</f>
        <v>97395</v>
      </c>
      <c r="AM8" s="46"/>
      <c r="AN8" s="46"/>
      <c r="AO8" s="46"/>
      <c r="AP8" s="46"/>
      <c r="AQ8" s="46"/>
      <c r="AR8" s="46"/>
      <c r="AS8" s="46"/>
      <c r="AT8" s="45">
        <f>データ!T6</f>
        <v>602.98</v>
      </c>
      <c r="AU8" s="45"/>
      <c r="AV8" s="45"/>
      <c r="AW8" s="45"/>
      <c r="AX8" s="45"/>
      <c r="AY8" s="45"/>
      <c r="AZ8" s="45"/>
      <c r="BA8" s="45"/>
      <c r="BB8" s="45">
        <f>データ!U6</f>
        <v>161.52000000000001</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61.73</v>
      </c>
      <c r="J10" s="45"/>
      <c r="K10" s="45"/>
      <c r="L10" s="45"/>
      <c r="M10" s="45"/>
      <c r="N10" s="45"/>
      <c r="O10" s="45"/>
      <c r="P10" s="45">
        <f>データ!P6</f>
        <v>76.239999999999995</v>
      </c>
      <c r="Q10" s="45"/>
      <c r="R10" s="45"/>
      <c r="S10" s="45"/>
      <c r="T10" s="45"/>
      <c r="U10" s="45"/>
      <c r="V10" s="45"/>
      <c r="W10" s="45">
        <f>データ!Q6</f>
        <v>66.75</v>
      </c>
      <c r="X10" s="45"/>
      <c r="Y10" s="45"/>
      <c r="Z10" s="45"/>
      <c r="AA10" s="45"/>
      <c r="AB10" s="45"/>
      <c r="AC10" s="45"/>
      <c r="AD10" s="46">
        <f>データ!R6</f>
        <v>4125</v>
      </c>
      <c r="AE10" s="46"/>
      <c r="AF10" s="46"/>
      <c r="AG10" s="46"/>
      <c r="AH10" s="46"/>
      <c r="AI10" s="46"/>
      <c r="AJ10" s="46"/>
      <c r="AK10" s="2"/>
      <c r="AL10" s="46">
        <f>データ!V6</f>
        <v>73783</v>
      </c>
      <c r="AM10" s="46"/>
      <c r="AN10" s="46"/>
      <c r="AO10" s="46"/>
      <c r="AP10" s="46"/>
      <c r="AQ10" s="46"/>
      <c r="AR10" s="46"/>
      <c r="AS10" s="46"/>
      <c r="AT10" s="45">
        <f>データ!W6</f>
        <v>23.57</v>
      </c>
      <c r="AU10" s="45"/>
      <c r="AV10" s="45"/>
      <c r="AW10" s="45"/>
      <c r="AX10" s="45"/>
      <c r="AY10" s="45"/>
      <c r="AZ10" s="45"/>
      <c r="BA10" s="45"/>
      <c r="BB10" s="45">
        <f>データ!X6</f>
        <v>3130.38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2" t="s">
        <v>26</v>
      </c>
      <c r="BM14" s="33"/>
      <c r="BN14" s="33"/>
      <c r="BO14" s="33"/>
      <c r="BP14" s="33"/>
      <c r="BQ14" s="33"/>
      <c r="BR14" s="33"/>
      <c r="BS14" s="33"/>
      <c r="BT14" s="33"/>
      <c r="BU14" s="33"/>
      <c r="BV14" s="33"/>
      <c r="BW14" s="33"/>
      <c r="BX14" s="33"/>
      <c r="BY14" s="33"/>
      <c r="BZ14" s="34"/>
    </row>
    <row r="15" spans="1:78" ht="13.5" customHeight="1" x14ac:dyDescent="0.15">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115</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2"/>
      <c r="BM44" s="43"/>
      <c r="BN44" s="43"/>
      <c r="BO44" s="43"/>
      <c r="BP44" s="43"/>
      <c r="BQ44" s="43"/>
      <c r="BR44" s="43"/>
      <c r="BS44" s="43"/>
      <c r="BT44" s="43"/>
      <c r="BU44" s="43"/>
      <c r="BV44" s="43"/>
      <c r="BW44" s="43"/>
      <c r="BX44" s="43"/>
      <c r="BY44" s="43"/>
      <c r="BZ44" s="4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114</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39"/>
      <c r="BM60" s="40"/>
      <c r="BN60" s="40"/>
      <c r="BO60" s="40"/>
      <c r="BP60" s="40"/>
      <c r="BQ60" s="40"/>
      <c r="BR60" s="40"/>
      <c r="BS60" s="40"/>
      <c r="BT60" s="40"/>
      <c r="BU60" s="40"/>
      <c r="BV60" s="40"/>
      <c r="BW60" s="40"/>
      <c r="BX60" s="40"/>
      <c r="BY60" s="40"/>
      <c r="BZ60" s="41"/>
    </row>
    <row r="61" spans="1:78" ht="13.5" customHeight="1" x14ac:dyDescent="0.15">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116</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2"/>
      <c r="BM82" s="43"/>
      <c r="BN82" s="43"/>
      <c r="BO82" s="43"/>
      <c r="BP82" s="43"/>
      <c r="BQ82" s="43"/>
      <c r="BR82" s="43"/>
      <c r="BS82" s="43"/>
      <c r="BT82" s="43"/>
      <c r="BU82" s="43"/>
      <c r="BV82" s="43"/>
      <c r="BW82" s="43"/>
      <c r="BX82" s="43"/>
      <c r="BY82" s="43"/>
      <c r="BZ82" s="44"/>
    </row>
    <row r="83" spans="1:78" x14ac:dyDescent="0.15">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sZ6ssGJhY/fUWegKQNo13/46UgIBfJ612JlLBociItyYnw0KaQg7Y8dNI4c41wrMSj2AsO7nV95SSfx6nWwfFw==" saltValue="/gFcM19lmsXOzQ/xhpCTL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62049</v>
      </c>
      <c r="D6" s="19">
        <f t="shared" si="3"/>
        <v>46</v>
      </c>
      <c r="E6" s="19">
        <f t="shared" si="3"/>
        <v>17</v>
      </c>
      <c r="F6" s="19">
        <f t="shared" si="3"/>
        <v>1</v>
      </c>
      <c r="G6" s="19">
        <f t="shared" si="3"/>
        <v>0</v>
      </c>
      <c r="H6" s="19" t="str">
        <f t="shared" si="3"/>
        <v>山形県　酒田市</v>
      </c>
      <c r="I6" s="19" t="str">
        <f t="shared" si="3"/>
        <v>法適用</v>
      </c>
      <c r="J6" s="19" t="str">
        <f t="shared" si="3"/>
        <v>下水道事業</v>
      </c>
      <c r="K6" s="19" t="str">
        <f t="shared" si="3"/>
        <v>公共下水道</v>
      </c>
      <c r="L6" s="19" t="str">
        <f t="shared" si="3"/>
        <v>Bd1</v>
      </c>
      <c r="M6" s="19" t="str">
        <f t="shared" si="3"/>
        <v>自治体職員</v>
      </c>
      <c r="N6" s="20" t="str">
        <f t="shared" si="3"/>
        <v>-</v>
      </c>
      <c r="O6" s="20">
        <f t="shared" si="3"/>
        <v>61.73</v>
      </c>
      <c r="P6" s="20">
        <f t="shared" si="3"/>
        <v>76.239999999999995</v>
      </c>
      <c r="Q6" s="20">
        <f t="shared" si="3"/>
        <v>66.75</v>
      </c>
      <c r="R6" s="20">
        <f t="shared" si="3"/>
        <v>4125</v>
      </c>
      <c r="S6" s="20">
        <f t="shared" si="3"/>
        <v>97395</v>
      </c>
      <c r="T6" s="20">
        <f t="shared" si="3"/>
        <v>602.98</v>
      </c>
      <c r="U6" s="20">
        <f t="shared" si="3"/>
        <v>161.52000000000001</v>
      </c>
      <c r="V6" s="20">
        <f t="shared" si="3"/>
        <v>73783</v>
      </c>
      <c r="W6" s="20">
        <f t="shared" si="3"/>
        <v>23.57</v>
      </c>
      <c r="X6" s="20">
        <f t="shared" si="3"/>
        <v>3130.38</v>
      </c>
      <c r="Y6" s="21">
        <f>IF(Y7="",NA(),Y7)</f>
        <v>102.11</v>
      </c>
      <c r="Z6" s="21">
        <f t="shared" ref="Z6:AH6" si="4">IF(Z7="",NA(),Z7)</f>
        <v>100.72</v>
      </c>
      <c r="AA6" s="21">
        <f t="shared" si="4"/>
        <v>103.19</v>
      </c>
      <c r="AB6" s="21">
        <f t="shared" si="4"/>
        <v>102.27</v>
      </c>
      <c r="AC6" s="21">
        <f t="shared" si="4"/>
        <v>102.5</v>
      </c>
      <c r="AD6" s="21">
        <f t="shared" si="4"/>
        <v>106.9</v>
      </c>
      <c r="AE6" s="21">
        <f t="shared" si="4"/>
        <v>106.99</v>
      </c>
      <c r="AF6" s="21">
        <f t="shared" si="4"/>
        <v>107.85</v>
      </c>
      <c r="AG6" s="21">
        <f t="shared" si="4"/>
        <v>108.04</v>
      </c>
      <c r="AH6" s="21">
        <f t="shared" si="4"/>
        <v>107.49</v>
      </c>
      <c r="AI6" s="20" t="str">
        <f>IF(AI7="","",IF(AI7="-","【-】","【"&amp;SUBSTITUTE(TEXT(AI7,"#,##0.00"),"-","△")&amp;"】"))</f>
        <v>【106.11】</v>
      </c>
      <c r="AJ6" s="21">
        <f>IF(AJ7="",NA(),AJ7)</f>
        <v>15.53</v>
      </c>
      <c r="AK6" s="21">
        <f t="shared" ref="AK6:AS6" si="5">IF(AK7="",NA(),AK7)</f>
        <v>15.9</v>
      </c>
      <c r="AL6" s="21">
        <f t="shared" si="5"/>
        <v>11.18</v>
      </c>
      <c r="AM6" s="20">
        <f t="shared" si="5"/>
        <v>0</v>
      </c>
      <c r="AN6" s="20">
        <f t="shared" si="5"/>
        <v>0</v>
      </c>
      <c r="AO6" s="21">
        <f t="shared" si="5"/>
        <v>9.06</v>
      </c>
      <c r="AP6" s="21">
        <f t="shared" si="5"/>
        <v>7.42</v>
      </c>
      <c r="AQ6" s="21">
        <f t="shared" si="5"/>
        <v>4.72</v>
      </c>
      <c r="AR6" s="21">
        <f t="shared" si="5"/>
        <v>4.49</v>
      </c>
      <c r="AS6" s="21">
        <f t="shared" si="5"/>
        <v>5.41</v>
      </c>
      <c r="AT6" s="20" t="str">
        <f>IF(AT7="","",IF(AT7="-","【-】","【"&amp;SUBSTITUTE(TEXT(AT7,"#,##0.00"),"-","△")&amp;"】"))</f>
        <v>【3.15】</v>
      </c>
      <c r="AU6" s="21">
        <f>IF(AU7="",NA(),AU7)</f>
        <v>51.15</v>
      </c>
      <c r="AV6" s="21">
        <f t="shared" ref="AV6:BD6" si="6">IF(AV7="",NA(),AV7)</f>
        <v>35.72</v>
      </c>
      <c r="AW6" s="21">
        <f t="shared" si="6"/>
        <v>39.36</v>
      </c>
      <c r="AX6" s="21">
        <f t="shared" si="6"/>
        <v>44.02</v>
      </c>
      <c r="AY6" s="21">
        <f t="shared" si="6"/>
        <v>48.02</v>
      </c>
      <c r="AZ6" s="21">
        <f t="shared" si="6"/>
        <v>76.31</v>
      </c>
      <c r="BA6" s="21">
        <f t="shared" si="6"/>
        <v>68.180000000000007</v>
      </c>
      <c r="BB6" s="21">
        <f t="shared" si="6"/>
        <v>67.930000000000007</v>
      </c>
      <c r="BC6" s="21">
        <f t="shared" si="6"/>
        <v>68.53</v>
      </c>
      <c r="BD6" s="21">
        <f t="shared" si="6"/>
        <v>69.180000000000007</v>
      </c>
      <c r="BE6" s="20" t="str">
        <f>IF(BE7="","",IF(BE7="-","【-】","【"&amp;SUBSTITUTE(TEXT(BE7,"#,##0.00"),"-","△")&amp;"】"))</f>
        <v>【73.44】</v>
      </c>
      <c r="BF6" s="21">
        <f>IF(BF7="",NA(),BF7)</f>
        <v>1729.27</v>
      </c>
      <c r="BG6" s="21">
        <f t="shared" ref="BG6:BO6" si="7">IF(BG7="",NA(),BG7)</f>
        <v>1650.99</v>
      </c>
      <c r="BH6" s="21">
        <f t="shared" si="7"/>
        <v>1526.36</v>
      </c>
      <c r="BI6" s="21">
        <f t="shared" si="7"/>
        <v>1408.18</v>
      </c>
      <c r="BJ6" s="21">
        <f t="shared" si="7"/>
        <v>1306.98</v>
      </c>
      <c r="BK6" s="21">
        <f t="shared" si="7"/>
        <v>820.36</v>
      </c>
      <c r="BL6" s="21">
        <f t="shared" si="7"/>
        <v>847.44</v>
      </c>
      <c r="BM6" s="21">
        <f t="shared" si="7"/>
        <v>857.88</v>
      </c>
      <c r="BN6" s="21">
        <f t="shared" si="7"/>
        <v>825.1</v>
      </c>
      <c r="BO6" s="21">
        <f t="shared" si="7"/>
        <v>789.87</v>
      </c>
      <c r="BP6" s="20" t="str">
        <f>IF(BP7="","",IF(BP7="-","【-】","【"&amp;SUBSTITUTE(TEXT(BP7,"#,##0.00"),"-","△")&amp;"】"))</f>
        <v>【652.82】</v>
      </c>
      <c r="BQ6" s="21">
        <f>IF(BQ7="",NA(),BQ7)</f>
        <v>100</v>
      </c>
      <c r="BR6" s="21">
        <f t="shared" ref="BR6:BZ6" si="8">IF(BR7="",NA(),BR7)</f>
        <v>100</v>
      </c>
      <c r="BS6" s="21">
        <f t="shared" si="8"/>
        <v>100</v>
      </c>
      <c r="BT6" s="21">
        <f t="shared" si="8"/>
        <v>99.95</v>
      </c>
      <c r="BU6" s="21">
        <f t="shared" si="8"/>
        <v>100</v>
      </c>
      <c r="BV6" s="21">
        <f t="shared" si="8"/>
        <v>95.4</v>
      </c>
      <c r="BW6" s="21">
        <f t="shared" si="8"/>
        <v>94.69</v>
      </c>
      <c r="BX6" s="21">
        <f t="shared" si="8"/>
        <v>94.97</v>
      </c>
      <c r="BY6" s="21">
        <f t="shared" si="8"/>
        <v>97.07</v>
      </c>
      <c r="BZ6" s="21">
        <f t="shared" si="8"/>
        <v>98.06</v>
      </c>
      <c r="CA6" s="20" t="str">
        <f>IF(CA7="","",IF(CA7="-","【-】","【"&amp;SUBSTITUTE(TEXT(CA7,"#,##0.00"),"-","△")&amp;"】"))</f>
        <v>【97.61】</v>
      </c>
      <c r="CB6" s="21">
        <f>IF(CB7="",NA(),CB7)</f>
        <v>204.02</v>
      </c>
      <c r="CC6" s="21">
        <f t="shared" ref="CC6:CK6" si="9">IF(CC7="",NA(),CC7)</f>
        <v>204.27</v>
      </c>
      <c r="CD6" s="21">
        <f t="shared" si="9"/>
        <v>205.93</v>
      </c>
      <c r="CE6" s="21">
        <f t="shared" si="9"/>
        <v>207.16</v>
      </c>
      <c r="CF6" s="21">
        <f t="shared" si="9"/>
        <v>207.66</v>
      </c>
      <c r="CG6" s="21">
        <f t="shared" si="9"/>
        <v>163.19999999999999</v>
      </c>
      <c r="CH6" s="21">
        <f t="shared" si="9"/>
        <v>159.78</v>
      </c>
      <c r="CI6" s="21">
        <f t="shared" si="9"/>
        <v>159.49</v>
      </c>
      <c r="CJ6" s="21">
        <f t="shared" si="9"/>
        <v>157.81</v>
      </c>
      <c r="CK6" s="21">
        <f t="shared" si="9"/>
        <v>157.37</v>
      </c>
      <c r="CL6" s="20" t="str">
        <f>IF(CL7="","",IF(CL7="-","【-】","【"&amp;SUBSTITUTE(TEXT(CL7,"#,##0.00"),"-","△")&amp;"】"))</f>
        <v>【138.29】</v>
      </c>
      <c r="CM6" s="21">
        <f>IF(CM7="",NA(),CM7)</f>
        <v>57.51</v>
      </c>
      <c r="CN6" s="21">
        <f t="shared" ref="CN6:CV6" si="10">IF(CN7="",NA(),CN7)</f>
        <v>55.74</v>
      </c>
      <c r="CO6" s="21">
        <f t="shared" si="10"/>
        <v>57.66</v>
      </c>
      <c r="CP6" s="21">
        <f t="shared" si="10"/>
        <v>56.85</v>
      </c>
      <c r="CQ6" s="21">
        <f t="shared" si="10"/>
        <v>56.19</v>
      </c>
      <c r="CR6" s="21">
        <f t="shared" si="10"/>
        <v>65.040000000000006</v>
      </c>
      <c r="CS6" s="21">
        <f t="shared" si="10"/>
        <v>68.31</v>
      </c>
      <c r="CT6" s="21">
        <f t="shared" si="10"/>
        <v>65.28</v>
      </c>
      <c r="CU6" s="21">
        <f t="shared" si="10"/>
        <v>64.92</v>
      </c>
      <c r="CV6" s="21">
        <f t="shared" si="10"/>
        <v>64.14</v>
      </c>
      <c r="CW6" s="20" t="str">
        <f>IF(CW7="","",IF(CW7="-","【-】","【"&amp;SUBSTITUTE(TEXT(CW7,"#,##0.00"),"-","△")&amp;"】"))</f>
        <v>【59.10】</v>
      </c>
      <c r="CX6" s="21">
        <f>IF(CX7="",NA(),CX7)</f>
        <v>88.79</v>
      </c>
      <c r="CY6" s="21">
        <f t="shared" ref="CY6:DG6" si="11">IF(CY7="",NA(),CY7)</f>
        <v>89.64</v>
      </c>
      <c r="CZ6" s="21">
        <f t="shared" si="11"/>
        <v>90.1</v>
      </c>
      <c r="DA6" s="21">
        <f t="shared" si="11"/>
        <v>90.66</v>
      </c>
      <c r="DB6" s="21">
        <f t="shared" si="11"/>
        <v>91.14</v>
      </c>
      <c r="DC6" s="21">
        <f t="shared" si="11"/>
        <v>92.55</v>
      </c>
      <c r="DD6" s="21">
        <f t="shared" si="11"/>
        <v>92.62</v>
      </c>
      <c r="DE6" s="21">
        <f t="shared" si="11"/>
        <v>92.72</v>
      </c>
      <c r="DF6" s="21">
        <f t="shared" si="11"/>
        <v>92.88</v>
      </c>
      <c r="DG6" s="21">
        <f t="shared" si="11"/>
        <v>92.9</v>
      </c>
      <c r="DH6" s="20" t="str">
        <f>IF(DH7="","",IF(DH7="-","【-】","【"&amp;SUBSTITUTE(TEXT(DH7,"#,##0.00"),"-","△")&amp;"】"))</f>
        <v>【95.82】</v>
      </c>
      <c r="DI6" s="21">
        <f>IF(DI7="",NA(),DI7)</f>
        <v>8.16</v>
      </c>
      <c r="DJ6" s="21">
        <f t="shared" ref="DJ6:DR6" si="12">IF(DJ7="",NA(),DJ7)</f>
        <v>11.14</v>
      </c>
      <c r="DK6" s="21">
        <f t="shared" si="12"/>
        <v>14.53</v>
      </c>
      <c r="DL6" s="21">
        <f t="shared" si="12"/>
        <v>17.82</v>
      </c>
      <c r="DM6" s="21">
        <f t="shared" si="12"/>
        <v>21.13</v>
      </c>
      <c r="DN6" s="21">
        <f t="shared" si="12"/>
        <v>26.13</v>
      </c>
      <c r="DO6" s="21">
        <f t="shared" si="12"/>
        <v>26.36</v>
      </c>
      <c r="DP6" s="21">
        <f t="shared" si="12"/>
        <v>23.79</v>
      </c>
      <c r="DQ6" s="21">
        <f t="shared" si="12"/>
        <v>25.66</v>
      </c>
      <c r="DR6" s="21">
        <f t="shared" si="12"/>
        <v>27.46</v>
      </c>
      <c r="DS6" s="20" t="str">
        <f>IF(DS7="","",IF(DS7="-","【-】","【"&amp;SUBSTITUTE(TEXT(DS7,"#,##0.00"),"-","△")&amp;"】"))</f>
        <v>【39.74】</v>
      </c>
      <c r="DT6" s="20">
        <f>IF(DT7="",NA(),DT7)</f>
        <v>0</v>
      </c>
      <c r="DU6" s="20">
        <f t="shared" ref="DU6:EC6" si="13">IF(DU7="",NA(),DU7)</f>
        <v>0</v>
      </c>
      <c r="DV6" s="20">
        <f t="shared" si="13"/>
        <v>0</v>
      </c>
      <c r="DW6" s="20">
        <f t="shared" si="13"/>
        <v>0</v>
      </c>
      <c r="DX6" s="20">
        <f t="shared" si="13"/>
        <v>0</v>
      </c>
      <c r="DY6" s="21">
        <f t="shared" si="13"/>
        <v>1.03</v>
      </c>
      <c r="DZ6" s="21">
        <f t="shared" si="13"/>
        <v>1.43</v>
      </c>
      <c r="EA6" s="21">
        <f t="shared" si="13"/>
        <v>1.22</v>
      </c>
      <c r="EB6" s="21">
        <f t="shared" si="13"/>
        <v>1.61</v>
      </c>
      <c r="EC6" s="21">
        <f t="shared" si="13"/>
        <v>2.08</v>
      </c>
      <c r="ED6" s="20" t="str">
        <f>IF(ED7="","",IF(ED7="-","【-】","【"&amp;SUBSTITUTE(TEXT(ED7,"#,##0.00"),"-","△")&amp;"】"))</f>
        <v>【7.62】</v>
      </c>
      <c r="EE6" s="21">
        <f>IF(EE7="",NA(),EE7)</f>
        <v>0.04</v>
      </c>
      <c r="EF6" s="21">
        <f t="shared" ref="EF6:EN6" si="14">IF(EF7="",NA(),EF7)</f>
        <v>0.04</v>
      </c>
      <c r="EG6" s="21">
        <f t="shared" si="14"/>
        <v>0.04</v>
      </c>
      <c r="EH6" s="21">
        <f t="shared" si="14"/>
        <v>0.04</v>
      </c>
      <c r="EI6" s="20">
        <f t="shared" si="14"/>
        <v>0</v>
      </c>
      <c r="EJ6" s="21">
        <f t="shared" si="14"/>
        <v>0.1</v>
      </c>
      <c r="EK6" s="21">
        <f t="shared" si="14"/>
        <v>0.09</v>
      </c>
      <c r="EL6" s="21">
        <f t="shared" si="14"/>
        <v>0.09</v>
      </c>
      <c r="EM6" s="21">
        <f t="shared" si="14"/>
        <v>0.17</v>
      </c>
      <c r="EN6" s="21">
        <f t="shared" si="14"/>
        <v>0.13</v>
      </c>
      <c r="EO6" s="20" t="str">
        <f>IF(EO7="","",IF(EO7="-","【-】","【"&amp;SUBSTITUTE(TEXT(EO7,"#,##0.00"),"-","△")&amp;"】"))</f>
        <v>【0.23】</v>
      </c>
    </row>
    <row r="7" spans="1:148" s="22" customFormat="1" x14ac:dyDescent="0.15">
      <c r="A7" s="14"/>
      <c r="B7" s="23">
        <v>2022</v>
      </c>
      <c r="C7" s="23">
        <v>62049</v>
      </c>
      <c r="D7" s="23">
        <v>46</v>
      </c>
      <c r="E7" s="23">
        <v>17</v>
      </c>
      <c r="F7" s="23">
        <v>1</v>
      </c>
      <c r="G7" s="23">
        <v>0</v>
      </c>
      <c r="H7" s="23" t="s">
        <v>96</v>
      </c>
      <c r="I7" s="23" t="s">
        <v>97</v>
      </c>
      <c r="J7" s="23" t="s">
        <v>98</v>
      </c>
      <c r="K7" s="23" t="s">
        <v>99</v>
      </c>
      <c r="L7" s="23" t="s">
        <v>100</v>
      </c>
      <c r="M7" s="23" t="s">
        <v>101</v>
      </c>
      <c r="N7" s="24" t="s">
        <v>102</v>
      </c>
      <c r="O7" s="24">
        <v>61.73</v>
      </c>
      <c r="P7" s="24">
        <v>76.239999999999995</v>
      </c>
      <c r="Q7" s="24">
        <v>66.75</v>
      </c>
      <c r="R7" s="24">
        <v>4125</v>
      </c>
      <c r="S7" s="24">
        <v>97395</v>
      </c>
      <c r="T7" s="24">
        <v>602.98</v>
      </c>
      <c r="U7" s="24">
        <v>161.52000000000001</v>
      </c>
      <c r="V7" s="24">
        <v>73783</v>
      </c>
      <c r="W7" s="24">
        <v>23.57</v>
      </c>
      <c r="X7" s="24">
        <v>3130.38</v>
      </c>
      <c r="Y7" s="24">
        <v>102.11</v>
      </c>
      <c r="Z7" s="24">
        <v>100.72</v>
      </c>
      <c r="AA7" s="24">
        <v>103.19</v>
      </c>
      <c r="AB7" s="24">
        <v>102.27</v>
      </c>
      <c r="AC7" s="24">
        <v>102.5</v>
      </c>
      <c r="AD7" s="24">
        <v>106.9</v>
      </c>
      <c r="AE7" s="24">
        <v>106.99</v>
      </c>
      <c r="AF7" s="24">
        <v>107.85</v>
      </c>
      <c r="AG7" s="24">
        <v>108.04</v>
      </c>
      <c r="AH7" s="24">
        <v>107.49</v>
      </c>
      <c r="AI7" s="24">
        <v>106.11</v>
      </c>
      <c r="AJ7" s="24">
        <v>15.53</v>
      </c>
      <c r="AK7" s="24">
        <v>15.9</v>
      </c>
      <c r="AL7" s="24">
        <v>11.18</v>
      </c>
      <c r="AM7" s="24">
        <v>0</v>
      </c>
      <c r="AN7" s="24">
        <v>0</v>
      </c>
      <c r="AO7" s="24">
        <v>9.06</v>
      </c>
      <c r="AP7" s="24">
        <v>7.42</v>
      </c>
      <c r="AQ7" s="24">
        <v>4.72</v>
      </c>
      <c r="AR7" s="24">
        <v>4.49</v>
      </c>
      <c r="AS7" s="24">
        <v>5.41</v>
      </c>
      <c r="AT7" s="24">
        <v>3.15</v>
      </c>
      <c r="AU7" s="24">
        <v>51.15</v>
      </c>
      <c r="AV7" s="24">
        <v>35.72</v>
      </c>
      <c r="AW7" s="24">
        <v>39.36</v>
      </c>
      <c r="AX7" s="24">
        <v>44.02</v>
      </c>
      <c r="AY7" s="24">
        <v>48.02</v>
      </c>
      <c r="AZ7" s="24">
        <v>76.31</v>
      </c>
      <c r="BA7" s="24">
        <v>68.180000000000007</v>
      </c>
      <c r="BB7" s="24">
        <v>67.930000000000007</v>
      </c>
      <c r="BC7" s="24">
        <v>68.53</v>
      </c>
      <c r="BD7" s="24">
        <v>69.180000000000007</v>
      </c>
      <c r="BE7" s="24">
        <v>73.44</v>
      </c>
      <c r="BF7" s="24">
        <v>1729.27</v>
      </c>
      <c r="BG7" s="24">
        <v>1650.99</v>
      </c>
      <c r="BH7" s="24">
        <v>1526.36</v>
      </c>
      <c r="BI7" s="24">
        <v>1408.18</v>
      </c>
      <c r="BJ7" s="24">
        <v>1306.98</v>
      </c>
      <c r="BK7" s="24">
        <v>820.36</v>
      </c>
      <c r="BL7" s="24">
        <v>847.44</v>
      </c>
      <c r="BM7" s="24">
        <v>857.88</v>
      </c>
      <c r="BN7" s="24">
        <v>825.1</v>
      </c>
      <c r="BO7" s="24">
        <v>789.87</v>
      </c>
      <c r="BP7" s="24">
        <v>652.82000000000005</v>
      </c>
      <c r="BQ7" s="24">
        <v>100</v>
      </c>
      <c r="BR7" s="24">
        <v>100</v>
      </c>
      <c r="BS7" s="24">
        <v>100</v>
      </c>
      <c r="BT7" s="24">
        <v>99.95</v>
      </c>
      <c r="BU7" s="24">
        <v>100</v>
      </c>
      <c r="BV7" s="24">
        <v>95.4</v>
      </c>
      <c r="BW7" s="24">
        <v>94.69</v>
      </c>
      <c r="BX7" s="24">
        <v>94.97</v>
      </c>
      <c r="BY7" s="24">
        <v>97.07</v>
      </c>
      <c r="BZ7" s="24">
        <v>98.06</v>
      </c>
      <c r="CA7" s="24">
        <v>97.61</v>
      </c>
      <c r="CB7" s="24">
        <v>204.02</v>
      </c>
      <c r="CC7" s="24">
        <v>204.27</v>
      </c>
      <c r="CD7" s="24">
        <v>205.93</v>
      </c>
      <c r="CE7" s="24">
        <v>207.16</v>
      </c>
      <c r="CF7" s="24">
        <v>207.66</v>
      </c>
      <c r="CG7" s="24">
        <v>163.19999999999999</v>
      </c>
      <c r="CH7" s="24">
        <v>159.78</v>
      </c>
      <c r="CI7" s="24">
        <v>159.49</v>
      </c>
      <c r="CJ7" s="24">
        <v>157.81</v>
      </c>
      <c r="CK7" s="24">
        <v>157.37</v>
      </c>
      <c r="CL7" s="24">
        <v>138.29</v>
      </c>
      <c r="CM7" s="24">
        <v>57.51</v>
      </c>
      <c r="CN7" s="24">
        <v>55.74</v>
      </c>
      <c r="CO7" s="24">
        <v>57.66</v>
      </c>
      <c r="CP7" s="24">
        <v>56.85</v>
      </c>
      <c r="CQ7" s="24">
        <v>56.19</v>
      </c>
      <c r="CR7" s="24">
        <v>65.040000000000006</v>
      </c>
      <c r="CS7" s="24">
        <v>68.31</v>
      </c>
      <c r="CT7" s="24">
        <v>65.28</v>
      </c>
      <c r="CU7" s="24">
        <v>64.92</v>
      </c>
      <c r="CV7" s="24">
        <v>64.14</v>
      </c>
      <c r="CW7" s="24">
        <v>59.1</v>
      </c>
      <c r="CX7" s="24">
        <v>88.79</v>
      </c>
      <c r="CY7" s="24">
        <v>89.64</v>
      </c>
      <c r="CZ7" s="24">
        <v>90.1</v>
      </c>
      <c r="DA7" s="24">
        <v>90.66</v>
      </c>
      <c r="DB7" s="24">
        <v>91.14</v>
      </c>
      <c r="DC7" s="24">
        <v>92.55</v>
      </c>
      <c r="DD7" s="24">
        <v>92.62</v>
      </c>
      <c r="DE7" s="24">
        <v>92.72</v>
      </c>
      <c r="DF7" s="24">
        <v>92.88</v>
      </c>
      <c r="DG7" s="24">
        <v>92.9</v>
      </c>
      <c r="DH7" s="24">
        <v>95.82</v>
      </c>
      <c r="DI7" s="24">
        <v>8.16</v>
      </c>
      <c r="DJ7" s="24">
        <v>11.14</v>
      </c>
      <c r="DK7" s="24">
        <v>14.53</v>
      </c>
      <c r="DL7" s="24">
        <v>17.82</v>
      </c>
      <c r="DM7" s="24">
        <v>21.13</v>
      </c>
      <c r="DN7" s="24">
        <v>26.13</v>
      </c>
      <c r="DO7" s="24">
        <v>26.36</v>
      </c>
      <c r="DP7" s="24">
        <v>23.79</v>
      </c>
      <c r="DQ7" s="24">
        <v>25.66</v>
      </c>
      <c r="DR7" s="24">
        <v>27.46</v>
      </c>
      <c r="DS7" s="24">
        <v>39.74</v>
      </c>
      <c r="DT7" s="24">
        <v>0</v>
      </c>
      <c r="DU7" s="24">
        <v>0</v>
      </c>
      <c r="DV7" s="24">
        <v>0</v>
      </c>
      <c r="DW7" s="24">
        <v>0</v>
      </c>
      <c r="DX7" s="24">
        <v>0</v>
      </c>
      <c r="DY7" s="24">
        <v>1.03</v>
      </c>
      <c r="DZ7" s="24">
        <v>1.43</v>
      </c>
      <c r="EA7" s="24">
        <v>1.22</v>
      </c>
      <c r="EB7" s="24">
        <v>1.61</v>
      </c>
      <c r="EC7" s="24">
        <v>2.08</v>
      </c>
      <c r="ED7" s="24">
        <v>7.62</v>
      </c>
      <c r="EE7" s="24">
        <v>0.04</v>
      </c>
      <c r="EF7" s="24">
        <v>0.04</v>
      </c>
      <c r="EG7" s="24">
        <v>0.04</v>
      </c>
      <c r="EH7" s="24">
        <v>0.04</v>
      </c>
      <c r="EI7" s="24">
        <v>0</v>
      </c>
      <c r="EJ7" s="24">
        <v>0.1</v>
      </c>
      <c r="EK7" s="24">
        <v>0.09</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