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5（R4決算）\02回答\"/>
    </mc:Choice>
  </mc:AlternateContent>
  <xr:revisionPtr revIDLastSave="0" documentId="13_ncr:1_{15B96409-7C16-46E7-9EBA-D9C3A29AB4EA}" xr6:coauthVersionLast="36" xr6:coauthVersionMax="36" xr10:uidLastSave="{00000000-0000-0000-0000-000000000000}"/>
  <workbookProtection workbookAlgorithmName="SHA-512" workbookHashValue="qQPyJHCZkqx2z+JQ5gYQrdOLMsgZBOJVswht19AcFlbDdoCIQVz+u3NEMl/fleR3qq/gTy4Fv5TsFisTMqlaNQ==" workbookSaltValue="lN7843GIO92NGllGwnba9A==" workbookSpinCount="100000" lockStructure="1"/>
  <bookViews>
    <workbookView xWindow="0" yWindow="0" windowWidth="23040" windowHeight="8004"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K85" i="4"/>
  <c r="J85" i="4"/>
  <c r="H85" i="4"/>
  <c r="BB10" i="4"/>
  <c r="AD10" i="4"/>
  <c r="P10" i="4"/>
  <c r="BB8" i="4"/>
  <c r="AT8" i="4"/>
  <c r="W8" i="4"/>
  <c r="P8" i="4"/>
  <c r="B6" i="4"/>
</calcChain>
</file>

<file path=xl/sharedStrings.xml><?xml version="1.0" encoding="utf-8"?>
<sst xmlns="http://schemas.openxmlformats.org/spreadsheetml/2006/main" count="278" uniqueCount="115">
  <si>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</si>
  <si>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</si>
  <si>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</si>
  <si>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</si>
  <si>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</si>
  <si>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</si>
  <si>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</si>
  <si>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</si>
  <si>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</si>
  <si>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</si>
  <si>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</si>
  <si>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</si>
  <si>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</si>
  <si>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</si>
  <si>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</si>
  <si>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</si>
  <si>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</si>
  <si>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</si>
  <si>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</si>
  <si>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</si>
  <si>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</si>
  <si>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</si>
  <si>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</si>
  <si>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</si>
  <si>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</si>
  <si>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</si>
  <si>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</si>
  <si>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</si>
  <si>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</si>
  <si>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</si>
  <si>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</si>
  <si>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</si>
  <si>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</si>
  <si>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</si>
  <si>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</si>
  <si>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</si>
  <si>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</si>
  <si>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</si>
  <si>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</si>
  <si>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</si>
  <si>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</si>
  <si>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</si>
  <si>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</si>
  <si>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</si>
  <si>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</si>
  <si>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</si>
  <si>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</si>
  <si>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</si>
  <si>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</si>
  <si>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</si>
  <si>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</si>
  <si>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</si>
  <si>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</si>
  <si>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</si>
  <si>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</si>
  <si>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</si>
  <si>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</si>
  <si>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</si>
  <si>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</si>
  <si>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</si>
  <si>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</si>
  <si>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</si>
  <si>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</si>
  <si>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</si>
  <si>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</si>
  <si>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</si>
  <si>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</si>
  <si>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</si>
  <si>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</si>
  <si>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</si>
  <si>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</si>
  <si>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</si>
  <si>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</si>
  <si>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</si>
  <si>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</si>
  <si>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</si>
  <si>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</si>
  <si>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</si>
  <si>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</si>
  <si>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</si>
  <si>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</si>
  <si>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</si>
  <si>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</si>
  <si>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</si>
  <si>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</si>
  <si>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</si>
  <si>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</si>
  <si>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</si>
  <si>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</si>
  <si>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</si>
  <si>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</si>
  <si>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</si>
  <si>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</si>
  <si>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</si>
  <si>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</si>
  <si>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</si>
  <si>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</si>
  <si>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</si>
  <si>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</si>
  <si>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</si>
  <si>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</si>
  <si>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</si>
  <si>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</si>
  <si>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</si>
  <si>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</si>
  <si>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</si>
  <si>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</si>
  <si>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</si>
  <si>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</si>
  <si>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</si>
  <si>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</si>
  <si>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</si>
  <si>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①経常収支比率、⑤経費回収率
　経常収支比率については100％を超えているため単年度の収支は黒字である。令和3年度に比べ36.92ポイント増加しているが、一般会計からの繰入金が増加したことが要因である。経費回収率については、汚水処理費の減少により令和3年度に比べ15.21ポイント増加し100％を超えている。
③流動比率、④企業債残高対事業規模比率
　流動比率は100％を大きく下回り、企業債残高対事業規模比率は類似団体平均値を上回っている。単年度の企業債償還額が大きいことが要因となっているが、今後も管渠等の整備事業を進める見込みがあるため、単年度の償還額を超えない範囲での借入を行うことで数値の改善を図っていく。
⑥汚水処理原価
　令和3年度に比べ37.16円減少している。汚水処理費が減少したことが要因である。
⑧水洗化率
　令和3年度に比べ4.01ポイント増加したが、依然として類似団体平均値を下回っている。普及促進活動の強化を推進し、水洗化率の向上を図っていく。</t>
    <rPh sb="1" eb="7">
      <t>ケイジョウシュウシヒリツ</t>
    </rPh>
    <rPh sb="9" eb="14">
      <t>ケイヒカイシュウリツ</t>
    </rPh>
    <rPh sb="16" eb="22">
      <t>ケイジョウシュウシヒリツ</t>
    </rPh>
    <rPh sb="32" eb="33">
      <t>コ</t>
    </rPh>
    <rPh sb="39" eb="42">
      <t>タンネンド</t>
    </rPh>
    <rPh sb="43" eb="45">
      <t>シュウシ</t>
    </rPh>
    <rPh sb="46" eb="48">
      <t>クロジ</t>
    </rPh>
    <rPh sb="52" eb="54">
      <t>レイワ</t>
    </rPh>
    <rPh sb="55" eb="57">
      <t>ネンド</t>
    </rPh>
    <rPh sb="58" eb="59">
      <t>クラ</t>
    </rPh>
    <rPh sb="69" eb="71">
      <t>ゾウカ</t>
    </rPh>
    <rPh sb="77" eb="81">
      <t>イッパンカイケイ</t>
    </rPh>
    <rPh sb="84" eb="87">
      <t>クリイレキン</t>
    </rPh>
    <rPh sb="88" eb="90">
      <t>ゾウカ</t>
    </rPh>
    <rPh sb="95" eb="97">
      <t>ヨウイン</t>
    </rPh>
    <rPh sb="101" eb="106">
      <t>ケイヒカイシュウリツ</t>
    </rPh>
    <rPh sb="112" eb="117">
      <t>オスイショリヒ</t>
    </rPh>
    <rPh sb="118" eb="120">
      <t>ゲンショウ</t>
    </rPh>
    <rPh sb="123" eb="125">
      <t>レイワ</t>
    </rPh>
    <rPh sb="126" eb="128">
      <t>ネンド</t>
    </rPh>
    <rPh sb="129" eb="130">
      <t>クラ</t>
    </rPh>
    <rPh sb="140" eb="142">
      <t>ゾウカ</t>
    </rPh>
    <rPh sb="148" eb="149">
      <t>コ</t>
    </rPh>
    <rPh sb="156" eb="160">
      <t>リュウドウヒリツ</t>
    </rPh>
    <rPh sb="162" eb="165">
      <t>キギョウサイ</t>
    </rPh>
    <rPh sb="165" eb="167">
      <t>ザンダカ</t>
    </rPh>
    <rPh sb="167" eb="168">
      <t>タイ</t>
    </rPh>
    <rPh sb="168" eb="172">
      <t>ジギョウキボ</t>
    </rPh>
    <rPh sb="172" eb="174">
      <t>ヒリツ</t>
    </rPh>
    <rPh sb="176" eb="180">
      <t>リュウドウヒリツ</t>
    </rPh>
    <rPh sb="186" eb="187">
      <t>オオ</t>
    </rPh>
    <rPh sb="189" eb="191">
      <t>シタマワ</t>
    </rPh>
    <rPh sb="193" eb="205">
      <t>キギョウサイザンダカタイジギョウキボヒリツ</t>
    </rPh>
    <rPh sb="206" eb="213">
      <t>ルイジダンタイヘイキンチ</t>
    </rPh>
    <rPh sb="214" eb="216">
      <t>ウワマワ</t>
    </rPh>
    <rPh sb="221" eb="224">
      <t>タンネンド</t>
    </rPh>
    <rPh sb="225" eb="228">
      <t>キギョウサイ</t>
    </rPh>
    <rPh sb="228" eb="231">
      <t>ショウカンガク</t>
    </rPh>
    <rPh sb="232" eb="233">
      <t>オオ</t>
    </rPh>
    <rPh sb="238" eb="240">
      <t>ヨウイン</t>
    </rPh>
    <rPh sb="248" eb="250">
      <t>コンゴ</t>
    </rPh>
    <rPh sb="251" eb="253">
      <t>カンキョ</t>
    </rPh>
    <rPh sb="253" eb="254">
      <t>トウ</t>
    </rPh>
    <rPh sb="255" eb="259">
      <t>セイビジギョウ</t>
    </rPh>
    <rPh sb="260" eb="261">
      <t>スス</t>
    </rPh>
    <rPh sb="263" eb="265">
      <t>ミコ</t>
    </rPh>
    <rPh sb="272" eb="275">
      <t>タンネンド</t>
    </rPh>
    <rPh sb="276" eb="279">
      <t>ショウカンガク</t>
    </rPh>
    <rPh sb="280" eb="281">
      <t>コ</t>
    </rPh>
    <rPh sb="284" eb="286">
      <t>ハンイ</t>
    </rPh>
    <rPh sb="288" eb="290">
      <t>カリイレ</t>
    </rPh>
    <rPh sb="291" eb="292">
      <t>オコナ</t>
    </rPh>
    <rPh sb="296" eb="298">
      <t>スウチ</t>
    </rPh>
    <rPh sb="299" eb="301">
      <t>カイゼン</t>
    </rPh>
    <rPh sb="302" eb="303">
      <t>ハカ</t>
    </rPh>
    <rPh sb="310" eb="314">
      <t>オスイショリ</t>
    </rPh>
    <rPh sb="318" eb="320">
      <t>レイワ</t>
    </rPh>
    <rPh sb="321" eb="323">
      <t>ネンド</t>
    </rPh>
    <rPh sb="324" eb="325">
      <t>クラ</t>
    </rPh>
    <rPh sb="331" eb="332">
      <t>エン</t>
    </rPh>
    <rPh sb="332" eb="334">
      <t>ゲンショウ</t>
    </rPh>
    <rPh sb="339" eb="343">
      <t>オスイショリ</t>
    </rPh>
    <rPh sb="343" eb="344">
      <t>ヒ</t>
    </rPh>
    <rPh sb="345" eb="347">
      <t>ゲンショウ</t>
    </rPh>
    <rPh sb="352" eb="354">
      <t>ヨウイン</t>
    </rPh>
    <rPh sb="360" eb="364">
      <t>スイセンカリツ</t>
    </rPh>
    <rPh sb="366" eb="368">
      <t>レイワ</t>
    </rPh>
    <rPh sb="369" eb="371">
      <t>ネンド</t>
    </rPh>
    <rPh sb="372" eb="373">
      <t>クラ</t>
    </rPh>
    <rPh sb="382" eb="384">
      <t>ゾウカ</t>
    </rPh>
    <rPh sb="388" eb="390">
      <t>イゼン</t>
    </rPh>
    <rPh sb="393" eb="400">
      <t>ルイジダンタイヘイキンチ</t>
    </rPh>
    <rPh sb="401" eb="403">
      <t>シタマワ</t>
    </rPh>
    <rPh sb="408" eb="412">
      <t>フキュウソクシン</t>
    </rPh>
    <rPh sb="412" eb="414">
      <t>カツドウ</t>
    </rPh>
    <rPh sb="415" eb="417">
      <t>キョウカ</t>
    </rPh>
    <rPh sb="418" eb="420">
      <t>スイシン</t>
    </rPh>
    <rPh sb="422" eb="426">
      <t>スイセンカリツ</t>
    </rPh>
    <rPh sb="427" eb="429">
      <t>コウジョウ</t>
    </rPh>
    <rPh sb="430" eb="431">
      <t>ハカ</t>
    </rPh>
    <phoneticPr fontId="4"/>
  </si>
  <si>
    <t>①有形固定資産減価償却率
　類似団体平均値を下回る数値となっている。今後、法定耐用年数を迎える管渠等の増加が見込まれるため、財源を確保したうえで、計画的な更新工事を実施していく必要がある。</t>
    <rPh sb="1" eb="12">
      <t>ユウケイコテイシサンゲンカショウキャクリツ</t>
    </rPh>
    <rPh sb="14" eb="21">
      <t>ルイジダンタイヘイキンチ</t>
    </rPh>
    <rPh sb="22" eb="24">
      <t>シタマワ</t>
    </rPh>
    <rPh sb="25" eb="27">
      <t>スウチ</t>
    </rPh>
    <rPh sb="34" eb="36">
      <t>コンゴ</t>
    </rPh>
    <rPh sb="37" eb="43">
      <t>ホウテイタイヨウネンスウ</t>
    </rPh>
    <rPh sb="44" eb="45">
      <t>ムカ</t>
    </rPh>
    <rPh sb="47" eb="50">
      <t>カンキョトウ</t>
    </rPh>
    <rPh sb="51" eb="53">
      <t>ゾウカ</t>
    </rPh>
    <rPh sb="54" eb="56">
      <t>ミコ</t>
    </rPh>
    <rPh sb="62" eb="64">
      <t>ザイゲン</t>
    </rPh>
    <rPh sb="65" eb="67">
      <t>カクホ</t>
    </rPh>
    <rPh sb="73" eb="76">
      <t>ケイカクテキ</t>
    </rPh>
    <rPh sb="77" eb="81">
      <t>コウシンコウジ</t>
    </rPh>
    <rPh sb="82" eb="84">
      <t>ジッシ</t>
    </rPh>
    <rPh sb="88" eb="90">
      <t>ヒツヨウ</t>
    </rPh>
    <phoneticPr fontId="4"/>
  </si>
  <si>
    <t>　当事業の対象地域は人口が少なく、料金収入の大幅な増加は見込めない。一方で将来的に管渠の老朽化に伴う維持管理費や更新費の増加が見込まれるため、厳しい経営状況が予想される。
　今後の安定的なサービス提供のためには経費削減の徹底と料金収入確保が重要であることから、より一層の経営改善に取組み、健全経営を目指していく必要がある。</t>
    <rPh sb="1" eb="4">
      <t>トウジギョウ</t>
    </rPh>
    <rPh sb="5" eb="7">
      <t>タイショウ</t>
    </rPh>
    <rPh sb="7" eb="9">
      <t>チイキ</t>
    </rPh>
    <rPh sb="10" eb="12">
      <t>ジンコウ</t>
    </rPh>
    <rPh sb="13" eb="14">
      <t>スク</t>
    </rPh>
    <rPh sb="17" eb="19">
      <t>リョウキン</t>
    </rPh>
    <rPh sb="19" eb="21">
      <t>シュウニュウ</t>
    </rPh>
    <rPh sb="22" eb="24">
      <t>オオハバ</t>
    </rPh>
    <rPh sb="25" eb="27">
      <t>ゾウカ</t>
    </rPh>
    <rPh sb="28" eb="30">
      <t>ミコ</t>
    </rPh>
    <rPh sb="34" eb="36">
      <t>イッポウ</t>
    </rPh>
    <rPh sb="37" eb="40">
      <t>ショウライテキ</t>
    </rPh>
    <rPh sb="41" eb="43">
      <t>カンキョ</t>
    </rPh>
    <rPh sb="44" eb="47">
      <t>ロウキュウカ</t>
    </rPh>
    <rPh sb="48" eb="49">
      <t>トモナ</t>
    </rPh>
    <rPh sb="50" eb="55">
      <t>イジカンリヒ</t>
    </rPh>
    <rPh sb="56" eb="59">
      <t>コウシンヒ</t>
    </rPh>
    <rPh sb="60" eb="62">
      <t>ゾウカ</t>
    </rPh>
    <rPh sb="63" eb="65">
      <t>ミコ</t>
    </rPh>
    <rPh sb="71" eb="72">
      <t>キビ</t>
    </rPh>
    <rPh sb="74" eb="78">
      <t>ケイエイジョウキョウ</t>
    </rPh>
    <rPh sb="79" eb="81">
      <t>ヨソウ</t>
    </rPh>
    <rPh sb="87" eb="89">
      <t>コンゴ</t>
    </rPh>
    <rPh sb="90" eb="93">
      <t>アンテイテキ</t>
    </rPh>
    <rPh sb="98" eb="100">
      <t>テイキョウ</t>
    </rPh>
    <rPh sb="105" eb="107">
      <t>ケイヒ</t>
    </rPh>
    <rPh sb="107" eb="109">
      <t>サクゲン</t>
    </rPh>
    <rPh sb="110" eb="112">
      <t>テッテイ</t>
    </rPh>
    <rPh sb="113" eb="117">
      <t>リョウキンシュウニュウ</t>
    </rPh>
    <rPh sb="117" eb="119">
      <t>カクホ</t>
    </rPh>
    <rPh sb="120" eb="122">
      <t>ジュウヨウ</t>
    </rPh>
    <rPh sb="132" eb="134">
      <t>イッソウ</t>
    </rPh>
    <rPh sb="135" eb="139">
      <t>ケイエイカイゼン</t>
    </rPh>
    <rPh sb="140" eb="142">
      <t>トリクミ</t>
    </rPh>
    <rPh sb="144" eb="148">
      <t>ケンゼンケイエイ</t>
    </rPh>
    <rPh sb="149" eb="151">
      <t>メザ</t>
    </rPh>
    <rPh sb="155" eb="15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</si>
</sst>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86D-4B0D-ACE5-D29FD4DBB7C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E86D-4B0D-ACE5-D29FD4DBB7C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97-4DA4-9FB7-E0A29B34A5E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B697-4DA4-9FB7-E0A29B34A5E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73.849999999999994</c:v>
                </c:pt>
                <c:pt idx="3">
                  <c:v>74.34</c:v>
                </c:pt>
                <c:pt idx="4">
                  <c:v>78.349999999999994</c:v>
                </c:pt>
              </c:numCache>
            </c:numRef>
          </c:val>
          <c:extLst>
            <c:ext xmlns:c16="http://schemas.microsoft.com/office/drawing/2014/chart" uri="{C3380CC4-5D6E-409C-BE32-E72D297353CC}">
              <c16:uniqueId val="{00000000-BD7E-4C19-821A-A9E5D3CCE48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BD7E-4C19-821A-A9E5D3CCE48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100.53</c:v>
                </c:pt>
                <c:pt idx="3">
                  <c:v>132.51</c:v>
                </c:pt>
                <c:pt idx="4">
                  <c:v>169.43</c:v>
                </c:pt>
              </c:numCache>
            </c:numRef>
          </c:val>
          <c:extLst>
            <c:ext xmlns:c16="http://schemas.microsoft.com/office/drawing/2014/chart" uri="{C3380CC4-5D6E-409C-BE32-E72D297353CC}">
              <c16:uniqueId val="{00000000-2E4F-4FBF-BCF0-E2EEBE0138D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2E4F-4FBF-BCF0-E2EEBE0138D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2.91</c:v>
                </c:pt>
                <c:pt idx="3">
                  <c:v>5.74</c:v>
                </c:pt>
                <c:pt idx="4">
                  <c:v>8.52</c:v>
                </c:pt>
              </c:numCache>
            </c:numRef>
          </c:val>
          <c:extLst>
            <c:ext xmlns:c16="http://schemas.microsoft.com/office/drawing/2014/chart" uri="{C3380CC4-5D6E-409C-BE32-E72D297353CC}">
              <c16:uniqueId val="{00000000-8FAD-410E-8D09-79753C3A78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8FAD-410E-8D09-79753C3A78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B69-4D8E-B9F4-53DE8A47C06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BB69-4D8E-B9F4-53DE8A47C06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866-4C81-B1C0-C433D7E8C9D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C866-4C81-B1C0-C433D7E8C9D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6.65</c:v>
                </c:pt>
                <c:pt idx="3">
                  <c:v>11.95</c:v>
                </c:pt>
                <c:pt idx="4">
                  <c:v>7.95</c:v>
                </c:pt>
              </c:numCache>
            </c:numRef>
          </c:val>
          <c:extLst>
            <c:ext xmlns:c16="http://schemas.microsoft.com/office/drawing/2014/chart" uri="{C3380CC4-5D6E-409C-BE32-E72D297353CC}">
              <c16:uniqueId val="{00000000-05E2-4D4D-8E4D-206B0DB295C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05E2-4D4D-8E4D-206B0DB295C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3038.88</c:v>
                </c:pt>
                <c:pt idx="3">
                  <c:v>2885.84</c:v>
                </c:pt>
                <c:pt idx="4">
                  <c:v>2632.74</c:v>
                </c:pt>
              </c:numCache>
            </c:numRef>
          </c:val>
          <c:extLst>
            <c:ext xmlns:c16="http://schemas.microsoft.com/office/drawing/2014/chart" uri="{C3380CC4-5D6E-409C-BE32-E72D297353CC}">
              <c16:uniqueId val="{00000000-1EED-4E68-BAC4-D158FC8984B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1EED-4E68-BAC4-D158FC8984B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101.92</c:v>
                </c:pt>
                <c:pt idx="3">
                  <c:v>98.48</c:v>
                </c:pt>
                <c:pt idx="4">
                  <c:v>113.69</c:v>
                </c:pt>
              </c:numCache>
            </c:numRef>
          </c:val>
          <c:extLst>
            <c:ext xmlns:c16="http://schemas.microsoft.com/office/drawing/2014/chart" uri="{C3380CC4-5D6E-409C-BE32-E72D297353CC}">
              <c16:uniqueId val="{00000000-1BAC-400C-80C6-99DC5AFCAD1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1BAC-400C-80C6-99DC5AFCAD1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157.54</c:v>
                </c:pt>
                <c:pt idx="3">
                  <c:v>192.65</c:v>
                </c:pt>
                <c:pt idx="4">
                  <c:v>155.49</c:v>
                </c:pt>
              </c:numCache>
            </c:numRef>
          </c:val>
          <c:extLst>
            <c:ext xmlns:c16="http://schemas.microsoft.com/office/drawing/2014/chart" uri="{C3380CC4-5D6E-409C-BE32-E72D297353CC}">
              <c16:uniqueId val="{00000000-282F-4FAB-9A0A-22E94478310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282F-4FAB-9A0A-22E94478310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56"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2">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2">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1" t="str">
        <f>データ!H6</f>
        <v>山形県　寒河江市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40086</v>
      </c>
      <c r="AM8" s="55"/>
      <c r="AN8" s="55"/>
      <c r="AO8" s="55"/>
      <c r="AP8" s="55"/>
      <c r="AQ8" s="55"/>
      <c r="AR8" s="55"/>
      <c r="AS8" s="55"/>
      <c r="AT8" s="54">
        <f>データ!T6</f>
        <v>139.03</v>
      </c>
      <c r="AU8" s="54"/>
      <c r="AV8" s="54"/>
      <c r="AW8" s="54"/>
      <c r="AX8" s="54"/>
      <c r="AY8" s="54"/>
      <c r="AZ8" s="54"/>
      <c r="BA8" s="54"/>
      <c r="BB8" s="54">
        <f>データ!U6</f>
        <v>288.33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2">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2">
      <c r="A10" s="2"/>
      <c r="B10" s="54" t="str">
        <f>データ!N6</f>
        <v>-</v>
      </c>
      <c r="C10" s="54"/>
      <c r="D10" s="54"/>
      <c r="E10" s="54"/>
      <c r="F10" s="54"/>
      <c r="G10" s="54"/>
      <c r="H10" s="54"/>
      <c r="I10" s="54">
        <f>データ!O6</f>
        <v>60.61</v>
      </c>
      <c r="J10" s="54"/>
      <c r="K10" s="54"/>
      <c r="L10" s="54"/>
      <c r="M10" s="54"/>
      <c r="N10" s="54"/>
      <c r="O10" s="54"/>
      <c r="P10" s="54">
        <f>データ!P6</f>
        <v>3.38</v>
      </c>
      <c r="Q10" s="54"/>
      <c r="R10" s="54"/>
      <c r="S10" s="54"/>
      <c r="T10" s="54"/>
      <c r="U10" s="54"/>
      <c r="V10" s="54"/>
      <c r="W10" s="54">
        <f>データ!Q6</f>
        <v>85.37</v>
      </c>
      <c r="X10" s="54"/>
      <c r="Y10" s="54"/>
      <c r="Z10" s="54"/>
      <c r="AA10" s="54"/>
      <c r="AB10" s="54"/>
      <c r="AC10" s="54"/>
      <c r="AD10" s="55">
        <f>データ!R6</f>
        <v>3685</v>
      </c>
      <c r="AE10" s="55"/>
      <c r="AF10" s="55"/>
      <c r="AG10" s="55"/>
      <c r="AH10" s="55"/>
      <c r="AI10" s="55"/>
      <c r="AJ10" s="55"/>
      <c r="AK10" s="2"/>
      <c r="AL10" s="55">
        <f>データ!V6</f>
        <v>1349</v>
      </c>
      <c r="AM10" s="55"/>
      <c r="AN10" s="55"/>
      <c r="AO10" s="55"/>
      <c r="AP10" s="55"/>
      <c r="AQ10" s="55"/>
      <c r="AR10" s="55"/>
      <c r="AS10" s="55"/>
      <c r="AT10" s="54">
        <f>データ!W6</f>
        <v>0.59</v>
      </c>
      <c r="AU10" s="54"/>
      <c r="AV10" s="54"/>
      <c r="AW10" s="54"/>
      <c r="AX10" s="54"/>
      <c r="AY10" s="54"/>
      <c r="AZ10" s="54"/>
      <c r="BA10" s="54"/>
      <c r="BB10" s="54">
        <f>データ!X6</f>
        <v>2286.44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2">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112</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qLsNwdqlko8BAOb3ZSyhEo51qbqmdmR5nVa2Et9Tr8hgipw0Y5VVnbaXD/sj9M17opyrVTqTr4WFGNe5zuYnpw==" saltValue="aJ5PA396kIS2LRyEM89TZ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2">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2">
      <c r="A6" s="14" t="s">
        <v>94</v>
      </c>
      <c r="B6" s="19">
        <f>B7</f>
        <v>2022</v>
      </c>
      <c r="C6" s="19">
        <f t="shared" ref="C6:X6" si="3">C7</f>
        <v>62065</v>
      </c>
      <c r="D6" s="19">
        <f t="shared" si="3"/>
        <v>46</v>
      </c>
      <c r="E6" s="19">
        <f t="shared" si="3"/>
        <v>17</v>
      </c>
      <c r="F6" s="19">
        <f t="shared" si="3"/>
        <v>4</v>
      </c>
      <c r="G6" s="19">
        <f t="shared" si="3"/>
        <v>0</v>
      </c>
      <c r="H6" s="19" t="str">
        <f t="shared" si="3"/>
        <v>山形県　寒河江市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60.61</v>
      </c>
      <c r="P6" s="20">
        <f t="shared" si="3"/>
        <v>3.38</v>
      </c>
      <c r="Q6" s="20">
        <f t="shared" si="3"/>
        <v>85.37</v>
      </c>
      <c r="R6" s="20">
        <f t="shared" si="3"/>
        <v>3685</v>
      </c>
      <c r="S6" s="20">
        <f t="shared" si="3"/>
        <v>40086</v>
      </c>
      <c r="T6" s="20">
        <f t="shared" si="3"/>
        <v>139.03</v>
      </c>
      <c r="U6" s="20">
        <f t="shared" si="3"/>
        <v>288.33</v>
      </c>
      <c r="V6" s="20">
        <f t="shared" si="3"/>
        <v>1349</v>
      </c>
      <c r="W6" s="20">
        <f t="shared" si="3"/>
        <v>0.59</v>
      </c>
      <c r="X6" s="20">
        <f t="shared" si="3"/>
        <v>2286.44</v>
      </c>
      <c r="Y6" s="21" t="str">
        <f>IF(Y7="",NA(),Y7)</f>
        <v>-</v>
      </c>
      <c r="Z6" s="21" t="str">
        <f t="shared" ref="Z6:AH6" si="4">IF(Z7="",NA(),Z7)</f>
        <v>-</v>
      </c>
      <c r="AA6" s="21">
        <f t="shared" si="4"/>
        <v>100.53</v>
      </c>
      <c r="AB6" s="21">
        <f t="shared" si="4"/>
        <v>132.51</v>
      </c>
      <c r="AC6" s="21">
        <f t="shared" si="4"/>
        <v>169.43</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6.65</v>
      </c>
      <c r="AX6" s="21">
        <f t="shared" si="6"/>
        <v>11.95</v>
      </c>
      <c r="AY6" s="21">
        <f t="shared" si="6"/>
        <v>7.95</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1">
        <f t="shared" si="7"/>
        <v>3038.88</v>
      </c>
      <c r="BI6" s="21">
        <f t="shared" si="7"/>
        <v>2885.84</v>
      </c>
      <c r="BJ6" s="21">
        <f t="shared" si="7"/>
        <v>2632.74</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101.92</v>
      </c>
      <c r="BT6" s="21">
        <f t="shared" si="8"/>
        <v>98.48</v>
      </c>
      <c r="BU6" s="21">
        <f t="shared" si="8"/>
        <v>113.69</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157.54</v>
      </c>
      <c r="CE6" s="21">
        <f t="shared" si="9"/>
        <v>192.65</v>
      </c>
      <c r="CF6" s="21">
        <f t="shared" si="9"/>
        <v>155.49</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73.849999999999994</v>
      </c>
      <c r="DA6" s="21">
        <f t="shared" si="11"/>
        <v>74.34</v>
      </c>
      <c r="DB6" s="21">
        <f t="shared" si="11"/>
        <v>78.349999999999994</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2.91</v>
      </c>
      <c r="DL6" s="21">
        <f t="shared" si="12"/>
        <v>5.74</v>
      </c>
      <c r="DM6" s="21">
        <f t="shared" si="12"/>
        <v>8.52</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2">
      <c r="A7" s="14"/>
      <c r="B7" s="23">
        <v>2022</v>
      </c>
      <c r="C7" s="23">
        <v>62065</v>
      </c>
      <c r="D7" s="23">
        <v>46</v>
      </c>
      <c r="E7" s="23">
        <v>17</v>
      </c>
      <c r="F7" s="23">
        <v>4</v>
      </c>
      <c r="G7" s="23">
        <v>0</v>
      </c>
      <c r="H7" s="23" t="s">
        <v>95</v>
      </c>
      <c r="I7" s="23" t="s">
        <v>96</v>
      </c>
      <c r="J7" s="23" t="s">
        <v>97</v>
      </c>
      <c r="K7" s="23" t="s">
        <v>98</v>
      </c>
      <c r="L7" s="23" t="s">
        <v>99</v>
      </c>
      <c r="M7" s="23" t="s">
        <v>100</v>
      </c>
      <c r="N7" s="24" t="s">
        <v>101</v>
      </c>
      <c r="O7" s="24">
        <v>60.61</v>
      </c>
      <c r="P7" s="24">
        <v>3.38</v>
      </c>
      <c r="Q7" s="24">
        <v>85.37</v>
      </c>
      <c r="R7" s="24">
        <v>3685</v>
      </c>
      <c r="S7" s="24">
        <v>40086</v>
      </c>
      <c r="T7" s="24">
        <v>139.03</v>
      </c>
      <c r="U7" s="24">
        <v>288.33</v>
      </c>
      <c r="V7" s="24">
        <v>1349</v>
      </c>
      <c r="W7" s="24">
        <v>0.59</v>
      </c>
      <c r="X7" s="24">
        <v>2286.44</v>
      </c>
      <c r="Y7" s="24" t="s">
        <v>101</v>
      </c>
      <c r="Z7" s="24" t="s">
        <v>101</v>
      </c>
      <c r="AA7" s="24">
        <v>100.53</v>
      </c>
      <c r="AB7" s="24">
        <v>132.51</v>
      </c>
      <c r="AC7" s="24">
        <v>169.43</v>
      </c>
      <c r="AD7" s="24" t="s">
        <v>101</v>
      </c>
      <c r="AE7" s="24" t="s">
        <v>101</v>
      </c>
      <c r="AF7" s="24">
        <v>105.78</v>
      </c>
      <c r="AG7" s="24">
        <v>106.09</v>
      </c>
      <c r="AH7" s="24">
        <v>106.44</v>
      </c>
      <c r="AI7" s="24">
        <v>104.54</v>
      </c>
      <c r="AJ7" s="24" t="s">
        <v>101</v>
      </c>
      <c r="AK7" s="24" t="s">
        <v>101</v>
      </c>
      <c r="AL7" s="24">
        <v>0</v>
      </c>
      <c r="AM7" s="24">
        <v>0</v>
      </c>
      <c r="AN7" s="24">
        <v>0</v>
      </c>
      <c r="AO7" s="24" t="s">
        <v>101</v>
      </c>
      <c r="AP7" s="24" t="s">
        <v>101</v>
      </c>
      <c r="AQ7" s="24">
        <v>63.96</v>
      </c>
      <c r="AR7" s="24">
        <v>69.42</v>
      </c>
      <c r="AS7" s="24">
        <v>72.86</v>
      </c>
      <c r="AT7" s="24">
        <v>65.930000000000007</v>
      </c>
      <c r="AU7" s="24" t="s">
        <v>101</v>
      </c>
      <c r="AV7" s="24" t="s">
        <v>101</v>
      </c>
      <c r="AW7" s="24">
        <v>6.65</v>
      </c>
      <c r="AX7" s="24">
        <v>11.95</v>
      </c>
      <c r="AY7" s="24">
        <v>7.95</v>
      </c>
      <c r="AZ7" s="24" t="s">
        <v>101</v>
      </c>
      <c r="BA7" s="24" t="s">
        <v>101</v>
      </c>
      <c r="BB7" s="24">
        <v>44.24</v>
      </c>
      <c r="BC7" s="24">
        <v>43.07</v>
      </c>
      <c r="BD7" s="24">
        <v>45.42</v>
      </c>
      <c r="BE7" s="24">
        <v>44.25</v>
      </c>
      <c r="BF7" s="24" t="s">
        <v>101</v>
      </c>
      <c r="BG7" s="24" t="s">
        <v>101</v>
      </c>
      <c r="BH7" s="24">
        <v>3038.88</v>
      </c>
      <c r="BI7" s="24">
        <v>2885.84</v>
      </c>
      <c r="BJ7" s="24">
        <v>2632.74</v>
      </c>
      <c r="BK7" s="24" t="s">
        <v>101</v>
      </c>
      <c r="BL7" s="24" t="s">
        <v>101</v>
      </c>
      <c r="BM7" s="24">
        <v>1258.43</v>
      </c>
      <c r="BN7" s="24">
        <v>1163.75</v>
      </c>
      <c r="BO7" s="24">
        <v>1195.47</v>
      </c>
      <c r="BP7" s="24">
        <v>1182.1099999999999</v>
      </c>
      <c r="BQ7" s="24" t="s">
        <v>101</v>
      </c>
      <c r="BR7" s="24" t="s">
        <v>101</v>
      </c>
      <c r="BS7" s="24">
        <v>101.92</v>
      </c>
      <c r="BT7" s="24">
        <v>98.48</v>
      </c>
      <c r="BU7" s="24">
        <v>113.69</v>
      </c>
      <c r="BV7" s="24" t="s">
        <v>101</v>
      </c>
      <c r="BW7" s="24" t="s">
        <v>101</v>
      </c>
      <c r="BX7" s="24">
        <v>73.36</v>
      </c>
      <c r="BY7" s="24">
        <v>72.599999999999994</v>
      </c>
      <c r="BZ7" s="24">
        <v>69.430000000000007</v>
      </c>
      <c r="CA7" s="24">
        <v>73.78</v>
      </c>
      <c r="CB7" s="24" t="s">
        <v>101</v>
      </c>
      <c r="CC7" s="24" t="s">
        <v>101</v>
      </c>
      <c r="CD7" s="24">
        <v>157.54</v>
      </c>
      <c r="CE7" s="24">
        <v>192.65</v>
      </c>
      <c r="CF7" s="24">
        <v>155.49</v>
      </c>
      <c r="CG7" s="24" t="s">
        <v>101</v>
      </c>
      <c r="CH7" s="24" t="s">
        <v>101</v>
      </c>
      <c r="CI7" s="24">
        <v>224.88</v>
      </c>
      <c r="CJ7" s="24">
        <v>228.64</v>
      </c>
      <c r="CK7" s="24">
        <v>239.46</v>
      </c>
      <c r="CL7" s="24">
        <v>220.62</v>
      </c>
      <c r="CM7" s="24" t="s">
        <v>101</v>
      </c>
      <c r="CN7" s="24" t="s">
        <v>101</v>
      </c>
      <c r="CO7" s="24" t="s">
        <v>101</v>
      </c>
      <c r="CP7" s="24" t="s">
        <v>101</v>
      </c>
      <c r="CQ7" s="24" t="s">
        <v>101</v>
      </c>
      <c r="CR7" s="24" t="s">
        <v>101</v>
      </c>
      <c r="CS7" s="24" t="s">
        <v>101</v>
      </c>
      <c r="CT7" s="24">
        <v>42.4</v>
      </c>
      <c r="CU7" s="24">
        <v>42.28</v>
      </c>
      <c r="CV7" s="24">
        <v>41.06</v>
      </c>
      <c r="CW7" s="24">
        <v>42.22</v>
      </c>
      <c r="CX7" s="24" t="s">
        <v>101</v>
      </c>
      <c r="CY7" s="24" t="s">
        <v>101</v>
      </c>
      <c r="CZ7" s="24">
        <v>73.849999999999994</v>
      </c>
      <c r="DA7" s="24">
        <v>74.34</v>
      </c>
      <c r="DB7" s="24">
        <v>78.349999999999994</v>
      </c>
      <c r="DC7" s="24" t="s">
        <v>101</v>
      </c>
      <c r="DD7" s="24" t="s">
        <v>101</v>
      </c>
      <c r="DE7" s="24">
        <v>84.19</v>
      </c>
      <c r="DF7" s="24">
        <v>84.34</v>
      </c>
      <c r="DG7" s="24">
        <v>84.34</v>
      </c>
      <c r="DH7" s="24">
        <v>85.67</v>
      </c>
      <c r="DI7" s="24" t="s">
        <v>101</v>
      </c>
      <c r="DJ7" s="24" t="s">
        <v>101</v>
      </c>
      <c r="DK7" s="24">
        <v>2.91</v>
      </c>
      <c r="DL7" s="24">
        <v>5.74</v>
      </c>
      <c r="DM7" s="24">
        <v>8.52</v>
      </c>
      <c r="DN7" s="24" t="s">
        <v>101</v>
      </c>
      <c r="DO7" s="24" t="s">
        <v>101</v>
      </c>
      <c r="DP7" s="24">
        <v>21.36</v>
      </c>
      <c r="DQ7" s="24">
        <v>22.79</v>
      </c>
      <c r="DR7" s="24">
        <v>24.8</v>
      </c>
      <c r="DS7" s="24">
        <v>28</v>
      </c>
      <c r="DT7" s="24" t="s">
        <v>101</v>
      </c>
      <c r="DU7" s="24" t="s">
        <v>101</v>
      </c>
      <c r="DV7" s="24">
        <v>0</v>
      </c>
      <c r="DW7" s="24">
        <v>0</v>
      </c>
      <c r="DX7" s="24">
        <v>0</v>
      </c>
      <c r="DY7" s="24" t="s">
        <v>101</v>
      </c>
      <c r="DZ7" s="24" t="s">
        <v>101</v>
      </c>
      <c r="EA7" s="24">
        <v>0.01</v>
      </c>
      <c r="EB7" s="24">
        <v>0.01</v>
      </c>
      <c r="EC7" s="24">
        <v>0.02</v>
      </c>
      <c r="ED7" s="24">
        <v>0.03</v>
      </c>
      <c r="EE7" s="24" t="s">
        <v>101</v>
      </c>
      <c r="EF7" s="24" t="s">
        <v>101</v>
      </c>
      <c r="EG7" s="24">
        <v>0</v>
      </c>
      <c r="EH7" s="24">
        <v>0</v>
      </c>
      <c r="EI7" s="24">
        <v>0</v>
      </c>
      <c r="EJ7" s="24" t="s">
        <v>101</v>
      </c>
      <c r="EK7" s="24" t="s">
        <v>101</v>
      </c>
      <c r="EL7" s="24">
        <v>0.39</v>
      </c>
      <c r="EM7" s="24">
        <v>0.1</v>
      </c>
      <c r="EN7" s="24">
        <v>0.08</v>
      </c>
      <c r="EO7" s="24">
        <v>0.13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107</v>
      </c>
    </row>
    <row r="12" spans="1:148" x14ac:dyDescent="0.2">
      <c r="B12">
        <v>1</v>
      </c>
      <c r="C12">
        <v>1</v>
      </c>
      <c r="D12">
        <v>2</v>
      </c>
      <c r="E12">
        <v>3</v>
      </c>
      <c r="F12">
        <v>4</v>
      </c>
      <c r="G12" t="s">
        <v>108</v>
      </c>
    </row>
    <row r="13" spans="1:148" x14ac:dyDescent="0.2">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川越 貴之</cp:lastModifiedBy>
  <dcterms:created xsi:type="dcterms:W3CDTF">2023-12-12T00:54:07Z</dcterms:created>
  <dcterms:modified xsi:type="dcterms:W3CDTF">2024-01-18T08:03:25Z</dcterms:modified>
  <cp:category/>
</cp:coreProperties>
</file>