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05_公共下水道\74_経営比較分析\R4年度分\【提出用】経営比較分析表\"/>
    </mc:Choice>
  </mc:AlternateContent>
  <xr:revisionPtr revIDLastSave="0" documentId="13_ncr:1_{D553D23F-0C55-4DEE-A73A-C8AEEDC0DAC6}" xr6:coauthVersionLast="47" xr6:coauthVersionMax="47" xr10:uidLastSave="{00000000-0000-0000-0000-000000000000}"/>
  <workbookProtection workbookAlgorithmName="SHA-512" workbookHashValue="WLi8n9M/07dV8B/gXnHNEP7+SkFr5nAAb+Kc7AYv1bkr3nkzsE9uzgiIU6+RAD1vbJAuaHyYzRmcmG07mWMgLg==" workbookSaltValue="HlbUKh1sXHHqWchm9vdgVQ==" workbookSpinCount="100000" lockStructure="1"/>
  <bookViews>
    <workbookView xWindow="315" yWindow="0" windowWidth="19965" windowHeight="109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6" i="4"/>
  <c r="E86" i="4"/>
  <c r="AL10" i="4"/>
  <c r="AD10" i="4"/>
  <c r="B10" i="4"/>
  <c r="AL8" i="4"/>
  <c r="P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<sst xmlns="http://schemas.openxmlformats.org/spreadsheetml/2006/main" count="236" uniqueCount="118">
  <si>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</si>
  <si>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</si>
  <si>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</si>
  <si>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</si>
  <si>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</si>
  <si>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</si>
  <si>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</si>
  <si>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</si>
  <si>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</si>
  <si>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</si>
  <si>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</si>
  <si>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</si>
  <si>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</si>
  <si>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</si>
  <si>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</si>
  <si>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</si>
  <si>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</si>
  <si>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</si>
  <si>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</si>
  <si>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</si>
  <si>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</si>
  <si>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</si>
  <si>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</si>
  <si>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</si>
  <si>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</si>
  <si>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</si>
  <si>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</si>
  <si>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</si>
  <si>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</si>
  <si>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</si>
  <si>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</si>
  <si>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</si>
  <si>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</si>
  <si>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</si>
  <si>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</si>
  <si>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</si>
  <si>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</si>
  <si>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</si>
  <si>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</si>
  <si>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</si>
  <si>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</si>
  <si>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</si>
  <si>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</si>
  <si>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</si>
  <si>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</si>
  <si>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</si>
  <si>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</si>
  <si>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</si>
  <si>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</si>
  <si>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</si>
  <si>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</si>
  <si>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</si>
  <si>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</si>
  <si>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</si>
  <si>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</si>
  <si>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</si>
  <si>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</si>
  <si>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</si>
  <si>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</si>
  <si>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</si>
  <si>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</si>
  <si>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</si>
  <si>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</si>
  <si>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</si>
  <si>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</si>
  <si>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</si>
  <si>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</si>
  <si>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</si>
  <si>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</si>
  <si>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</si>
  <si>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</si>
  <si>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</si>
  <si>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</si>
  <si>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</si>
  <si>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</si>
  <si>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</si>
  <si>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</si>
  <si>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</si>
  <si>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</si>
  <si>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</si>
  <si>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</si>
  <si>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</si>
  <si>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</si>
  <si>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</si>
  <si>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</si>
  <si>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</si>
  <si>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</si>
  <si>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</si>
  <si>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</si>
  <si>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</si>
  <si>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</si>
  <si>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</si>
  <si>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</si>
  <si>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</si>
  <si>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</si>
  <si>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</si>
  <si>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</si>
  <si>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</si>
  <si>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</si>
  <si>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</si>
  <si>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</si>
  <si>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</si>
  <si>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</si>
  <si>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</si>
  <si>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</si>
  <si>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</si>
  <si>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</si>
  <si>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</si>
  <si>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</si>
  <si>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</si>
  <si>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</si>
  <si>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</si>
  <si>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</si>
  <si>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</si>
  <si>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</si>
  <si>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
　前年度と比較し、資本費・維持管理費等が減額となったため２．９４％の上昇となったが、依然として低い水準で推移している。引き続き使用料収入の確保及び維持管理費等の経費削減に努める必要がある。
④企業債残高対事業規模比率
　施設の建設事業は完了し、償還が進んでいるため平均より低い数値となっている。ただし、今後長寿命化対策事業等の実施により再度上昇していくことが予想されることから、適正な投資規模を検討し企業債残高の抑制に努めていく。
⑤経費回収率
　昨年度より汚水処理費が減額となったため数値は改善されたが、汚水処理費を使用料のみでは賄えていない状況であるため、今後も維持管理費等の可能な限りのコスト縮減に努める必要がある。
⑥汚水処理原価
　接続率が比較的よいため、平均より低い数値となっている。
⑦施設利用率
　平均より低く改善の必要があるが、既に水洗化率が９７％以上と高く、区域内の人口動態も踏まえると新たな加入は見込めず、今後も厳しい状況が続くと考えられる。
⑧水洗化率
　平均より高く、97％を超えている。今後も未接続調査による現状把握に努めつつ、水洗化率向上のため啓発普及活動を推進していく。</t>
    <rPh sb="10" eb="13">
      <t>ゼンネンド</t>
    </rPh>
    <rPh sb="14" eb="16">
      <t>ヒカク</t>
    </rPh>
    <rPh sb="18" eb="21">
      <t>シホンヒ</t>
    </rPh>
    <rPh sb="27" eb="28">
      <t>トウ</t>
    </rPh>
    <rPh sb="29" eb="31">
      <t>ゲンガク</t>
    </rPh>
    <rPh sb="43" eb="45">
      <t>ジョウショウ</t>
    </rPh>
    <rPh sb="51" eb="53">
      <t>イゼン</t>
    </rPh>
    <rPh sb="56" eb="57">
      <t>ヒク</t>
    </rPh>
    <rPh sb="58" eb="60">
      <t>スイジュン</t>
    </rPh>
    <rPh sb="61" eb="63">
      <t>スイイ</t>
    </rPh>
    <rPh sb="68" eb="69">
      <t>ヒ</t>
    </rPh>
    <rPh sb="70" eb="71">
      <t>ツヅ</t>
    </rPh>
    <rPh sb="87" eb="88">
      <t>トウ</t>
    </rPh>
    <rPh sb="89" eb="91">
      <t>ケイヒ</t>
    </rPh>
    <rPh sb="91" eb="93">
      <t>サクゲン</t>
    </rPh>
    <rPh sb="141" eb="143">
      <t>ヘイキン</t>
    </rPh>
    <rPh sb="238" eb="240">
      <t>オスイ</t>
    </rPh>
    <rPh sb="240" eb="242">
      <t>ショリ</t>
    </rPh>
    <rPh sb="242" eb="243">
      <t>ヒ</t>
    </rPh>
    <rPh sb="244" eb="246">
      <t>ゲンガク</t>
    </rPh>
    <rPh sb="255" eb="257">
      <t>カイゼン</t>
    </rPh>
    <rPh sb="262" eb="267">
      <t>オスイショリヒ</t>
    </rPh>
    <rPh sb="268" eb="271">
      <t>シヨウリョウ</t>
    </rPh>
    <rPh sb="275" eb="276">
      <t>マカナ</t>
    </rPh>
    <rPh sb="281" eb="283">
      <t>ジョウキョウ</t>
    </rPh>
    <rPh sb="370" eb="371">
      <t>ヒク</t>
    </rPh>
    <rPh sb="372" eb="374">
      <t>カイゼン</t>
    </rPh>
    <rPh sb="375" eb="377">
      <t>ヒツヨウ</t>
    </rPh>
    <rPh sb="382" eb="383">
      <t>スデ</t>
    </rPh>
    <rPh sb="384" eb="387">
      <t>スイセンカ</t>
    </rPh>
    <rPh sb="387" eb="388">
      <t>リツ</t>
    </rPh>
    <rPh sb="392" eb="394">
      <t>イジョウ</t>
    </rPh>
    <rPh sb="395" eb="396">
      <t>タカ</t>
    </rPh>
    <rPh sb="398" eb="401">
      <t>クイキナイ</t>
    </rPh>
    <rPh sb="402" eb="406">
      <t>ジンコウドウタイ</t>
    </rPh>
    <rPh sb="407" eb="408">
      <t>フ</t>
    </rPh>
    <rPh sb="412" eb="413">
      <t>アラ</t>
    </rPh>
    <rPh sb="415" eb="417">
      <t>カニュウ</t>
    </rPh>
    <rPh sb="418" eb="420">
      <t>ミコ</t>
    </rPh>
    <rPh sb="423" eb="425">
      <t>コンゴ</t>
    </rPh>
    <rPh sb="426" eb="427">
      <t>キビ</t>
    </rPh>
    <rPh sb="429" eb="431">
      <t>ジョウキョウ</t>
    </rPh>
    <rPh sb="432" eb="433">
      <t>ツヅ</t>
    </rPh>
    <rPh sb="435" eb="436">
      <t>カンガ</t>
    </rPh>
    <rPh sb="446" eb="447">
      <t>リツ</t>
    </rPh>
    <phoneticPr fontId="4"/>
  </si>
  <si>
    <t>　当市の農業集落排水処理施設は、供用開始から１３～３８年が経過している。
　管きょについては、建設からの経過年数が少ないため、一部処理区で機能診断により調査を実施した。
　処理施設の設備や機器（機械、電気設備類）については、耐用年数を過ぎた設備類が多数存在する。
　設備・機器等に関する老朽化対策については、一部予防保全型で更新したが、事後保全型による施設もあるため、修繕費は年々増加傾向にある。</t>
    <phoneticPr fontId="4"/>
  </si>
  <si>
    <t xml:space="preserve">【料金水準の適正化】
　全ての地区で整備が完了していることから、新規加入等による大幅な増収などは見込めないため、適正な使用料を確保すべく、使用料の引き上げについても段階的に検討しながら、令和６年度の法適用化を見据えた事業の継続に努める。
【施設の老朽化対策】
　これまで実施した処理施設の機能診断調査や最適化整備構想に基づき、予防保全型と判断された設備・機器類について、一部計画的に改築・更新を実施した。その他の施設についても計画的に改築・更新を実施し、維持管理費用の平準化を図っていく必要がある。
　また、事後保全となった機器類についても、機器の重要度を判断しながら、かつ、定期点検や修繕記録を参考に、改築・更新を実施し、処理不能となる重大事故の発生を未然に防いでいく。
</t>
    <rPh sb="12" eb="13">
      <t>スベ</t>
    </rPh>
    <rPh sb="15" eb="17">
      <t>チク</t>
    </rPh>
    <rPh sb="18" eb="20">
      <t>セイビ</t>
    </rPh>
    <rPh sb="21" eb="23">
      <t>カンリョウ</t>
    </rPh>
    <rPh sb="32" eb="34">
      <t>シンキ</t>
    </rPh>
    <rPh sb="34" eb="36">
      <t>カニュウ</t>
    </rPh>
    <rPh sb="36" eb="37">
      <t>トウ</t>
    </rPh>
    <rPh sb="40" eb="42">
      <t>オオハバ</t>
    </rPh>
    <rPh sb="43" eb="45">
      <t>ゾウシュウ</t>
    </rPh>
    <rPh sb="48" eb="50">
      <t>ミコ</t>
    </rPh>
    <rPh sb="56" eb="58">
      <t>テキセイ</t>
    </rPh>
    <rPh sb="59" eb="62">
      <t>シヨウリョウ</t>
    </rPh>
    <rPh sb="63" eb="65">
      <t>カクホ</t>
    </rPh>
    <rPh sb="69" eb="72">
      <t>シヨウリョウ</t>
    </rPh>
    <rPh sb="73" eb="74">
      <t>ヒ</t>
    </rPh>
    <rPh sb="75" eb="76">
      <t>ア</t>
    </rPh>
    <rPh sb="82" eb="85">
      <t>ダンカイテキ</t>
    </rPh>
    <rPh sb="86" eb="88">
      <t>ケントウ</t>
    </rPh>
    <rPh sb="93" eb="95">
      <t>レイワ</t>
    </rPh>
    <rPh sb="96" eb="97">
      <t>ネン</t>
    </rPh>
    <rPh sb="97" eb="98">
      <t>ド</t>
    </rPh>
    <rPh sb="99" eb="100">
      <t>ホウ</t>
    </rPh>
    <rPh sb="100" eb="102">
      <t>テキヨウ</t>
    </rPh>
    <rPh sb="102" eb="103">
      <t>カ</t>
    </rPh>
    <rPh sb="104" eb="106">
      <t>ミス</t>
    </rPh>
    <rPh sb="108" eb="110">
      <t>ジギョウ</t>
    </rPh>
    <rPh sb="111" eb="113">
      <t>ケイゾク</t>
    </rPh>
    <rPh sb="114" eb="115">
      <t>ツト</t>
    </rPh>
    <rPh sb="123" eb="125">
      <t>ロウキュウ</t>
    </rPh>
    <rPh sb="126" eb="128">
      <t>タイサク</t>
    </rPh>
    <rPh sb="135" eb="137">
      <t>ジッシ</t>
    </rPh>
    <rPh sb="139" eb="141">
      <t>ショリ</t>
    </rPh>
    <rPh sb="141" eb="143">
      <t>シセツ</t>
    </rPh>
    <rPh sb="148" eb="150">
      <t>チョウサ</t>
    </rPh>
    <rPh sb="153" eb="154">
      <t>カ</t>
    </rPh>
    <rPh sb="159" eb="160">
      <t>モト</t>
    </rPh>
    <rPh sb="163" eb="165">
      <t>ヨボウ</t>
    </rPh>
    <rPh sb="165" eb="167">
      <t>ホゼン</t>
    </rPh>
    <rPh sb="167" eb="168">
      <t>ガタ</t>
    </rPh>
    <rPh sb="169" eb="171">
      <t>ハンダン</t>
    </rPh>
    <rPh sb="174" eb="176">
      <t>セツビ</t>
    </rPh>
    <rPh sb="177" eb="180">
      <t>キキルイ</t>
    </rPh>
    <rPh sb="185" eb="187">
      <t>イチブ</t>
    </rPh>
    <rPh sb="187" eb="190">
      <t>ケイカクテキ</t>
    </rPh>
    <rPh sb="191" eb="193">
      <t>カイチク</t>
    </rPh>
    <rPh sb="194" eb="196">
      <t>コウシン</t>
    </rPh>
    <rPh sb="197" eb="199">
      <t>ジッシ</t>
    </rPh>
    <rPh sb="204" eb="205">
      <t>タ</t>
    </rPh>
    <rPh sb="206" eb="208">
      <t>シセツ</t>
    </rPh>
    <rPh sb="213" eb="216">
      <t>ケイカクテキ</t>
    </rPh>
    <rPh sb="217" eb="219">
      <t>カイチク</t>
    </rPh>
    <rPh sb="220" eb="222">
      <t>コウシン</t>
    </rPh>
    <rPh sb="223" eb="225">
      <t>ジッシ</t>
    </rPh>
    <rPh sb="254" eb="256">
      <t>ジゴ</t>
    </rPh>
    <rPh sb="256" eb="258">
      <t>ホゼン</t>
    </rPh>
    <rPh sb="262" eb="265">
      <t>キキルイ</t>
    </rPh>
    <rPh sb="271" eb="273">
      <t>キキ</t>
    </rPh>
    <rPh sb="327" eb="329">
      <t>ミゼン</t>
    </rPh>
    <rPh sb="330" eb="331">
      <t>フセ</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</si>
</sst>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xr:uid="{9A61F42E-4765-4F34-90BF-44F17F7C5D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6D-4661-8DD6-6FB53837BC4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4C6D-4661-8DD6-6FB53837BC4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53.16</c:v>
                </c:pt>
                <c:pt idx="1">
                  <c:v>50.63</c:v>
                </c:pt>
                <c:pt idx="2">
                  <c:v>56.81</c:v>
                </c:pt>
                <c:pt idx="3">
                  <c:v>52.25</c:v>
                </c:pt>
                <c:pt idx="4">
                  <c:v>50.28</c:v>
                </c:pt>
              </c:numCache>
            </c:numRef>
          </c:val>
          <c:extLst>
            <c:ext xmlns:c16="http://schemas.microsoft.com/office/drawing/2014/chart" uri="{C3380CC4-5D6E-409C-BE32-E72D297353CC}">
              <c16:uniqueId val="{00000000-7800-454A-98F1-17BD66F57CB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7800-454A-98F1-17BD66F57CB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96.55</c:v>
                </c:pt>
                <c:pt idx="1">
                  <c:v>97.05</c:v>
                </c:pt>
                <c:pt idx="2">
                  <c:v>97.44</c:v>
                </c:pt>
                <c:pt idx="3">
                  <c:v>97.48</c:v>
                </c:pt>
                <c:pt idx="4">
                  <c:v>97.59</c:v>
                </c:pt>
              </c:numCache>
            </c:numRef>
          </c:val>
          <c:extLst>
            <c:ext xmlns:c16="http://schemas.microsoft.com/office/drawing/2014/chart" uri="{C3380CC4-5D6E-409C-BE32-E72D297353CC}">
              <c16:uniqueId val="{00000000-0843-4352-85BD-5D0C40A5CE6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0843-4352-85BD-5D0C40A5CE6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70.33</c:v>
                </c:pt>
                <c:pt idx="1">
                  <c:v>69.12</c:v>
                </c:pt>
                <c:pt idx="2">
                  <c:v>65.900000000000006</c:v>
                </c:pt>
                <c:pt idx="3">
                  <c:v>66.16</c:v>
                </c:pt>
                <c:pt idx="4">
                  <c:v>69.099999999999994</c:v>
                </c:pt>
              </c:numCache>
            </c:numRef>
          </c:val>
          <c:extLst>
            <c:ext xmlns:c16="http://schemas.microsoft.com/office/drawing/2014/chart" uri="{C3380CC4-5D6E-409C-BE32-E72D297353CC}">
              <c16:uniqueId val="{00000000-4042-43F1-ADD2-3C6AB194791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42-43F1-ADD2-3C6AB194791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2B-4DF1-BD53-E6A643DA2BB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2B-4DF1-BD53-E6A643DA2BB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C7-4727-A20B-4B47830716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C7-4727-A20B-4B47830716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708-4002-96CB-704702BCCED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08-4002-96CB-704702BCCED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9A-45D6-B32F-C20ADB0EAD2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9A-45D6-B32F-C20ADB0EAD2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517.58000000000004</c:v>
                </c:pt>
                <c:pt idx="1">
                  <c:v>326.82</c:v>
                </c:pt>
                <c:pt idx="2">
                  <c:v>369.41</c:v>
                </c:pt>
                <c:pt idx="3">
                  <c:v>207.12</c:v>
                </c:pt>
                <c:pt idx="4">
                  <c:v>110.17</c:v>
                </c:pt>
              </c:numCache>
            </c:numRef>
          </c:val>
          <c:extLst>
            <c:ext xmlns:c16="http://schemas.microsoft.com/office/drawing/2014/chart" uri="{C3380CC4-5D6E-409C-BE32-E72D297353CC}">
              <c16:uniqueId val="{00000000-8B21-4197-9482-EBED4095A34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8B21-4197-9482-EBED4095A34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69.34</c:v>
                </c:pt>
                <c:pt idx="1">
                  <c:v>71.45</c:v>
                </c:pt>
                <c:pt idx="2">
                  <c:v>63</c:v>
                </c:pt>
                <c:pt idx="3">
                  <c:v>67.02</c:v>
                </c:pt>
                <c:pt idx="4">
                  <c:v>67.900000000000006</c:v>
                </c:pt>
              </c:numCache>
            </c:numRef>
          </c:val>
          <c:extLst>
            <c:ext xmlns:c16="http://schemas.microsoft.com/office/drawing/2014/chart" uri="{C3380CC4-5D6E-409C-BE32-E72D297353CC}">
              <c16:uniqueId val="{00000000-37F3-4487-A5B1-31210F2612D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37F3-4487-A5B1-31210F2612D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150.07</c:v>
                </c:pt>
                <c:pt idx="1">
                  <c:v>150</c:v>
                </c:pt>
                <c:pt idx="2">
                  <c:v>150</c:v>
                </c:pt>
                <c:pt idx="3">
                  <c:v>150</c:v>
                </c:pt>
                <c:pt idx="4">
                  <c:v>150</c:v>
                </c:pt>
              </c:numCache>
            </c:numRef>
          </c:val>
          <c:extLst>
            <c:ext xmlns:c16="http://schemas.microsoft.com/office/drawing/2014/chart" uri="{C3380CC4-5D6E-409C-BE32-E72D297353CC}">
              <c16:uniqueId val="{00000000-EF77-4534-868A-07AEC9CFA8D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EF77-4534-868A-07AEC9CFA8D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F55" zoomScale="80" zoomScaleNormal="80" workbookViewId="0">
      <selection activeCell="BI63" sqref="BI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上山市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28584</v>
      </c>
      <c r="AM8" s="42"/>
      <c r="AN8" s="42"/>
      <c r="AO8" s="42"/>
      <c r="AP8" s="42"/>
      <c r="AQ8" s="42"/>
      <c r="AR8" s="42"/>
      <c r="AS8" s="42"/>
      <c r="AT8" s="35">
        <f>データ!T6</f>
        <v>240.93</v>
      </c>
      <c r="AU8" s="35"/>
      <c r="AV8" s="35"/>
      <c r="AW8" s="35"/>
      <c r="AX8" s="35"/>
      <c r="AY8" s="35"/>
      <c r="AZ8" s="35"/>
      <c r="BA8" s="35"/>
      <c r="BB8" s="35">
        <f>データ!U6</f>
        <v>118.64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9.49</v>
      </c>
      <c r="Q10" s="35"/>
      <c r="R10" s="35"/>
      <c r="S10" s="35"/>
      <c r="T10" s="35"/>
      <c r="U10" s="35"/>
      <c r="V10" s="35"/>
      <c r="W10" s="35">
        <f>データ!Q6</f>
        <v>100</v>
      </c>
      <c r="X10" s="35"/>
      <c r="Y10" s="35"/>
      <c r="Z10" s="35"/>
      <c r="AA10" s="35"/>
      <c r="AB10" s="35"/>
      <c r="AC10" s="35"/>
      <c r="AD10" s="42">
        <f>データ!R6</f>
        <v>2550</v>
      </c>
      <c r="AE10" s="42"/>
      <c r="AF10" s="42"/>
      <c r="AG10" s="42"/>
      <c r="AH10" s="42"/>
      <c r="AI10" s="42"/>
      <c r="AJ10" s="42"/>
      <c r="AK10" s="2"/>
      <c r="AL10" s="42">
        <f>データ!V6</f>
        <v>2697</v>
      </c>
      <c r="AM10" s="42"/>
      <c r="AN10" s="42"/>
      <c r="AO10" s="42"/>
      <c r="AP10" s="42"/>
      <c r="AQ10" s="42"/>
      <c r="AR10" s="42"/>
      <c r="AS10" s="42"/>
      <c r="AT10" s="35">
        <f>データ!W6</f>
        <v>2.36</v>
      </c>
      <c r="AU10" s="35"/>
      <c r="AV10" s="35"/>
      <c r="AW10" s="35"/>
      <c r="AX10" s="35"/>
      <c r="AY10" s="35"/>
      <c r="AZ10" s="35"/>
      <c r="BA10" s="35"/>
      <c r="BB10" s="35">
        <f>データ!X6</f>
        <v>1142.8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115</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0" t="s">
        <v>117</v>
      </c>
      <c r="BM66" s="81"/>
      <c r="BN66" s="81"/>
      <c r="BO66" s="81"/>
      <c r="BP66" s="81"/>
      <c r="BQ66" s="81"/>
      <c r="BR66" s="81"/>
      <c r="BS66" s="81"/>
      <c r="BT66" s="81"/>
      <c r="BU66" s="81"/>
      <c r="BV66" s="81"/>
      <c r="BW66" s="81"/>
      <c r="BX66" s="81"/>
      <c r="BY66" s="81"/>
      <c r="BZ66" s="8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0"/>
      <c r="BM67" s="81"/>
      <c r="BN67" s="81"/>
      <c r="BO67" s="81"/>
      <c r="BP67" s="81"/>
      <c r="BQ67" s="81"/>
      <c r="BR67" s="81"/>
      <c r="BS67" s="81"/>
      <c r="BT67" s="81"/>
      <c r="BU67" s="81"/>
      <c r="BV67" s="81"/>
      <c r="BW67" s="81"/>
      <c r="BX67" s="81"/>
      <c r="BY67" s="81"/>
      <c r="BZ67" s="8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0"/>
      <c r="BM68" s="81"/>
      <c r="BN68" s="81"/>
      <c r="BO68" s="81"/>
      <c r="BP68" s="81"/>
      <c r="BQ68" s="81"/>
      <c r="BR68" s="81"/>
      <c r="BS68" s="81"/>
      <c r="BT68" s="81"/>
      <c r="BU68" s="81"/>
      <c r="BV68" s="81"/>
      <c r="BW68" s="81"/>
      <c r="BX68" s="81"/>
      <c r="BY68" s="81"/>
      <c r="BZ68" s="8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0"/>
      <c r="BM69" s="81"/>
      <c r="BN69" s="81"/>
      <c r="BO69" s="81"/>
      <c r="BP69" s="81"/>
      <c r="BQ69" s="81"/>
      <c r="BR69" s="81"/>
      <c r="BS69" s="81"/>
      <c r="BT69" s="81"/>
      <c r="BU69" s="81"/>
      <c r="BV69" s="81"/>
      <c r="BW69" s="81"/>
      <c r="BX69" s="81"/>
      <c r="BY69" s="81"/>
      <c r="BZ69" s="8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0"/>
      <c r="BM70" s="81"/>
      <c r="BN70" s="81"/>
      <c r="BO70" s="81"/>
      <c r="BP70" s="81"/>
      <c r="BQ70" s="81"/>
      <c r="BR70" s="81"/>
      <c r="BS70" s="81"/>
      <c r="BT70" s="81"/>
      <c r="BU70" s="81"/>
      <c r="BV70" s="81"/>
      <c r="BW70" s="81"/>
      <c r="BX70" s="81"/>
      <c r="BY70" s="81"/>
      <c r="BZ70" s="8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0"/>
      <c r="BM71" s="81"/>
      <c r="BN71" s="81"/>
      <c r="BO71" s="81"/>
      <c r="BP71" s="81"/>
      <c r="BQ71" s="81"/>
      <c r="BR71" s="81"/>
      <c r="BS71" s="81"/>
      <c r="BT71" s="81"/>
      <c r="BU71" s="81"/>
      <c r="BV71" s="81"/>
      <c r="BW71" s="81"/>
      <c r="BX71" s="81"/>
      <c r="BY71" s="81"/>
      <c r="BZ71" s="8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0"/>
      <c r="BM72" s="81"/>
      <c r="BN72" s="81"/>
      <c r="BO72" s="81"/>
      <c r="BP72" s="81"/>
      <c r="BQ72" s="81"/>
      <c r="BR72" s="81"/>
      <c r="BS72" s="81"/>
      <c r="BT72" s="81"/>
      <c r="BU72" s="81"/>
      <c r="BV72" s="81"/>
      <c r="BW72" s="81"/>
      <c r="BX72" s="81"/>
      <c r="BY72" s="81"/>
      <c r="BZ72" s="8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0"/>
      <c r="BM73" s="81"/>
      <c r="BN73" s="81"/>
      <c r="BO73" s="81"/>
      <c r="BP73" s="81"/>
      <c r="BQ73" s="81"/>
      <c r="BR73" s="81"/>
      <c r="BS73" s="81"/>
      <c r="BT73" s="81"/>
      <c r="BU73" s="81"/>
      <c r="BV73" s="81"/>
      <c r="BW73" s="81"/>
      <c r="BX73" s="81"/>
      <c r="BY73" s="81"/>
      <c r="BZ73" s="8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0"/>
      <c r="BM74" s="81"/>
      <c r="BN74" s="81"/>
      <c r="BO74" s="81"/>
      <c r="BP74" s="81"/>
      <c r="BQ74" s="81"/>
      <c r="BR74" s="81"/>
      <c r="BS74" s="81"/>
      <c r="BT74" s="81"/>
      <c r="BU74" s="81"/>
      <c r="BV74" s="81"/>
      <c r="BW74" s="81"/>
      <c r="BX74" s="81"/>
      <c r="BY74" s="81"/>
      <c r="BZ74" s="8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0"/>
      <c r="BM75" s="81"/>
      <c r="BN75" s="81"/>
      <c r="BO75" s="81"/>
      <c r="BP75" s="81"/>
      <c r="BQ75" s="81"/>
      <c r="BR75" s="81"/>
      <c r="BS75" s="81"/>
      <c r="BT75" s="81"/>
      <c r="BU75" s="81"/>
      <c r="BV75" s="81"/>
      <c r="BW75" s="81"/>
      <c r="BX75" s="81"/>
      <c r="BY75" s="81"/>
      <c r="BZ75" s="8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0"/>
      <c r="BM76" s="81"/>
      <c r="BN76" s="81"/>
      <c r="BO76" s="81"/>
      <c r="BP76" s="81"/>
      <c r="BQ76" s="81"/>
      <c r="BR76" s="81"/>
      <c r="BS76" s="81"/>
      <c r="BT76" s="81"/>
      <c r="BU76" s="81"/>
      <c r="BV76" s="81"/>
      <c r="BW76" s="81"/>
      <c r="BX76" s="81"/>
      <c r="BY76" s="81"/>
      <c r="BZ76" s="8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0"/>
      <c r="BM77" s="81"/>
      <c r="BN77" s="81"/>
      <c r="BO77" s="81"/>
      <c r="BP77" s="81"/>
      <c r="BQ77" s="81"/>
      <c r="BR77" s="81"/>
      <c r="BS77" s="81"/>
      <c r="BT77" s="81"/>
      <c r="BU77" s="81"/>
      <c r="BV77" s="81"/>
      <c r="BW77" s="81"/>
      <c r="BX77" s="81"/>
      <c r="BY77" s="81"/>
      <c r="BZ77" s="8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0"/>
      <c r="BM78" s="81"/>
      <c r="BN78" s="81"/>
      <c r="BO78" s="81"/>
      <c r="BP78" s="81"/>
      <c r="BQ78" s="81"/>
      <c r="BR78" s="81"/>
      <c r="BS78" s="81"/>
      <c r="BT78" s="81"/>
      <c r="BU78" s="81"/>
      <c r="BV78" s="81"/>
      <c r="BW78" s="81"/>
      <c r="BX78" s="81"/>
      <c r="BY78" s="81"/>
      <c r="BZ78" s="8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0"/>
      <c r="BM79" s="81"/>
      <c r="BN79" s="81"/>
      <c r="BO79" s="81"/>
      <c r="BP79" s="81"/>
      <c r="BQ79" s="81"/>
      <c r="BR79" s="81"/>
      <c r="BS79" s="81"/>
      <c r="BT79" s="81"/>
      <c r="BU79" s="81"/>
      <c r="BV79" s="81"/>
      <c r="BW79" s="81"/>
      <c r="BX79" s="81"/>
      <c r="BY79" s="81"/>
      <c r="BZ79" s="8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0"/>
      <c r="BM80" s="81"/>
      <c r="BN80" s="81"/>
      <c r="BO80" s="81"/>
      <c r="BP80" s="81"/>
      <c r="BQ80" s="81"/>
      <c r="BR80" s="81"/>
      <c r="BS80" s="81"/>
      <c r="BT80" s="81"/>
      <c r="BU80" s="81"/>
      <c r="BV80" s="81"/>
      <c r="BW80" s="81"/>
      <c r="BX80" s="81"/>
      <c r="BY80" s="81"/>
      <c r="BZ80" s="8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0"/>
      <c r="BM81" s="81"/>
      <c r="BN81" s="81"/>
      <c r="BO81" s="81"/>
      <c r="BP81" s="81"/>
      <c r="BQ81" s="81"/>
      <c r="BR81" s="81"/>
      <c r="BS81" s="81"/>
      <c r="BT81" s="81"/>
      <c r="BU81" s="81"/>
      <c r="BV81" s="81"/>
      <c r="BW81" s="81"/>
      <c r="BX81" s="81"/>
      <c r="BY81" s="81"/>
      <c r="BZ81" s="8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3"/>
      <c r="BM82" s="84"/>
      <c r="BN82" s="84"/>
      <c r="BO82" s="84"/>
      <c r="BP82" s="84"/>
      <c r="BQ82" s="84"/>
      <c r="BR82" s="84"/>
      <c r="BS82" s="84"/>
      <c r="BT82" s="84"/>
      <c r="BU82" s="84"/>
      <c r="BV82" s="84"/>
      <c r="BW82" s="84"/>
      <c r="BX82" s="84"/>
      <c r="BY82" s="84"/>
      <c r="BZ82" s="85"/>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43</v>
      </c>
      <c r="N86" s="12" t="s">
        <v>43</v>
      </c>
      <c r="O86" s="12" t="str">
        <f>データ!EO6</f>
        <v>【0.02】</v>
      </c>
    </row>
  </sheetData>
  <sheetProtection algorithmName="SHA-512" hashValue="1sNYt6jqxAijrhZ2xbyNgvCtxggZoi1USTsH6OrDVRTffPQUMCOI1snwx1nqiu0vor4ExqzfpAk+KMCcCwI2XQ==" saltValue="6JeA5IfbTqR+tmbijXhpY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67" t="s">
        <v>53</v>
      </c>
      <c r="I3" s="68"/>
      <c r="J3" s="68"/>
      <c r="K3" s="68"/>
      <c r="L3" s="68"/>
      <c r="M3" s="68"/>
      <c r="N3" s="68"/>
      <c r="O3" s="68"/>
      <c r="P3" s="68"/>
      <c r="Q3" s="68"/>
      <c r="R3" s="68"/>
      <c r="S3" s="68"/>
      <c r="T3" s="68"/>
      <c r="U3" s="68"/>
      <c r="V3" s="68"/>
      <c r="W3" s="68"/>
      <c r="X3" s="69"/>
      <c r="Y3" s="73" t="s">
        <v>54</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55</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56</v>
      </c>
      <c r="B4" s="16"/>
      <c r="C4" s="16"/>
      <c r="D4" s="16"/>
      <c r="E4" s="16"/>
      <c r="F4" s="16"/>
      <c r="G4" s="16"/>
      <c r="H4" s="70"/>
      <c r="I4" s="71"/>
      <c r="J4" s="71"/>
      <c r="K4" s="71"/>
      <c r="L4" s="71"/>
      <c r="M4" s="71"/>
      <c r="N4" s="71"/>
      <c r="O4" s="71"/>
      <c r="P4" s="71"/>
      <c r="Q4" s="71"/>
      <c r="R4" s="71"/>
      <c r="S4" s="71"/>
      <c r="T4" s="71"/>
      <c r="U4" s="71"/>
      <c r="V4" s="71"/>
      <c r="W4" s="71"/>
      <c r="X4" s="72"/>
      <c r="Y4" s="66" t="s">
        <v>57</v>
      </c>
      <c r="Z4" s="66"/>
      <c r="AA4" s="66"/>
      <c r="AB4" s="66"/>
      <c r="AC4" s="66"/>
      <c r="AD4" s="66"/>
      <c r="AE4" s="66"/>
      <c r="AF4" s="66"/>
      <c r="AG4" s="66"/>
      <c r="AH4" s="66"/>
      <c r="AI4" s="66"/>
      <c r="AJ4" s="66" t="s">
        <v>58</v>
      </c>
      <c r="AK4" s="66"/>
      <c r="AL4" s="66"/>
      <c r="AM4" s="66"/>
      <c r="AN4" s="66"/>
      <c r="AO4" s="66"/>
      <c r="AP4" s="66"/>
      <c r="AQ4" s="66"/>
      <c r="AR4" s="66"/>
      <c r="AS4" s="66"/>
      <c r="AT4" s="66"/>
      <c r="AU4" s="66" t="s">
        <v>59</v>
      </c>
      <c r="AV4" s="66"/>
      <c r="AW4" s="66"/>
      <c r="AX4" s="66"/>
      <c r="AY4" s="66"/>
      <c r="AZ4" s="66"/>
      <c r="BA4" s="66"/>
      <c r="BB4" s="66"/>
      <c r="BC4" s="66"/>
      <c r="BD4" s="66"/>
      <c r="BE4" s="66"/>
      <c r="BF4" s="66" t="s">
        <v>60</v>
      </c>
      <c r="BG4" s="66"/>
      <c r="BH4" s="66"/>
      <c r="BI4" s="66"/>
      <c r="BJ4" s="66"/>
      <c r="BK4" s="66"/>
      <c r="BL4" s="66"/>
      <c r="BM4" s="66"/>
      <c r="BN4" s="66"/>
      <c r="BO4" s="66"/>
      <c r="BP4" s="66"/>
      <c r="BQ4" s="66" t="s">
        <v>61</v>
      </c>
      <c r="BR4" s="66"/>
      <c r="BS4" s="66"/>
      <c r="BT4" s="66"/>
      <c r="BU4" s="66"/>
      <c r="BV4" s="66"/>
      <c r="BW4" s="66"/>
      <c r="BX4" s="66"/>
      <c r="BY4" s="66"/>
      <c r="BZ4" s="66"/>
      <c r="CA4" s="66"/>
      <c r="CB4" s="66" t="s">
        <v>62</v>
      </c>
      <c r="CC4" s="66"/>
      <c r="CD4" s="66"/>
      <c r="CE4" s="66"/>
      <c r="CF4" s="66"/>
      <c r="CG4" s="66"/>
      <c r="CH4" s="66"/>
      <c r="CI4" s="66"/>
      <c r="CJ4" s="66"/>
      <c r="CK4" s="66"/>
      <c r="CL4" s="66"/>
      <c r="CM4" s="66" t="s">
        <v>63</v>
      </c>
      <c r="CN4" s="66"/>
      <c r="CO4" s="66"/>
      <c r="CP4" s="66"/>
      <c r="CQ4" s="66"/>
      <c r="CR4" s="66"/>
      <c r="CS4" s="66"/>
      <c r="CT4" s="66"/>
      <c r="CU4" s="66"/>
      <c r="CV4" s="66"/>
      <c r="CW4" s="66"/>
      <c r="CX4" s="66" t="s">
        <v>64</v>
      </c>
      <c r="CY4" s="66"/>
      <c r="CZ4" s="66"/>
      <c r="DA4" s="66"/>
      <c r="DB4" s="66"/>
      <c r="DC4" s="66"/>
      <c r="DD4" s="66"/>
      <c r="DE4" s="66"/>
      <c r="DF4" s="66"/>
      <c r="DG4" s="66"/>
      <c r="DH4" s="66"/>
      <c r="DI4" s="66" t="s">
        <v>65</v>
      </c>
      <c r="DJ4" s="66"/>
      <c r="DK4" s="66"/>
      <c r="DL4" s="66"/>
      <c r="DM4" s="66"/>
      <c r="DN4" s="66"/>
      <c r="DO4" s="66"/>
      <c r="DP4" s="66"/>
      <c r="DQ4" s="66"/>
      <c r="DR4" s="66"/>
      <c r="DS4" s="66"/>
      <c r="DT4" s="66" t="s">
        <v>66</v>
      </c>
      <c r="DU4" s="66"/>
      <c r="DV4" s="66"/>
      <c r="DW4" s="66"/>
      <c r="DX4" s="66"/>
      <c r="DY4" s="66"/>
      <c r="DZ4" s="66"/>
      <c r="EA4" s="66"/>
      <c r="EB4" s="66"/>
      <c r="EC4" s="66"/>
      <c r="ED4" s="66"/>
      <c r="EE4" s="66" t="s">
        <v>67</v>
      </c>
      <c r="EF4" s="66"/>
      <c r="EG4" s="66"/>
      <c r="EH4" s="66"/>
      <c r="EI4" s="66"/>
      <c r="EJ4" s="66"/>
      <c r="EK4" s="66"/>
      <c r="EL4" s="66"/>
      <c r="EM4" s="66"/>
      <c r="EN4" s="66"/>
      <c r="EO4" s="66"/>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62073</v>
      </c>
      <c r="D6" s="19">
        <f t="shared" si="3"/>
        <v>47</v>
      </c>
      <c r="E6" s="19">
        <f t="shared" si="3"/>
        <v>17</v>
      </c>
      <c r="F6" s="19">
        <f t="shared" si="3"/>
        <v>5</v>
      </c>
      <c r="G6" s="19">
        <f t="shared" si="3"/>
        <v>0</v>
      </c>
      <c r="H6" s="19" t="str">
        <f t="shared" si="3"/>
        <v>山形県　上山市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9.49</v>
      </c>
      <c r="Q6" s="20">
        <f t="shared" si="3"/>
        <v>100</v>
      </c>
      <c r="R6" s="20">
        <f t="shared" si="3"/>
        <v>2550</v>
      </c>
      <c r="S6" s="20">
        <f t="shared" si="3"/>
        <v>28584</v>
      </c>
      <c r="T6" s="20">
        <f t="shared" si="3"/>
        <v>240.93</v>
      </c>
      <c r="U6" s="20">
        <f t="shared" si="3"/>
        <v>118.64</v>
      </c>
      <c r="V6" s="20">
        <f t="shared" si="3"/>
        <v>2697</v>
      </c>
      <c r="W6" s="20">
        <f t="shared" si="3"/>
        <v>2.36</v>
      </c>
      <c r="X6" s="20">
        <f t="shared" si="3"/>
        <v>1142.8</v>
      </c>
      <c r="Y6" s="21">
        <f>IF(Y7="",NA(),Y7)</f>
        <v>70.33</v>
      </c>
      <c r="Z6" s="21">
        <f t="shared" ref="Z6:AH6" si="4">IF(Z7="",NA(),Z7)</f>
        <v>69.12</v>
      </c>
      <c r="AA6" s="21">
        <f t="shared" si="4"/>
        <v>65.900000000000006</v>
      </c>
      <c r="AB6" s="21">
        <f t="shared" si="4"/>
        <v>66.16</v>
      </c>
      <c r="AC6" s="21">
        <f t="shared" si="4"/>
        <v>69.099999999999994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517.58000000000004</v>
      </c>
      <c r="BG6" s="21">
        <f t="shared" ref="BG6:BO6" si="7">IF(BG7="",NA(),BG7)</f>
        <v>326.82</v>
      </c>
      <c r="BH6" s="21">
        <f t="shared" si="7"/>
        <v>369.41</v>
      </c>
      <c r="BI6" s="21">
        <f t="shared" si="7"/>
        <v>207.12</v>
      </c>
      <c r="BJ6" s="21">
        <f t="shared" si="7"/>
        <v>110.17</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69.34</v>
      </c>
      <c r="BR6" s="21">
        <f t="shared" ref="BR6:BZ6" si="8">IF(BR7="",NA(),BR7)</f>
        <v>71.45</v>
      </c>
      <c r="BS6" s="21">
        <f t="shared" si="8"/>
        <v>63</v>
      </c>
      <c r="BT6" s="21">
        <f t="shared" si="8"/>
        <v>67.02</v>
      </c>
      <c r="BU6" s="21">
        <f t="shared" si="8"/>
        <v>67.900000000000006</v>
      </c>
      <c r="BV6" s="21">
        <f t="shared" si="8"/>
        <v>65.39</v>
      </c>
      <c r="BW6" s="21">
        <f t="shared" si="8"/>
        <v>65.37</v>
      </c>
      <c r="BX6" s="21">
        <f t="shared" si="8"/>
        <v>68.11</v>
      </c>
      <c r="BY6" s="21">
        <f t="shared" si="8"/>
        <v>67.23</v>
      </c>
      <c r="BZ6" s="21">
        <f t="shared" si="8"/>
        <v>61.82</v>
      </c>
      <c r="CA6" s="20" t="str">
        <f>IF(CA7="","",IF(CA7="-","【-】","【"&amp;SUBSTITUTE(TEXT(CA7,"#,##0.00"),"-","△")&amp;"】"))</f>
        <v>【57.02】</v>
      </c>
      <c r="CB6" s="21">
        <f>IF(CB7="",NA(),CB7)</f>
        <v>150.07</v>
      </c>
      <c r="CC6" s="21">
        <f t="shared" ref="CC6:CK6" si="9">IF(CC7="",NA(),CC7)</f>
        <v>150</v>
      </c>
      <c r="CD6" s="21">
        <f t="shared" si="9"/>
        <v>150</v>
      </c>
      <c r="CE6" s="21">
        <f t="shared" si="9"/>
        <v>150</v>
      </c>
      <c r="CF6" s="21">
        <f t="shared" si="9"/>
        <v>150</v>
      </c>
      <c r="CG6" s="21">
        <f t="shared" si="9"/>
        <v>230.88</v>
      </c>
      <c r="CH6" s="21">
        <f t="shared" si="9"/>
        <v>228.99</v>
      </c>
      <c r="CI6" s="21">
        <f t="shared" si="9"/>
        <v>222.41</v>
      </c>
      <c r="CJ6" s="21">
        <f t="shared" si="9"/>
        <v>228.21</v>
      </c>
      <c r="CK6" s="21">
        <f t="shared" si="9"/>
        <v>246.9</v>
      </c>
      <c r="CL6" s="20" t="str">
        <f>IF(CL7="","",IF(CL7="-","【-】","【"&amp;SUBSTITUTE(TEXT(CL7,"#,##0.00"),"-","△")&amp;"】"))</f>
        <v>【273.68】</v>
      </c>
      <c r="CM6" s="21">
        <f>IF(CM7="",NA(),CM7)</f>
        <v>53.16</v>
      </c>
      <c r="CN6" s="21">
        <f t="shared" ref="CN6:CV6" si="10">IF(CN7="",NA(),CN7)</f>
        <v>50.63</v>
      </c>
      <c r="CO6" s="21">
        <f t="shared" si="10"/>
        <v>56.81</v>
      </c>
      <c r="CP6" s="21">
        <f t="shared" si="10"/>
        <v>52.25</v>
      </c>
      <c r="CQ6" s="21">
        <f t="shared" si="10"/>
        <v>50.28</v>
      </c>
      <c r="CR6" s="21">
        <f t="shared" si="10"/>
        <v>56.72</v>
      </c>
      <c r="CS6" s="21">
        <f t="shared" si="10"/>
        <v>54.06</v>
      </c>
      <c r="CT6" s="21">
        <f t="shared" si="10"/>
        <v>55.26</v>
      </c>
      <c r="CU6" s="21">
        <f t="shared" si="10"/>
        <v>54.54</v>
      </c>
      <c r="CV6" s="21">
        <f t="shared" si="10"/>
        <v>52.9</v>
      </c>
      <c r="CW6" s="20" t="str">
        <f>IF(CW7="","",IF(CW7="-","【-】","【"&amp;SUBSTITUTE(TEXT(CW7,"#,##0.00"),"-","△")&amp;"】"))</f>
        <v>【52.55】</v>
      </c>
      <c r="CX6" s="21">
        <f>IF(CX7="",NA(),CX7)</f>
        <v>96.55</v>
      </c>
      <c r="CY6" s="21">
        <f t="shared" ref="CY6:DG6" si="11">IF(CY7="",NA(),CY7)</f>
        <v>97.05</v>
      </c>
      <c r="CZ6" s="21">
        <f t="shared" si="11"/>
        <v>97.44</v>
      </c>
      <c r="DA6" s="21">
        <f t="shared" si="11"/>
        <v>97.48</v>
      </c>
      <c r="DB6" s="21">
        <f t="shared" si="11"/>
        <v>97.59</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62073</v>
      </c>
      <c r="D7" s="23">
        <v>47</v>
      </c>
      <c r="E7" s="23">
        <v>17</v>
      </c>
      <c r="F7" s="23">
        <v>5</v>
      </c>
      <c r="G7" s="23">
        <v>0</v>
      </c>
      <c r="H7" s="23" t="s">
        <v>97</v>
      </c>
      <c r="I7" s="23" t="s">
        <v>98</v>
      </c>
      <c r="J7" s="23" t="s">
        <v>99</v>
      </c>
      <c r="K7" s="23" t="s">
        <v>100</v>
      </c>
      <c r="L7" s="23" t="s">
        <v>101</v>
      </c>
      <c r="M7" s="23" t="s">
        <v>102</v>
      </c>
      <c r="N7" s="24" t="s">
        <v>103</v>
      </c>
      <c r="O7" s="24" t="s">
        <v>104</v>
      </c>
      <c r="P7" s="24">
        <v>9.49</v>
      </c>
      <c r="Q7" s="24">
        <v>100</v>
      </c>
      <c r="R7" s="24">
        <v>2550</v>
      </c>
      <c r="S7" s="24">
        <v>28584</v>
      </c>
      <c r="T7" s="24">
        <v>240.93</v>
      </c>
      <c r="U7" s="24">
        <v>118.64</v>
      </c>
      <c r="V7" s="24">
        <v>2697</v>
      </c>
      <c r="W7" s="24">
        <v>2.36</v>
      </c>
      <c r="X7" s="24">
        <v>1142.8</v>
      </c>
      <c r="Y7" s="24">
        <v>70.33</v>
      </c>
      <c r="Z7" s="24">
        <v>69.12</v>
      </c>
      <c r="AA7" s="24">
        <v>65.900000000000006</v>
      </c>
      <c r="AB7" s="24">
        <v>66.16</v>
      </c>
      <c r="AC7" s="24">
        <v>69.099999999999994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517.58000000000004</v>
      </c>
      <c r="BG7" s="24">
        <v>326.82</v>
      </c>
      <c r="BH7" s="24">
        <v>369.41</v>
      </c>
      <c r="BI7" s="24">
        <v>207.12</v>
      </c>
      <c r="BJ7" s="24">
        <v>110.17</v>
      </c>
      <c r="BK7" s="24">
        <v>654.91999999999996</v>
      </c>
      <c r="BL7" s="24">
        <v>654.71</v>
      </c>
      <c r="BM7" s="24">
        <v>783.8</v>
      </c>
      <c r="BN7" s="24">
        <v>778.81</v>
      </c>
      <c r="BO7" s="24">
        <v>718.49</v>
      </c>
      <c r="BP7" s="24">
        <v>809.19</v>
      </c>
      <c r="BQ7" s="24">
        <v>69.34</v>
      </c>
      <c r="BR7" s="24">
        <v>71.45</v>
      </c>
      <c r="BS7" s="24">
        <v>63</v>
      </c>
      <c r="BT7" s="24">
        <v>67.02</v>
      </c>
      <c r="BU7" s="24">
        <v>67.900000000000006</v>
      </c>
      <c r="BV7" s="24">
        <v>65.39</v>
      </c>
      <c r="BW7" s="24">
        <v>65.37</v>
      </c>
      <c r="BX7" s="24">
        <v>68.11</v>
      </c>
      <c r="BY7" s="24">
        <v>67.23</v>
      </c>
      <c r="BZ7" s="24">
        <v>61.82</v>
      </c>
      <c r="CA7" s="24">
        <v>57.02</v>
      </c>
      <c r="CB7" s="24">
        <v>150.07</v>
      </c>
      <c r="CC7" s="24">
        <v>150</v>
      </c>
      <c r="CD7" s="24">
        <v>150</v>
      </c>
      <c r="CE7" s="24">
        <v>150</v>
      </c>
      <c r="CF7" s="24">
        <v>150</v>
      </c>
      <c r="CG7" s="24">
        <v>230.88</v>
      </c>
      <c r="CH7" s="24">
        <v>228.99</v>
      </c>
      <c r="CI7" s="24">
        <v>222.41</v>
      </c>
      <c r="CJ7" s="24">
        <v>228.21</v>
      </c>
      <c r="CK7" s="24">
        <v>246.9</v>
      </c>
      <c r="CL7" s="24">
        <v>273.68</v>
      </c>
      <c r="CM7" s="24">
        <v>53.16</v>
      </c>
      <c r="CN7" s="24">
        <v>50.63</v>
      </c>
      <c r="CO7" s="24">
        <v>56.81</v>
      </c>
      <c r="CP7" s="24">
        <v>52.25</v>
      </c>
      <c r="CQ7" s="24">
        <v>50.28</v>
      </c>
      <c r="CR7" s="24">
        <v>56.72</v>
      </c>
      <c r="CS7" s="24">
        <v>54.06</v>
      </c>
      <c r="CT7" s="24">
        <v>55.26</v>
      </c>
      <c r="CU7" s="24">
        <v>54.54</v>
      </c>
      <c r="CV7" s="24">
        <v>52.9</v>
      </c>
      <c r="CW7" s="24">
        <v>52.55</v>
      </c>
      <c r="CX7" s="24">
        <v>96.55</v>
      </c>
      <c r="CY7" s="24">
        <v>97.05</v>
      </c>
      <c r="CZ7" s="24">
        <v>97.44</v>
      </c>
      <c r="DA7" s="24">
        <v>97.48</v>
      </c>
      <c r="DB7" s="24">
        <v>97.59</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2024-01-19T05:14:08Z</cp:lastPrinted>
  <dcterms:created xsi:type="dcterms:W3CDTF">2023-12-12T02:52:20Z</dcterms:created>
  <dcterms:modified xsi:type="dcterms:W3CDTF">2024-01-22T07:17:46Z</dcterms:modified>
  <cp:category/>
</cp:coreProperties>
</file>