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local\share\07_share\02_staff\下水道用\00下水道共通\経営比較分析表\R05\02提出\"/>
    </mc:Choice>
  </mc:AlternateContent>
  <xr:revisionPtr revIDLastSave="0" documentId="13_ncr:1_{A7629708-AE0E-4A95-83DD-8EAB58BD74FD}" xr6:coauthVersionLast="36" xr6:coauthVersionMax="36" xr10:uidLastSave="{00000000-0000-0000-0000-000000000000}"/>
  <workbookProtection workbookAlgorithmName="SHA-512" workbookHashValue="wrB/nVIHj6h/FNTDlTKvoGuRYd0X5sUhoyEf4jAvJlitpkRH03CrTiqN6UHgvZG4Ctyp1KWrSBK0hA/fezeesA==" workbookSaltValue="oIlv2pANmtgSLwmJNwvpI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H86" i="4"/>
  <c r="E86" i="4"/>
  <c r="AL10" i="4"/>
  <c r="AD10" i="4"/>
  <c r="W10" i="4"/>
  <c r="B10" i="4"/>
  <c r="BB8" i="4"/>
  <c r="I8" i="4"/>
  <c r="B8" i="4"/>
</calcChain>
</file>

<file path=xl/sharedStrings.xml><?xml version="1.0" encoding="utf-8"?>
<sst xmlns="http://schemas.openxmlformats.org/spreadsheetml/2006/main" count="247" uniqueCount="122">
  <si>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</si>
  <si>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</si>
  <si>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</si>
  <si>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</si>
  <si>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</si>
  <si>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</si>
  <si>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</si>
  <si>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</si>
  <si>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</si>
  <si>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</si>
  <si>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</si>
  <si>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</si>
  <si>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</si>
  <si>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</si>
  <si>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</si>
  <si>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</si>
  <si>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</si>
  <si>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</si>
  <si>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</si>
  <si>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</si>
  <si>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</si>
  <si>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</si>
  <si>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</si>
  <si>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</si>
  <si>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</si>
  <si>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</si>
  <si>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</si>
  <si>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</si>
  <si>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</si>
  <si>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</si>
  <si>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</si>
  <si>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</si>
  <si>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</si>
  <si>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</si>
  <si>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</si>
  <si>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</si>
  <si>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</si>
  <si>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</si>
  <si>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</si>
  <si>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</si>
  <si>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</si>
  <si>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</si>
  <si>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</si>
  <si>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</si>
  <si>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</si>
  <si>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</si>
  <si>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</si>
  <si>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</si>
  <si>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</si>
  <si>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</si>
  <si>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</si>
  <si>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</si>
  <si>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</si>
  <si>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</si>
  <si>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</si>
  <si>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</si>
  <si>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</si>
  <si>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</si>
  <si>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</si>
  <si>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</si>
  <si>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</si>
  <si>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</si>
  <si>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</si>
  <si>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</si>
  <si>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</si>
  <si>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</si>
  <si>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</si>
  <si>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</si>
  <si>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</si>
  <si>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</si>
  <si>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</si>
  <si>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</si>
  <si>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</si>
  <si>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</si>
  <si>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</si>
  <si>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</si>
  <si>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</si>
  <si>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</si>
  <si>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</si>
  <si>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</si>
  <si>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</si>
  <si>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</si>
  <si>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</si>
  <si>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</si>
  <si>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</si>
  <si>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</si>
  <si>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</si>
  <si>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</si>
  <si>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</si>
  <si>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</si>
  <si>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</si>
  <si>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</si>
  <si>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</si>
  <si>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</si>
  <si>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</si>
  <si>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</si>
  <si>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</si>
  <si>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</si>
  <si>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</si>
  <si>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</si>
  <si>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</si>
  <si>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</si>
  <si>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</si>
  <si>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</si>
  <si>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</si>
  <si>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</si>
  <si>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</si>
  <si>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</si>
  <si>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</si>
  <si>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</si>
  <si>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</si>
  <si>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</si>
  <si>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</si>
  <si>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</si>
  <si>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</si>
  <si>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</si>
  <si>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</si>
  <si>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</si>
  <si>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</si>
  <si>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使用料収入は令和３年度から横ばいで推移したが、合併処理浄化槽を管理するための委託料等の維持管理費が増加したことに伴い、①収益的収支比率は昨年度を下回る結果となった。　
　⑤経費回収率及び⑥汚水処理原価についても、上述のとおり、使用料収入がほぼ横ばいの状況の中で、合併処理浄化槽を管理するための委託料等が増加したことに伴い、令和３年度と比較すると、経費回収率は低く、汚水処理原価は高くなる結果となった。
　</t>
    <rPh sb="87" eb="89">
      <t>ケイヒ</t>
    </rPh>
    <rPh sb="89" eb="91">
      <t>カイシュウ</t>
    </rPh>
    <rPh sb="91" eb="92">
      <t>リツ</t>
    </rPh>
    <rPh sb="92" eb="93">
      <t>オヨ</t>
    </rPh>
    <rPh sb="95" eb="97">
      <t>オスイ</t>
    </rPh>
    <rPh sb="97" eb="99">
      <t>ショリ</t>
    </rPh>
    <rPh sb="99" eb="101">
      <t>ゲンカ</t>
    </rPh>
    <rPh sb="107" eb="109">
      <t>ジョウジュツ</t>
    </rPh>
    <rPh sb="114" eb="117">
      <t>シヨウリョウ</t>
    </rPh>
    <rPh sb="117" eb="119">
      <t>シュウニュウ</t>
    </rPh>
    <rPh sb="122" eb="123">
      <t>ヨコ</t>
    </rPh>
    <rPh sb="126" eb="128">
      <t>ジョウキョウ</t>
    </rPh>
    <rPh sb="129" eb="130">
      <t>ナカ</t>
    </rPh>
    <rPh sb="132" eb="134">
      <t>ガッペイ</t>
    </rPh>
    <rPh sb="134" eb="136">
      <t>ショリ</t>
    </rPh>
    <rPh sb="136" eb="139">
      <t>ジョウカソウ</t>
    </rPh>
    <rPh sb="140" eb="142">
      <t>カンリ</t>
    </rPh>
    <rPh sb="147" eb="150">
      <t>イタクリョウ</t>
    </rPh>
    <rPh sb="150" eb="151">
      <t>ナド</t>
    </rPh>
    <rPh sb="152" eb="154">
      <t>ゾウカ</t>
    </rPh>
    <rPh sb="159" eb="160">
      <t>トモナ</t>
    </rPh>
    <rPh sb="162" eb="164">
      <t>レイワ</t>
    </rPh>
    <rPh sb="165" eb="167">
      <t>ネンド</t>
    </rPh>
    <rPh sb="168" eb="170">
      <t>ヒカク</t>
    </rPh>
    <rPh sb="174" eb="179">
      <t>ケイヒカイシュウリツ</t>
    </rPh>
    <rPh sb="180" eb="181">
      <t>ヒク</t>
    </rPh>
    <rPh sb="183" eb="185">
      <t>オスイ</t>
    </rPh>
    <rPh sb="185" eb="187">
      <t>ショリ</t>
    </rPh>
    <rPh sb="187" eb="189">
      <t>ゲンカ</t>
    </rPh>
    <rPh sb="190" eb="191">
      <t>タカ</t>
    </rPh>
    <rPh sb="194" eb="196">
      <t>ケッカ</t>
    </rPh>
    <phoneticPr fontId="4"/>
  </si>
  <si>
    <t>　本事業は平成14年から開始したところである。
　合併浄化槽本体の故障はないが、近年、付属機器（ブロワ等）の修繕が増加しており、今後さらに修繕に費用を要することが想定される。
　定期的かつ適切な保守点検を行うことにより、維持管理費の抑制に努めていく。</t>
    <rPh sb="1" eb="2">
      <t>ホン</t>
    </rPh>
    <rPh sb="2" eb="4">
      <t>ジギョウ</t>
    </rPh>
    <rPh sb="5" eb="7">
      <t>ヘイセイ</t>
    </rPh>
    <rPh sb="9" eb="10">
      <t>ネン</t>
    </rPh>
    <rPh sb="12" eb="14">
      <t>カイシ</t>
    </rPh>
    <rPh sb="25" eb="27">
      <t>ガッペイ</t>
    </rPh>
    <rPh sb="27" eb="30">
      <t>ジョウカソウ</t>
    </rPh>
    <rPh sb="30" eb="32">
      <t>ホンタイ</t>
    </rPh>
    <rPh sb="33" eb="35">
      <t>コショウ</t>
    </rPh>
    <rPh sb="40" eb="42">
      <t>キンネン</t>
    </rPh>
    <rPh sb="43" eb="45">
      <t>フゾク</t>
    </rPh>
    <rPh sb="45" eb="47">
      <t>キキ</t>
    </rPh>
    <rPh sb="51" eb="52">
      <t>ナド</t>
    </rPh>
    <rPh sb="54" eb="56">
      <t>シュウゼン</t>
    </rPh>
    <rPh sb="57" eb="59">
      <t>ゾウカ</t>
    </rPh>
    <rPh sb="64" eb="66">
      <t>コンゴ</t>
    </rPh>
    <rPh sb="69" eb="71">
      <t>シュウゼン</t>
    </rPh>
    <rPh sb="72" eb="74">
      <t>ヒヨウ</t>
    </rPh>
    <rPh sb="75" eb="76">
      <t>ヨウ</t>
    </rPh>
    <rPh sb="81" eb="83">
      <t>ソウテイ</t>
    </rPh>
    <phoneticPr fontId="4"/>
  </si>
  <si>
    <t>　本事業はすでに整備が終了し、整備に係る地方債の償還も完了している。
　今後は経年劣化による修繕費等の維持管理費の増加が見込まれるが、人口減少により使用料収入は減少していくことが想定されるため、適切な保守点検を行うことにより、維持管理費の努め、安定的な経営を目指す。</t>
    <rPh sb="1" eb="2">
      <t>ホン</t>
    </rPh>
    <rPh sb="2" eb="4">
      <t>ジギョウ</t>
    </rPh>
    <rPh sb="8" eb="10">
      <t>セイビ</t>
    </rPh>
    <rPh sb="11" eb="13">
      <t>シュウリョウ</t>
    </rPh>
    <rPh sb="15" eb="17">
      <t>セイビ</t>
    </rPh>
    <rPh sb="18" eb="19">
      <t>カカ</t>
    </rPh>
    <rPh sb="20" eb="23">
      <t>チホウサイ</t>
    </rPh>
    <rPh sb="24" eb="26">
      <t>ショウカン</t>
    </rPh>
    <rPh sb="27" eb="29">
      <t>カンリョウ</t>
    </rPh>
    <rPh sb="36" eb="38">
      <t>コンゴ</t>
    </rPh>
    <rPh sb="39" eb="41">
      <t>ケイネン</t>
    </rPh>
    <rPh sb="41" eb="43">
      <t>レッカ</t>
    </rPh>
    <rPh sb="46" eb="48">
      <t>シュウゼン</t>
    </rPh>
    <rPh sb="48" eb="49">
      <t>ヒ</t>
    </rPh>
    <rPh sb="49" eb="50">
      <t>ナド</t>
    </rPh>
    <rPh sb="51" eb="56">
      <t>イジカンリヒ</t>
    </rPh>
    <rPh sb="57" eb="59">
      <t>ゾウカ</t>
    </rPh>
    <rPh sb="60" eb="62">
      <t>ミコ</t>
    </rPh>
    <rPh sb="67" eb="69">
      <t>ジンコウ</t>
    </rPh>
    <rPh sb="69" eb="71">
      <t>ゲンショウ</t>
    </rPh>
    <rPh sb="74" eb="77">
      <t>シヨウリョウ</t>
    </rPh>
    <rPh sb="77" eb="79">
      <t>シュウニュウ</t>
    </rPh>
    <rPh sb="80" eb="82">
      <t>ゲンショウ</t>
    </rPh>
    <rPh sb="89" eb="91">
      <t>ソウテイ</t>
    </rPh>
    <rPh sb="97" eb="99">
      <t>テキセツ</t>
    </rPh>
    <rPh sb="100" eb="102">
      <t>ホシュ</t>
    </rPh>
    <rPh sb="102" eb="104">
      <t>テンケン</t>
    </rPh>
    <rPh sb="105" eb="106">
      <t>オコナ</t>
    </rPh>
    <rPh sb="113" eb="115">
      <t>イジ</t>
    </rPh>
    <rPh sb="115" eb="118">
      <t>カンリヒ</t>
    </rPh>
    <rPh sb="119" eb="120">
      <t>ツト</t>
    </rPh>
    <rPh sb="122" eb="125">
      <t>アンテイテキ</t>
    </rPh>
    <rPh sb="126" eb="128">
      <t>ケイエイ</t>
    </rPh>
    <rPh sb="129" eb="131">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</si>
</sst>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9B-424F-93D1-93F21328D31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39B-424F-93D1-93F21328D31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61.02</c:v>
                </c:pt>
                <c:pt idx="1">
                  <c:v>59.32</c:v>
                </c:pt>
                <c:pt idx="2">
                  <c:v>61.02</c:v>
                </c:pt>
                <c:pt idx="3">
                  <c:v>59.32</c:v>
                </c:pt>
                <c:pt idx="4">
                  <c:v>59.32</c:v>
                </c:pt>
              </c:numCache>
            </c:numRef>
          </c:val>
          <c:extLst>
            <c:ext xmlns:c16="http://schemas.microsoft.com/office/drawing/2014/chart" uri="{C3380CC4-5D6E-409C-BE32-E72D297353CC}">
              <c16:uniqueId val="{00000000-43F6-484E-9629-A72E5E9CAFD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50.56</c:v>
                </c:pt>
                <c:pt idx="1">
                  <c:v>47.35</c:v>
                </c:pt>
                <c:pt idx="2">
                  <c:v>46.36</c:v>
                </c:pt>
                <c:pt idx="3">
                  <c:v>46.45</c:v>
                </c:pt>
                <c:pt idx="4">
                  <c:v>45.36</c:v>
                </c:pt>
              </c:numCache>
            </c:numRef>
          </c:val>
          <c:smooth val="0"/>
          <c:extLst>
            <c:ext xmlns:c16="http://schemas.microsoft.com/office/drawing/2014/chart" uri="{C3380CC4-5D6E-409C-BE32-E72D297353CC}">
              <c16:uniqueId val="{00000001-43F6-484E-9629-A72E5E9CAFD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345-47AD-B84D-D3121C739D6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83.85</c:v>
                </c:pt>
                <c:pt idx="1">
                  <c:v>81.209999999999994</c:v>
                </c:pt>
                <c:pt idx="2">
                  <c:v>83.08</c:v>
                </c:pt>
                <c:pt idx="3">
                  <c:v>82.61</c:v>
                </c:pt>
                <c:pt idx="4">
                  <c:v>82.21</c:v>
                </c:pt>
              </c:numCache>
            </c:numRef>
          </c:val>
          <c:smooth val="0"/>
          <c:extLst>
            <c:ext xmlns:c16="http://schemas.microsoft.com/office/drawing/2014/chart" uri="{C3380CC4-5D6E-409C-BE32-E72D297353CC}">
              <c16:uniqueId val="{00000001-8345-47AD-B84D-D3121C739D6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102.88</c:v>
                </c:pt>
                <c:pt idx="1">
                  <c:v>99.21</c:v>
                </c:pt>
                <c:pt idx="2">
                  <c:v>104.47</c:v>
                </c:pt>
                <c:pt idx="3">
                  <c:v>95.37</c:v>
                </c:pt>
                <c:pt idx="4">
                  <c:v>91.01</c:v>
                </c:pt>
              </c:numCache>
            </c:numRef>
          </c:val>
          <c:extLst>
            <c:ext xmlns:c16="http://schemas.microsoft.com/office/drawing/2014/chart" uri="{C3380CC4-5D6E-409C-BE32-E72D297353CC}">
              <c16:uniqueId val="{00000000-86EE-4007-B8C7-19064859F2B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EE-4007-B8C7-19064859F2B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68-4BC4-8587-0A14D1E7059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68-4BC4-8587-0A14D1E7059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C4-46DB-8F8B-1D511C92438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C4-46DB-8F8B-1D511C92438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EF6-4060-97DC-4D1F8FEDC5F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F6-4060-97DC-4D1F8FEDC5F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0A-48CE-A255-9614F2A36F2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0A-48CE-A255-9614F2A36F2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07-498B-AA20-706A22A7CDB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855.65</c:v>
                </c:pt>
                <c:pt idx="1">
                  <c:v>862.99</c:v>
                </c:pt>
                <c:pt idx="2">
                  <c:v>782.91</c:v>
                </c:pt>
                <c:pt idx="3">
                  <c:v>783.21</c:v>
                </c:pt>
                <c:pt idx="4">
                  <c:v>902.04</c:v>
                </c:pt>
              </c:numCache>
            </c:numRef>
          </c:val>
          <c:smooth val="0"/>
          <c:extLst>
            <c:ext xmlns:c16="http://schemas.microsoft.com/office/drawing/2014/chart" uri="{C3380CC4-5D6E-409C-BE32-E72D297353CC}">
              <c16:uniqueId val="{00000001-DE07-498B-AA20-706A22A7CDB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48.81</c:v>
                </c:pt>
                <c:pt idx="1">
                  <c:v>49.03</c:v>
                </c:pt>
                <c:pt idx="2">
                  <c:v>51.93</c:v>
                </c:pt>
                <c:pt idx="3">
                  <c:v>44.16</c:v>
                </c:pt>
                <c:pt idx="4">
                  <c:v>41.54</c:v>
                </c:pt>
              </c:numCache>
            </c:numRef>
          </c:val>
          <c:extLst>
            <c:ext xmlns:c16="http://schemas.microsoft.com/office/drawing/2014/chart" uri="{C3380CC4-5D6E-409C-BE32-E72D297353CC}">
              <c16:uniqueId val="{00000000-F0E5-4627-981F-2FDFC7A3D80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52.23</c:v>
                </c:pt>
                <c:pt idx="1">
                  <c:v>50.06</c:v>
                </c:pt>
                <c:pt idx="2">
                  <c:v>49.38</c:v>
                </c:pt>
                <c:pt idx="3">
                  <c:v>48.53</c:v>
                </c:pt>
                <c:pt idx="4">
                  <c:v>46.11</c:v>
                </c:pt>
              </c:numCache>
            </c:numRef>
          </c:val>
          <c:smooth val="0"/>
          <c:extLst>
            <c:ext xmlns:c16="http://schemas.microsoft.com/office/drawing/2014/chart" uri="{C3380CC4-5D6E-409C-BE32-E72D297353CC}">
              <c16:uniqueId val="{00000001-F0E5-4627-981F-2FDFC7A3D80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322.12</c:v>
                </c:pt>
                <c:pt idx="1">
                  <c:v>330.43</c:v>
                </c:pt>
                <c:pt idx="2">
                  <c:v>320.18</c:v>
                </c:pt>
                <c:pt idx="3">
                  <c:v>371.69</c:v>
                </c:pt>
                <c:pt idx="4">
                  <c:v>385.27</c:v>
                </c:pt>
              </c:numCache>
            </c:numRef>
          </c:val>
          <c:extLst>
            <c:ext xmlns:c16="http://schemas.microsoft.com/office/drawing/2014/chart" uri="{C3380CC4-5D6E-409C-BE32-E72D297353CC}">
              <c16:uniqueId val="{00000000-CDB1-4DFA-8394-DBEE2BE9EBF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294.05</c:v>
                </c:pt>
                <c:pt idx="1">
                  <c:v>309.22000000000003</c:v>
                </c:pt>
                <c:pt idx="2">
                  <c:v>316.97000000000003</c:v>
                </c:pt>
                <c:pt idx="3">
                  <c:v>326.17</c:v>
                </c:pt>
                <c:pt idx="4">
                  <c:v>336.93</c:v>
                </c:pt>
              </c:numCache>
            </c:numRef>
          </c:val>
          <c:smooth val="0"/>
          <c:extLst>
            <c:ext xmlns:c16="http://schemas.microsoft.com/office/drawing/2014/chart" uri="{C3380CC4-5D6E-409C-BE32-E72D297353CC}">
              <c16:uniqueId val="{00000001-CDB1-4DFA-8394-DBEE2BE9EBF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【881.57】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【339.86】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【46.46】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H80" sqref="BH8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白鷹町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個別排水処理</v>
      </c>
      <c r="Q8" s="65"/>
      <c r="R8" s="65"/>
      <c r="S8" s="65"/>
      <c r="T8" s="65"/>
      <c r="U8" s="65"/>
      <c r="V8" s="65"/>
      <c r="W8" s="65" t="str">
        <f>データ!L6</f>
        <v>L2</v>
      </c>
      <c r="X8" s="65"/>
      <c r="Y8" s="65"/>
      <c r="Z8" s="65"/>
      <c r="AA8" s="65"/>
      <c r="AB8" s="65"/>
      <c r="AC8" s="65"/>
      <c r="AD8" s="66" t="str">
        <f>データ!$M$6</f>
        <v>非設置</v>
      </c>
      <c r="AE8" s="66"/>
      <c r="AF8" s="66"/>
      <c r="AG8" s="66"/>
      <c r="AH8" s="66"/>
      <c r="AI8" s="66"/>
      <c r="AJ8" s="66"/>
      <c r="AK8" s="3"/>
      <c r="AL8" s="46">
        <f>データ!S6</f>
        <v>12758</v>
      </c>
      <c r="AM8" s="46"/>
      <c r="AN8" s="46"/>
      <c r="AO8" s="46"/>
      <c r="AP8" s="46"/>
      <c r="AQ8" s="46"/>
      <c r="AR8" s="46"/>
      <c r="AS8" s="46"/>
      <c r="AT8" s="45">
        <f>データ!T6</f>
        <v>157.71</v>
      </c>
      <c r="AU8" s="45"/>
      <c r="AV8" s="45"/>
      <c r="AW8" s="45"/>
      <c r="AX8" s="45"/>
      <c r="AY8" s="45"/>
      <c r="AZ8" s="45"/>
      <c r="BA8" s="45"/>
      <c r="BB8" s="45">
        <f>データ!U6</f>
        <v>80.900000000000006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1.1399999999999999</v>
      </c>
      <c r="Q10" s="45"/>
      <c r="R10" s="45"/>
      <c r="S10" s="45"/>
      <c r="T10" s="45"/>
      <c r="U10" s="45"/>
      <c r="V10" s="45"/>
      <c r="W10" s="45">
        <f>データ!Q6</f>
        <v>100</v>
      </c>
      <c r="X10" s="45"/>
      <c r="Y10" s="45"/>
      <c r="Z10" s="45"/>
      <c r="AA10" s="45"/>
      <c r="AB10" s="45"/>
      <c r="AC10" s="45"/>
      <c r="AD10" s="46">
        <f>データ!R6</f>
        <v>3520</v>
      </c>
      <c r="AE10" s="46"/>
      <c r="AF10" s="46"/>
      <c r="AG10" s="46"/>
      <c r="AH10" s="46"/>
      <c r="AI10" s="46"/>
      <c r="AJ10" s="46"/>
      <c r="AK10" s="2"/>
      <c r="AL10" s="46">
        <f>データ!V6</f>
        <v>144</v>
      </c>
      <c r="AM10" s="46"/>
      <c r="AN10" s="46"/>
      <c r="AO10" s="46"/>
      <c r="AP10" s="46"/>
      <c r="AQ10" s="46"/>
      <c r="AR10" s="46"/>
      <c r="AS10" s="46"/>
      <c r="AT10" s="45">
        <f>データ!W6</f>
        <v>0.57999999999999996</v>
      </c>
      <c r="AU10" s="45"/>
      <c r="AV10" s="45"/>
      <c r="AW10" s="45"/>
      <c r="AX10" s="45"/>
      <c r="AY10" s="45"/>
      <c r="AZ10" s="45"/>
      <c r="BA10" s="45"/>
      <c r="BB10" s="45">
        <f>データ!X6</f>
        <v>248.28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121</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【881.57】</v>
      </c>
      <c r="I86" s="12" t="str">
        <f>データ!CA6</f>
        <v>【46.46】</v>
      </c>
      <c r="J86" s="12" t="str">
        <f>データ!CL6</f>
        <v>【339.86】</v>
      </c>
      <c r="K86" s="12" t="str">
        <f>データ!CW6</f>
        <v>【45.78】</v>
      </c>
      <c r="L86" s="12" t="str">
        <f>データ!DH6</f>
        <v>【81.82】</v>
      </c>
      <c r="M86" s="12" t="s">
        <v>45</v>
      </c>
      <c r="N86" s="12" t="s">
        <v>46</v>
      </c>
      <c r="O86" s="12" t="str">
        <f>データ!EO6</f>
        <v>【-】</v>
      </c>
    </row>
  </sheetData>
  <sheetProtection algorithmName="SHA-512" hashValue="KuyMmyeUY6iRtEzUq+btAhJg1gDBCL0Ij49LmKkSx0dWMFkZ/LQ/8BMH5Q6JtsZHdxpLwspqtDE5xTT+rOKpOg==" saltValue="Aw4ve/asaYnNNP/54RMFb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47</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48</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49</v>
      </c>
      <c r="B3" s="15" t="s">
        <v>50</v>
      </c>
      <c r="C3" s="15" t="s">
        <v>51</v>
      </c>
      <c r="D3" s="15" t="s">
        <v>52</v>
      </c>
      <c r="E3" s="15" t="s">
        <v>53</v>
      </c>
      <c r="F3" s="15" t="s">
        <v>54</v>
      </c>
      <c r="G3" s="15" t="s">
        <v>55</v>
      </c>
      <c r="H3" s="73" t="s">
        <v>56</v>
      </c>
      <c r="I3" s="74"/>
      <c r="J3" s="74"/>
      <c r="K3" s="74"/>
      <c r="L3" s="74"/>
      <c r="M3" s="74"/>
      <c r="N3" s="74"/>
      <c r="O3" s="74"/>
      <c r="P3" s="74"/>
      <c r="Q3" s="74"/>
      <c r="R3" s="74"/>
      <c r="S3" s="74"/>
      <c r="T3" s="74"/>
      <c r="U3" s="74"/>
      <c r="V3" s="74"/>
      <c r="W3" s="74"/>
      <c r="X3" s="75"/>
      <c r="Y3" s="79" t="s">
        <v>57</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59</v>
      </c>
      <c r="B4" s="16"/>
      <c r="C4" s="16"/>
      <c r="D4" s="16"/>
      <c r="E4" s="16"/>
      <c r="F4" s="16"/>
      <c r="G4" s="16"/>
      <c r="H4" s="76"/>
      <c r="I4" s="77"/>
      <c r="J4" s="77"/>
      <c r="K4" s="77"/>
      <c r="L4" s="77"/>
      <c r="M4" s="77"/>
      <c r="N4" s="77"/>
      <c r="O4" s="77"/>
      <c r="P4" s="77"/>
      <c r="Q4" s="77"/>
      <c r="R4" s="77"/>
      <c r="S4" s="77"/>
      <c r="T4" s="77"/>
      <c r="U4" s="77"/>
      <c r="V4" s="77"/>
      <c r="W4" s="77"/>
      <c r="X4" s="78"/>
      <c r="Y4" s="72" t="s">
        <v>60</v>
      </c>
      <c r="Z4" s="72"/>
      <c r="AA4" s="72"/>
      <c r="AB4" s="72"/>
      <c r="AC4" s="72"/>
      <c r="AD4" s="72"/>
      <c r="AE4" s="72"/>
      <c r="AF4" s="72"/>
      <c r="AG4" s="72"/>
      <c r="AH4" s="72"/>
      <c r="AI4" s="72"/>
      <c r="AJ4" s="72" t="s">
        <v>61</v>
      </c>
      <c r="AK4" s="72"/>
      <c r="AL4" s="72"/>
      <c r="AM4" s="72"/>
      <c r="AN4" s="72"/>
      <c r="AO4" s="72"/>
      <c r="AP4" s="72"/>
      <c r="AQ4" s="72"/>
      <c r="AR4" s="72"/>
      <c r="AS4" s="72"/>
      <c r="AT4" s="72"/>
      <c r="AU4" s="72" t="s">
        <v>62</v>
      </c>
      <c r="AV4" s="72"/>
      <c r="AW4" s="72"/>
      <c r="AX4" s="72"/>
      <c r="AY4" s="72"/>
      <c r="AZ4" s="72"/>
      <c r="BA4" s="72"/>
      <c r="BB4" s="72"/>
      <c r="BC4" s="72"/>
      <c r="BD4" s="72"/>
      <c r="BE4" s="72"/>
      <c r="BF4" s="72" t="s">
        <v>63</v>
      </c>
      <c r="BG4" s="72"/>
      <c r="BH4" s="72"/>
      <c r="BI4" s="72"/>
      <c r="BJ4" s="72"/>
      <c r="BK4" s="72"/>
      <c r="BL4" s="72"/>
      <c r="BM4" s="72"/>
      <c r="BN4" s="72"/>
      <c r="BO4" s="72"/>
      <c r="BP4" s="72"/>
      <c r="BQ4" s="72" t="s">
        <v>64</v>
      </c>
      <c r="BR4" s="72"/>
      <c r="BS4" s="72"/>
      <c r="BT4" s="72"/>
      <c r="BU4" s="72"/>
      <c r="BV4" s="72"/>
      <c r="BW4" s="72"/>
      <c r="BX4" s="72"/>
      <c r="BY4" s="72"/>
      <c r="BZ4" s="72"/>
      <c r="CA4" s="72"/>
      <c r="CB4" s="72" t="s">
        <v>65</v>
      </c>
      <c r="CC4" s="72"/>
      <c r="CD4" s="72"/>
      <c r="CE4" s="72"/>
      <c r="CF4" s="72"/>
      <c r="CG4" s="72"/>
      <c r="CH4" s="72"/>
      <c r="CI4" s="72"/>
      <c r="CJ4" s="72"/>
      <c r="CK4" s="72"/>
      <c r="CL4" s="72"/>
      <c r="CM4" s="72" t="s">
        <v>66</v>
      </c>
      <c r="CN4" s="72"/>
      <c r="CO4" s="72"/>
      <c r="CP4" s="72"/>
      <c r="CQ4" s="72"/>
      <c r="CR4" s="72"/>
      <c r="CS4" s="72"/>
      <c r="CT4" s="72"/>
      <c r="CU4" s="72"/>
      <c r="CV4" s="72"/>
      <c r="CW4" s="72"/>
      <c r="CX4" s="72" t="s">
        <v>67</v>
      </c>
      <c r="CY4" s="72"/>
      <c r="CZ4" s="72"/>
      <c r="DA4" s="72"/>
      <c r="DB4" s="72"/>
      <c r="DC4" s="72"/>
      <c r="DD4" s="72"/>
      <c r="DE4" s="72"/>
      <c r="DF4" s="72"/>
      <c r="DG4" s="72"/>
      <c r="DH4" s="72"/>
      <c r="DI4" s="72" t="s">
        <v>68</v>
      </c>
      <c r="DJ4" s="72"/>
      <c r="DK4" s="72"/>
      <c r="DL4" s="72"/>
      <c r="DM4" s="72"/>
      <c r="DN4" s="72"/>
      <c r="DO4" s="72"/>
      <c r="DP4" s="72"/>
      <c r="DQ4" s="72"/>
      <c r="DR4" s="72"/>
      <c r="DS4" s="72"/>
      <c r="DT4" s="72" t="s">
        <v>69</v>
      </c>
      <c r="DU4" s="72"/>
      <c r="DV4" s="72"/>
      <c r="DW4" s="72"/>
      <c r="DX4" s="72"/>
      <c r="DY4" s="72"/>
      <c r="DZ4" s="72"/>
      <c r="EA4" s="72"/>
      <c r="EB4" s="72"/>
      <c r="EC4" s="72"/>
      <c r="ED4" s="72"/>
      <c r="EE4" s="72" t="s">
        <v>70</v>
      </c>
      <c r="EF4" s="72"/>
      <c r="EG4" s="72"/>
      <c r="EH4" s="72"/>
      <c r="EI4" s="72"/>
      <c r="EJ4" s="72"/>
      <c r="EK4" s="72"/>
      <c r="EL4" s="72"/>
      <c r="EM4" s="72"/>
      <c r="EN4" s="72"/>
      <c r="EO4" s="72"/>
    </row>
    <row r="5" spans="1:145" x14ac:dyDescent="0.15">
      <c r="A5" s="14" t="s">
        <v>71</v>
      </c>
      <c r="B5" s="17"/>
      <c r="C5" s="17"/>
      <c r="D5" s="17"/>
      <c r="E5" s="17"/>
      <c r="F5" s="17"/>
      <c r="G5" s="17"/>
      <c r="H5" s="18" t="s">
        <v>72</v>
      </c>
      <c r="I5" s="18" t="s">
        <v>73</v>
      </c>
      <c r="J5" s="18" t="s">
        <v>74</v>
      </c>
      <c r="K5" s="18" t="s">
        <v>75</v>
      </c>
      <c r="L5" s="18" t="s">
        <v>76</v>
      </c>
      <c r="M5" s="18" t="s">
        <v>5</v>
      </c>
      <c r="N5" s="18" t="s">
        <v>77</v>
      </c>
      <c r="O5" s="18" t="s">
        <v>78</v>
      </c>
      <c r="P5" s="18" t="s">
        <v>79</v>
      </c>
      <c r="Q5" s="18" t="s">
        <v>80</v>
      </c>
      <c r="R5" s="18" t="s">
        <v>81</v>
      </c>
      <c r="S5" s="18" t="s">
        <v>82</v>
      </c>
      <c r="T5" s="18" t="s">
        <v>83</v>
      </c>
      <c r="U5" s="18" t="s">
        <v>84</v>
      </c>
      <c r="V5" s="18" t="s">
        <v>85</v>
      </c>
      <c r="W5" s="18" t="s">
        <v>86</v>
      </c>
      <c r="X5" s="18" t="s">
        <v>87</v>
      </c>
      <c r="Y5" s="18" t="s">
        <v>88</v>
      </c>
      <c r="Z5" s="18" t="s">
        <v>89</v>
      </c>
      <c r="AA5" s="18" t="s">
        <v>90</v>
      </c>
      <c r="AB5" s="18" t="s">
        <v>91</v>
      </c>
      <c r="AC5" s="18" t="s">
        <v>92</v>
      </c>
      <c r="AD5" s="18" t="s">
        <v>93</v>
      </c>
      <c r="AE5" s="18" t="s">
        <v>94</v>
      </c>
      <c r="AF5" s="18" t="s">
        <v>95</v>
      </c>
      <c r="AG5" s="18" t="s">
        <v>96</v>
      </c>
      <c r="AH5" s="18" t="s">
        <v>97</v>
      </c>
      <c r="AI5" s="18" t="s">
        <v>31</v>
      </c>
      <c r="AJ5" s="18" t="s">
        <v>88</v>
      </c>
      <c r="AK5" s="18" t="s">
        <v>89</v>
      </c>
      <c r="AL5" s="18" t="s">
        <v>90</v>
      </c>
      <c r="AM5" s="18" t="s">
        <v>91</v>
      </c>
      <c r="AN5" s="18" t="s">
        <v>92</v>
      </c>
      <c r="AO5" s="18" t="s">
        <v>93</v>
      </c>
      <c r="AP5" s="18" t="s">
        <v>94</v>
      </c>
      <c r="AQ5" s="18" t="s">
        <v>95</v>
      </c>
      <c r="AR5" s="18" t="s">
        <v>96</v>
      </c>
      <c r="AS5" s="18" t="s">
        <v>97</v>
      </c>
      <c r="AT5" s="18" t="s">
        <v>98</v>
      </c>
      <c r="AU5" s="18" t="s">
        <v>88</v>
      </c>
      <c r="AV5" s="18" t="s">
        <v>89</v>
      </c>
      <c r="AW5" s="18" t="s">
        <v>90</v>
      </c>
      <c r="AX5" s="18" t="s">
        <v>91</v>
      </c>
      <c r="AY5" s="18" t="s">
        <v>92</v>
      </c>
      <c r="AZ5" s="18" t="s">
        <v>93</v>
      </c>
      <c r="BA5" s="18" t="s">
        <v>94</v>
      </c>
      <c r="BB5" s="18" t="s">
        <v>95</v>
      </c>
      <c r="BC5" s="18" t="s">
        <v>96</v>
      </c>
      <c r="BD5" s="18" t="s">
        <v>97</v>
      </c>
      <c r="BE5" s="18" t="s">
        <v>98</v>
      </c>
      <c r="BF5" s="18" t="s">
        <v>88</v>
      </c>
      <c r="BG5" s="18" t="s">
        <v>89</v>
      </c>
      <c r="BH5" s="18" t="s">
        <v>90</v>
      </c>
      <c r="BI5" s="18" t="s">
        <v>91</v>
      </c>
      <c r="BJ5" s="18" t="s">
        <v>92</v>
      </c>
      <c r="BK5" s="18" t="s">
        <v>93</v>
      </c>
      <c r="BL5" s="18" t="s">
        <v>94</v>
      </c>
      <c r="BM5" s="18" t="s">
        <v>95</v>
      </c>
      <c r="BN5" s="18" t="s">
        <v>96</v>
      </c>
      <c r="BO5" s="18" t="s">
        <v>97</v>
      </c>
      <c r="BP5" s="18" t="s">
        <v>98</v>
      </c>
      <c r="BQ5" s="18" t="s">
        <v>88</v>
      </c>
      <c r="BR5" s="18" t="s">
        <v>89</v>
      </c>
      <c r="BS5" s="18" t="s">
        <v>90</v>
      </c>
      <c r="BT5" s="18" t="s">
        <v>91</v>
      </c>
      <c r="BU5" s="18" t="s">
        <v>92</v>
      </c>
      <c r="BV5" s="18" t="s">
        <v>93</v>
      </c>
      <c r="BW5" s="18" t="s">
        <v>94</v>
      </c>
      <c r="BX5" s="18" t="s">
        <v>95</v>
      </c>
      <c r="BY5" s="18" t="s">
        <v>96</v>
      </c>
      <c r="BZ5" s="18" t="s">
        <v>97</v>
      </c>
      <c r="CA5" s="18" t="s">
        <v>98</v>
      </c>
      <c r="CB5" s="18" t="s">
        <v>88</v>
      </c>
      <c r="CC5" s="18" t="s">
        <v>89</v>
      </c>
      <c r="CD5" s="18" t="s">
        <v>90</v>
      </c>
      <c r="CE5" s="18" t="s">
        <v>91</v>
      </c>
      <c r="CF5" s="18" t="s">
        <v>92</v>
      </c>
      <c r="CG5" s="18" t="s">
        <v>93</v>
      </c>
      <c r="CH5" s="18" t="s">
        <v>94</v>
      </c>
      <c r="CI5" s="18" t="s">
        <v>95</v>
      </c>
      <c r="CJ5" s="18" t="s">
        <v>96</v>
      </c>
      <c r="CK5" s="18" t="s">
        <v>97</v>
      </c>
      <c r="CL5" s="18" t="s">
        <v>98</v>
      </c>
      <c r="CM5" s="18" t="s">
        <v>88</v>
      </c>
      <c r="CN5" s="18" t="s">
        <v>89</v>
      </c>
      <c r="CO5" s="18" t="s">
        <v>90</v>
      </c>
      <c r="CP5" s="18" t="s">
        <v>91</v>
      </c>
      <c r="CQ5" s="18" t="s">
        <v>92</v>
      </c>
      <c r="CR5" s="18" t="s">
        <v>93</v>
      </c>
      <c r="CS5" s="18" t="s">
        <v>94</v>
      </c>
      <c r="CT5" s="18" t="s">
        <v>95</v>
      </c>
      <c r="CU5" s="18" t="s">
        <v>96</v>
      </c>
      <c r="CV5" s="18" t="s">
        <v>97</v>
      </c>
      <c r="CW5" s="18" t="s">
        <v>98</v>
      </c>
      <c r="CX5" s="18" t="s">
        <v>88</v>
      </c>
      <c r="CY5" s="18" t="s">
        <v>89</v>
      </c>
      <c r="CZ5" s="18" t="s">
        <v>90</v>
      </c>
      <c r="DA5" s="18" t="s">
        <v>91</v>
      </c>
      <c r="DB5" s="18" t="s">
        <v>92</v>
      </c>
      <c r="DC5" s="18" t="s">
        <v>93</v>
      </c>
      <c r="DD5" s="18" t="s">
        <v>94</v>
      </c>
      <c r="DE5" s="18" t="s">
        <v>95</v>
      </c>
      <c r="DF5" s="18" t="s">
        <v>96</v>
      </c>
      <c r="DG5" s="18" t="s">
        <v>97</v>
      </c>
      <c r="DH5" s="18" t="s">
        <v>98</v>
      </c>
      <c r="DI5" s="18" t="s">
        <v>88</v>
      </c>
      <c r="DJ5" s="18" t="s">
        <v>89</v>
      </c>
      <c r="DK5" s="18" t="s">
        <v>90</v>
      </c>
      <c r="DL5" s="18" t="s">
        <v>91</v>
      </c>
      <c r="DM5" s="18" t="s">
        <v>92</v>
      </c>
      <c r="DN5" s="18" t="s">
        <v>93</v>
      </c>
      <c r="DO5" s="18" t="s">
        <v>94</v>
      </c>
      <c r="DP5" s="18" t="s">
        <v>95</v>
      </c>
      <c r="DQ5" s="18" t="s">
        <v>96</v>
      </c>
      <c r="DR5" s="18" t="s">
        <v>97</v>
      </c>
      <c r="DS5" s="18" t="s">
        <v>98</v>
      </c>
      <c r="DT5" s="18" t="s">
        <v>88</v>
      </c>
      <c r="DU5" s="18" t="s">
        <v>89</v>
      </c>
      <c r="DV5" s="18" t="s">
        <v>90</v>
      </c>
      <c r="DW5" s="18" t="s">
        <v>91</v>
      </c>
      <c r="DX5" s="18" t="s">
        <v>92</v>
      </c>
      <c r="DY5" s="18" t="s">
        <v>93</v>
      </c>
      <c r="DZ5" s="18" t="s">
        <v>94</v>
      </c>
      <c r="EA5" s="18" t="s">
        <v>95</v>
      </c>
      <c r="EB5" s="18" t="s">
        <v>96</v>
      </c>
      <c r="EC5" s="18" t="s">
        <v>97</v>
      </c>
      <c r="ED5" s="18" t="s">
        <v>98</v>
      </c>
      <c r="EE5" s="18" t="s">
        <v>88</v>
      </c>
      <c r="EF5" s="18" t="s">
        <v>89</v>
      </c>
      <c r="EG5" s="18" t="s">
        <v>90</v>
      </c>
      <c r="EH5" s="18" t="s">
        <v>91</v>
      </c>
      <c r="EI5" s="18" t="s">
        <v>92</v>
      </c>
      <c r="EJ5" s="18" t="s">
        <v>93</v>
      </c>
      <c r="EK5" s="18" t="s">
        <v>94</v>
      </c>
      <c r="EL5" s="18" t="s">
        <v>95</v>
      </c>
      <c r="EM5" s="18" t="s">
        <v>96</v>
      </c>
      <c r="EN5" s="18" t="s">
        <v>97</v>
      </c>
      <c r="EO5" s="18" t="s">
        <v>98</v>
      </c>
    </row>
    <row r="6" spans="1:145" s="22" customFormat="1" x14ac:dyDescent="0.15">
      <c r="A6" s="14" t="s">
        <v>99</v>
      </c>
      <c r="B6" s="19">
        <f>B7</f>
        <v>2022</v>
      </c>
      <c r="C6" s="19">
        <f t="shared" ref="C6:X6" si="3">C7</f>
        <v>64025</v>
      </c>
      <c r="D6" s="19">
        <f t="shared" si="3"/>
        <v>47</v>
      </c>
      <c r="E6" s="19">
        <f t="shared" si="3"/>
        <v>18</v>
      </c>
      <c r="F6" s="19">
        <f t="shared" si="3"/>
        <v>1</v>
      </c>
      <c r="G6" s="19">
        <f t="shared" si="3"/>
        <v>0</v>
      </c>
      <c r="H6" s="19" t="str">
        <f t="shared" si="3"/>
        <v>山形県　白鷹町</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1.1399999999999999</v>
      </c>
      <c r="Q6" s="20">
        <f t="shared" si="3"/>
        <v>100</v>
      </c>
      <c r="R6" s="20">
        <f t="shared" si="3"/>
        <v>3520</v>
      </c>
      <c r="S6" s="20">
        <f t="shared" si="3"/>
        <v>12758</v>
      </c>
      <c r="T6" s="20">
        <f t="shared" si="3"/>
        <v>157.71</v>
      </c>
      <c r="U6" s="20">
        <f t="shared" si="3"/>
        <v>80.900000000000006</v>
      </c>
      <c r="V6" s="20">
        <f t="shared" si="3"/>
        <v>144</v>
      </c>
      <c r="W6" s="20">
        <f t="shared" si="3"/>
        <v>0.57999999999999996</v>
      </c>
      <c r="X6" s="20">
        <f t="shared" si="3"/>
        <v>248.28</v>
      </c>
      <c r="Y6" s="21">
        <f>IF(Y7="",NA(),Y7)</f>
        <v>102.88</v>
      </c>
      <c r="Z6" s="21">
        <f t="shared" ref="Z6:AH6" si="4">IF(Z7="",NA(),Z7)</f>
        <v>99.21</v>
      </c>
      <c r="AA6" s="21">
        <f t="shared" si="4"/>
        <v>104.47</v>
      </c>
      <c r="AB6" s="21">
        <f t="shared" si="4"/>
        <v>95.37</v>
      </c>
      <c r="AC6" s="21">
        <f t="shared" si="4"/>
        <v>91.01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855.65</v>
      </c>
      <c r="BL6" s="21">
        <f t="shared" si="7"/>
        <v>862.99</v>
      </c>
      <c r="BM6" s="21">
        <f t="shared" si="7"/>
        <v>782.91</v>
      </c>
      <c r="BN6" s="21">
        <f t="shared" si="7"/>
        <v>783.21</v>
      </c>
      <c r="BO6" s="21">
        <f t="shared" si="7"/>
        <v>902.04</v>
      </c>
      <c r="BP6" s="20" t="str">
        <f>IF(BP7="","",IF(BP7="-","【-】","【"&amp;SUBSTITUTE(TEXT(BP7,"#,##0.00"),"-","△")&amp;"】"))</f>
        <v>【881.57】</v>
      </c>
      <c r="BQ6" s="21">
        <f>IF(BQ7="",NA(),BQ7)</f>
        <v>48.81</v>
      </c>
      <c r="BR6" s="21">
        <f t="shared" ref="BR6:BZ6" si="8">IF(BR7="",NA(),BR7)</f>
        <v>49.03</v>
      </c>
      <c r="BS6" s="21">
        <f t="shared" si="8"/>
        <v>51.93</v>
      </c>
      <c r="BT6" s="21">
        <f t="shared" si="8"/>
        <v>44.16</v>
      </c>
      <c r="BU6" s="21">
        <f t="shared" si="8"/>
        <v>41.54</v>
      </c>
      <c r="BV6" s="21">
        <f t="shared" si="8"/>
        <v>52.23</v>
      </c>
      <c r="BW6" s="21">
        <f t="shared" si="8"/>
        <v>50.06</v>
      </c>
      <c r="BX6" s="21">
        <f t="shared" si="8"/>
        <v>49.38</v>
      </c>
      <c r="BY6" s="21">
        <f t="shared" si="8"/>
        <v>48.53</v>
      </c>
      <c r="BZ6" s="21">
        <f t="shared" si="8"/>
        <v>46.11</v>
      </c>
      <c r="CA6" s="20" t="str">
        <f>IF(CA7="","",IF(CA7="-","【-】","【"&amp;SUBSTITUTE(TEXT(CA7,"#,##0.00"),"-","△")&amp;"】"))</f>
        <v>【46.46】</v>
      </c>
      <c r="CB6" s="21">
        <f>IF(CB7="",NA(),CB7)</f>
        <v>322.12</v>
      </c>
      <c r="CC6" s="21">
        <f t="shared" ref="CC6:CK6" si="9">IF(CC7="",NA(),CC7)</f>
        <v>330.43</v>
      </c>
      <c r="CD6" s="21">
        <f t="shared" si="9"/>
        <v>320.18</v>
      </c>
      <c r="CE6" s="21">
        <f t="shared" si="9"/>
        <v>371.69</v>
      </c>
      <c r="CF6" s="21">
        <f t="shared" si="9"/>
        <v>385.27</v>
      </c>
      <c r="CG6" s="21">
        <f t="shared" si="9"/>
        <v>294.05</v>
      </c>
      <c r="CH6" s="21">
        <f t="shared" si="9"/>
        <v>309.22000000000003</v>
      </c>
      <c r="CI6" s="21">
        <f t="shared" si="9"/>
        <v>316.97000000000003</v>
      </c>
      <c r="CJ6" s="21">
        <f t="shared" si="9"/>
        <v>326.17</v>
      </c>
      <c r="CK6" s="21">
        <f t="shared" si="9"/>
        <v>336.93</v>
      </c>
      <c r="CL6" s="20" t="str">
        <f>IF(CL7="","",IF(CL7="-","【-】","【"&amp;SUBSTITUTE(TEXT(CL7,"#,##0.00"),"-","△")&amp;"】"))</f>
        <v>【339.86】</v>
      </c>
      <c r="CM6" s="21">
        <f>IF(CM7="",NA(),CM7)</f>
        <v>61.02</v>
      </c>
      <c r="CN6" s="21">
        <f t="shared" ref="CN6:CV6" si="10">IF(CN7="",NA(),CN7)</f>
        <v>59.32</v>
      </c>
      <c r="CO6" s="21">
        <f t="shared" si="10"/>
        <v>61.02</v>
      </c>
      <c r="CP6" s="21">
        <f t="shared" si="10"/>
        <v>59.32</v>
      </c>
      <c r="CQ6" s="21">
        <f t="shared" si="10"/>
        <v>59.32</v>
      </c>
      <c r="CR6" s="21">
        <f t="shared" si="10"/>
        <v>50.56</v>
      </c>
      <c r="CS6" s="21">
        <f t="shared" si="10"/>
        <v>47.35</v>
      </c>
      <c r="CT6" s="21">
        <f t="shared" si="10"/>
        <v>46.36</v>
      </c>
      <c r="CU6" s="21">
        <f t="shared" si="10"/>
        <v>46.45</v>
      </c>
      <c r="CV6" s="21">
        <f t="shared" si="10"/>
        <v>45.36</v>
      </c>
      <c r="CW6" s="20" t="str">
        <f>IF(CW7="","",IF(CW7="-","【-】","【"&amp;SUBSTITUTE(TEXT(CW7,"#,##0.00"),"-","△")&amp;"】"))</f>
        <v>【45.78】</v>
      </c>
      <c r="CX6" s="21">
        <f>IF(CX7="",NA(),CX7)</f>
        <v>100</v>
      </c>
      <c r="CY6" s="21">
        <f t="shared" ref="CY6:DG6" si="11">IF(CY7="",NA(),CY7)</f>
        <v>100</v>
      </c>
      <c r="CZ6" s="21">
        <f t="shared" si="11"/>
        <v>100</v>
      </c>
      <c r="DA6" s="21">
        <f t="shared" si="11"/>
        <v>100</v>
      </c>
      <c r="DB6" s="21">
        <f t="shared" si="11"/>
        <v>100</v>
      </c>
      <c r="DC6" s="21">
        <f t="shared" si="11"/>
        <v>83.85</v>
      </c>
      <c r="DD6" s="21">
        <f t="shared" si="11"/>
        <v>81.209999999999994</v>
      </c>
      <c r="DE6" s="21">
        <f t="shared" si="11"/>
        <v>83.08</v>
      </c>
      <c r="DF6" s="21">
        <f t="shared" si="11"/>
        <v>82.61</v>
      </c>
      <c r="DG6" s="21">
        <f t="shared" si="11"/>
        <v>82.21</v>
      </c>
      <c r="DH6" s="20" t="str">
        <f>IF(DH7="","",IF(DH7="-","【-】","【"&amp;SUBSTITUTE(TEXT(DH7,"#,##0.00"),"-","△")&amp;"】"))</f>
        <v>【81.82】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64025</v>
      </c>
      <c r="D7" s="23">
        <v>47</v>
      </c>
      <c r="E7" s="23">
        <v>18</v>
      </c>
      <c r="F7" s="23">
        <v>1</v>
      </c>
      <c r="G7" s="23">
        <v>0</v>
      </c>
      <c r="H7" s="23" t="s">
        <v>100</v>
      </c>
      <c r="I7" s="23" t="s">
        <v>101</v>
      </c>
      <c r="J7" s="23" t="s">
        <v>102</v>
      </c>
      <c r="K7" s="23" t="s">
        <v>103</v>
      </c>
      <c r="L7" s="23" t="s">
        <v>104</v>
      </c>
      <c r="M7" s="23" t="s">
        <v>105</v>
      </c>
      <c r="N7" s="24" t="s">
        <v>106</v>
      </c>
      <c r="O7" s="24" t="s">
        <v>107</v>
      </c>
      <c r="P7" s="24">
        <v>1.1399999999999999</v>
      </c>
      <c r="Q7" s="24">
        <v>100</v>
      </c>
      <c r="R7" s="24">
        <v>3520</v>
      </c>
      <c r="S7" s="24">
        <v>12758</v>
      </c>
      <c r="T7" s="24">
        <v>157.71</v>
      </c>
      <c r="U7" s="24">
        <v>80.900000000000006</v>
      </c>
      <c r="V7" s="24">
        <v>144</v>
      </c>
      <c r="W7" s="24">
        <v>0.57999999999999996</v>
      </c>
      <c r="X7" s="24">
        <v>248.28</v>
      </c>
      <c r="Y7" s="24">
        <v>102.88</v>
      </c>
      <c r="Z7" s="24">
        <v>99.21</v>
      </c>
      <c r="AA7" s="24">
        <v>104.47</v>
      </c>
      <c r="AB7" s="24">
        <v>95.37</v>
      </c>
      <c r="AC7" s="24">
        <v>91.01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855.65</v>
      </c>
      <c r="BL7" s="24">
        <v>862.99</v>
      </c>
      <c r="BM7" s="24">
        <v>782.91</v>
      </c>
      <c r="BN7" s="24">
        <v>783.21</v>
      </c>
      <c r="BO7" s="24">
        <v>902.04</v>
      </c>
      <c r="BP7" s="24">
        <v>881.57</v>
      </c>
      <c r="BQ7" s="24">
        <v>48.81</v>
      </c>
      <c r="BR7" s="24">
        <v>49.03</v>
      </c>
      <c r="BS7" s="24">
        <v>51.93</v>
      </c>
      <c r="BT7" s="24">
        <v>44.16</v>
      </c>
      <c r="BU7" s="24">
        <v>41.54</v>
      </c>
      <c r="BV7" s="24">
        <v>52.23</v>
      </c>
      <c r="BW7" s="24">
        <v>50.06</v>
      </c>
      <c r="BX7" s="24">
        <v>49.38</v>
      </c>
      <c r="BY7" s="24">
        <v>48.53</v>
      </c>
      <c r="BZ7" s="24">
        <v>46.11</v>
      </c>
      <c r="CA7" s="24">
        <v>46.46</v>
      </c>
      <c r="CB7" s="24">
        <v>322.12</v>
      </c>
      <c r="CC7" s="24">
        <v>330.43</v>
      </c>
      <c r="CD7" s="24">
        <v>320.18</v>
      </c>
      <c r="CE7" s="24">
        <v>371.69</v>
      </c>
      <c r="CF7" s="24">
        <v>385.27</v>
      </c>
      <c r="CG7" s="24">
        <v>294.05</v>
      </c>
      <c r="CH7" s="24">
        <v>309.22000000000003</v>
      </c>
      <c r="CI7" s="24">
        <v>316.97000000000003</v>
      </c>
      <c r="CJ7" s="24">
        <v>326.17</v>
      </c>
      <c r="CK7" s="24">
        <v>336.93</v>
      </c>
      <c r="CL7" s="24">
        <v>339.86</v>
      </c>
      <c r="CM7" s="24">
        <v>61.02</v>
      </c>
      <c r="CN7" s="24">
        <v>59.32</v>
      </c>
      <c r="CO7" s="24">
        <v>61.02</v>
      </c>
      <c r="CP7" s="24">
        <v>59.32</v>
      </c>
      <c r="CQ7" s="24">
        <v>59.32</v>
      </c>
      <c r="CR7" s="24">
        <v>50.56</v>
      </c>
      <c r="CS7" s="24">
        <v>47.35</v>
      </c>
      <c r="CT7" s="24">
        <v>46.36</v>
      </c>
      <c r="CU7" s="24">
        <v>46.45</v>
      </c>
      <c r="CV7" s="24">
        <v>45.36</v>
      </c>
      <c r="CW7" s="24">
        <v>45.78</v>
      </c>
      <c r="CX7" s="24">
        <v>100</v>
      </c>
      <c r="CY7" s="24">
        <v>100</v>
      </c>
      <c r="CZ7" s="24">
        <v>100</v>
      </c>
      <c r="DA7" s="24">
        <v>100</v>
      </c>
      <c r="DB7" s="24">
        <v>100</v>
      </c>
      <c r="DC7" s="24">
        <v>83.85</v>
      </c>
      <c r="DD7" s="24">
        <v>81.209999999999994</v>
      </c>
      <c r="DE7" s="24">
        <v>83.08</v>
      </c>
      <c r="DF7" s="24">
        <v>82.61</v>
      </c>
      <c r="DG7" s="24">
        <v>82.21</v>
      </c>
      <c r="DH7" s="24">
        <v>81.819999999999993</v>
      </c>
      <c r="DI7" s="24"/>
      <c r="DJ7" s="24"/>
      <c r="DK7" s="24"/>
      <c r="DL7" s="24"/>
      <c r="DM7" s="24"/>
      <c r="DN7" s="24"/>
      <c r="DO7" s="24"/>
      <c r="DP7" s="24"/>
      <c r="DQ7" s="24"/>
      <c r="DR7" s="24"/>
      <c r="DS7" s="24"/>
      <c r="DT7" s="24"/>
      <c r="DU7" s="24"/>
      <c r="DV7" s="24"/>
      <c r="DW7" s="24"/>
      <c r="DX7" s="24"/>
      <c r="DY7" s="24"/>
      <c r="DZ7" s="24"/>
      <c r="EA7" s="24"/>
      <c r="EB7" s="24"/>
      <c r="EC7" s="24"/>
      <c r="ED7" s="24"/>
      <c r="EE7" s="24" t="s">
        <v>106</v>
      </c>
      <c r="EF7" s="24" t="s">
        <v>106</v>
      </c>
      <c r="EG7" s="24" t="s">
        <v>106</v>
      </c>
      <c r="EH7" s="24" t="s">
        <v>106</v>
      </c>
      <c r="EI7" s="24" t="s">
        <v>106</v>
      </c>
      <c r="EJ7" s="24" t="s">
        <v>106</v>
      </c>
      <c r="EK7" s="24" t="s">
        <v>106</v>
      </c>
      <c r="EL7" s="24" t="s">
        <v>106</v>
      </c>
      <c r="EM7" s="24" t="s">
        <v>106</v>
      </c>
      <c r="EN7" s="24" t="s">
        <v>106</v>
      </c>
      <c r="EO7" s="24" t="s">
        <v>106</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108</v>
      </c>
      <c r="C9" s="26" t="s">
        <v>109</v>
      </c>
      <c r="D9" s="26" t="s">
        <v>110</v>
      </c>
      <c r="E9" s="26" t="s">
        <v>111</v>
      </c>
      <c r="F9" s="26" t="s">
        <v>112</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50</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113</v>
      </c>
    </row>
    <row r="12" spans="1:145" x14ac:dyDescent="0.15">
      <c r="B12">
        <v>1</v>
      </c>
      <c r="C12">
        <v>1</v>
      </c>
      <c r="D12">
        <v>2</v>
      </c>
      <c r="E12">
        <v>3</v>
      </c>
      <c r="F12">
        <v>4</v>
      </c>
      <c r="G12" t="s">
        <v>114</v>
      </c>
    </row>
    <row r="13" spans="1:145" x14ac:dyDescent="0.15">
      <c r="B13" t="s">
        <v>115</v>
      </c>
      <c r="C13" t="s">
        <v>116</v>
      </c>
      <c r="D13" t="s">
        <v>117</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2023-12-12T03:01:51Z</dcterms:created>
  <dcterms:modified xsi:type="dcterms:W3CDTF">2024-01-21T06:51:18Z</dcterms:modified>
  <cp:category/>
</cp:coreProperties>
</file>