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LS510D887\Public\新disk\【下水道事業】\㉟経営比較分析表\R5\【経営比較分析表】2022_069663_46_1718\【経営比較分析表】2022_069663_46_1718\"/>
    </mc:Choice>
  </mc:AlternateContent>
  <xr:revisionPtr revIDLastSave="0" documentId="13_ncr:1_{E0A84B99-0910-4C48-ACCE-91CCC043B1D5}" xr6:coauthVersionLast="36" xr6:coauthVersionMax="36" xr10:uidLastSave="{00000000-0000-0000-0000-000000000000}"/>
  <workbookProtection workbookAlgorithmName="SHA-512" workbookHashValue="MIX7SS1k1EWbL6NoXUBA9FizN6PFByYlDwtf3gpGutZNcrcxzvSy+sf874TFB4bGNbYpCVCuDscwteniKkCagg==" workbookSaltValue="avzSS3uL7wiI7iHkO2i6Vg=="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T6" i="5"/>
  <c r="S6" i="5"/>
  <c r="AL8" i="4" s="1"/>
  <c r="R6" i="5"/>
  <c r="Q6" i="5"/>
  <c r="P6" i="5"/>
  <c r="P10" i="4" s="1"/>
  <c r="O6" i="5"/>
  <c r="I10" i="4" s="1"/>
  <c r="N6" i="5"/>
  <c r="M6" i="5"/>
  <c r="L6" i="5"/>
  <c r="W8" i="4" s="1"/>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H85" i="4"/>
  <c r="G85" i="4"/>
  <c r="AD10" i="4"/>
  <c r="W10" i="4"/>
  <c r="B10" i="4"/>
  <c r="BB8" i="4"/>
  <c r="AT8" i="4"/>
  <c r="AD8" i="4"/>
  <c r="B8" i="4"/>
  <c r="B6" i="4"/>
</calcChain>
</file>

<file path=xl/sharedStrings.xml><?xml version="1.0" encoding="utf-8"?>
<sst xmlns="http://schemas.openxmlformats.org/spreadsheetml/2006/main" count="281" uniqueCount="116">
  <si>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</si>
  <si>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</si>
  <si>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</si>
  <si>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</si>
  <si>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</si>
  <si>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</si>
  <si>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</si>
  <si>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</si>
  <si>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</si>
  <si>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</si>
  <si>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</si>
  <si>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</si>
  <si>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</si>
  <si>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</si>
  <si>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</si>
  <si>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</si>
  <si>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</si>
  <si>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</si>
  <si>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</si>
  <si>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</si>
  <si>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</si>
  <si>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</si>
  <si>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</si>
  <si>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</si>
  <si>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</si>
  <si>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</si>
  <si>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</si>
  <si>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</si>
  <si>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</si>
  <si>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</si>
  <si>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</si>
  <si>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</si>
  <si>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</si>
  <si>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</si>
  <si>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</si>
  <si>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</si>
  <si>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</si>
  <si>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</si>
  <si>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</si>
  <si>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</si>
  <si>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</si>
  <si>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</si>
  <si>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</si>
  <si>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</si>
  <si>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</si>
  <si>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</si>
  <si>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</si>
  <si>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</si>
  <si>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</si>
  <si>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</si>
  <si>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</si>
  <si>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</si>
  <si>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</si>
  <si>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</si>
  <si>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</si>
  <si>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</si>
  <si>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</si>
  <si>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</si>
  <si>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</si>
  <si>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</si>
  <si>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</si>
  <si>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</si>
  <si>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</si>
  <si>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</si>
  <si>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</si>
  <si>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</si>
  <si>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</si>
  <si>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</si>
  <si>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</si>
  <si>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</si>
  <si>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</si>
  <si>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</si>
  <si>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</si>
  <si>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</si>
  <si>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</si>
  <si>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</si>
  <si>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</si>
  <si>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</si>
  <si>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</si>
  <si>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</si>
  <si>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</si>
  <si>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</si>
  <si>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</si>
  <si>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</si>
  <si>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</si>
  <si>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</si>
  <si>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</si>
  <si>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</si>
  <si>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</si>
  <si>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</si>
  <si>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</si>
  <si>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</si>
  <si>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</si>
  <si>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</si>
  <si>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</si>
  <si>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</si>
  <si>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尾花沢市大石田町環境衛生事業組合（事業会計分）</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</si>
  <si>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</si>
  <si>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</si>
  <si>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</si>
  <si>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</si>
  <si>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</si>
  <si>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</si>
  <si>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</si>
  <si>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</si>
  <si>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</si>
  <si>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</si>
  <si>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</si>
  <si>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</si>
  <si>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</si>
  <si>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</si>
  <si>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</si>
  <si>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</si>
  <si>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①下水道事業は資本費が膨大で地方債償還金及び支払利子が費用の多くを占めていることから、使用料収入だけでは経費を賄いきれず、繰入金に依存している状況にある。
②令和２年度より法適用事業となり、移行時の繰越欠損金が未だ累積欠損金として残っているため、平均値を大きく上回っている。今後、当年度純利益で埋めることにより減少していくと思われる。</t>
    </r>
    <r>
      <rPr>
        <sz val="10"/>
        <color theme="1"/>
        <rFont val="ＭＳ ゴシック"/>
        <family val="3"/>
        <charset val="128"/>
      </rPr>
      <t xml:space="preserve">
</t>
    </r>
    <r>
      <rPr>
        <sz val="11"/>
        <color theme="1"/>
        <rFont val="ＭＳ ゴシック"/>
        <family val="3"/>
        <charset val="128"/>
      </rPr>
      <t xml:space="preserve">③建設改良費に充てるための企業債の影響が大きく、支払能力を高めるための経営改善を図り企業債残高の減少に努めていきたい。
</t>
    </r>
    <r>
      <rPr>
        <sz val="11"/>
        <rFont val="ＭＳ ゴシック"/>
        <family val="3"/>
        <charset val="128"/>
      </rPr>
      <t>④企業債残高すべてを一般会計が負担しているため数値なし</t>
    </r>
    <r>
      <rPr>
        <sz val="11"/>
        <color rgb="FFFF0000"/>
        <rFont val="ＭＳ ゴシック"/>
        <family val="3"/>
        <charset val="128"/>
      </rPr>
      <t xml:space="preserve">
</t>
    </r>
    <r>
      <rPr>
        <sz val="11"/>
        <color theme="1"/>
        <rFont val="ＭＳ ゴシック"/>
        <family val="3"/>
        <charset val="128"/>
      </rPr>
      <t>⑤使用料収入だけでは経費を賄いきれず、繰入金に依存している状況にあり、これまで同様更なる経費削減や料金水準の適正化に向けた検討を行う必要がある。
⑥汚水処理原価については、平均値を上回っているため、接続率の向上による有収水量の増加と維持管理費の削減の取組が求められる。
⑦数値なし
⑧水洗化率においては、平均値を少し上回っており、今後も横ばいが見込まれる。</t>
    </r>
    <rPh sb="192" eb="194">
      <t>シハライ</t>
    </rPh>
    <rPh sb="194" eb="196">
      <t>ノウリョク</t>
    </rPh>
    <rPh sb="197" eb="198">
      <t>タカ</t>
    </rPh>
    <rPh sb="203" eb="205">
      <t>ケイエイ</t>
    </rPh>
    <rPh sb="205" eb="207">
      <t>カイゼン</t>
    </rPh>
    <rPh sb="208" eb="209">
      <t>ハカ</t>
    </rPh>
    <rPh sb="229" eb="232">
      <t>キギョウサイ</t>
    </rPh>
    <rPh sb="232" eb="234">
      <t>ザンダカ</t>
    </rPh>
    <rPh sb="238" eb="242">
      <t>イッパンカイケイ</t>
    </rPh>
    <rPh sb="243" eb="245">
      <t>フタン</t>
    </rPh>
    <rPh sb="305" eb="307">
      <t>リョウキン</t>
    </rPh>
    <rPh sb="307" eb="309">
      <t>スイジュン</t>
    </rPh>
    <rPh sb="310" eb="313">
      <t>テキセイカ</t>
    </rPh>
    <rPh sb="314" eb="315">
      <t>ム</t>
    </rPh>
    <rPh sb="317" eb="319">
      <t>ケントウ</t>
    </rPh>
    <rPh sb="320" eb="321">
      <t>オコナ</t>
    </rPh>
    <rPh sb="322" eb="324">
      <t>ヒツヨウ</t>
    </rPh>
    <rPh sb="381" eb="383">
      <t>トリクミ</t>
    </rPh>
    <rPh sb="384" eb="385">
      <t>モト</t>
    </rPh>
    <phoneticPr fontId="4"/>
  </si>
  <si>
    <t>①供用開始から22年経過している。定期的な管路点検を行っているが、管路の更新の実績はない。圧送が必要な地区のマンホールポンプ等については、維持管理業者からの点検報告書を基に修繕及び交換を行っている。またマンホール等周りの沈下等による舗装修繕も行っている。
②数値なし
③数値なし</t>
    <rPh sb="1" eb="3">
      <t>キョウヨウ</t>
    </rPh>
    <rPh sb="3" eb="5">
      <t>カイシ</t>
    </rPh>
    <rPh sb="9" eb="10">
      <t>ネン</t>
    </rPh>
    <rPh sb="10" eb="12">
      <t>ケイカ</t>
    </rPh>
    <rPh sb="17" eb="20">
      <t>テイキテキ</t>
    </rPh>
    <rPh sb="21" eb="23">
      <t>カンロ</t>
    </rPh>
    <rPh sb="23" eb="25">
      <t>テンケン</t>
    </rPh>
    <rPh sb="26" eb="27">
      <t>オコナ</t>
    </rPh>
    <rPh sb="33" eb="35">
      <t>カンロ</t>
    </rPh>
    <rPh sb="36" eb="38">
      <t>コウシン</t>
    </rPh>
    <rPh sb="39" eb="41">
      <t>ジッセキ</t>
    </rPh>
    <rPh sb="45" eb="47">
      <t>アッソウ</t>
    </rPh>
    <rPh sb="48" eb="50">
      <t>ヒツヨウ</t>
    </rPh>
    <rPh sb="51" eb="53">
      <t>チク</t>
    </rPh>
    <rPh sb="62" eb="63">
      <t>トウ</t>
    </rPh>
    <rPh sb="69" eb="75">
      <t>イジカンリギョウシャ</t>
    </rPh>
    <rPh sb="78" eb="80">
      <t>テンケン</t>
    </rPh>
    <rPh sb="80" eb="83">
      <t>ホウコクショ</t>
    </rPh>
    <rPh sb="84" eb="85">
      <t>モト</t>
    </rPh>
    <rPh sb="86" eb="88">
      <t>シュウゼン</t>
    </rPh>
    <rPh sb="88" eb="89">
      <t>オヨ</t>
    </rPh>
    <rPh sb="90" eb="92">
      <t>コウカン</t>
    </rPh>
    <rPh sb="93" eb="94">
      <t>オコナ</t>
    </rPh>
    <rPh sb="106" eb="107">
      <t>トウ</t>
    </rPh>
    <rPh sb="107" eb="108">
      <t>マワ</t>
    </rPh>
    <rPh sb="110" eb="112">
      <t>チンカ</t>
    </rPh>
    <rPh sb="112" eb="113">
      <t>トウ</t>
    </rPh>
    <rPh sb="116" eb="120">
      <t>ホソウシュウゼン</t>
    </rPh>
    <rPh sb="121" eb="122">
      <t>オコナ</t>
    </rPh>
    <rPh sb="130" eb="132">
      <t>スウチ</t>
    </rPh>
    <rPh sb="137" eb="139">
      <t>スウチ</t>
    </rPh>
    <phoneticPr fontId="4"/>
  </si>
  <si>
    <t>　当組合における下水道事業は比較的後発であることから、マンホールポンプ等を除いて老朽化の問題は顕在化していない。また、処理区域中心部の整備が完了しているため、人口減少に伴う下水道使用料の減少などが見込まれる。今後の維持修繕を踏まえ、持続可能な下水道事業を図るために更なる水洗化率の向上と維持管理経費の削減、経営戦略等を見直し新たな収支計画を策定する必要がある。
財務基盤の強化を図るため、速やかに料金水準の適正化に向けた検討を行い、安定的な下水道使用料を確保するため料金改定の作業に取り組んでいく。</t>
    <rPh sb="1" eb="4">
      <t>トウクミアイ</t>
    </rPh>
    <rPh sb="8" eb="11">
      <t>ゲスイドウ</t>
    </rPh>
    <rPh sb="11" eb="13">
      <t>ジギョウ</t>
    </rPh>
    <rPh sb="14" eb="17">
      <t>ヒカクテキ</t>
    </rPh>
    <rPh sb="17" eb="19">
      <t>コウハツ</t>
    </rPh>
    <rPh sb="35" eb="36">
      <t>トウ</t>
    </rPh>
    <rPh sb="37" eb="38">
      <t>ノゾ</t>
    </rPh>
    <rPh sb="40" eb="43">
      <t>ロウキュウカ</t>
    </rPh>
    <rPh sb="44" eb="46">
      <t>モンダイ</t>
    </rPh>
    <rPh sb="47" eb="50">
      <t>ケンザイカ</t>
    </rPh>
    <rPh sb="59" eb="63">
      <t>ショリクイキ</t>
    </rPh>
    <rPh sb="63" eb="66">
      <t>チュウシンブ</t>
    </rPh>
    <rPh sb="67" eb="69">
      <t>セイビ</t>
    </rPh>
    <rPh sb="70" eb="72">
      <t>カンリョウ</t>
    </rPh>
    <rPh sb="79" eb="81">
      <t>ジンコウ</t>
    </rPh>
    <rPh sb="81" eb="83">
      <t>ゲンショウ</t>
    </rPh>
    <rPh sb="84" eb="85">
      <t>トモナ</t>
    </rPh>
    <rPh sb="86" eb="89">
      <t>ゲスイドウ</t>
    </rPh>
    <rPh sb="89" eb="92">
      <t>シヨウリョウ</t>
    </rPh>
    <rPh sb="93" eb="95">
      <t>ゲンショウ</t>
    </rPh>
    <rPh sb="98" eb="100">
      <t>ミコ</t>
    </rPh>
    <rPh sb="104" eb="106">
      <t>コンゴ</t>
    </rPh>
    <rPh sb="107" eb="109">
      <t>イジ</t>
    </rPh>
    <rPh sb="109" eb="111">
      <t>シュウゼン</t>
    </rPh>
    <rPh sb="112" eb="113">
      <t>フ</t>
    </rPh>
    <rPh sb="116" eb="120">
      <t>ジゾクカノウ</t>
    </rPh>
    <rPh sb="121" eb="126">
      <t>ゲスイドウジギョウ</t>
    </rPh>
    <rPh sb="127" eb="128">
      <t>ハカ</t>
    </rPh>
    <rPh sb="132" eb="133">
      <t>サラ</t>
    </rPh>
    <rPh sb="135" eb="138">
      <t>スイセンカ</t>
    </rPh>
    <rPh sb="138" eb="139">
      <t>リツ</t>
    </rPh>
    <rPh sb="140" eb="142">
      <t>コウジョウ</t>
    </rPh>
    <rPh sb="143" eb="145">
      <t>イジ</t>
    </rPh>
    <rPh sb="145" eb="147">
      <t>カンリ</t>
    </rPh>
    <rPh sb="147" eb="149">
      <t>ケイヒ</t>
    </rPh>
    <rPh sb="150" eb="152">
      <t>サクゲン</t>
    </rPh>
    <rPh sb="153" eb="157">
      <t>ケイエイセンリャク</t>
    </rPh>
    <rPh sb="157" eb="158">
      <t>トウ</t>
    </rPh>
    <rPh sb="159" eb="161">
      <t>ミナオ</t>
    </rPh>
    <rPh sb="165" eb="167">
      <t>シュウシ</t>
    </rPh>
    <rPh sb="167" eb="169">
      <t>ケイカク</t>
    </rPh>
    <rPh sb="170" eb="172">
      <t>サクテイ</t>
    </rPh>
    <rPh sb="174" eb="176">
      <t>ヒツヨウ</t>
    </rPh>
    <rPh sb="181" eb="185">
      <t>ザイムキバン</t>
    </rPh>
    <rPh sb="186" eb="188">
      <t>キョウカ</t>
    </rPh>
    <rPh sb="189" eb="190">
      <t>ハカ</t>
    </rPh>
    <rPh sb="194" eb="195">
      <t>スミ</t>
    </rPh>
    <rPh sb="198" eb="202">
      <t>リョウキンスイジュン</t>
    </rPh>
    <rPh sb="203" eb="206">
      <t>テキセイカ</t>
    </rPh>
    <rPh sb="207" eb="208">
      <t>ム</t>
    </rPh>
    <rPh sb="210" eb="212">
      <t>ケントウ</t>
    </rPh>
    <rPh sb="213" eb="214">
      <t>オコナ</t>
    </rPh>
    <rPh sb="216" eb="219">
      <t>アンテイテキ</t>
    </rPh>
    <rPh sb="220" eb="226">
      <t>ゲスイドウシヨウリョウ</t>
    </rPh>
    <rPh sb="227" eb="229">
      <t>カクホ</t>
    </rPh>
    <rPh sb="233" eb="237">
      <t>リョウキンカイテイ</t>
    </rPh>
    <rPh sb="238" eb="240">
      <t>サギョウ</t>
    </rPh>
    <rPh sb="241" eb="242">
      <t>ト</t>
    </rPh>
    <rPh sb="243" eb="244">
      <t>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</si>
</sst>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670-4D48-AAFD-886D37FF3C3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0.32</c:v>
                </c:pt>
                <c:pt idx="3">
                  <c:v>0.1</c:v>
                </c:pt>
                <c:pt idx="4">
                  <c:v>0.09</c:v>
                </c:pt>
              </c:numCache>
            </c:numRef>
          </c:val>
          <c:smooth val="0"/>
          <c:extLst>
            <c:ext xmlns:c16="http://schemas.microsoft.com/office/drawing/2014/chart" uri="{C3380CC4-5D6E-409C-BE32-E72D297353CC}">
              <c16:uniqueId val="{00000001-0670-4D48-AAFD-886D37FF3C3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968-4B19-9AD9-BC86C6146C1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49.47</c:v>
                </c:pt>
                <c:pt idx="3">
                  <c:v>48.19</c:v>
                </c:pt>
                <c:pt idx="4">
                  <c:v>47.32</c:v>
                </c:pt>
              </c:numCache>
            </c:numRef>
          </c:val>
          <c:smooth val="0"/>
          <c:extLst>
            <c:ext xmlns:c16="http://schemas.microsoft.com/office/drawing/2014/chart" uri="{C3380CC4-5D6E-409C-BE32-E72D297353CC}">
              <c16:uniqueId val="{00000001-7968-4B19-9AD9-BC86C6146C1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92.27</c:v>
                </c:pt>
                <c:pt idx="3">
                  <c:v>93.85</c:v>
                </c:pt>
                <c:pt idx="4">
                  <c:v>94.18</c:v>
                </c:pt>
              </c:numCache>
            </c:numRef>
          </c:val>
          <c:extLst>
            <c:ext xmlns:c16="http://schemas.microsoft.com/office/drawing/2014/chart" uri="{C3380CC4-5D6E-409C-BE32-E72D297353CC}">
              <c16:uniqueId val="{00000000-7E89-41D0-A7FF-8CAA5644342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82.06</c:v>
                </c:pt>
                <c:pt idx="3">
                  <c:v>82.26</c:v>
                </c:pt>
                <c:pt idx="4">
                  <c:v>81.33</c:v>
                </c:pt>
              </c:numCache>
            </c:numRef>
          </c:val>
          <c:smooth val="0"/>
          <c:extLst>
            <c:ext xmlns:c16="http://schemas.microsoft.com/office/drawing/2014/chart" uri="{C3380CC4-5D6E-409C-BE32-E72D297353CC}">
              <c16:uniqueId val="{00000001-7E89-41D0-A7FF-8CAA5644342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100.69</c:v>
                </c:pt>
                <c:pt idx="3">
                  <c:v>104.96</c:v>
                </c:pt>
                <c:pt idx="4">
                  <c:v>106.79</c:v>
                </c:pt>
              </c:numCache>
            </c:numRef>
          </c:val>
          <c:extLst>
            <c:ext xmlns:c16="http://schemas.microsoft.com/office/drawing/2014/chart" uri="{C3380CC4-5D6E-409C-BE32-E72D297353CC}">
              <c16:uniqueId val="{00000000-2330-48E0-9B58-2ED0BD5D16F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107.81</c:v>
                </c:pt>
                <c:pt idx="3">
                  <c:v>107.54</c:v>
                </c:pt>
                <c:pt idx="4">
                  <c:v>107.19</c:v>
                </c:pt>
              </c:numCache>
            </c:numRef>
          </c:val>
          <c:smooth val="0"/>
          <c:extLst>
            <c:ext xmlns:c16="http://schemas.microsoft.com/office/drawing/2014/chart" uri="{C3380CC4-5D6E-409C-BE32-E72D297353CC}">
              <c16:uniqueId val="{00000001-2330-48E0-9B58-2ED0BD5D16F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2.69</c:v>
                </c:pt>
                <c:pt idx="3">
                  <c:v>5.27</c:v>
                </c:pt>
                <c:pt idx="4">
                  <c:v>7.79</c:v>
                </c:pt>
              </c:numCache>
            </c:numRef>
          </c:val>
          <c:extLst>
            <c:ext xmlns:c16="http://schemas.microsoft.com/office/drawing/2014/chart" uri="{C3380CC4-5D6E-409C-BE32-E72D297353CC}">
              <c16:uniqueId val="{00000000-2873-472E-A42E-656AF1499DE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19.93</c:v>
                </c:pt>
                <c:pt idx="3">
                  <c:v>21.94</c:v>
                </c:pt>
                <c:pt idx="4">
                  <c:v>22.89</c:v>
                </c:pt>
              </c:numCache>
            </c:numRef>
          </c:val>
          <c:smooth val="0"/>
          <c:extLst>
            <c:ext xmlns:c16="http://schemas.microsoft.com/office/drawing/2014/chart" uri="{C3380CC4-5D6E-409C-BE32-E72D297353CC}">
              <c16:uniqueId val="{00000001-2873-472E-A42E-656AF1499DE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2AD-4088-BB22-389957010F2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22AD-4088-BB22-389957010F2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4.17</c:v>
                </c:pt>
                <c:pt idx="3">
                  <c:v>104.93</c:v>
                </c:pt>
                <c:pt idx="4">
                  <c:v>84.9</c:v>
                </c:pt>
              </c:numCache>
            </c:numRef>
          </c:val>
          <c:extLst>
            <c:ext xmlns:c16="http://schemas.microsoft.com/office/drawing/2014/chart" uri="{C3380CC4-5D6E-409C-BE32-E72D297353CC}">
              <c16:uniqueId val="{00000000-A9E9-48F2-80C8-A574D60908D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18.2</c:v>
                </c:pt>
                <c:pt idx="3">
                  <c:v>19.059999999999999</c:v>
                </c:pt>
                <c:pt idx="4">
                  <c:v>31.07</c:v>
                </c:pt>
              </c:numCache>
            </c:numRef>
          </c:val>
          <c:smooth val="0"/>
          <c:extLst>
            <c:ext xmlns:c16="http://schemas.microsoft.com/office/drawing/2014/chart" uri="{C3380CC4-5D6E-409C-BE32-E72D297353CC}">
              <c16:uniqueId val="{00000001-A9E9-48F2-80C8-A574D60908D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23.08</c:v>
                </c:pt>
                <c:pt idx="3">
                  <c:v>26.94</c:v>
                </c:pt>
                <c:pt idx="4">
                  <c:v>14.94</c:v>
                </c:pt>
              </c:numCache>
            </c:numRef>
          </c:val>
          <c:extLst>
            <c:ext xmlns:c16="http://schemas.microsoft.com/office/drawing/2014/chart" uri="{C3380CC4-5D6E-409C-BE32-E72D297353CC}">
              <c16:uniqueId val="{00000000-2547-4363-9DBD-1AB13738764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48.56</c:v>
                </c:pt>
                <c:pt idx="3">
                  <c:v>47.58</c:v>
                </c:pt>
                <c:pt idx="4">
                  <c:v>51.09</c:v>
                </c:pt>
              </c:numCache>
            </c:numRef>
          </c:val>
          <c:smooth val="0"/>
          <c:extLst>
            <c:ext xmlns:c16="http://schemas.microsoft.com/office/drawing/2014/chart" uri="{C3380CC4-5D6E-409C-BE32-E72D297353CC}">
              <c16:uniqueId val="{00000001-2547-4363-9DBD-1AB13738764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c:v>9.3699999999999992</c:v>
                </c:pt>
                <c:pt idx="4" formatCode="#,##0.00;&quot;△&quot;#,##0.00">
                  <c:v>0</c:v>
                </c:pt>
              </c:numCache>
            </c:numRef>
          </c:val>
          <c:extLst>
            <c:ext xmlns:c16="http://schemas.microsoft.com/office/drawing/2014/chart" uri="{C3380CC4-5D6E-409C-BE32-E72D297353CC}">
              <c16:uniqueId val="{00000000-4578-45B1-8292-B9263988F1A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1245.0999999999999</c:v>
                </c:pt>
                <c:pt idx="3">
                  <c:v>1108.8</c:v>
                </c:pt>
                <c:pt idx="4">
                  <c:v>1194.56</c:v>
                </c:pt>
              </c:numCache>
            </c:numRef>
          </c:val>
          <c:smooth val="0"/>
          <c:extLst>
            <c:ext xmlns:c16="http://schemas.microsoft.com/office/drawing/2014/chart" uri="{C3380CC4-5D6E-409C-BE32-E72D297353CC}">
              <c16:uniqueId val="{00000001-4578-45B1-8292-B9263988F1A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52.09</c:v>
                </c:pt>
                <c:pt idx="3">
                  <c:v>58.99</c:v>
                </c:pt>
                <c:pt idx="4">
                  <c:v>66.38</c:v>
                </c:pt>
              </c:numCache>
            </c:numRef>
          </c:val>
          <c:extLst>
            <c:ext xmlns:c16="http://schemas.microsoft.com/office/drawing/2014/chart" uri="{C3380CC4-5D6E-409C-BE32-E72D297353CC}">
              <c16:uniqueId val="{00000000-5A3D-4DD0-B2A0-59C39671B78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79.77</c:v>
                </c:pt>
                <c:pt idx="3">
                  <c:v>79.63</c:v>
                </c:pt>
                <c:pt idx="4">
                  <c:v>76.78</c:v>
                </c:pt>
              </c:numCache>
            </c:numRef>
          </c:val>
          <c:smooth val="0"/>
          <c:extLst>
            <c:ext xmlns:c16="http://schemas.microsoft.com/office/drawing/2014/chart" uri="{C3380CC4-5D6E-409C-BE32-E72D297353CC}">
              <c16:uniqueId val="{00000001-5A3D-4DD0-B2A0-59C39671B78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310.39999999999998</c:v>
                </c:pt>
                <c:pt idx="3">
                  <c:v>275.64999999999998</c:v>
                </c:pt>
                <c:pt idx="4">
                  <c:v>245.1</c:v>
                </c:pt>
              </c:numCache>
            </c:numRef>
          </c:val>
          <c:extLst>
            <c:ext xmlns:c16="http://schemas.microsoft.com/office/drawing/2014/chart" uri="{C3380CC4-5D6E-409C-BE32-E72D297353CC}">
              <c16:uniqueId val="{00000000-35C5-4E91-B2F3-057B4D414CB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214.56</c:v>
                </c:pt>
                <c:pt idx="3">
                  <c:v>213.66</c:v>
                </c:pt>
                <c:pt idx="4">
                  <c:v>224.31</c:v>
                </c:pt>
              </c:numCache>
            </c:numRef>
          </c:val>
          <c:smooth val="0"/>
          <c:extLst>
            <c:ext xmlns:c16="http://schemas.microsoft.com/office/drawing/2014/chart" uri="{C3380CC4-5D6E-409C-BE32-E72D297353CC}">
              <c16:uniqueId val="{00000001-35C5-4E91-B2F3-057B4D414CB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I7"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尾花沢市大石田町環境衛生事業組合（事業会計分）</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Cd2</v>
      </c>
      <c r="X8" s="35"/>
      <c r="Y8" s="35"/>
      <c r="Z8" s="35"/>
      <c r="AA8" s="35"/>
      <c r="AB8" s="35"/>
      <c r="AC8" s="35"/>
      <c r="AD8" s="36" t="str">
        <f>データ!$M$6</f>
        <v>非設置</v>
      </c>
      <c r="AE8" s="36"/>
      <c r="AF8" s="36"/>
      <c r="AG8" s="36"/>
      <c r="AH8" s="36"/>
      <c r="AI8" s="36"/>
      <c r="AJ8" s="36"/>
      <c r="AK8" s="3"/>
      <c r="AL8" s="37" t="str">
        <f>データ!S6</f>
        <v>-</v>
      </c>
      <c r="AM8" s="37"/>
      <c r="AN8" s="37"/>
      <c r="AO8" s="37"/>
      <c r="AP8" s="37"/>
      <c r="AQ8" s="37"/>
      <c r="AR8" s="37"/>
      <c r="AS8" s="37"/>
      <c r="AT8" s="38" t="str">
        <f>データ!T6</f>
        <v>-</v>
      </c>
      <c r="AU8" s="38"/>
      <c r="AV8" s="38"/>
      <c r="AW8" s="38"/>
      <c r="AX8" s="38"/>
      <c r="AY8" s="38"/>
      <c r="AZ8" s="38"/>
      <c r="BA8" s="38"/>
      <c r="BB8" s="38" t="str">
        <f>データ!U6</f>
        <v>-</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40.4</v>
      </c>
      <c r="J10" s="38"/>
      <c r="K10" s="38"/>
      <c r="L10" s="38"/>
      <c r="M10" s="38"/>
      <c r="N10" s="38"/>
      <c r="O10" s="38"/>
      <c r="P10" s="38">
        <f>データ!P6</f>
        <v>41.56</v>
      </c>
      <c r="Q10" s="38"/>
      <c r="R10" s="38"/>
      <c r="S10" s="38"/>
      <c r="T10" s="38"/>
      <c r="U10" s="38"/>
      <c r="V10" s="38"/>
      <c r="W10" s="38">
        <f>データ!Q6</f>
        <v>93.24</v>
      </c>
      <c r="X10" s="38"/>
      <c r="Y10" s="38"/>
      <c r="Z10" s="38"/>
      <c r="AA10" s="38"/>
      <c r="AB10" s="38"/>
      <c r="AC10" s="38"/>
      <c r="AD10" s="37">
        <f>データ!R6</f>
        <v>3300</v>
      </c>
      <c r="AE10" s="37"/>
      <c r="AF10" s="37"/>
      <c r="AG10" s="37"/>
      <c r="AH10" s="37"/>
      <c r="AI10" s="37"/>
      <c r="AJ10" s="37"/>
      <c r="AK10" s="2"/>
      <c r="AL10" s="37">
        <f>データ!V6</f>
        <v>8539</v>
      </c>
      <c r="AM10" s="37"/>
      <c r="AN10" s="37"/>
      <c r="AO10" s="37"/>
      <c r="AP10" s="37"/>
      <c r="AQ10" s="37"/>
      <c r="AR10" s="37"/>
      <c r="AS10" s="37"/>
      <c r="AT10" s="38">
        <f>データ!W6</f>
        <v>3.66</v>
      </c>
      <c r="AU10" s="38"/>
      <c r="AV10" s="38"/>
      <c r="AW10" s="38"/>
      <c r="AX10" s="38"/>
      <c r="AY10" s="38"/>
      <c r="AZ10" s="38"/>
      <c r="BA10" s="38"/>
      <c r="BB10" s="38">
        <f>データ!X6</f>
        <v>2333.06</v>
      </c>
      <c r="BC10" s="38"/>
      <c r="BD10" s="38"/>
      <c r="BE10" s="38"/>
      <c r="BF10" s="38"/>
      <c r="BG10" s="38"/>
      <c r="BH10" s="38"/>
      <c r="BI10" s="38"/>
      <c r="BJ10" s="2"/>
      <c r="BK10" s="2"/>
      <c r="BL10" s="53" t="s">
        <v>22</v>
      </c>
      <c r="BM10" s="54"/>
      <c r="BN10" s="61" t="s">
        <v>23</v>
      </c>
      <c r="BO10" s="61"/>
      <c r="BP10" s="61"/>
      <c r="BQ10" s="61"/>
      <c r="BR10" s="61"/>
      <c r="BS10" s="61"/>
      <c r="BT10" s="61"/>
      <c r="BU10" s="61"/>
      <c r="BV10" s="61"/>
      <c r="BW10" s="61"/>
      <c r="BX10" s="61"/>
      <c r="BY10" s="62"/>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3" t="s">
        <v>24</v>
      </c>
      <c r="BM11" s="63"/>
      <c r="BN11" s="63"/>
      <c r="BO11" s="63"/>
      <c r="BP11" s="63"/>
      <c r="BQ11" s="63"/>
      <c r="BR11" s="63"/>
      <c r="BS11" s="63"/>
      <c r="BT11" s="63"/>
      <c r="BU11" s="63"/>
      <c r="BV11" s="63"/>
      <c r="BW11" s="63"/>
      <c r="BX11" s="63"/>
      <c r="BY11" s="63"/>
      <c r="BZ11" s="6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3"/>
      <c r="BM12" s="63"/>
      <c r="BN12" s="63"/>
      <c r="BO12" s="63"/>
      <c r="BP12" s="63"/>
      <c r="BQ12" s="63"/>
      <c r="BR12" s="63"/>
      <c r="BS12" s="63"/>
      <c r="BT12" s="63"/>
      <c r="BU12" s="63"/>
      <c r="BV12" s="63"/>
      <c r="BW12" s="63"/>
      <c r="BX12" s="63"/>
      <c r="BY12" s="63"/>
      <c r="BZ12" s="6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4"/>
      <c r="BM13" s="64"/>
      <c r="BN13" s="64"/>
      <c r="BO13" s="64"/>
      <c r="BP13" s="64"/>
      <c r="BQ13" s="64"/>
      <c r="BR13" s="64"/>
      <c r="BS13" s="64"/>
      <c r="BT13" s="64"/>
      <c r="BU13" s="64"/>
      <c r="BV13" s="64"/>
      <c r="BW13" s="64"/>
      <c r="BX13" s="64"/>
      <c r="BY13" s="64"/>
      <c r="BZ13" s="64"/>
    </row>
    <row r="14" spans="1:78" ht="13.5" customHeight="1" x14ac:dyDescent="0.15">
      <c r="A14" s="2"/>
      <c r="B14" s="65" t="s">
        <v>25</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c r="BA14" s="66"/>
      <c r="BB14" s="66"/>
      <c r="BC14" s="66"/>
      <c r="BD14" s="66"/>
      <c r="BE14" s="66"/>
      <c r="BF14" s="66"/>
      <c r="BG14" s="66"/>
      <c r="BH14" s="66"/>
      <c r="BI14" s="66"/>
      <c r="BJ14" s="6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8"/>
      <c r="C15" s="69"/>
      <c r="D15" s="69"/>
      <c r="E15" s="6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7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5" t="s">
        <v>113</v>
      </c>
      <c r="BM16" s="56"/>
      <c r="BN16" s="56"/>
      <c r="BO16" s="56"/>
      <c r="BP16" s="56"/>
      <c r="BQ16" s="56"/>
      <c r="BR16" s="56"/>
      <c r="BS16" s="56"/>
      <c r="BT16" s="56"/>
      <c r="BU16" s="56"/>
      <c r="BV16" s="56"/>
      <c r="BW16" s="56"/>
      <c r="BX16" s="56"/>
      <c r="BY16" s="56"/>
      <c r="BZ16" s="5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5"/>
      <c r="BM17" s="56"/>
      <c r="BN17" s="56"/>
      <c r="BO17" s="56"/>
      <c r="BP17" s="56"/>
      <c r="BQ17" s="56"/>
      <c r="BR17" s="56"/>
      <c r="BS17" s="56"/>
      <c r="BT17" s="56"/>
      <c r="BU17" s="56"/>
      <c r="BV17" s="56"/>
      <c r="BW17" s="56"/>
      <c r="BX17" s="56"/>
      <c r="BY17" s="56"/>
      <c r="BZ17" s="5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5"/>
      <c r="BM18" s="56"/>
      <c r="BN18" s="56"/>
      <c r="BO18" s="56"/>
      <c r="BP18" s="56"/>
      <c r="BQ18" s="56"/>
      <c r="BR18" s="56"/>
      <c r="BS18" s="56"/>
      <c r="BT18" s="56"/>
      <c r="BU18" s="56"/>
      <c r="BV18" s="56"/>
      <c r="BW18" s="56"/>
      <c r="BX18" s="56"/>
      <c r="BY18" s="56"/>
      <c r="BZ18" s="5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5"/>
      <c r="BM19" s="56"/>
      <c r="BN19" s="56"/>
      <c r="BO19" s="56"/>
      <c r="BP19" s="56"/>
      <c r="BQ19" s="56"/>
      <c r="BR19" s="56"/>
      <c r="BS19" s="56"/>
      <c r="BT19" s="56"/>
      <c r="BU19" s="56"/>
      <c r="BV19" s="56"/>
      <c r="BW19" s="56"/>
      <c r="BX19" s="56"/>
      <c r="BY19" s="56"/>
      <c r="BZ19" s="5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5"/>
      <c r="BM20" s="56"/>
      <c r="BN20" s="56"/>
      <c r="BO20" s="56"/>
      <c r="BP20" s="56"/>
      <c r="BQ20" s="56"/>
      <c r="BR20" s="56"/>
      <c r="BS20" s="56"/>
      <c r="BT20" s="56"/>
      <c r="BU20" s="56"/>
      <c r="BV20" s="56"/>
      <c r="BW20" s="56"/>
      <c r="BX20" s="56"/>
      <c r="BY20" s="56"/>
      <c r="BZ20" s="5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5"/>
      <c r="BM21" s="56"/>
      <c r="BN21" s="56"/>
      <c r="BO21" s="56"/>
      <c r="BP21" s="56"/>
      <c r="BQ21" s="56"/>
      <c r="BR21" s="56"/>
      <c r="BS21" s="56"/>
      <c r="BT21" s="56"/>
      <c r="BU21" s="56"/>
      <c r="BV21" s="56"/>
      <c r="BW21" s="56"/>
      <c r="BX21" s="56"/>
      <c r="BY21" s="56"/>
      <c r="BZ21" s="5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5"/>
      <c r="BM22" s="56"/>
      <c r="BN22" s="56"/>
      <c r="BO22" s="56"/>
      <c r="BP22" s="56"/>
      <c r="BQ22" s="56"/>
      <c r="BR22" s="56"/>
      <c r="BS22" s="56"/>
      <c r="BT22" s="56"/>
      <c r="BU22" s="56"/>
      <c r="BV22" s="56"/>
      <c r="BW22" s="56"/>
      <c r="BX22" s="56"/>
      <c r="BY22" s="56"/>
      <c r="BZ22" s="5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5"/>
      <c r="BM23" s="56"/>
      <c r="BN23" s="56"/>
      <c r="BO23" s="56"/>
      <c r="BP23" s="56"/>
      <c r="BQ23" s="56"/>
      <c r="BR23" s="56"/>
      <c r="BS23" s="56"/>
      <c r="BT23" s="56"/>
      <c r="BU23" s="56"/>
      <c r="BV23" s="56"/>
      <c r="BW23" s="56"/>
      <c r="BX23" s="56"/>
      <c r="BY23" s="56"/>
      <c r="BZ23" s="5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5"/>
      <c r="BM24" s="56"/>
      <c r="BN24" s="56"/>
      <c r="BO24" s="56"/>
      <c r="BP24" s="56"/>
      <c r="BQ24" s="56"/>
      <c r="BR24" s="56"/>
      <c r="BS24" s="56"/>
      <c r="BT24" s="56"/>
      <c r="BU24" s="56"/>
      <c r="BV24" s="56"/>
      <c r="BW24" s="56"/>
      <c r="BX24" s="56"/>
      <c r="BY24" s="56"/>
      <c r="BZ24" s="5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5"/>
      <c r="BM25" s="56"/>
      <c r="BN25" s="56"/>
      <c r="BO25" s="56"/>
      <c r="BP25" s="56"/>
      <c r="BQ25" s="56"/>
      <c r="BR25" s="56"/>
      <c r="BS25" s="56"/>
      <c r="BT25" s="56"/>
      <c r="BU25" s="56"/>
      <c r="BV25" s="56"/>
      <c r="BW25" s="56"/>
      <c r="BX25" s="56"/>
      <c r="BY25" s="56"/>
      <c r="BZ25" s="5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5"/>
      <c r="BM26" s="56"/>
      <c r="BN26" s="56"/>
      <c r="BO26" s="56"/>
      <c r="BP26" s="56"/>
      <c r="BQ26" s="56"/>
      <c r="BR26" s="56"/>
      <c r="BS26" s="56"/>
      <c r="BT26" s="56"/>
      <c r="BU26" s="56"/>
      <c r="BV26" s="56"/>
      <c r="BW26" s="56"/>
      <c r="BX26" s="56"/>
      <c r="BY26" s="56"/>
      <c r="BZ26" s="5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5"/>
      <c r="BM27" s="56"/>
      <c r="BN27" s="56"/>
      <c r="BO27" s="56"/>
      <c r="BP27" s="56"/>
      <c r="BQ27" s="56"/>
      <c r="BR27" s="56"/>
      <c r="BS27" s="56"/>
      <c r="BT27" s="56"/>
      <c r="BU27" s="56"/>
      <c r="BV27" s="56"/>
      <c r="BW27" s="56"/>
      <c r="BX27" s="56"/>
      <c r="BY27" s="56"/>
      <c r="BZ27" s="5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5"/>
      <c r="BM28" s="56"/>
      <c r="BN28" s="56"/>
      <c r="BO28" s="56"/>
      <c r="BP28" s="56"/>
      <c r="BQ28" s="56"/>
      <c r="BR28" s="56"/>
      <c r="BS28" s="56"/>
      <c r="BT28" s="56"/>
      <c r="BU28" s="56"/>
      <c r="BV28" s="56"/>
      <c r="BW28" s="56"/>
      <c r="BX28" s="56"/>
      <c r="BY28" s="56"/>
      <c r="BZ28" s="5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5"/>
      <c r="BM29" s="56"/>
      <c r="BN29" s="56"/>
      <c r="BO29" s="56"/>
      <c r="BP29" s="56"/>
      <c r="BQ29" s="56"/>
      <c r="BR29" s="56"/>
      <c r="BS29" s="56"/>
      <c r="BT29" s="56"/>
      <c r="BU29" s="56"/>
      <c r="BV29" s="56"/>
      <c r="BW29" s="56"/>
      <c r="BX29" s="56"/>
      <c r="BY29" s="56"/>
      <c r="BZ29" s="5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5"/>
      <c r="BM30" s="56"/>
      <c r="BN30" s="56"/>
      <c r="BO30" s="56"/>
      <c r="BP30" s="56"/>
      <c r="BQ30" s="56"/>
      <c r="BR30" s="56"/>
      <c r="BS30" s="56"/>
      <c r="BT30" s="56"/>
      <c r="BU30" s="56"/>
      <c r="BV30" s="56"/>
      <c r="BW30" s="56"/>
      <c r="BX30" s="56"/>
      <c r="BY30" s="56"/>
      <c r="BZ30" s="5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5"/>
      <c r="BM31" s="56"/>
      <c r="BN31" s="56"/>
      <c r="BO31" s="56"/>
      <c r="BP31" s="56"/>
      <c r="BQ31" s="56"/>
      <c r="BR31" s="56"/>
      <c r="BS31" s="56"/>
      <c r="BT31" s="56"/>
      <c r="BU31" s="56"/>
      <c r="BV31" s="56"/>
      <c r="BW31" s="56"/>
      <c r="BX31" s="56"/>
      <c r="BY31" s="56"/>
      <c r="BZ31" s="5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5"/>
      <c r="BM32" s="56"/>
      <c r="BN32" s="56"/>
      <c r="BO32" s="56"/>
      <c r="BP32" s="56"/>
      <c r="BQ32" s="56"/>
      <c r="BR32" s="56"/>
      <c r="BS32" s="56"/>
      <c r="BT32" s="56"/>
      <c r="BU32" s="56"/>
      <c r="BV32" s="56"/>
      <c r="BW32" s="56"/>
      <c r="BX32" s="56"/>
      <c r="BY32" s="56"/>
      <c r="BZ32" s="5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5"/>
      <c r="BM33" s="56"/>
      <c r="BN33" s="56"/>
      <c r="BO33" s="56"/>
      <c r="BP33" s="56"/>
      <c r="BQ33" s="56"/>
      <c r="BR33" s="56"/>
      <c r="BS33" s="56"/>
      <c r="BT33" s="56"/>
      <c r="BU33" s="56"/>
      <c r="BV33" s="56"/>
      <c r="BW33" s="56"/>
      <c r="BX33" s="56"/>
      <c r="BY33" s="56"/>
      <c r="BZ33" s="5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5"/>
      <c r="BM34" s="56"/>
      <c r="BN34" s="56"/>
      <c r="BO34" s="56"/>
      <c r="BP34" s="56"/>
      <c r="BQ34" s="56"/>
      <c r="BR34" s="56"/>
      <c r="BS34" s="56"/>
      <c r="BT34" s="56"/>
      <c r="BU34" s="56"/>
      <c r="BV34" s="56"/>
      <c r="BW34" s="56"/>
      <c r="BX34" s="56"/>
      <c r="BY34" s="56"/>
      <c r="BZ34" s="5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5"/>
      <c r="BM35" s="56"/>
      <c r="BN35" s="56"/>
      <c r="BO35" s="56"/>
      <c r="BP35" s="56"/>
      <c r="BQ35" s="56"/>
      <c r="BR35" s="56"/>
      <c r="BS35" s="56"/>
      <c r="BT35" s="56"/>
      <c r="BU35" s="56"/>
      <c r="BV35" s="56"/>
      <c r="BW35" s="56"/>
      <c r="BX35" s="56"/>
      <c r="BY35" s="56"/>
      <c r="BZ35" s="5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5"/>
      <c r="BM36" s="56"/>
      <c r="BN36" s="56"/>
      <c r="BO36" s="56"/>
      <c r="BP36" s="56"/>
      <c r="BQ36" s="56"/>
      <c r="BR36" s="56"/>
      <c r="BS36" s="56"/>
      <c r="BT36" s="56"/>
      <c r="BU36" s="56"/>
      <c r="BV36" s="56"/>
      <c r="BW36" s="56"/>
      <c r="BX36" s="56"/>
      <c r="BY36" s="56"/>
      <c r="BZ36" s="5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5"/>
      <c r="BM37" s="56"/>
      <c r="BN37" s="56"/>
      <c r="BO37" s="56"/>
      <c r="BP37" s="56"/>
      <c r="BQ37" s="56"/>
      <c r="BR37" s="56"/>
      <c r="BS37" s="56"/>
      <c r="BT37" s="56"/>
      <c r="BU37" s="56"/>
      <c r="BV37" s="56"/>
      <c r="BW37" s="56"/>
      <c r="BX37" s="56"/>
      <c r="BY37" s="56"/>
      <c r="BZ37" s="5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5"/>
      <c r="BM38" s="56"/>
      <c r="BN38" s="56"/>
      <c r="BO38" s="56"/>
      <c r="BP38" s="56"/>
      <c r="BQ38" s="56"/>
      <c r="BR38" s="56"/>
      <c r="BS38" s="56"/>
      <c r="BT38" s="56"/>
      <c r="BU38" s="56"/>
      <c r="BV38" s="56"/>
      <c r="BW38" s="56"/>
      <c r="BX38" s="56"/>
      <c r="BY38" s="56"/>
      <c r="BZ38" s="5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5"/>
      <c r="BM39" s="56"/>
      <c r="BN39" s="56"/>
      <c r="BO39" s="56"/>
      <c r="BP39" s="56"/>
      <c r="BQ39" s="56"/>
      <c r="BR39" s="56"/>
      <c r="BS39" s="56"/>
      <c r="BT39" s="56"/>
      <c r="BU39" s="56"/>
      <c r="BV39" s="56"/>
      <c r="BW39" s="56"/>
      <c r="BX39" s="56"/>
      <c r="BY39" s="56"/>
      <c r="BZ39" s="5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5"/>
      <c r="BM40" s="56"/>
      <c r="BN40" s="56"/>
      <c r="BO40" s="56"/>
      <c r="BP40" s="56"/>
      <c r="BQ40" s="56"/>
      <c r="BR40" s="56"/>
      <c r="BS40" s="56"/>
      <c r="BT40" s="56"/>
      <c r="BU40" s="56"/>
      <c r="BV40" s="56"/>
      <c r="BW40" s="56"/>
      <c r="BX40" s="56"/>
      <c r="BY40" s="56"/>
      <c r="BZ40" s="5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5"/>
      <c r="BM41" s="56"/>
      <c r="BN41" s="56"/>
      <c r="BO41" s="56"/>
      <c r="BP41" s="56"/>
      <c r="BQ41" s="56"/>
      <c r="BR41" s="56"/>
      <c r="BS41" s="56"/>
      <c r="BT41" s="56"/>
      <c r="BU41" s="56"/>
      <c r="BV41" s="56"/>
      <c r="BW41" s="56"/>
      <c r="BX41" s="56"/>
      <c r="BY41" s="56"/>
      <c r="BZ41" s="5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5"/>
      <c r="BM42" s="56"/>
      <c r="BN42" s="56"/>
      <c r="BO42" s="56"/>
      <c r="BP42" s="56"/>
      <c r="BQ42" s="56"/>
      <c r="BR42" s="56"/>
      <c r="BS42" s="56"/>
      <c r="BT42" s="56"/>
      <c r="BU42" s="56"/>
      <c r="BV42" s="56"/>
      <c r="BW42" s="56"/>
      <c r="BX42" s="56"/>
      <c r="BY42" s="56"/>
      <c r="BZ42" s="5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5"/>
      <c r="BM43" s="56"/>
      <c r="BN43" s="56"/>
      <c r="BO43" s="56"/>
      <c r="BP43" s="56"/>
      <c r="BQ43" s="56"/>
      <c r="BR43" s="56"/>
      <c r="BS43" s="56"/>
      <c r="BT43" s="56"/>
      <c r="BU43" s="56"/>
      <c r="BV43" s="56"/>
      <c r="BW43" s="56"/>
      <c r="BX43" s="56"/>
      <c r="BY43" s="56"/>
      <c r="BZ43" s="5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8"/>
      <c r="BM44" s="59"/>
      <c r="BN44" s="59"/>
      <c r="BO44" s="59"/>
      <c r="BP44" s="59"/>
      <c r="BQ44" s="59"/>
      <c r="BR44" s="59"/>
      <c r="BS44" s="59"/>
      <c r="BT44" s="59"/>
      <c r="BU44" s="59"/>
      <c r="BV44" s="59"/>
      <c r="BW44" s="59"/>
      <c r="BX44" s="59"/>
      <c r="BY44" s="59"/>
      <c r="BZ44" s="6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5" t="s">
        <v>114</v>
      </c>
      <c r="BM47" s="56"/>
      <c r="BN47" s="56"/>
      <c r="BO47" s="56"/>
      <c r="BP47" s="56"/>
      <c r="BQ47" s="56"/>
      <c r="BR47" s="56"/>
      <c r="BS47" s="56"/>
      <c r="BT47" s="56"/>
      <c r="BU47" s="56"/>
      <c r="BV47" s="56"/>
      <c r="BW47" s="56"/>
      <c r="BX47" s="56"/>
      <c r="BY47" s="56"/>
      <c r="BZ47" s="5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5"/>
      <c r="BM48" s="56"/>
      <c r="BN48" s="56"/>
      <c r="BO48" s="56"/>
      <c r="BP48" s="56"/>
      <c r="BQ48" s="56"/>
      <c r="BR48" s="56"/>
      <c r="BS48" s="56"/>
      <c r="BT48" s="56"/>
      <c r="BU48" s="56"/>
      <c r="BV48" s="56"/>
      <c r="BW48" s="56"/>
      <c r="BX48" s="56"/>
      <c r="BY48" s="56"/>
      <c r="BZ48" s="5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5"/>
      <c r="BM49" s="56"/>
      <c r="BN49" s="56"/>
      <c r="BO49" s="56"/>
      <c r="BP49" s="56"/>
      <c r="BQ49" s="56"/>
      <c r="BR49" s="56"/>
      <c r="BS49" s="56"/>
      <c r="BT49" s="56"/>
      <c r="BU49" s="56"/>
      <c r="BV49" s="56"/>
      <c r="BW49" s="56"/>
      <c r="BX49" s="56"/>
      <c r="BY49" s="56"/>
      <c r="BZ49" s="5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5"/>
      <c r="BM50" s="56"/>
      <c r="BN50" s="56"/>
      <c r="BO50" s="56"/>
      <c r="BP50" s="56"/>
      <c r="BQ50" s="56"/>
      <c r="BR50" s="56"/>
      <c r="BS50" s="56"/>
      <c r="BT50" s="56"/>
      <c r="BU50" s="56"/>
      <c r="BV50" s="56"/>
      <c r="BW50" s="56"/>
      <c r="BX50" s="56"/>
      <c r="BY50" s="56"/>
      <c r="BZ50" s="5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5"/>
      <c r="BM51" s="56"/>
      <c r="BN51" s="56"/>
      <c r="BO51" s="56"/>
      <c r="BP51" s="56"/>
      <c r="BQ51" s="56"/>
      <c r="BR51" s="56"/>
      <c r="BS51" s="56"/>
      <c r="BT51" s="56"/>
      <c r="BU51" s="56"/>
      <c r="BV51" s="56"/>
      <c r="BW51" s="56"/>
      <c r="BX51" s="56"/>
      <c r="BY51" s="56"/>
      <c r="BZ51" s="5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5"/>
      <c r="BM52" s="56"/>
      <c r="BN52" s="56"/>
      <c r="BO52" s="56"/>
      <c r="BP52" s="56"/>
      <c r="BQ52" s="56"/>
      <c r="BR52" s="56"/>
      <c r="BS52" s="56"/>
      <c r="BT52" s="56"/>
      <c r="BU52" s="56"/>
      <c r="BV52" s="56"/>
      <c r="BW52" s="56"/>
      <c r="BX52" s="56"/>
      <c r="BY52" s="56"/>
      <c r="BZ52" s="5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5"/>
      <c r="BM53" s="56"/>
      <c r="BN53" s="56"/>
      <c r="BO53" s="56"/>
      <c r="BP53" s="56"/>
      <c r="BQ53" s="56"/>
      <c r="BR53" s="56"/>
      <c r="BS53" s="56"/>
      <c r="BT53" s="56"/>
      <c r="BU53" s="56"/>
      <c r="BV53" s="56"/>
      <c r="BW53" s="56"/>
      <c r="BX53" s="56"/>
      <c r="BY53" s="56"/>
      <c r="BZ53" s="5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5"/>
      <c r="BM54" s="56"/>
      <c r="BN54" s="56"/>
      <c r="BO54" s="56"/>
      <c r="BP54" s="56"/>
      <c r="BQ54" s="56"/>
      <c r="BR54" s="56"/>
      <c r="BS54" s="56"/>
      <c r="BT54" s="56"/>
      <c r="BU54" s="56"/>
      <c r="BV54" s="56"/>
      <c r="BW54" s="56"/>
      <c r="BX54" s="56"/>
      <c r="BY54" s="56"/>
      <c r="BZ54" s="5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5"/>
      <c r="BM55" s="56"/>
      <c r="BN55" s="56"/>
      <c r="BO55" s="56"/>
      <c r="BP55" s="56"/>
      <c r="BQ55" s="56"/>
      <c r="BR55" s="56"/>
      <c r="BS55" s="56"/>
      <c r="BT55" s="56"/>
      <c r="BU55" s="56"/>
      <c r="BV55" s="56"/>
      <c r="BW55" s="56"/>
      <c r="BX55" s="56"/>
      <c r="BY55" s="56"/>
      <c r="BZ55" s="5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5"/>
      <c r="BM56" s="56"/>
      <c r="BN56" s="56"/>
      <c r="BO56" s="56"/>
      <c r="BP56" s="56"/>
      <c r="BQ56" s="56"/>
      <c r="BR56" s="56"/>
      <c r="BS56" s="56"/>
      <c r="BT56" s="56"/>
      <c r="BU56" s="56"/>
      <c r="BV56" s="56"/>
      <c r="BW56" s="56"/>
      <c r="BX56" s="56"/>
      <c r="BY56" s="56"/>
      <c r="BZ56" s="5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5"/>
      <c r="BM57" s="56"/>
      <c r="BN57" s="56"/>
      <c r="BO57" s="56"/>
      <c r="BP57" s="56"/>
      <c r="BQ57" s="56"/>
      <c r="BR57" s="56"/>
      <c r="BS57" s="56"/>
      <c r="BT57" s="56"/>
      <c r="BU57" s="56"/>
      <c r="BV57" s="56"/>
      <c r="BW57" s="56"/>
      <c r="BX57" s="56"/>
      <c r="BY57" s="56"/>
      <c r="BZ57" s="5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5"/>
      <c r="BM58" s="56"/>
      <c r="BN58" s="56"/>
      <c r="BO58" s="56"/>
      <c r="BP58" s="56"/>
      <c r="BQ58" s="56"/>
      <c r="BR58" s="56"/>
      <c r="BS58" s="56"/>
      <c r="BT58" s="56"/>
      <c r="BU58" s="56"/>
      <c r="BV58" s="56"/>
      <c r="BW58" s="56"/>
      <c r="BX58" s="56"/>
      <c r="BY58" s="56"/>
      <c r="BZ58" s="5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5"/>
      <c r="BM59" s="56"/>
      <c r="BN59" s="56"/>
      <c r="BO59" s="56"/>
      <c r="BP59" s="56"/>
      <c r="BQ59" s="56"/>
      <c r="BR59" s="56"/>
      <c r="BS59" s="56"/>
      <c r="BT59" s="56"/>
      <c r="BU59" s="56"/>
      <c r="BV59" s="56"/>
      <c r="BW59" s="56"/>
      <c r="BX59" s="56"/>
      <c r="BY59" s="56"/>
      <c r="BZ59" s="57"/>
    </row>
    <row r="60" spans="1:78" ht="13.5" customHeight="1" x14ac:dyDescent="0.15">
      <c r="A60" s="2"/>
      <c r="B60" s="68" t="s">
        <v>28</v>
      </c>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c r="BC60" s="69"/>
      <c r="BD60" s="69"/>
      <c r="BE60" s="69"/>
      <c r="BF60" s="69"/>
      <c r="BG60" s="69"/>
      <c r="BH60" s="69"/>
      <c r="BI60" s="69"/>
      <c r="BJ60" s="70"/>
      <c r="BK60" s="2"/>
      <c r="BL60" s="55"/>
      <c r="BM60" s="56"/>
      <c r="BN60" s="56"/>
      <c r="BO60" s="56"/>
      <c r="BP60" s="56"/>
      <c r="BQ60" s="56"/>
      <c r="BR60" s="56"/>
      <c r="BS60" s="56"/>
      <c r="BT60" s="56"/>
      <c r="BU60" s="56"/>
      <c r="BV60" s="56"/>
      <c r="BW60" s="56"/>
      <c r="BX60" s="56"/>
      <c r="BY60" s="56"/>
      <c r="BZ60" s="57"/>
    </row>
    <row r="61" spans="1:78" ht="13.5" customHeight="1" x14ac:dyDescent="0.15">
      <c r="A61" s="2"/>
      <c r="B61" s="68"/>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69"/>
      <c r="AY61" s="69"/>
      <c r="AZ61" s="69"/>
      <c r="BA61" s="69"/>
      <c r="BB61" s="69"/>
      <c r="BC61" s="69"/>
      <c r="BD61" s="69"/>
      <c r="BE61" s="69"/>
      <c r="BF61" s="69"/>
      <c r="BG61" s="69"/>
      <c r="BH61" s="69"/>
      <c r="BI61" s="69"/>
      <c r="BJ61" s="70"/>
      <c r="BK61" s="2"/>
      <c r="BL61" s="55"/>
      <c r="BM61" s="56"/>
      <c r="BN61" s="56"/>
      <c r="BO61" s="56"/>
      <c r="BP61" s="56"/>
      <c r="BQ61" s="56"/>
      <c r="BR61" s="56"/>
      <c r="BS61" s="56"/>
      <c r="BT61" s="56"/>
      <c r="BU61" s="56"/>
      <c r="BV61" s="56"/>
      <c r="BW61" s="56"/>
      <c r="BX61" s="56"/>
      <c r="BY61" s="56"/>
      <c r="BZ61" s="5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5"/>
      <c r="BM62" s="56"/>
      <c r="BN62" s="56"/>
      <c r="BO62" s="56"/>
      <c r="BP62" s="56"/>
      <c r="BQ62" s="56"/>
      <c r="BR62" s="56"/>
      <c r="BS62" s="56"/>
      <c r="BT62" s="56"/>
      <c r="BU62" s="56"/>
      <c r="BV62" s="56"/>
      <c r="BW62" s="56"/>
      <c r="BX62" s="56"/>
      <c r="BY62" s="56"/>
      <c r="BZ62" s="5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8"/>
      <c r="BM63" s="59"/>
      <c r="BN63" s="59"/>
      <c r="BO63" s="59"/>
      <c r="BP63" s="59"/>
      <c r="BQ63" s="59"/>
      <c r="BR63" s="59"/>
      <c r="BS63" s="59"/>
      <c r="BT63" s="59"/>
      <c r="BU63" s="59"/>
      <c r="BV63" s="59"/>
      <c r="BW63" s="59"/>
      <c r="BX63" s="59"/>
      <c r="BY63" s="59"/>
      <c r="BZ63" s="6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5" t="s">
        <v>115</v>
      </c>
      <c r="BM66" s="56"/>
      <c r="BN66" s="56"/>
      <c r="BO66" s="56"/>
      <c r="BP66" s="56"/>
      <c r="BQ66" s="56"/>
      <c r="BR66" s="56"/>
      <c r="BS66" s="56"/>
      <c r="BT66" s="56"/>
      <c r="BU66" s="56"/>
      <c r="BV66" s="56"/>
      <c r="BW66" s="56"/>
      <c r="BX66" s="56"/>
      <c r="BY66" s="56"/>
      <c r="BZ66" s="5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5"/>
      <c r="BM67" s="56"/>
      <c r="BN67" s="56"/>
      <c r="BO67" s="56"/>
      <c r="BP67" s="56"/>
      <c r="BQ67" s="56"/>
      <c r="BR67" s="56"/>
      <c r="BS67" s="56"/>
      <c r="BT67" s="56"/>
      <c r="BU67" s="56"/>
      <c r="BV67" s="56"/>
      <c r="BW67" s="56"/>
      <c r="BX67" s="56"/>
      <c r="BY67" s="56"/>
      <c r="BZ67" s="5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5"/>
      <c r="BM68" s="56"/>
      <c r="BN68" s="56"/>
      <c r="BO68" s="56"/>
      <c r="BP68" s="56"/>
      <c r="BQ68" s="56"/>
      <c r="BR68" s="56"/>
      <c r="BS68" s="56"/>
      <c r="BT68" s="56"/>
      <c r="BU68" s="56"/>
      <c r="BV68" s="56"/>
      <c r="BW68" s="56"/>
      <c r="BX68" s="56"/>
      <c r="BY68" s="56"/>
      <c r="BZ68" s="5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5"/>
      <c r="BM69" s="56"/>
      <c r="BN69" s="56"/>
      <c r="BO69" s="56"/>
      <c r="BP69" s="56"/>
      <c r="BQ69" s="56"/>
      <c r="BR69" s="56"/>
      <c r="BS69" s="56"/>
      <c r="BT69" s="56"/>
      <c r="BU69" s="56"/>
      <c r="BV69" s="56"/>
      <c r="BW69" s="56"/>
      <c r="BX69" s="56"/>
      <c r="BY69" s="56"/>
      <c r="BZ69" s="5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5"/>
      <c r="BM70" s="56"/>
      <c r="BN70" s="56"/>
      <c r="BO70" s="56"/>
      <c r="BP70" s="56"/>
      <c r="BQ70" s="56"/>
      <c r="BR70" s="56"/>
      <c r="BS70" s="56"/>
      <c r="BT70" s="56"/>
      <c r="BU70" s="56"/>
      <c r="BV70" s="56"/>
      <c r="BW70" s="56"/>
      <c r="BX70" s="56"/>
      <c r="BY70" s="56"/>
      <c r="BZ70" s="5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5"/>
      <c r="BM71" s="56"/>
      <c r="BN71" s="56"/>
      <c r="BO71" s="56"/>
      <c r="BP71" s="56"/>
      <c r="BQ71" s="56"/>
      <c r="BR71" s="56"/>
      <c r="BS71" s="56"/>
      <c r="BT71" s="56"/>
      <c r="BU71" s="56"/>
      <c r="BV71" s="56"/>
      <c r="BW71" s="56"/>
      <c r="BX71" s="56"/>
      <c r="BY71" s="56"/>
      <c r="BZ71" s="5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5"/>
      <c r="BM72" s="56"/>
      <c r="BN72" s="56"/>
      <c r="BO72" s="56"/>
      <c r="BP72" s="56"/>
      <c r="BQ72" s="56"/>
      <c r="BR72" s="56"/>
      <c r="BS72" s="56"/>
      <c r="BT72" s="56"/>
      <c r="BU72" s="56"/>
      <c r="BV72" s="56"/>
      <c r="BW72" s="56"/>
      <c r="BX72" s="56"/>
      <c r="BY72" s="56"/>
      <c r="BZ72" s="5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5"/>
      <c r="BM73" s="56"/>
      <c r="BN73" s="56"/>
      <c r="BO73" s="56"/>
      <c r="BP73" s="56"/>
      <c r="BQ73" s="56"/>
      <c r="BR73" s="56"/>
      <c r="BS73" s="56"/>
      <c r="BT73" s="56"/>
      <c r="BU73" s="56"/>
      <c r="BV73" s="56"/>
      <c r="BW73" s="56"/>
      <c r="BX73" s="56"/>
      <c r="BY73" s="56"/>
      <c r="BZ73" s="5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5"/>
      <c r="BM74" s="56"/>
      <c r="BN74" s="56"/>
      <c r="BO74" s="56"/>
      <c r="BP74" s="56"/>
      <c r="BQ74" s="56"/>
      <c r="BR74" s="56"/>
      <c r="BS74" s="56"/>
      <c r="BT74" s="56"/>
      <c r="BU74" s="56"/>
      <c r="BV74" s="56"/>
      <c r="BW74" s="56"/>
      <c r="BX74" s="56"/>
      <c r="BY74" s="56"/>
      <c r="BZ74" s="5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5"/>
      <c r="BM75" s="56"/>
      <c r="BN75" s="56"/>
      <c r="BO75" s="56"/>
      <c r="BP75" s="56"/>
      <c r="BQ75" s="56"/>
      <c r="BR75" s="56"/>
      <c r="BS75" s="56"/>
      <c r="BT75" s="56"/>
      <c r="BU75" s="56"/>
      <c r="BV75" s="56"/>
      <c r="BW75" s="56"/>
      <c r="BX75" s="56"/>
      <c r="BY75" s="56"/>
      <c r="BZ75" s="5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5"/>
      <c r="BM76" s="56"/>
      <c r="BN76" s="56"/>
      <c r="BO76" s="56"/>
      <c r="BP76" s="56"/>
      <c r="BQ76" s="56"/>
      <c r="BR76" s="56"/>
      <c r="BS76" s="56"/>
      <c r="BT76" s="56"/>
      <c r="BU76" s="56"/>
      <c r="BV76" s="56"/>
      <c r="BW76" s="56"/>
      <c r="BX76" s="56"/>
      <c r="BY76" s="56"/>
      <c r="BZ76" s="5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5"/>
      <c r="BM77" s="56"/>
      <c r="BN77" s="56"/>
      <c r="BO77" s="56"/>
      <c r="BP77" s="56"/>
      <c r="BQ77" s="56"/>
      <c r="BR77" s="56"/>
      <c r="BS77" s="56"/>
      <c r="BT77" s="56"/>
      <c r="BU77" s="56"/>
      <c r="BV77" s="56"/>
      <c r="BW77" s="56"/>
      <c r="BX77" s="56"/>
      <c r="BY77" s="56"/>
      <c r="BZ77" s="5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5"/>
      <c r="BM78" s="56"/>
      <c r="BN78" s="56"/>
      <c r="BO78" s="56"/>
      <c r="BP78" s="56"/>
      <c r="BQ78" s="56"/>
      <c r="BR78" s="56"/>
      <c r="BS78" s="56"/>
      <c r="BT78" s="56"/>
      <c r="BU78" s="56"/>
      <c r="BV78" s="56"/>
      <c r="BW78" s="56"/>
      <c r="BX78" s="56"/>
      <c r="BY78" s="56"/>
      <c r="BZ78" s="5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5"/>
      <c r="BM79" s="56"/>
      <c r="BN79" s="56"/>
      <c r="BO79" s="56"/>
      <c r="BP79" s="56"/>
      <c r="BQ79" s="56"/>
      <c r="BR79" s="56"/>
      <c r="BS79" s="56"/>
      <c r="BT79" s="56"/>
      <c r="BU79" s="56"/>
      <c r="BV79" s="56"/>
      <c r="BW79" s="56"/>
      <c r="BX79" s="56"/>
      <c r="BY79" s="56"/>
      <c r="BZ79" s="5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5"/>
      <c r="BM80" s="56"/>
      <c r="BN80" s="56"/>
      <c r="BO80" s="56"/>
      <c r="BP80" s="56"/>
      <c r="BQ80" s="56"/>
      <c r="BR80" s="56"/>
      <c r="BS80" s="56"/>
      <c r="BT80" s="56"/>
      <c r="BU80" s="56"/>
      <c r="BV80" s="56"/>
      <c r="BW80" s="56"/>
      <c r="BX80" s="56"/>
      <c r="BY80" s="56"/>
      <c r="BZ80" s="5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5"/>
      <c r="BM81" s="56"/>
      <c r="BN81" s="56"/>
      <c r="BO81" s="56"/>
      <c r="BP81" s="56"/>
      <c r="BQ81" s="56"/>
      <c r="BR81" s="56"/>
      <c r="BS81" s="56"/>
      <c r="BT81" s="56"/>
      <c r="BU81" s="56"/>
      <c r="BV81" s="56"/>
      <c r="BW81" s="56"/>
      <c r="BX81" s="56"/>
      <c r="BY81" s="56"/>
      <c r="BZ81" s="5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8"/>
      <c r="BM82" s="59"/>
      <c r="BN82" s="59"/>
      <c r="BO82" s="59"/>
      <c r="BP82" s="59"/>
      <c r="BQ82" s="59"/>
      <c r="BR82" s="59"/>
      <c r="BS82" s="59"/>
      <c r="BT82" s="59"/>
      <c r="BU82" s="59"/>
      <c r="BV82" s="59"/>
      <c r="BW82" s="59"/>
      <c r="BX82" s="59"/>
      <c r="BY82" s="59"/>
      <c r="BZ82" s="6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anizRGu/XWLH5nv4tpRiMjax4OGUIeDdJ9EXRuHoh10oeV9yyX9AlvalyFpUVBuEgmsi173ZWlwFegvfiVGULg==" saltValue="uLFuISq+2ge8ajT73aENp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L16:BZ44"/>
    <mergeCell ref="BN10:BY10"/>
    <mergeCell ref="BL11:BZ13"/>
    <mergeCell ref="B14:BJ15"/>
    <mergeCell ref="BL14:BZ15"/>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69663</v>
      </c>
      <c r="D6" s="19">
        <f t="shared" si="3"/>
        <v>46</v>
      </c>
      <c r="E6" s="19">
        <f t="shared" si="3"/>
        <v>17</v>
      </c>
      <c r="F6" s="19">
        <f t="shared" si="3"/>
        <v>1</v>
      </c>
      <c r="G6" s="19">
        <f t="shared" si="3"/>
        <v>0</v>
      </c>
      <c r="H6" s="19" t="str">
        <f t="shared" si="3"/>
        <v>山形県　尾花沢市大石田町環境衛生事業組合（事業会計分）</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40.4</v>
      </c>
      <c r="P6" s="20">
        <f t="shared" si="3"/>
        <v>41.56</v>
      </c>
      <c r="Q6" s="20">
        <f t="shared" si="3"/>
        <v>93.24</v>
      </c>
      <c r="R6" s="20">
        <f t="shared" si="3"/>
        <v>3300</v>
      </c>
      <c r="S6" s="20" t="str">
        <f t="shared" si="3"/>
        <v>-</v>
      </c>
      <c r="T6" s="20" t="str">
        <f t="shared" si="3"/>
        <v>-</v>
      </c>
      <c r="U6" s="20" t="str">
        <f t="shared" si="3"/>
        <v>-</v>
      </c>
      <c r="V6" s="20">
        <f t="shared" si="3"/>
        <v>8539</v>
      </c>
      <c r="W6" s="20">
        <f t="shared" si="3"/>
        <v>3.66</v>
      </c>
      <c r="X6" s="20">
        <f t="shared" si="3"/>
        <v>2333.06</v>
      </c>
      <c r="Y6" s="21" t="str">
        <f>IF(Y7="",NA(),Y7)</f>
        <v>-</v>
      </c>
      <c r="Z6" s="21" t="str">
        <f t="shared" ref="Z6:AH6" si="4">IF(Z7="",NA(),Z7)</f>
        <v>-</v>
      </c>
      <c r="AA6" s="21">
        <f t="shared" si="4"/>
        <v>100.69</v>
      </c>
      <c r="AB6" s="21">
        <f t="shared" si="4"/>
        <v>104.96</v>
      </c>
      <c r="AC6" s="21">
        <f t="shared" si="4"/>
        <v>106.79</v>
      </c>
      <c r="AD6" s="21" t="str">
        <f t="shared" si="4"/>
        <v>-</v>
      </c>
      <c r="AE6" s="21" t="str">
        <f t="shared" si="4"/>
        <v>-</v>
      </c>
      <c r="AF6" s="21">
        <f t="shared" si="4"/>
        <v>107.81</v>
      </c>
      <c r="AG6" s="21">
        <f t="shared" si="4"/>
        <v>107.54</v>
      </c>
      <c r="AH6" s="21">
        <f t="shared" si="4"/>
        <v>107.19</v>
      </c>
      <c r="AI6" s="20" t="str">
        <f>IF(AI7="","",IF(AI7="-","【-】","【"&amp;SUBSTITUTE(TEXT(AI7,"#,##0.00"),"-","△")&amp;"】"))</f>
        <v>【106.11】</v>
      </c>
      <c r="AJ6" s="21" t="str">
        <f>IF(AJ7="",NA(),AJ7)</f>
        <v>-</v>
      </c>
      <c r="AK6" s="21" t="str">
        <f t="shared" ref="AK6:AS6" si="5">IF(AK7="",NA(),AK7)</f>
        <v>-</v>
      </c>
      <c r="AL6" s="21">
        <f t="shared" si="5"/>
        <v>4.17</v>
      </c>
      <c r="AM6" s="21">
        <f t="shared" si="5"/>
        <v>104.93</v>
      </c>
      <c r="AN6" s="21">
        <f t="shared" si="5"/>
        <v>84.9</v>
      </c>
      <c r="AO6" s="21" t="str">
        <f t="shared" si="5"/>
        <v>-</v>
      </c>
      <c r="AP6" s="21" t="str">
        <f t="shared" si="5"/>
        <v>-</v>
      </c>
      <c r="AQ6" s="21">
        <f t="shared" si="5"/>
        <v>18.2</v>
      </c>
      <c r="AR6" s="21">
        <f t="shared" si="5"/>
        <v>19.059999999999999</v>
      </c>
      <c r="AS6" s="21">
        <f t="shared" si="5"/>
        <v>31.07</v>
      </c>
      <c r="AT6" s="20" t="str">
        <f>IF(AT7="","",IF(AT7="-","【-】","【"&amp;SUBSTITUTE(TEXT(AT7,"#,##0.00"),"-","△")&amp;"】"))</f>
        <v>【3.15】</v>
      </c>
      <c r="AU6" s="21" t="str">
        <f>IF(AU7="",NA(),AU7)</f>
        <v>-</v>
      </c>
      <c r="AV6" s="21" t="str">
        <f t="shared" ref="AV6:BD6" si="6">IF(AV7="",NA(),AV7)</f>
        <v>-</v>
      </c>
      <c r="AW6" s="21">
        <f t="shared" si="6"/>
        <v>23.08</v>
      </c>
      <c r="AX6" s="21">
        <f t="shared" si="6"/>
        <v>26.94</v>
      </c>
      <c r="AY6" s="21">
        <f t="shared" si="6"/>
        <v>14.94</v>
      </c>
      <c r="AZ6" s="21" t="str">
        <f t="shared" si="6"/>
        <v>-</v>
      </c>
      <c r="BA6" s="21" t="str">
        <f t="shared" si="6"/>
        <v>-</v>
      </c>
      <c r="BB6" s="21">
        <f t="shared" si="6"/>
        <v>48.56</v>
      </c>
      <c r="BC6" s="21">
        <f t="shared" si="6"/>
        <v>47.58</v>
      </c>
      <c r="BD6" s="21">
        <f t="shared" si="6"/>
        <v>51.09</v>
      </c>
      <c r="BE6" s="20" t="str">
        <f>IF(BE7="","",IF(BE7="-","【-】","【"&amp;SUBSTITUTE(TEXT(BE7,"#,##0.00"),"-","△")&amp;"】"))</f>
        <v>【73.44】</v>
      </c>
      <c r="BF6" s="21" t="str">
        <f>IF(BF7="",NA(),BF7)</f>
        <v>-</v>
      </c>
      <c r="BG6" s="21" t="str">
        <f t="shared" ref="BG6:BO6" si="7">IF(BG7="",NA(),BG7)</f>
        <v>-</v>
      </c>
      <c r="BH6" s="20">
        <f t="shared" si="7"/>
        <v>0</v>
      </c>
      <c r="BI6" s="21">
        <f t="shared" si="7"/>
        <v>9.3699999999999992</v>
      </c>
      <c r="BJ6" s="20">
        <f t="shared" si="7"/>
        <v>0</v>
      </c>
      <c r="BK6" s="21" t="str">
        <f t="shared" si="7"/>
        <v>-</v>
      </c>
      <c r="BL6" s="21" t="str">
        <f t="shared" si="7"/>
        <v>-</v>
      </c>
      <c r="BM6" s="21">
        <f t="shared" si="7"/>
        <v>1245.0999999999999</v>
      </c>
      <c r="BN6" s="21">
        <f t="shared" si="7"/>
        <v>1108.8</v>
      </c>
      <c r="BO6" s="21">
        <f t="shared" si="7"/>
        <v>1194.56</v>
      </c>
      <c r="BP6" s="20" t="str">
        <f>IF(BP7="","",IF(BP7="-","【-】","【"&amp;SUBSTITUTE(TEXT(BP7,"#,##0.00"),"-","△")&amp;"】"))</f>
        <v>【652.82】</v>
      </c>
      <c r="BQ6" s="21" t="str">
        <f>IF(BQ7="",NA(),BQ7)</f>
        <v>-</v>
      </c>
      <c r="BR6" s="21" t="str">
        <f t="shared" ref="BR6:BZ6" si="8">IF(BR7="",NA(),BR7)</f>
        <v>-</v>
      </c>
      <c r="BS6" s="21">
        <f t="shared" si="8"/>
        <v>52.09</v>
      </c>
      <c r="BT6" s="21">
        <f t="shared" si="8"/>
        <v>58.99</v>
      </c>
      <c r="BU6" s="21">
        <f t="shared" si="8"/>
        <v>66.38</v>
      </c>
      <c r="BV6" s="21" t="str">
        <f t="shared" si="8"/>
        <v>-</v>
      </c>
      <c r="BW6" s="21" t="str">
        <f t="shared" si="8"/>
        <v>-</v>
      </c>
      <c r="BX6" s="21">
        <f t="shared" si="8"/>
        <v>79.77</v>
      </c>
      <c r="BY6" s="21">
        <f t="shared" si="8"/>
        <v>79.63</v>
      </c>
      <c r="BZ6" s="21">
        <f t="shared" si="8"/>
        <v>76.78</v>
      </c>
      <c r="CA6" s="20" t="str">
        <f>IF(CA7="","",IF(CA7="-","【-】","【"&amp;SUBSTITUTE(TEXT(CA7,"#,##0.00"),"-","△")&amp;"】"))</f>
        <v>【97.61】</v>
      </c>
      <c r="CB6" s="21" t="str">
        <f>IF(CB7="",NA(),CB7)</f>
        <v>-</v>
      </c>
      <c r="CC6" s="21" t="str">
        <f t="shared" ref="CC6:CK6" si="9">IF(CC7="",NA(),CC7)</f>
        <v>-</v>
      </c>
      <c r="CD6" s="21">
        <f t="shared" si="9"/>
        <v>310.39999999999998</v>
      </c>
      <c r="CE6" s="21">
        <f t="shared" si="9"/>
        <v>275.64999999999998</v>
      </c>
      <c r="CF6" s="21">
        <f t="shared" si="9"/>
        <v>245.1</v>
      </c>
      <c r="CG6" s="21" t="str">
        <f t="shared" si="9"/>
        <v>-</v>
      </c>
      <c r="CH6" s="21" t="str">
        <f t="shared" si="9"/>
        <v>-</v>
      </c>
      <c r="CI6" s="21">
        <f t="shared" si="9"/>
        <v>214.56</v>
      </c>
      <c r="CJ6" s="21">
        <f t="shared" si="9"/>
        <v>213.66</v>
      </c>
      <c r="CK6" s="21">
        <f t="shared" si="9"/>
        <v>224.31</v>
      </c>
      <c r="CL6" s="20" t="str">
        <f>IF(CL7="","",IF(CL7="-","【-】","【"&amp;SUBSTITUTE(TEXT(CL7,"#,##0.00"),"-","△")&amp;"】"))</f>
        <v>【138.29】</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49.47</v>
      </c>
      <c r="CU6" s="21">
        <f t="shared" si="10"/>
        <v>48.19</v>
      </c>
      <c r="CV6" s="21">
        <f t="shared" si="10"/>
        <v>47.32</v>
      </c>
      <c r="CW6" s="20" t="str">
        <f>IF(CW7="","",IF(CW7="-","【-】","【"&amp;SUBSTITUTE(TEXT(CW7,"#,##0.00"),"-","△")&amp;"】"))</f>
        <v>【59.10】</v>
      </c>
      <c r="CX6" s="21" t="str">
        <f>IF(CX7="",NA(),CX7)</f>
        <v>-</v>
      </c>
      <c r="CY6" s="21" t="str">
        <f t="shared" ref="CY6:DG6" si="11">IF(CY7="",NA(),CY7)</f>
        <v>-</v>
      </c>
      <c r="CZ6" s="21">
        <f t="shared" si="11"/>
        <v>92.27</v>
      </c>
      <c r="DA6" s="21">
        <f t="shared" si="11"/>
        <v>93.85</v>
      </c>
      <c r="DB6" s="21">
        <f t="shared" si="11"/>
        <v>94.18</v>
      </c>
      <c r="DC6" s="21" t="str">
        <f t="shared" si="11"/>
        <v>-</v>
      </c>
      <c r="DD6" s="21" t="str">
        <f t="shared" si="11"/>
        <v>-</v>
      </c>
      <c r="DE6" s="21">
        <f t="shared" si="11"/>
        <v>82.06</v>
      </c>
      <c r="DF6" s="21">
        <f t="shared" si="11"/>
        <v>82.26</v>
      </c>
      <c r="DG6" s="21">
        <f t="shared" si="11"/>
        <v>81.33</v>
      </c>
      <c r="DH6" s="20" t="str">
        <f>IF(DH7="","",IF(DH7="-","【-】","【"&amp;SUBSTITUTE(TEXT(DH7,"#,##0.00"),"-","△")&amp;"】"))</f>
        <v>【95.82】</v>
      </c>
      <c r="DI6" s="21" t="str">
        <f>IF(DI7="",NA(),DI7)</f>
        <v>-</v>
      </c>
      <c r="DJ6" s="21" t="str">
        <f t="shared" ref="DJ6:DR6" si="12">IF(DJ7="",NA(),DJ7)</f>
        <v>-</v>
      </c>
      <c r="DK6" s="21">
        <f t="shared" si="12"/>
        <v>2.69</v>
      </c>
      <c r="DL6" s="21">
        <f t="shared" si="12"/>
        <v>5.27</v>
      </c>
      <c r="DM6" s="21">
        <f t="shared" si="12"/>
        <v>7.79</v>
      </c>
      <c r="DN6" s="21" t="str">
        <f t="shared" si="12"/>
        <v>-</v>
      </c>
      <c r="DO6" s="21" t="str">
        <f t="shared" si="12"/>
        <v>-</v>
      </c>
      <c r="DP6" s="21">
        <f t="shared" si="12"/>
        <v>19.93</v>
      </c>
      <c r="DQ6" s="21">
        <f t="shared" si="12"/>
        <v>21.94</v>
      </c>
      <c r="DR6" s="21">
        <f t="shared" si="12"/>
        <v>22.89</v>
      </c>
      <c r="DS6" s="20" t="str">
        <f>IF(DS7="","",IF(DS7="-","【-】","【"&amp;SUBSTITUTE(TEXT(DS7,"#,##0.00"),"-","△")&amp;"】"))</f>
        <v>【39.74】</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【7.62】</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0.32</v>
      </c>
      <c r="EM6" s="21">
        <f t="shared" si="14"/>
        <v>0.1</v>
      </c>
      <c r="EN6" s="21">
        <f t="shared" si="14"/>
        <v>0.09</v>
      </c>
      <c r="EO6" s="20" t="str">
        <f>IF(EO7="","",IF(EO7="-","【-】","【"&amp;SUBSTITUTE(TEXT(EO7,"#,##0.00"),"-","△")&amp;"】"))</f>
        <v>【0.23】</v>
      </c>
    </row>
    <row r="7" spans="1:148" s="22" customFormat="1" x14ac:dyDescent="0.15">
      <c r="A7" s="14"/>
      <c r="B7" s="23">
        <v>2022</v>
      </c>
      <c r="C7" s="23">
        <v>69663</v>
      </c>
      <c r="D7" s="23">
        <v>46</v>
      </c>
      <c r="E7" s="23">
        <v>17</v>
      </c>
      <c r="F7" s="23">
        <v>1</v>
      </c>
      <c r="G7" s="23">
        <v>0</v>
      </c>
      <c r="H7" s="23" t="s">
        <v>96</v>
      </c>
      <c r="I7" s="23" t="s">
        <v>97</v>
      </c>
      <c r="J7" s="23" t="s">
        <v>98</v>
      </c>
      <c r="K7" s="23" t="s">
        <v>99</v>
      </c>
      <c r="L7" s="23" t="s">
        <v>100</v>
      </c>
      <c r="M7" s="23" t="s">
        <v>101</v>
      </c>
      <c r="N7" s="24" t="s">
        <v>102</v>
      </c>
      <c r="O7" s="24">
        <v>40.4</v>
      </c>
      <c r="P7" s="24">
        <v>41.56</v>
      </c>
      <c r="Q7" s="24">
        <v>93.24</v>
      </c>
      <c r="R7" s="24">
        <v>3300</v>
      </c>
      <c r="S7" s="24" t="s">
        <v>102</v>
      </c>
      <c r="T7" s="24" t="s">
        <v>102</v>
      </c>
      <c r="U7" s="24" t="s">
        <v>102</v>
      </c>
      <c r="V7" s="24">
        <v>8539</v>
      </c>
      <c r="W7" s="24">
        <v>3.66</v>
      </c>
      <c r="X7" s="24">
        <v>2333.06</v>
      </c>
      <c r="Y7" s="24" t="s">
        <v>102</v>
      </c>
      <c r="Z7" s="24" t="s">
        <v>102</v>
      </c>
      <c r="AA7" s="24">
        <v>100.69</v>
      </c>
      <c r="AB7" s="24">
        <v>104.96</v>
      </c>
      <c r="AC7" s="24">
        <v>106.79</v>
      </c>
      <c r="AD7" s="24" t="s">
        <v>102</v>
      </c>
      <c r="AE7" s="24" t="s">
        <v>102</v>
      </c>
      <c r="AF7" s="24">
        <v>107.81</v>
      </c>
      <c r="AG7" s="24">
        <v>107.54</v>
      </c>
      <c r="AH7" s="24">
        <v>107.19</v>
      </c>
      <c r="AI7" s="24">
        <v>106.11</v>
      </c>
      <c r="AJ7" s="24" t="s">
        <v>102</v>
      </c>
      <c r="AK7" s="24" t="s">
        <v>102</v>
      </c>
      <c r="AL7" s="24">
        <v>4.17</v>
      </c>
      <c r="AM7" s="24">
        <v>104.93</v>
      </c>
      <c r="AN7" s="24">
        <v>84.9</v>
      </c>
      <c r="AO7" s="24" t="s">
        <v>102</v>
      </c>
      <c r="AP7" s="24" t="s">
        <v>102</v>
      </c>
      <c r="AQ7" s="24">
        <v>18.2</v>
      </c>
      <c r="AR7" s="24">
        <v>19.059999999999999</v>
      </c>
      <c r="AS7" s="24">
        <v>31.07</v>
      </c>
      <c r="AT7" s="24">
        <v>3.15</v>
      </c>
      <c r="AU7" s="24" t="s">
        <v>102</v>
      </c>
      <c r="AV7" s="24" t="s">
        <v>102</v>
      </c>
      <c r="AW7" s="24">
        <v>23.08</v>
      </c>
      <c r="AX7" s="24">
        <v>26.94</v>
      </c>
      <c r="AY7" s="24">
        <v>14.94</v>
      </c>
      <c r="AZ7" s="24" t="s">
        <v>102</v>
      </c>
      <c r="BA7" s="24" t="s">
        <v>102</v>
      </c>
      <c r="BB7" s="24">
        <v>48.56</v>
      </c>
      <c r="BC7" s="24">
        <v>47.58</v>
      </c>
      <c r="BD7" s="24">
        <v>51.09</v>
      </c>
      <c r="BE7" s="24">
        <v>73.44</v>
      </c>
      <c r="BF7" s="24" t="s">
        <v>102</v>
      </c>
      <c r="BG7" s="24" t="s">
        <v>102</v>
      </c>
      <c r="BH7" s="24">
        <v>0</v>
      </c>
      <c r="BI7" s="24">
        <v>9.3699999999999992</v>
      </c>
      <c r="BJ7" s="24">
        <v>0</v>
      </c>
      <c r="BK7" s="24" t="s">
        <v>102</v>
      </c>
      <c r="BL7" s="24" t="s">
        <v>102</v>
      </c>
      <c r="BM7" s="24">
        <v>1245.0999999999999</v>
      </c>
      <c r="BN7" s="24">
        <v>1108.8</v>
      </c>
      <c r="BO7" s="24">
        <v>1194.56</v>
      </c>
      <c r="BP7" s="24">
        <v>652.82000000000005</v>
      </c>
      <c r="BQ7" s="24" t="s">
        <v>102</v>
      </c>
      <c r="BR7" s="24" t="s">
        <v>102</v>
      </c>
      <c r="BS7" s="24">
        <v>52.09</v>
      </c>
      <c r="BT7" s="24">
        <v>58.99</v>
      </c>
      <c r="BU7" s="24">
        <v>66.38</v>
      </c>
      <c r="BV7" s="24" t="s">
        <v>102</v>
      </c>
      <c r="BW7" s="24" t="s">
        <v>102</v>
      </c>
      <c r="BX7" s="24">
        <v>79.77</v>
      </c>
      <c r="BY7" s="24">
        <v>79.63</v>
      </c>
      <c r="BZ7" s="24">
        <v>76.78</v>
      </c>
      <c r="CA7" s="24">
        <v>97.61</v>
      </c>
      <c r="CB7" s="24" t="s">
        <v>102</v>
      </c>
      <c r="CC7" s="24" t="s">
        <v>102</v>
      </c>
      <c r="CD7" s="24">
        <v>310.39999999999998</v>
      </c>
      <c r="CE7" s="24">
        <v>275.64999999999998</v>
      </c>
      <c r="CF7" s="24">
        <v>245.1</v>
      </c>
      <c r="CG7" s="24" t="s">
        <v>102</v>
      </c>
      <c r="CH7" s="24" t="s">
        <v>102</v>
      </c>
      <c r="CI7" s="24">
        <v>214.56</v>
      </c>
      <c r="CJ7" s="24">
        <v>213.66</v>
      </c>
      <c r="CK7" s="24">
        <v>224.31</v>
      </c>
      <c r="CL7" s="24">
        <v>138.29</v>
      </c>
      <c r="CM7" s="24" t="s">
        <v>102</v>
      </c>
      <c r="CN7" s="24" t="s">
        <v>102</v>
      </c>
      <c r="CO7" s="24" t="s">
        <v>102</v>
      </c>
      <c r="CP7" s="24" t="s">
        <v>102</v>
      </c>
      <c r="CQ7" s="24" t="s">
        <v>102</v>
      </c>
      <c r="CR7" s="24" t="s">
        <v>102</v>
      </c>
      <c r="CS7" s="24" t="s">
        <v>102</v>
      </c>
      <c r="CT7" s="24">
        <v>49.47</v>
      </c>
      <c r="CU7" s="24">
        <v>48.19</v>
      </c>
      <c r="CV7" s="24">
        <v>47.32</v>
      </c>
      <c r="CW7" s="24">
        <v>59.1</v>
      </c>
      <c r="CX7" s="24" t="s">
        <v>102</v>
      </c>
      <c r="CY7" s="24" t="s">
        <v>102</v>
      </c>
      <c r="CZ7" s="24">
        <v>92.27</v>
      </c>
      <c r="DA7" s="24">
        <v>93.85</v>
      </c>
      <c r="DB7" s="24">
        <v>94.18</v>
      </c>
      <c r="DC7" s="24" t="s">
        <v>102</v>
      </c>
      <c r="DD7" s="24" t="s">
        <v>102</v>
      </c>
      <c r="DE7" s="24">
        <v>82.06</v>
      </c>
      <c r="DF7" s="24">
        <v>82.26</v>
      </c>
      <c r="DG7" s="24">
        <v>81.33</v>
      </c>
      <c r="DH7" s="24">
        <v>95.82</v>
      </c>
      <c r="DI7" s="24" t="s">
        <v>102</v>
      </c>
      <c r="DJ7" s="24" t="s">
        <v>102</v>
      </c>
      <c r="DK7" s="24">
        <v>2.69</v>
      </c>
      <c r="DL7" s="24">
        <v>5.27</v>
      </c>
      <c r="DM7" s="24">
        <v>7.79</v>
      </c>
      <c r="DN7" s="24" t="s">
        <v>102</v>
      </c>
      <c r="DO7" s="24" t="s">
        <v>102</v>
      </c>
      <c r="DP7" s="24">
        <v>19.93</v>
      </c>
      <c r="DQ7" s="24">
        <v>21.94</v>
      </c>
      <c r="DR7" s="24">
        <v>22.89</v>
      </c>
      <c r="DS7" s="24">
        <v>39.74</v>
      </c>
      <c r="DT7" s="24" t="s">
        <v>102</v>
      </c>
      <c r="DU7" s="24" t="s">
        <v>102</v>
      </c>
      <c r="DV7" s="24">
        <v>0</v>
      </c>
      <c r="DW7" s="24">
        <v>0</v>
      </c>
      <c r="DX7" s="24">
        <v>0</v>
      </c>
      <c r="DY7" s="24" t="s">
        <v>102</v>
      </c>
      <c r="DZ7" s="24" t="s">
        <v>102</v>
      </c>
      <c r="EA7" s="24">
        <v>0</v>
      </c>
      <c r="EB7" s="24">
        <v>0</v>
      </c>
      <c r="EC7" s="24">
        <v>0</v>
      </c>
      <c r="ED7" s="24">
        <v>7.62</v>
      </c>
      <c r="EE7" s="24" t="s">
        <v>102</v>
      </c>
      <c r="EF7" s="24" t="s">
        <v>102</v>
      </c>
      <c r="EG7" s="24">
        <v>0</v>
      </c>
      <c r="EH7" s="24">
        <v>0</v>
      </c>
      <c r="EI7" s="24">
        <v>0</v>
      </c>
      <c r="EJ7" s="24" t="s">
        <v>102</v>
      </c>
      <c r="EK7" s="24" t="s">
        <v>102</v>
      </c>
      <c r="EL7" s="24">
        <v>0.32</v>
      </c>
      <c r="EM7" s="24">
        <v>0.1</v>
      </c>
      <c r="EN7" s="24">
        <v>0.09</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U4913</cp:lastModifiedBy>
  <cp:lastPrinted>2024-01-26T09:48:37Z</cp:lastPrinted>
  <dcterms:created xsi:type="dcterms:W3CDTF">2023-12-12T00:43:11Z</dcterms:created>
  <dcterms:modified xsi:type="dcterms:W3CDTF">2024-01-26T09:48:57Z</dcterms:modified>
  <cp:category/>
</cp:coreProperties>
</file>