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nta01\kenki\伊藤（汐）\名簿関係\R7\様式\"/>
    </mc:Choice>
  </mc:AlternateContent>
  <bookViews>
    <workbookView xWindow="0" yWindow="0" windowWidth="18540" windowHeight="7275" tabRatio="841"/>
  </bookViews>
  <sheets>
    <sheet name="初めにお読みください" sheetId="8" r:id="rId1"/>
    <sheet name="0 基礎データ入力シート【最初に記入】" sheetId="37" r:id="rId2"/>
    <sheet name="リスト" sheetId="41" state="hidden" r:id="rId3"/>
    <sheet name="判定" sheetId="44" state="hidden" r:id="rId4"/>
    <sheet name="0 基礎データ入力シート 例" sheetId="40" r:id="rId5"/>
    <sheet name="抽出データ" sheetId="42" state="hidden" r:id="rId6"/>
    <sheet name="1-1" sheetId="11" r:id="rId7"/>
    <sheet name="1-2" sheetId="30" r:id="rId8"/>
    <sheet name="2" sheetId="1" r:id="rId9"/>
    <sheet name="2例" sheetId="21" r:id="rId10"/>
    <sheet name="2-2" sheetId="32" r:id="rId11"/>
    <sheet name="2-2例" sheetId="33" r:id="rId12"/>
    <sheet name="3（法人用）" sheetId="34" r:id="rId13"/>
    <sheet name="3(個人事業主用)" sheetId="35" r:id="rId14"/>
    <sheet name="4" sheetId="2" r:id="rId15"/>
    <sheet name="4 例" sheetId="43" r:id="rId16"/>
    <sheet name="5" sheetId="18" r:id="rId17"/>
    <sheet name="5例" sheetId="23" r:id="rId18"/>
    <sheet name="6" sheetId="26" r:id="rId19"/>
    <sheet name="6例" sheetId="27" r:id="rId20"/>
    <sheet name="7" sheetId="19" r:id="rId21"/>
    <sheet name="7例" sheetId="24" r:id="rId22"/>
    <sheet name="8" sheetId="28" r:id="rId23"/>
    <sheet name="8例" sheetId="29" r:id="rId24"/>
  </sheets>
  <definedNames>
    <definedName name="_xlnm._FilterDatabase" localSheetId="6" hidden="1">'1-1'!#REF!</definedName>
    <definedName name="_xlnm._FilterDatabase" localSheetId="7" hidden="1">'1-2'!#REF!</definedName>
    <definedName name="_xlnm._FilterDatabase" localSheetId="10" hidden="1">'2-2'!#REF!</definedName>
    <definedName name="_xlnm._FilterDatabase" localSheetId="11" hidden="1">'2-2例'!#REF!</definedName>
    <definedName name="_xlnm._FilterDatabase" localSheetId="16" hidden="1">'5'!#REF!</definedName>
    <definedName name="_xlnm._FilterDatabase" localSheetId="17" hidden="1">'5例'!#REF!</definedName>
    <definedName name="_xlnm._FilterDatabase" localSheetId="18" hidden="1">'6'!#REF!</definedName>
    <definedName name="_xlnm._FilterDatabase" localSheetId="19" hidden="1">'6例'!#REF!</definedName>
    <definedName name="_xlnm._FilterDatabase" localSheetId="20" hidden="1">'7'!#REF!</definedName>
    <definedName name="_xlnm._FilterDatabase" localSheetId="21" hidden="1">'7例'!#REF!</definedName>
    <definedName name="_xlnm._FilterDatabase" localSheetId="22" hidden="1">'8'!#REF!</definedName>
    <definedName name="_xlnm._FilterDatabase" localSheetId="23" hidden="1">'8例'!#REF!</definedName>
    <definedName name="_xlnm._FilterDatabase" localSheetId="0" hidden="1">初めにお読みください!#REF!</definedName>
    <definedName name="D">リスト!$F$41:$F$86</definedName>
    <definedName name="_xlnm.Print_Area" localSheetId="6">'1-1'!$A$1:$AH$27</definedName>
    <definedName name="_xlnm.Print_Area" localSheetId="7">'1-2'!$A$1:$AH$32</definedName>
    <definedName name="_xlnm.Print_Area" localSheetId="20">'7'!$A$1:$AF$51</definedName>
    <definedName name="_xlnm.Print_Area" localSheetId="21">'7例'!$A$1:$AF$51</definedName>
    <definedName name="_xlnm.Print_Area" localSheetId="0">初めにお読みください!$A$1:$I$62</definedName>
    <definedName name="該当なし" localSheetId="4">#REF!</definedName>
    <definedName name="該当なし" localSheetId="1">#REF!</definedName>
    <definedName name="該当なし" localSheetId="15">#REF!</definedName>
    <definedName name="該当なし" localSheetId="2">#REF!</definedName>
    <definedName name="該当なし" localSheetId="5">#REF!</definedName>
    <definedName name="該当なし" localSheetId="3">#REF!</definedName>
    <definedName name="該当なし">#REF!</definedName>
    <definedName name="県外">リスト!$F$44:$F$89</definedName>
    <definedName name="県内">リスト!$F$8:$F$42</definedName>
    <definedName name="山形県外">リスト!$D$72:$D$117</definedName>
    <definedName name="山形県内">リスト!$D$36:$D$70</definedName>
  </definedNames>
  <calcPr calcId="162913"/>
</workbook>
</file>

<file path=xl/calcChain.xml><?xml version="1.0" encoding="utf-8"?>
<calcChain xmlns="http://schemas.openxmlformats.org/spreadsheetml/2006/main">
  <c r="BE17" i="2" l="1"/>
  <c r="E21" i="42" s="1"/>
  <c r="G13" i="18" l="1"/>
  <c r="AF17" i="2" l="1"/>
  <c r="E20" i="42" l="1"/>
  <c r="E19" i="42"/>
  <c r="R14" i="37" l="1"/>
  <c r="E10" i="42" s="1"/>
  <c r="G26" i="1" l="1"/>
  <c r="E12" i="2"/>
  <c r="M44" i="32"/>
  <c r="M39" i="18"/>
  <c r="O49" i="34"/>
  <c r="M36" i="26"/>
  <c r="O50" i="35"/>
  <c r="Q11" i="19"/>
  <c r="E33" i="2"/>
  <c r="E35" i="42" l="1"/>
  <c r="E34" i="42"/>
  <c r="E21" i="2" l="1"/>
  <c r="E22" i="42" s="1"/>
  <c r="G12" i="18" l="1"/>
  <c r="E22" i="2"/>
  <c r="E23" i="42" s="1"/>
  <c r="C1" i="44" l="1"/>
  <c r="O54" i="35"/>
  <c r="G28" i="1" l="1"/>
  <c r="Q13" i="19" l="1"/>
  <c r="M40" i="26"/>
  <c r="M43" i="18"/>
  <c r="O53" i="34"/>
  <c r="M48" i="32"/>
  <c r="Q4" i="37" l="1"/>
  <c r="P4" i="37"/>
  <c r="O51" i="34" l="1"/>
  <c r="E17" i="42" l="1"/>
  <c r="E16" i="42"/>
  <c r="E12" i="42" l="1"/>
  <c r="E11" i="42"/>
  <c r="D29" i="41" l="1"/>
  <c r="D28" i="41"/>
  <c r="D27" i="41"/>
  <c r="D26" i="41"/>
  <c r="D25" i="41"/>
  <c r="D24" i="41"/>
  <c r="D23" i="41"/>
  <c r="D22" i="41"/>
  <c r="D21" i="41"/>
  <c r="D20" i="41"/>
  <c r="D19" i="41"/>
  <c r="D18" i="41"/>
  <c r="D17" i="41"/>
  <c r="D16" i="41"/>
  <c r="D15" i="41"/>
  <c r="D14" i="41"/>
  <c r="D13" i="41"/>
  <c r="D12" i="41"/>
  <c r="D11" i="41"/>
  <c r="D10" i="41"/>
  <c r="D9" i="41"/>
  <c r="D8" i="41"/>
  <c r="D7" i="41"/>
  <c r="D6" i="41"/>
  <c r="D5" i="41"/>
  <c r="D4" i="41"/>
  <c r="D3" i="41"/>
  <c r="E10" i="2" l="1"/>
  <c r="Q12" i="19" l="1"/>
  <c r="M38" i="26"/>
  <c r="M46" i="32"/>
  <c r="O52" i="35" l="1"/>
  <c r="G29" i="1" l="1"/>
  <c r="G27" i="1"/>
  <c r="G25" i="1"/>
  <c r="J7" i="30"/>
  <c r="J7" i="11"/>
  <c r="AE1" i="42" l="1"/>
  <c r="AD1" i="42"/>
  <c r="S1" i="42"/>
  <c r="R1" i="42"/>
  <c r="Q1" i="42"/>
  <c r="P1" i="42"/>
  <c r="O1" i="42"/>
  <c r="M1" i="42"/>
  <c r="L1" i="42"/>
  <c r="E15" i="42"/>
  <c r="E14" i="42"/>
  <c r="J1" i="42" s="1"/>
  <c r="E13" i="42"/>
  <c r="I1" i="42" s="1"/>
  <c r="E25" i="42"/>
  <c r="U1" i="42" s="1"/>
  <c r="E26" i="42"/>
  <c r="V1" i="42" s="1"/>
  <c r="E27" i="42"/>
  <c r="W1" i="42" s="1"/>
  <c r="E28" i="42"/>
  <c r="X1" i="42" s="1"/>
  <c r="E29" i="42"/>
  <c r="Y1" i="42" s="1"/>
  <c r="E30" i="42"/>
  <c r="Z1" i="42" s="1"/>
  <c r="E31" i="42"/>
  <c r="AA1" i="42" s="1"/>
  <c r="E32" i="42"/>
  <c r="AB1" i="42" s="1"/>
  <c r="E33" i="42"/>
  <c r="AC1" i="42" s="1"/>
  <c r="E24" i="42"/>
  <c r="T1" i="42" s="1"/>
  <c r="F1" i="42" l="1"/>
  <c r="E9" i="42"/>
  <c r="E1" i="42" s="1"/>
  <c r="E8" i="42"/>
  <c r="D1" i="42" s="1"/>
  <c r="E7" i="42"/>
  <c r="C1" i="42" s="1"/>
  <c r="E6" i="42"/>
  <c r="B1" i="42" s="1"/>
  <c r="E33" i="43" l="1"/>
  <c r="E11" i="2" l="1"/>
  <c r="E8" i="2"/>
  <c r="E7" i="2"/>
  <c r="E6" i="2"/>
  <c r="E18" i="42" l="1"/>
  <c r="N1" i="42" s="1"/>
  <c r="M41" i="18"/>
  <c r="H1" i="42"/>
  <c r="K1" i="42"/>
  <c r="G1" i="42"/>
  <c r="L4" i="40"/>
  <c r="K4" i="40"/>
  <c r="M4" i="40" l="1"/>
  <c r="R4" i="37"/>
  <c r="E5" i="44" s="1"/>
  <c r="A1" i="44" s="1"/>
  <c r="J5" i="30" l="1"/>
  <c r="E5" i="2"/>
  <c r="X3" i="19"/>
  <c r="X3" i="32"/>
  <c r="X3" i="26"/>
  <c r="H3" i="1"/>
  <c r="X3" i="18"/>
  <c r="J5" i="11"/>
  <c r="E5" i="42"/>
  <c r="A1" i="42" s="1"/>
</calcChain>
</file>

<file path=xl/comments1.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18" authorId="0" shapeId="0">
      <text>
        <r>
          <rPr>
            <sz val="9"/>
            <color indexed="10"/>
            <rFont val="ＭＳ Ｐゴシック"/>
            <family val="3"/>
            <charset val="128"/>
          </rPr>
          <t xml:space="preserve">代表者肩書の記入は不要です。
</t>
        </r>
      </text>
    </comment>
    <comment ref="C20" authorId="0" shapeId="0">
      <text>
        <r>
          <rPr>
            <sz val="10"/>
            <color indexed="10"/>
            <rFont val="ＭＳ ゴシック"/>
            <family val="3"/>
            <charset val="128"/>
          </rPr>
          <t>-（ハイフン）を含めて12桁以内で入力します。</t>
        </r>
      </text>
    </comment>
  </commentList>
</comments>
</file>

<file path=xl/comments2.xml><?xml version="1.0" encoding="utf-8"?>
<comments xmlns="http://schemas.openxmlformats.org/spreadsheetml/2006/main">
  <authors>
    <author>user</author>
  </authors>
  <commentList>
    <comment ref="E4" authorId="0" shapeId="0">
      <text>
        <r>
          <rPr>
            <sz val="10"/>
            <color indexed="10"/>
            <rFont val="ＭＳ ゴシック"/>
            <family val="3"/>
            <charset val="128"/>
          </rPr>
          <t>業者番号を記入します。
アルファベット（C,D）－番号（７桁）</t>
        </r>
      </text>
    </comment>
    <comment ref="C10" authorId="0" shapeId="0">
      <text>
        <r>
          <rPr>
            <sz val="10"/>
            <color indexed="10"/>
            <rFont val="ＭＳ ゴシック"/>
            <family val="3"/>
            <charset val="128"/>
          </rPr>
          <t>-（ハイフン）を含めて8桁で入力します。</t>
        </r>
      </text>
    </comment>
    <comment ref="C20" authorId="0" shapeId="0">
      <text>
        <r>
          <rPr>
            <sz val="10"/>
            <color indexed="10"/>
            <rFont val="ＭＳ ゴシック"/>
            <family val="3"/>
            <charset val="128"/>
          </rPr>
          <t>-（ハイフン）を含めて12桁以内で入力します。</t>
        </r>
      </text>
    </comment>
  </commentList>
</comments>
</file>

<file path=xl/comments3.xml><?xml version="1.0" encoding="utf-8"?>
<comments xmlns="http://schemas.openxmlformats.org/spreadsheetml/2006/main">
  <authors>
    <author>user</author>
  </authors>
  <commentList>
    <comment ref="B3" authorId="0" shapeId="0">
      <text>
        <r>
          <rPr>
            <sz val="10"/>
            <color indexed="10"/>
            <rFont val="ＭＳ ゴシック"/>
            <family val="3"/>
            <charset val="128"/>
          </rPr>
          <t>記入の必要はありません。</t>
        </r>
      </text>
    </comment>
    <comment ref="L5" authorId="0" shapeId="0">
      <text>
        <r>
          <rPr>
            <sz val="9"/>
            <color indexed="10"/>
            <rFont val="ＭＳ Ｐゴシック"/>
            <family val="3"/>
            <charset val="128"/>
          </rPr>
          <t>過去に１度も山形県の入札名簿に登載されたことがない場合は新規を選択
過去に１度でも山形県の入札名簿に掲載されたことがある方は場合は更新を選択</t>
        </r>
      </text>
    </comment>
    <comment ref="B19" authorId="0" shapeId="0">
      <text>
        <r>
          <rPr>
            <sz val="10"/>
            <color indexed="10"/>
            <rFont val="ＭＳ ゴシック"/>
            <family val="3"/>
            <charset val="128"/>
          </rPr>
          <t>提出日の日付を記入します。</t>
        </r>
      </text>
    </comment>
    <comment ref="G39" authorId="0" shapeId="0">
      <text>
        <r>
          <rPr>
            <sz val="10"/>
            <color indexed="10"/>
            <rFont val="ＭＳ ゴシック"/>
            <family val="3"/>
            <charset val="128"/>
          </rPr>
          <t>　行政書士が申請代理人として代理申請される場合は、代理人の行政書士の住所・氏名・電話番号・電子メールアドレスを空欄に記入し、押印してください。（行政書士法施行規則第９条第２項により、押印は省略できません。）</t>
        </r>
      </text>
    </comment>
  </commentList>
</comments>
</file>

<file path=xl/comments4.xml><?xml version="1.0" encoding="utf-8"?>
<comments xmlns="http://schemas.openxmlformats.org/spreadsheetml/2006/main">
  <authors>
    <author>user</author>
  </authors>
  <commentList>
    <comment ref="C17" authorId="0" shapeId="0">
      <text>
        <r>
          <rPr>
            <sz val="10"/>
            <color indexed="10"/>
            <rFont val="ＭＳ ゴシック"/>
            <family val="3"/>
            <charset val="128"/>
          </rPr>
          <t>行政書士証票の番号</t>
        </r>
      </text>
    </comment>
    <comment ref="AA23" authorId="0" shapeId="0">
      <text>
        <r>
          <rPr>
            <sz val="10"/>
            <color indexed="10"/>
            <rFont val="ＭＳ ゴシック"/>
            <family val="3"/>
            <charset val="128"/>
          </rPr>
          <t>定期受付又は追加受付時は、競争入札参加資格申請の受付期間の最初の日とします。
変更届の添付書類として提出する場合は、実際の着任日とします。</t>
        </r>
      </text>
    </comment>
    <comment ref="O41" authorId="0" shapeId="0">
      <text>
        <r>
          <rPr>
            <sz val="10"/>
            <color indexed="10"/>
            <rFont val="ＭＳ ゴシック"/>
            <family val="3"/>
            <charset val="128"/>
          </rPr>
          <t>提出日を記載します。</t>
        </r>
      </text>
    </comment>
  </commentList>
</comments>
</file>

<file path=xl/comments5.xml><?xml version="1.0" encoding="utf-8"?>
<comments xmlns="http://schemas.openxmlformats.org/spreadsheetml/2006/main">
  <authors>
    <author>user</author>
  </authors>
  <commentList>
    <comment ref="E15" authorId="0" shapeId="0">
      <text>
        <r>
          <rPr>
            <b/>
            <sz val="9"/>
            <color indexed="81"/>
            <rFont val="ＭＳ Ｐゴシック"/>
            <family val="3"/>
            <charset val="128"/>
          </rPr>
          <t>-（ハイフン）を含めて8桁で入力します。</t>
        </r>
      </text>
    </comment>
    <comment ref="E16" authorId="0" shapeId="0">
      <text>
        <r>
          <rPr>
            <b/>
            <sz val="9"/>
            <color indexed="81"/>
            <rFont val="ＭＳ Ｐゴシック"/>
            <family val="3"/>
            <charset val="128"/>
          </rPr>
          <t>（ハイフン）を含めて12桁で入力します。</t>
        </r>
      </text>
    </comment>
    <comment ref="E19" authorId="0" shapeId="0">
      <text>
        <r>
          <rPr>
            <b/>
            <sz val="9"/>
            <color indexed="81"/>
            <rFont val="ＭＳ Ｐゴシック"/>
            <family val="3"/>
            <charset val="128"/>
          </rPr>
          <t>「番地」「丁目」は「ハイフン」としてください。
受任者住所が山形県外の場合⇒「市町村名」から、
受任者住所が山形県内の場合⇒「番地」から記入してください。</t>
        </r>
      </text>
    </comment>
    <comment ref="E22" authorId="0" shapeId="0">
      <text>
        <r>
          <rPr>
            <b/>
            <sz val="9"/>
            <color indexed="81"/>
            <rFont val="ＭＳ Ｐゴシック"/>
            <family val="3"/>
            <charset val="128"/>
          </rPr>
          <t>委任状に記載された氏名と
一致します。</t>
        </r>
      </text>
    </comment>
    <comment ref="E27" authorId="0" shapeId="0">
      <text>
        <r>
          <rPr>
            <b/>
            <sz val="9"/>
            <color indexed="81"/>
            <rFont val="ＭＳ Ｐゴシック"/>
            <family val="3"/>
            <charset val="128"/>
          </rPr>
          <t>端数（月）切り捨て</t>
        </r>
      </text>
    </comment>
  </commentList>
</comments>
</file>

<file path=xl/comments6.xml><?xml version="1.0" encoding="utf-8"?>
<comments xmlns="http://schemas.openxmlformats.org/spreadsheetml/2006/main">
  <authors>
    <author>user</author>
  </authors>
  <commentList>
    <comment ref="AC13" authorId="0" shapeId="0">
      <text>
        <r>
          <rPr>
            <sz val="10"/>
            <color indexed="10"/>
            <rFont val="ＭＳ Ｐゴシック"/>
            <family val="3"/>
            <charset val="128"/>
          </rPr>
          <t>定期受付又は追加受付時は、名簿登載期間の最初の日とします。
変更届の添付書類として提出する場合は、実際の着任日とします。</t>
        </r>
      </text>
    </comment>
    <comment ref="O36" authorId="0" shapeId="0">
      <text>
        <r>
          <rPr>
            <sz val="10"/>
            <color indexed="10"/>
            <rFont val="ＭＳ ゴシック"/>
            <family val="3"/>
            <charset val="128"/>
          </rPr>
          <t>提出日を記載します。</t>
        </r>
      </text>
    </comment>
  </commentList>
</comments>
</file>

<file path=xl/comments7.xml><?xml version="1.0" encoding="utf-8"?>
<comments xmlns="http://schemas.openxmlformats.org/spreadsheetml/2006/main">
  <authors>
    <author>user</author>
  </authors>
  <commentList>
    <comment ref="H12" authorId="0" shapeId="0">
      <text>
        <r>
          <rPr>
            <sz val="10"/>
            <color indexed="10"/>
            <rFont val="ＭＳ ゴシック"/>
            <family val="3"/>
            <charset val="128"/>
          </rPr>
          <t>契約書や請求書に、印鑑証明書で提出されている実印以外を
使用する場合に記入します。</t>
        </r>
        <r>
          <rPr>
            <b/>
            <sz val="10"/>
            <color indexed="10"/>
            <rFont val="ＭＳ ゴシック"/>
            <family val="3"/>
            <charset val="128"/>
          </rPr>
          <t>社判は不可です。</t>
        </r>
      </text>
    </comment>
    <comment ref="O34" authorId="0" shapeId="0">
      <text>
        <r>
          <rPr>
            <sz val="10"/>
            <color indexed="10"/>
            <rFont val="ＭＳ ゴシック"/>
            <family val="3"/>
            <charset val="128"/>
          </rPr>
          <t>提出日を記載します。</t>
        </r>
      </text>
    </comment>
  </commentList>
</comments>
</file>

<file path=xl/comments8.xml><?xml version="1.0" encoding="utf-8"?>
<comments xmlns="http://schemas.openxmlformats.org/spreadsheetml/2006/main">
  <authors>
    <author>user</author>
  </authors>
  <commentList>
    <comment ref="U18" authorId="0" shapeId="0">
      <text>
        <r>
          <rPr>
            <sz val="10"/>
            <color indexed="10"/>
            <rFont val="ＭＳ ゴシック"/>
            <family val="3"/>
            <charset val="128"/>
          </rPr>
          <t>行政書士による代理申請の場合は、
①行政書士が申請代理人として代理申請される場合は、代理　　　　
　人の行政書士の住所・氏名・電話番号を空欄に記入し、
  押印してください。（行政書士法施行規則
　第９条第２項により、押印は省略できません。）
②事前に委任状（代理申請用）の提出をしていない場合、
　申請代理人を変更する場合は、委任状（代理申請用）も
　あわせて提出してください。</t>
        </r>
      </text>
    </comment>
  </commentList>
</comments>
</file>

<file path=xl/sharedStrings.xml><?xml version="1.0" encoding="utf-8"?>
<sst xmlns="http://schemas.openxmlformats.org/spreadsheetml/2006/main" count="995" uniqueCount="531">
  <si>
    <t>商号名称：</t>
    <rPh sb="0" eb="2">
      <t>ショウゴウ</t>
    </rPh>
    <rPh sb="2" eb="4">
      <t>メイショウ</t>
    </rPh>
    <phoneticPr fontId="3"/>
  </si>
  <si>
    <t>業者番号：</t>
    <rPh sb="0" eb="2">
      <t>ギョウシャ</t>
    </rPh>
    <rPh sb="2" eb="4">
      <t>バンゴウ</t>
    </rPh>
    <phoneticPr fontId="3"/>
  </si>
  <si>
    <t>項番</t>
    <rPh sb="0" eb="1">
      <t>コウ</t>
    </rPh>
    <rPh sb="1" eb="2">
      <t>バン</t>
    </rPh>
    <phoneticPr fontId="3"/>
  </si>
  <si>
    <t>業者番号</t>
    <rPh sb="0" eb="2">
      <t>ギョウシャ</t>
    </rPh>
    <rPh sb="2" eb="4">
      <t>バンゴウ</t>
    </rPh>
    <phoneticPr fontId="5"/>
  </si>
  <si>
    <t>商号又は名称</t>
    <rPh sb="0" eb="2">
      <t>ショウゴウ</t>
    </rPh>
    <rPh sb="2" eb="3">
      <t>マタ</t>
    </rPh>
    <rPh sb="4" eb="6">
      <t>メイショウ</t>
    </rPh>
    <phoneticPr fontId="5"/>
  </si>
  <si>
    <t>代表者氏名</t>
    <rPh sb="0" eb="3">
      <t>ダイヒョウシャ</t>
    </rPh>
    <rPh sb="3" eb="5">
      <t>シメイ</t>
    </rPh>
    <phoneticPr fontId="5"/>
  </si>
  <si>
    <t>代表者肩書</t>
    <rPh sb="0" eb="3">
      <t>ダイヒョウシャ</t>
    </rPh>
    <rPh sb="3" eb="5">
      <t>カタガキ</t>
    </rPh>
    <phoneticPr fontId="5"/>
  </si>
  <si>
    <t>本店郵便番号</t>
    <rPh sb="0" eb="2">
      <t>ホンテン</t>
    </rPh>
    <rPh sb="2" eb="6">
      <t>ユウビンバンゴウ</t>
    </rPh>
    <phoneticPr fontId="5"/>
  </si>
  <si>
    <t>本店電話番号</t>
    <rPh sb="0" eb="2">
      <t>ホンテン</t>
    </rPh>
    <rPh sb="2" eb="4">
      <t>デンワ</t>
    </rPh>
    <rPh sb="4" eb="6">
      <t>バンゴウ</t>
    </rPh>
    <phoneticPr fontId="5"/>
  </si>
  <si>
    <t>本店住所</t>
    <rPh sb="0" eb="2">
      <t>ホンテン</t>
    </rPh>
    <rPh sb="2" eb="4">
      <t>ジュウショ</t>
    </rPh>
    <phoneticPr fontId="5"/>
  </si>
  <si>
    <t>委任先郵便番号</t>
    <rPh sb="0" eb="2">
      <t>イニン</t>
    </rPh>
    <rPh sb="2" eb="3">
      <t>サキ</t>
    </rPh>
    <rPh sb="3" eb="7">
      <t>ユウビンバンゴウ</t>
    </rPh>
    <phoneticPr fontId="5"/>
  </si>
  <si>
    <t>委任先電話番号</t>
    <rPh sb="0" eb="2">
      <t>イニン</t>
    </rPh>
    <rPh sb="2" eb="3">
      <t>サキ</t>
    </rPh>
    <rPh sb="3" eb="5">
      <t>デンワ</t>
    </rPh>
    <rPh sb="5" eb="7">
      <t>バンゴウ</t>
    </rPh>
    <phoneticPr fontId="5"/>
  </si>
  <si>
    <t>委任先住所</t>
    <rPh sb="0" eb="2">
      <t>イニン</t>
    </rPh>
    <rPh sb="2" eb="3">
      <t>サキ</t>
    </rPh>
    <rPh sb="3" eb="5">
      <t>ジュウショ</t>
    </rPh>
    <phoneticPr fontId="5"/>
  </si>
  <si>
    <t>受任者肩書</t>
    <rPh sb="0" eb="2">
      <t>ジュニン</t>
    </rPh>
    <rPh sb="2" eb="3">
      <t>シャ</t>
    </rPh>
    <rPh sb="3" eb="5">
      <t>カタガキ</t>
    </rPh>
    <phoneticPr fontId="5"/>
  </si>
  <si>
    <t>受任者氏名</t>
    <rPh sb="0" eb="2">
      <t>ジュニン</t>
    </rPh>
    <rPh sb="2" eb="3">
      <t>シャ</t>
    </rPh>
    <rPh sb="3" eb="5">
      <t>シメイ</t>
    </rPh>
    <phoneticPr fontId="5"/>
  </si>
  <si>
    <t>資本金</t>
    <rPh sb="0" eb="3">
      <t>シホンキン</t>
    </rPh>
    <phoneticPr fontId="5"/>
  </si>
  <si>
    <t>フリガナ</t>
    <phoneticPr fontId="5"/>
  </si>
  <si>
    <t>営業年数</t>
    <rPh sb="0" eb="2">
      <t>エイギョウ</t>
    </rPh>
    <rPh sb="2" eb="4">
      <t>ネンスウ</t>
    </rPh>
    <phoneticPr fontId="5"/>
  </si>
  <si>
    <t>項目</t>
    <rPh sb="0" eb="2">
      <t>コウモク</t>
    </rPh>
    <phoneticPr fontId="3"/>
  </si>
  <si>
    <t>基本情報</t>
    <rPh sb="0" eb="2">
      <t>キホン</t>
    </rPh>
    <rPh sb="2" eb="4">
      <t>ジョウホウ</t>
    </rPh>
    <phoneticPr fontId="3"/>
  </si>
  <si>
    <t>受付番号</t>
    <rPh sb="0" eb="2">
      <t>ウケツケ</t>
    </rPh>
    <rPh sb="2" eb="4">
      <t>バンゴウ</t>
    </rPh>
    <phoneticPr fontId="3"/>
  </si>
  <si>
    <t>記</t>
    <rPh sb="0" eb="1">
      <t>キ</t>
    </rPh>
    <phoneticPr fontId="3"/>
  </si>
  <si>
    <t>山形県知事　殿</t>
    <rPh sb="0" eb="2">
      <t>ヤマガタ</t>
    </rPh>
    <rPh sb="2" eb="5">
      <t>ケンチジ</t>
    </rPh>
    <rPh sb="6" eb="7">
      <t>ドノ</t>
    </rPh>
    <phoneticPr fontId="3"/>
  </si>
  <si>
    <t>新規</t>
    <rPh sb="0" eb="2">
      <t>シンキ</t>
    </rPh>
    <phoneticPr fontId="3"/>
  </si>
  <si>
    <t>更新</t>
    <rPh sb="0" eb="2">
      <t>コウシン</t>
    </rPh>
    <phoneticPr fontId="3"/>
  </si>
  <si>
    <t>入札参加資格：</t>
    <rPh sb="0" eb="2">
      <t>ニュウサツ</t>
    </rPh>
    <rPh sb="2" eb="4">
      <t>サンカ</t>
    </rPh>
    <rPh sb="4" eb="6">
      <t>シカク</t>
    </rPh>
    <phoneticPr fontId="3"/>
  </si>
  <si>
    <t>使用印鑑届</t>
    <rPh sb="0" eb="2">
      <t>シヨウ</t>
    </rPh>
    <rPh sb="2" eb="4">
      <t>インカン</t>
    </rPh>
    <rPh sb="4" eb="5">
      <t>トドケ</t>
    </rPh>
    <phoneticPr fontId="5"/>
  </si>
  <si>
    <t>記</t>
  </si>
  <si>
    <t>実印</t>
    <rPh sb="0" eb="2">
      <t>ジツイン</t>
    </rPh>
    <phoneticPr fontId="5"/>
  </si>
  <si>
    <t>使用印</t>
    <rPh sb="0" eb="2">
      <t>シヨウ</t>
    </rPh>
    <rPh sb="2" eb="3">
      <t>イン</t>
    </rPh>
    <phoneticPr fontId="5"/>
  </si>
  <si>
    <t>住所</t>
    <phoneticPr fontId="5"/>
  </si>
  <si>
    <t>商号又は名称</t>
    <phoneticPr fontId="5"/>
  </si>
  <si>
    <t>１ 変更内容</t>
    <rPh sb="2" eb="4">
      <t>ヘンコウ</t>
    </rPh>
    <rPh sb="4" eb="6">
      <t>ナイヨウ</t>
    </rPh>
    <phoneticPr fontId="5"/>
  </si>
  <si>
    <t>２ 添付書類</t>
    <rPh sb="2" eb="4">
      <t>テンプ</t>
    </rPh>
    <rPh sb="4" eb="6">
      <t>ショルイ</t>
    </rPh>
    <phoneticPr fontId="5"/>
  </si>
  <si>
    <t>変更事項</t>
    <rPh sb="0" eb="2">
      <t>ヘンコウ</t>
    </rPh>
    <rPh sb="2" eb="4">
      <t>ジコウ</t>
    </rPh>
    <phoneticPr fontId="5"/>
  </si>
  <si>
    <t>変更年月日</t>
    <rPh sb="0" eb="2">
      <t>ヘンコウ</t>
    </rPh>
    <rPh sb="2" eb="5">
      <t>ネンガッピ</t>
    </rPh>
    <phoneticPr fontId="5"/>
  </si>
  <si>
    <t>変更前</t>
    <rPh sb="0" eb="2">
      <t>ヘンコウ</t>
    </rPh>
    <rPh sb="2" eb="3">
      <t>マエ</t>
    </rPh>
    <phoneticPr fontId="5"/>
  </si>
  <si>
    <t>変更後</t>
    <rPh sb="0" eb="2">
      <t>ヘンコウ</t>
    </rPh>
    <rPh sb="2" eb="3">
      <t>ゴ</t>
    </rPh>
    <phoneticPr fontId="5"/>
  </si>
  <si>
    <r>
      <t>※ 国交省様式</t>
    </r>
    <r>
      <rPr>
        <sz val="12"/>
        <rFont val="ＭＳ 明朝"/>
        <family val="1"/>
        <charset val="128"/>
      </rPr>
      <t>(Ａ４横)でもかまいません。</t>
    </r>
    <rPh sb="2" eb="4">
      <t>コッコウ</t>
    </rPh>
    <rPh sb="4" eb="5">
      <t>ショウ</t>
    </rPh>
    <rPh sb="5" eb="7">
      <t>ヨウシキ</t>
    </rPh>
    <rPh sb="10" eb="11">
      <t>ヨコ</t>
    </rPh>
    <phoneticPr fontId="5"/>
  </si>
  <si>
    <t>担当者氏名</t>
    <rPh sb="0" eb="2">
      <t>タントウ</t>
    </rPh>
    <rPh sb="2" eb="3">
      <t>シャ</t>
    </rPh>
    <rPh sb="3" eb="5">
      <t>シメイ</t>
    </rPh>
    <phoneticPr fontId="5"/>
  </si>
  <si>
    <t>担当者電話番号</t>
    <rPh sb="0" eb="2">
      <t>タントウ</t>
    </rPh>
    <rPh sb="2" eb="3">
      <t>シャ</t>
    </rPh>
    <rPh sb="3" eb="5">
      <t>デンワ</t>
    </rPh>
    <rPh sb="5" eb="7">
      <t>バンゴウ</t>
    </rPh>
    <phoneticPr fontId="5"/>
  </si>
  <si>
    <t>変更事由</t>
  </si>
  <si>
    <t>添付書類</t>
  </si>
  <si>
    <t>県内業者</t>
  </si>
  <si>
    <t>県外業者</t>
  </si>
  <si>
    <t>商号又は名称</t>
  </si>
  <si>
    <t>委任状</t>
  </si>
  <si>
    <t>代表者名</t>
  </si>
  <si>
    <t>代表者の役職名</t>
  </si>
  <si>
    <t>資本金</t>
  </si>
  <si>
    <t>受任者の役職名</t>
  </si>
  <si>
    <t>実印</t>
  </si>
  <si>
    <t>使用印鑑</t>
  </si>
  <si>
    <t>なし</t>
    <phoneticPr fontId="5"/>
  </si>
  <si>
    <t>印鑑証明書(原本)</t>
  </si>
  <si>
    <t>※</t>
    <phoneticPr fontId="5"/>
  </si>
  <si>
    <t>合せください。</t>
    <phoneticPr fontId="5"/>
  </si>
  <si>
    <t>書類名</t>
  </si>
  <si>
    <t>注意事項</t>
  </si>
  <si>
    <t xml:space="preserve">営業登録の通知書・証明書(写) </t>
  </si>
  <si>
    <t>使用印鑑届</t>
  </si>
  <si>
    <t>↓</t>
    <phoneticPr fontId="5"/>
  </si>
  <si>
    <t>check</t>
    <phoneticPr fontId="5"/>
  </si>
  <si>
    <t>受領印</t>
    <rPh sb="0" eb="3">
      <t>ジュリョウイン</t>
    </rPh>
    <phoneticPr fontId="5"/>
  </si>
  <si>
    <t>競争入札参加資格承継申請書</t>
  </si>
  <si>
    <t>山形県知事　殿</t>
  </si>
  <si>
    <t>法人成り・世襲・合併・事業譲渡(会社分割)・</t>
  </si>
  <si>
    <t>その他（　　　　　　　　　　　　　　　　）</t>
  </si>
  <si>
    <t>承継を申請する入札参加資格</t>
  </si>
  <si>
    <t>競争入札参加資格審査申請書(工事材料)</t>
    <rPh sb="0" eb="2">
      <t>キョウソウ</t>
    </rPh>
    <rPh sb="2" eb="4">
      <t>ニュウサツ</t>
    </rPh>
    <rPh sb="4" eb="6">
      <t>サンカ</t>
    </rPh>
    <rPh sb="6" eb="8">
      <t>シカク</t>
    </rPh>
    <rPh sb="8" eb="10">
      <t>シンサ</t>
    </rPh>
    <rPh sb="10" eb="13">
      <t>シンセイショ</t>
    </rPh>
    <rPh sb="14" eb="16">
      <t>コウジ</t>
    </rPh>
    <rPh sb="16" eb="18">
      <t>ザイリョウ</t>
    </rPh>
    <phoneticPr fontId="3"/>
  </si>
  <si>
    <t>工事材料</t>
    <rPh sb="0" eb="2">
      <t>コウジ</t>
    </rPh>
    <rPh sb="2" eb="4">
      <t>ザイリョウ</t>
    </rPh>
    <phoneticPr fontId="3"/>
  </si>
  <si>
    <t>工事材料業者総括表</t>
    <rPh sb="0" eb="2">
      <t>コウジ</t>
    </rPh>
    <rPh sb="2" eb="4">
      <t>ザイリョウ</t>
    </rPh>
    <rPh sb="4" eb="6">
      <t>ギョウシャ</t>
    </rPh>
    <rPh sb="6" eb="8">
      <t>ソウカツ</t>
    </rPh>
    <rPh sb="8" eb="9">
      <t>ヒョウ</t>
    </rPh>
    <phoneticPr fontId="5"/>
  </si>
  <si>
    <t>１　工事材料納入の入札及び見積の件</t>
    <rPh sb="2" eb="4">
      <t>コウジ</t>
    </rPh>
    <rPh sb="4" eb="6">
      <t>ザイリョウ</t>
    </rPh>
    <rPh sb="6" eb="8">
      <t>ノウニュウ</t>
    </rPh>
    <phoneticPr fontId="5"/>
  </si>
  <si>
    <t>２　工事材料納入契約の締結の件</t>
    <rPh sb="2" eb="4">
      <t>コウジ</t>
    </rPh>
    <rPh sb="4" eb="6">
      <t>ザイリョウ</t>
    </rPh>
    <rPh sb="6" eb="8">
      <t>ノウニュウ</t>
    </rPh>
    <phoneticPr fontId="5"/>
  </si>
  <si>
    <t>３　工事材料代金の請求及び受領の件</t>
    <rPh sb="2" eb="4">
      <t>コウジ</t>
    </rPh>
    <rPh sb="4" eb="6">
      <t>ザイリョウ</t>
    </rPh>
    <phoneticPr fontId="5"/>
  </si>
  <si>
    <t>５　その他工事材料納入に関する一切の件</t>
    <rPh sb="5" eb="7">
      <t>コウジ</t>
    </rPh>
    <rPh sb="7" eb="9">
      <t>ザイリョウ</t>
    </rPh>
    <rPh sb="9" eb="11">
      <t>ノウニュウ</t>
    </rPh>
    <phoneticPr fontId="5"/>
  </si>
  <si>
    <t>競争入札参加資格変更届(工事材料)</t>
    <rPh sb="0" eb="2">
      <t>キョウソウ</t>
    </rPh>
    <rPh sb="2" eb="4">
      <t>ニュウサツ</t>
    </rPh>
    <rPh sb="4" eb="6">
      <t>サンカ</t>
    </rPh>
    <rPh sb="6" eb="8">
      <t>シカク</t>
    </rPh>
    <rPh sb="8" eb="10">
      <t>ヘンコウ</t>
    </rPh>
    <rPh sb="10" eb="11">
      <t>トドケ</t>
    </rPh>
    <rPh sb="12" eb="14">
      <t>コウジ</t>
    </rPh>
    <rPh sb="14" eb="16">
      <t>ザイリョウ</t>
    </rPh>
    <phoneticPr fontId="5"/>
  </si>
  <si>
    <t>常勤職員数</t>
    <rPh sb="0" eb="2">
      <t>ジョウキン</t>
    </rPh>
    <rPh sb="2" eb="5">
      <t>ショクインスウ</t>
    </rPh>
    <phoneticPr fontId="5"/>
  </si>
  <si>
    <t>工事材料の製造・販売</t>
    <rPh sb="0" eb="2">
      <t>コウジ</t>
    </rPh>
    <rPh sb="2" eb="4">
      <t>ザイリョウ</t>
    </rPh>
    <rPh sb="5" eb="7">
      <t>セイゾウ</t>
    </rPh>
    <rPh sb="8" eb="10">
      <t>ハンバイ</t>
    </rPh>
    <phoneticPr fontId="3"/>
  </si>
  <si>
    <t>その他の事業</t>
    <rPh sb="2" eb="3">
      <t>タ</t>
    </rPh>
    <rPh sb="4" eb="6">
      <t>ジギョウ</t>
    </rPh>
    <phoneticPr fontId="3"/>
  </si>
  <si>
    <t>合計</t>
    <rPh sb="0" eb="2">
      <t>ゴウケイ</t>
    </rPh>
    <phoneticPr fontId="3"/>
  </si>
  <si>
    <t>工事材料の種類</t>
    <rPh sb="0" eb="2">
      <t>コウジ</t>
    </rPh>
    <rPh sb="2" eb="4">
      <t>ザイリョウ</t>
    </rPh>
    <rPh sb="5" eb="7">
      <t>シュルイ</t>
    </rPh>
    <phoneticPr fontId="3"/>
  </si>
  <si>
    <r>
      <t>種類(１</t>
    </r>
    <r>
      <rPr>
        <sz val="12"/>
        <rFont val="ＭＳ 明朝"/>
        <family val="1"/>
        <charset val="128"/>
      </rPr>
      <t>)</t>
    </r>
    <rPh sb="0" eb="2">
      <t>シュルイ</t>
    </rPh>
    <phoneticPr fontId="3"/>
  </si>
  <si>
    <r>
      <t>種類(２</t>
    </r>
    <r>
      <rPr>
        <sz val="12"/>
        <rFont val="ＭＳ 明朝"/>
        <family val="1"/>
        <charset val="128"/>
      </rPr>
      <t>)</t>
    </r>
    <rPh sb="0" eb="2">
      <t>シュルイ</t>
    </rPh>
    <phoneticPr fontId="3"/>
  </si>
  <si>
    <r>
      <t>種類(３)</t>
    </r>
    <r>
      <rPr>
        <sz val="12"/>
        <rFont val="ＭＳ 明朝"/>
        <family val="1"/>
        <charset val="128"/>
      </rPr>
      <t/>
    </r>
    <rPh sb="0" eb="2">
      <t>シュルイ</t>
    </rPh>
    <phoneticPr fontId="3"/>
  </si>
  <si>
    <r>
      <t>種類(４)</t>
    </r>
    <r>
      <rPr>
        <sz val="12"/>
        <rFont val="ＭＳ 明朝"/>
        <family val="1"/>
        <charset val="128"/>
      </rPr>
      <t/>
    </r>
    <rPh sb="0" eb="2">
      <t>シュルイ</t>
    </rPh>
    <phoneticPr fontId="3"/>
  </si>
  <si>
    <r>
      <t>種類(５)</t>
    </r>
    <r>
      <rPr>
        <sz val="12"/>
        <rFont val="ＭＳ 明朝"/>
        <family val="1"/>
        <charset val="128"/>
      </rPr>
      <t/>
    </r>
    <rPh sb="0" eb="2">
      <t>シュルイ</t>
    </rPh>
    <phoneticPr fontId="3"/>
  </si>
  <si>
    <r>
      <t>種類(６)</t>
    </r>
    <r>
      <rPr>
        <sz val="12"/>
        <rFont val="ＭＳ 明朝"/>
        <family val="1"/>
        <charset val="128"/>
      </rPr>
      <t/>
    </r>
    <rPh sb="0" eb="2">
      <t>シュルイ</t>
    </rPh>
    <phoneticPr fontId="3"/>
  </si>
  <si>
    <r>
      <t>種類(７)</t>
    </r>
    <r>
      <rPr>
        <sz val="12"/>
        <rFont val="ＭＳ 明朝"/>
        <family val="1"/>
        <charset val="128"/>
      </rPr>
      <t/>
    </r>
    <rPh sb="0" eb="2">
      <t>シュルイ</t>
    </rPh>
    <phoneticPr fontId="3"/>
  </si>
  <si>
    <r>
      <t>種類(８)</t>
    </r>
    <r>
      <rPr>
        <sz val="12"/>
        <rFont val="ＭＳ 明朝"/>
        <family val="1"/>
        <charset val="128"/>
      </rPr>
      <t/>
    </r>
    <rPh sb="0" eb="2">
      <t>シュルイ</t>
    </rPh>
    <phoneticPr fontId="3"/>
  </si>
  <si>
    <r>
      <t>種類(９)</t>
    </r>
    <r>
      <rPr>
        <sz val="12"/>
        <rFont val="ＭＳ 明朝"/>
        <family val="1"/>
        <charset val="128"/>
      </rPr>
      <t/>
    </r>
    <rPh sb="0" eb="2">
      <t>シュルイ</t>
    </rPh>
    <phoneticPr fontId="3"/>
  </si>
  <si>
    <t>砂利採取業者登録</t>
    <rPh sb="0" eb="2">
      <t>ジャリ</t>
    </rPh>
    <rPh sb="2" eb="4">
      <t>サイシュ</t>
    </rPh>
    <rPh sb="4" eb="6">
      <t>ギョウシャ</t>
    </rPh>
    <rPh sb="6" eb="8">
      <t>トウロク</t>
    </rPh>
    <phoneticPr fontId="3"/>
  </si>
  <si>
    <t>工事材料業者総括表</t>
    <rPh sb="0" eb="2">
      <t>コウジ</t>
    </rPh>
    <rPh sb="2" eb="4">
      <t>ザイリョウ</t>
    </rPh>
    <rPh sb="4" eb="6">
      <t>ギョウシャ</t>
    </rPh>
    <rPh sb="6" eb="8">
      <t>ソウカツ</t>
    </rPh>
    <rPh sb="8" eb="9">
      <t>ヒョウ</t>
    </rPh>
    <phoneticPr fontId="3"/>
  </si>
  <si>
    <t>千円</t>
    <rPh sb="0" eb="2">
      <t>センエン</t>
    </rPh>
    <phoneticPr fontId="3"/>
  </si>
  <si>
    <t>直前２年間の平均実績</t>
    <rPh sb="0" eb="2">
      <t>チョクゼン</t>
    </rPh>
    <rPh sb="3" eb="5">
      <t>ネンカン</t>
    </rPh>
    <rPh sb="6" eb="8">
      <t>ヘイキン</t>
    </rPh>
    <rPh sb="8" eb="10">
      <t>ジッセキ</t>
    </rPh>
    <phoneticPr fontId="3"/>
  </si>
  <si>
    <t>(工事材料)</t>
    <rPh sb="1" eb="3">
      <t>コウジ</t>
    </rPh>
    <rPh sb="3" eb="5">
      <t>ザイリョウ</t>
    </rPh>
    <phoneticPr fontId="5"/>
  </si>
  <si>
    <t>人</t>
    <rPh sb="0" eb="1">
      <t>ニン</t>
    </rPh>
    <phoneticPr fontId="3"/>
  </si>
  <si>
    <t>年</t>
    <rPh sb="0" eb="1">
      <t>ネン</t>
    </rPh>
    <phoneticPr fontId="3"/>
  </si>
  <si>
    <t>消費税確定申告書(写)</t>
    <rPh sb="0" eb="3">
      <t>ショウヒゼイ</t>
    </rPh>
    <rPh sb="3" eb="5">
      <t>カクテイ</t>
    </rPh>
    <rPh sb="5" eb="7">
      <t>シンコク</t>
    </rPh>
    <rPh sb="7" eb="8">
      <t>ショ</t>
    </rPh>
    <rPh sb="9" eb="10">
      <t>ウツ</t>
    </rPh>
    <phoneticPr fontId="5"/>
  </si>
  <si>
    <t>受任者</t>
    <rPh sb="0" eb="2">
      <t>ジュニン</t>
    </rPh>
    <rPh sb="2" eb="3">
      <t>シャ</t>
    </rPh>
    <phoneticPr fontId="3"/>
  </si>
  <si>
    <t>(有：１、無：空欄)</t>
    <rPh sb="1" eb="2">
      <t>ア</t>
    </rPh>
    <rPh sb="5" eb="6">
      <t>ナ</t>
    </rPh>
    <rPh sb="7" eb="9">
      <t>クウラン</t>
    </rPh>
    <phoneticPr fontId="3"/>
  </si>
  <si>
    <t>年</t>
    <rPh sb="0" eb="1">
      <t>ネン</t>
    </rPh>
    <phoneticPr fontId="5"/>
  </si>
  <si>
    <t>月</t>
    <rPh sb="0" eb="1">
      <t>ガツ</t>
    </rPh>
    <phoneticPr fontId="5"/>
  </si>
  <si>
    <t>日</t>
    <rPh sb="0" eb="1">
      <t>ニチ</t>
    </rPh>
    <phoneticPr fontId="5"/>
  </si>
  <si>
    <t>　私は、</t>
    <phoneticPr fontId="5"/>
  </si>
  <si>
    <t>下記の権限を委任します。</t>
    <phoneticPr fontId="5"/>
  </si>
  <si>
    <t>４　復代理人選任の件</t>
    <phoneticPr fontId="5"/>
  </si>
  <si>
    <t>住所</t>
    <phoneticPr fontId="5"/>
  </si>
  <si>
    <t>商号又は名称</t>
    <phoneticPr fontId="5"/>
  </si>
  <si>
    <t>代表者氏名　　　　　　　　　　　　　　</t>
    <phoneticPr fontId="5"/>
  </si>
  <si>
    <t>山形県知事　殿</t>
    <rPh sb="0" eb="2">
      <t>ヤマガタ</t>
    </rPh>
    <rPh sb="2" eb="5">
      <t>ケンチジ</t>
    </rPh>
    <rPh sb="6" eb="7">
      <t>ドノ</t>
    </rPh>
    <phoneticPr fontId="5"/>
  </si>
  <si>
    <t>代表者氏名</t>
    <phoneticPr fontId="5"/>
  </si>
  <si>
    <t>D</t>
    <phoneticPr fontId="3"/>
  </si>
  <si>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</si>
  <si>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山形営業所長</t>
    <rPh sb="0" eb="2">
      <t>ヤマガタ</t>
    </rPh>
    <rPh sb="2" eb="5">
      <t>エイギョウショ</t>
    </rPh>
    <rPh sb="5" eb="6">
      <t>チョウ</t>
    </rPh>
    <phoneticPr fontId="5"/>
  </si>
  <si>
    <t>　県庁　一郎</t>
    <rPh sb="1" eb="3">
      <t>ケンチョウ</t>
    </rPh>
    <rPh sb="4" eb="6">
      <t>イチロウ</t>
    </rPh>
    <phoneticPr fontId="5"/>
  </si>
  <si>
    <t>県庁　一郎</t>
    <phoneticPr fontId="5"/>
  </si>
  <si>
    <t>023-630-2402</t>
    <phoneticPr fontId="5"/>
  </si>
  <si>
    <t>電話番号</t>
    <rPh sb="0" eb="2">
      <t>デンワ</t>
    </rPh>
    <rPh sb="2" eb="4">
      <t>バンゴウ</t>
    </rPh>
    <phoneticPr fontId="5"/>
  </si>
  <si>
    <t>03-1234-1234</t>
    <phoneticPr fontId="5"/>
  </si>
  <si>
    <t>03-1234-6789</t>
    <phoneticPr fontId="5"/>
  </si>
  <si>
    <t>なし</t>
    <phoneticPr fontId="5"/>
  </si>
  <si>
    <t>(承継人、資格を引き継ぐ者)</t>
    <phoneticPr fontId="5"/>
  </si>
  <si>
    <t>住　　　　所　〒</t>
    <phoneticPr fontId="5"/>
  </si>
  <si>
    <t>(被承継人、資格を失う者)</t>
    <phoneticPr fontId="5"/>
  </si>
  <si>
    <t>商号又は名称　</t>
    <phoneticPr fontId="5"/>
  </si>
  <si>
    <t>代表者名</t>
    <phoneticPr fontId="5"/>
  </si>
  <si>
    <t>　下記の理由により、営業上の債権・債務の一切を承継し、引き続き競争入札に参加したく、</t>
    <phoneticPr fontId="5"/>
  </si>
  <si>
    <t>入札参加資格の承継を申請します。</t>
    <phoneticPr fontId="5"/>
  </si>
  <si>
    <t>　承継する理由</t>
    <phoneticPr fontId="5"/>
  </si>
  <si>
    <t>競争入札参加資格審査申請書(工事材料)…記載例あり</t>
    <rPh sb="14" eb="16">
      <t>コウジ</t>
    </rPh>
    <rPh sb="16" eb="18">
      <t>ザイリョウ</t>
    </rPh>
    <rPh sb="20" eb="22">
      <t>キサイ</t>
    </rPh>
    <rPh sb="22" eb="23">
      <t>レイ</t>
    </rPh>
    <phoneticPr fontId="5"/>
  </si>
  <si>
    <t>工事材料業者総括表…記載例あり</t>
    <rPh sb="0" eb="2">
      <t>コウジ</t>
    </rPh>
    <rPh sb="2" eb="4">
      <t>ザイリョウ</t>
    </rPh>
    <rPh sb="4" eb="6">
      <t>ギョウシャ</t>
    </rPh>
    <rPh sb="6" eb="8">
      <t>ソウカツ</t>
    </rPh>
    <rPh sb="8" eb="9">
      <t>ヒョウ</t>
    </rPh>
    <rPh sb="10" eb="12">
      <t>キサイ</t>
    </rPh>
    <rPh sb="12" eb="13">
      <t>レイ</t>
    </rPh>
    <phoneticPr fontId="5"/>
  </si>
  <si>
    <t>競争入札参加資格変更届(変更事由別の添付書類は下表のとおり)…記載例あり</t>
    <rPh sb="0" eb="2">
      <t>キョウソウ</t>
    </rPh>
    <rPh sb="2" eb="4">
      <t>ニュウサツ</t>
    </rPh>
    <rPh sb="4" eb="6">
      <t>サンカ</t>
    </rPh>
    <rPh sb="6" eb="8">
      <t>シカク</t>
    </rPh>
    <rPh sb="8" eb="10">
      <t>ヘンコウ</t>
    </rPh>
    <rPh sb="10" eb="11">
      <t>トドケ</t>
    </rPh>
    <rPh sb="12" eb="14">
      <t>ヘンコウ</t>
    </rPh>
    <rPh sb="14" eb="16">
      <t>ジユウ</t>
    </rPh>
    <rPh sb="16" eb="17">
      <t>ベツ</t>
    </rPh>
    <rPh sb="18" eb="20">
      <t>テンプ</t>
    </rPh>
    <rPh sb="20" eb="22">
      <t>ショルイ</t>
    </rPh>
    <rPh sb="23" eb="25">
      <t>カヒョウ</t>
    </rPh>
    <rPh sb="31" eb="33">
      <t>キサイ</t>
    </rPh>
    <rPh sb="33" eb="34">
      <t>レイ</t>
    </rPh>
    <phoneticPr fontId="5"/>
  </si>
  <si>
    <t>競争入札参加資格承継申請書…記載例あり</t>
    <rPh sb="0" eb="2">
      <t>キョウソウ</t>
    </rPh>
    <rPh sb="2" eb="4">
      <t>ニュウサツ</t>
    </rPh>
    <rPh sb="4" eb="6">
      <t>サンカ</t>
    </rPh>
    <rPh sb="6" eb="8">
      <t>シカク</t>
    </rPh>
    <rPh sb="8" eb="10">
      <t>ショウケイ</t>
    </rPh>
    <rPh sb="10" eb="12">
      <t>シンセイ</t>
    </rPh>
    <rPh sb="12" eb="13">
      <t>ショ</t>
    </rPh>
    <rPh sb="14" eb="16">
      <t>キサイ</t>
    </rPh>
    <rPh sb="16" eb="17">
      <t>レイ</t>
    </rPh>
    <phoneticPr fontId="5"/>
  </si>
  <si>
    <t>郵便番号：</t>
    <rPh sb="0" eb="4">
      <t>ユウビンバンゴウ</t>
    </rPh>
    <phoneticPr fontId="3"/>
  </si>
  <si>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</si>
  <si>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</si>
  <si>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</si>
  <si>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代表電話：</t>
    <rPh sb="0" eb="2">
      <t>ダイヒョウ</t>
    </rPh>
    <rPh sb="2" eb="4">
      <t>デンワ</t>
    </rPh>
    <phoneticPr fontId="3"/>
  </si>
  <si>
    <t>代表ファックス：</t>
    <rPh sb="0" eb="2">
      <t>ダイヒョウ</t>
    </rPh>
    <phoneticPr fontId="3"/>
  </si>
  <si>
    <t>担当者氏名：</t>
    <rPh sb="0" eb="3">
      <t>タントウシャ</t>
    </rPh>
    <rPh sb="3" eb="5">
      <t>シメイ</t>
    </rPh>
    <phoneticPr fontId="3"/>
  </si>
  <si>
    <t>担当電話：</t>
    <rPh sb="0" eb="2">
      <t>タントウ</t>
    </rPh>
    <rPh sb="2" eb="4">
      <t>デンワ</t>
    </rPh>
    <phoneticPr fontId="3"/>
  </si>
  <si>
    <t>使用印鑑届…記載例あり</t>
    <rPh sb="0" eb="2">
      <t>シヨウ</t>
    </rPh>
    <rPh sb="2" eb="4">
      <t>インカン</t>
    </rPh>
    <rPh sb="4" eb="5">
      <t>トドケ</t>
    </rPh>
    <rPh sb="6" eb="8">
      <t>キサイ</t>
    </rPh>
    <rPh sb="8" eb="9">
      <t>レイ</t>
    </rPh>
    <phoneticPr fontId="5"/>
  </si>
  <si>
    <t>競争入札参加資格審査申請書</t>
    <rPh sb="2" eb="4">
      <t>ニュウサツ</t>
    </rPh>
    <phoneticPr fontId="5"/>
  </si>
  <si>
    <t>採石業者、砂利採取業者のみ。</t>
    <rPh sb="0" eb="2">
      <t>サイセキ</t>
    </rPh>
    <rPh sb="2" eb="4">
      <t>ギョウシャ</t>
    </rPh>
    <rPh sb="5" eb="7">
      <t>ジャリ</t>
    </rPh>
    <rPh sb="7" eb="9">
      <t>サイシュ</t>
    </rPh>
    <rPh sb="9" eb="11">
      <t>ギョウシャ</t>
    </rPh>
    <phoneticPr fontId="5"/>
  </si>
  <si>
    <t>採石業者登録</t>
    <rPh sb="0" eb="2">
      <t>サイセキ</t>
    </rPh>
    <rPh sb="2" eb="4">
      <t>ギョウシャ</t>
    </rPh>
    <rPh sb="4" eb="6">
      <t>トウロク</t>
    </rPh>
    <phoneticPr fontId="3"/>
  </si>
  <si>
    <t>　</t>
    <phoneticPr fontId="5"/>
  </si>
  <si>
    <t>（１）随時受付するもの</t>
    <rPh sb="3" eb="5">
      <t>ズイジ</t>
    </rPh>
    <rPh sb="5" eb="7">
      <t>ウケツケ</t>
    </rPh>
    <phoneticPr fontId="5"/>
  </si>
  <si>
    <r>
      <t>登記簿謄本(写)(法人)</t>
    </r>
    <r>
      <rPr>
        <vertAlign val="superscript"/>
        <sz val="10.5"/>
        <rFont val="ＭＳ 明朝"/>
        <family val="1"/>
        <charset val="128"/>
      </rPr>
      <t>※１</t>
    </r>
    <rPh sb="9" eb="11">
      <t>ホウジン</t>
    </rPh>
    <phoneticPr fontId="5"/>
  </si>
  <si>
    <t>本社の住所・郵便番号</t>
    <rPh sb="6" eb="8">
      <t>ユウビン</t>
    </rPh>
    <phoneticPr fontId="5"/>
  </si>
  <si>
    <t>本社の電話番号</t>
    <rPh sb="0" eb="2">
      <t>ホンシャ</t>
    </rPh>
    <rPh sb="3" eb="5">
      <t>デンワ</t>
    </rPh>
    <rPh sb="5" eb="7">
      <t>バンゴウ</t>
    </rPh>
    <phoneticPr fontId="5"/>
  </si>
  <si>
    <t>なし</t>
    <phoneticPr fontId="5"/>
  </si>
  <si>
    <t>受任者の住所・郵便番号</t>
    <rPh sb="7" eb="9">
      <t>ユウビン</t>
    </rPh>
    <phoneticPr fontId="5"/>
  </si>
  <si>
    <t>受任者の電話番号</t>
    <rPh sb="0" eb="2">
      <t>ジュニン</t>
    </rPh>
    <rPh sb="2" eb="3">
      <t>シャ</t>
    </rPh>
    <rPh sb="4" eb="6">
      <t>デンワ</t>
    </rPh>
    <rPh sb="6" eb="8">
      <t>バンゴウ</t>
    </rPh>
    <phoneticPr fontId="5"/>
  </si>
  <si>
    <t>（２）名簿の追加受付期間のみ受付するもの</t>
    <rPh sb="3" eb="5">
      <t>メイボ</t>
    </rPh>
    <rPh sb="6" eb="8">
      <t>ツイカ</t>
    </rPh>
    <rPh sb="8" eb="10">
      <t>ウケツケ</t>
    </rPh>
    <rPh sb="10" eb="12">
      <t>キカン</t>
    </rPh>
    <rPh sb="14" eb="16">
      <t>ウケツケ</t>
    </rPh>
    <phoneticPr fontId="5"/>
  </si>
  <si>
    <r>
      <t>入札参加希望品目の追加</t>
    </r>
    <r>
      <rPr>
        <vertAlign val="superscript"/>
        <sz val="10.5"/>
        <rFont val="ＭＳ 明朝"/>
        <family val="1"/>
        <charset val="128"/>
      </rPr>
      <t>※１</t>
    </r>
    <rPh sb="0" eb="2">
      <t>ニュウサツ</t>
    </rPh>
    <rPh sb="2" eb="4">
      <t>サンカ</t>
    </rPh>
    <rPh sb="4" eb="6">
      <t>キボウ</t>
    </rPh>
    <rPh sb="6" eb="8">
      <t>ヒンモク</t>
    </rPh>
    <rPh sb="9" eb="11">
      <t>ツイカ</t>
    </rPh>
    <phoneticPr fontId="5"/>
  </si>
  <si>
    <t>なし</t>
    <phoneticPr fontId="5"/>
  </si>
  <si>
    <t>県外業者で必要な方のみ。
Ａ４で提出してください。
右上に名簿登載番号を記入していること。</t>
    <rPh sb="8" eb="9">
      <t>カタ</t>
    </rPh>
    <rPh sb="16" eb="18">
      <t>テイシュツ</t>
    </rPh>
    <rPh sb="26" eb="28">
      <t>ミギウエ</t>
    </rPh>
    <phoneticPr fontId="5"/>
  </si>
  <si>
    <t>　の審査を申請します。</t>
    <phoneticPr fontId="3"/>
  </si>
  <si>
    <t>担当電子メール：</t>
    <rPh sb="0" eb="2">
      <t>タントウ</t>
    </rPh>
    <rPh sb="2" eb="4">
      <t>デンシ</t>
    </rPh>
    <phoneticPr fontId="3"/>
  </si>
  <si>
    <t>(承継人、資格を引き継ぐ者)</t>
    <phoneticPr fontId="5"/>
  </si>
  <si>
    <t>住　　　　所　〒</t>
    <phoneticPr fontId="5"/>
  </si>
  <si>
    <t>商号又は名称　</t>
    <phoneticPr fontId="5"/>
  </si>
  <si>
    <t>代表者名</t>
    <phoneticPr fontId="5"/>
  </si>
  <si>
    <t>・建設工事
・設計、測量、調査、コンサルタント
・工事材料</t>
    <rPh sb="1" eb="3">
      <t>ケンセツ</t>
    </rPh>
    <rPh sb="3" eb="5">
      <t>コウジ</t>
    </rPh>
    <rPh sb="7" eb="9">
      <t>セッケイ</t>
    </rPh>
    <rPh sb="10" eb="12">
      <t>ソクリョウ</t>
    </rPh>
    <rPh sb="13" eb="15">
      <t>チョウサ</t>
    </rPh>
    <rPh sb="25" eb="27">
      <t>コウジ</t>
    </rPh>
    <rPh sb="27" eb="29">
      <t>ザイリョウ</t>
    </rPh>
    <phoneticPr fontId="5"/>
  </si>
  <si>
    <t>被承継者の名簿搭載番号</t>
    <rPh sb="0" eb="1">
      <t>ヒ</t>
    </rPh>
    <rPh sb="1" eb="3">
      <t>ショウケイ</t>
    </rPh>
    <rPh sb="3" eb="4">
      <t>シャ</t>
    </rPh>
    <rPh sb="5" eb="7">
      <t>メイボ</t>
    </rPh>
    <rPh sb="7" eb="9">
      <t>トウサイ</t>
    </rPh>
    <rPh sb="9" eb="11">
      <t>バンゴウ</t>
    </rPh>
    <phoneticPr fontId="5"/>
  </si>
  <si>
    <t>商号又は名称　</t>
    <phoneticPr fontId="5"/>
  </si>
  <si>
    <t>代表取締役　東　京太郎</t>
    <rPh sb="6" eb="7">
      <t>ヒガシ</t>
    </rPh>
    <rPh sb="8" eb="9">
      <t>キョウ</t>
    </rPh>
    <rPh sb="9" eb="11">
      <t>タロウ</t>
    </rPh>
    <phoneticPr fontId="5"/>
  </si>
  <si>
    <t>代表者名</t>
    <phoneticPr fontId="5"/>
  </si>
  <si>
    <t>商号又は名称　</t>
    <phoneticPr fontId="5"/>
  </si>
  <si>
    <t xml:space="preserve"> ※ 県外業者の方が郵送により提出する場合であって受領確認を希望するときは、</t>
    <rPh sb="8" eb="9">
      <t>カタ</t>
    </rPh>
    <rPh sb="15" eb="17">
      <t>テイシュツ</t>
    </rPh>
    <rPh sb="25" eb="27">
      <t>ジュリョウ</t>
    </rPh>
    <rPh sb="27" eb="29">
      <t>カクニン</t>
    </rPh>
    <rPh sb="30" eb="32">
      <t>キボウ</t>
    </rPh>
    <phoneticPr fontId="5"/>
  </si>
  <si>
    <t>山形県の県税の納税証明書（写）</t>
    <rPh sb="0" eb="3">
      <t>ヤマガタケン</t>
    </rPh>
    <rPh sb="4" eb="6">
      <t>ケンゼイ</t>
    </rPh>
    <rPh sb="7" eb="9">
      <t>ノウゼイ</t>
    </rPh>
    <rPh sb="9" eb="12">
      <t>ショウメイショ</t>
    </rPh>
    <phoneticPr fontId="5"/>
  </si>
  <si>
    <t>個人県民税の納税証明書</t>
    <rPh sb="0" eb="2">
      <t>コジン</t>
    </rPh>
    <rPh sb="2" eb="4">
      <t>ケンミン</t>
    </rPh>
    <rPh sb="4" eb="5">
      <t>ゼイ</t>
    </rPh>
    <rPh sb="6" eb="8">
      <t>ノウゼイ</t>
    </rPh>
    <rPh sb="8" eb="11">
      <t>ショウメイショ</t>
    </rPh>
    <phoneticPr fontId="5"/>
  </si>
  <si>
    <t>消費税及び地方消費税の納税証明書（写）</t>
    <rPh sb="0" eb="3">
      <t>ショウヒゼイ</t>
    </rPh>
    <rPh sb="3" eb="4">
      <t>オヨ</t>
    </rPh>
    <rPh sb="5" eb="7">
      <t>チホウ</t>
    </rPh>
    <rPh sb="7" eb="10">
      <t>ショウヒゼイ</t>
    </rPh>
    <rPh sb="11" eb="13">
      <t>ノウゼイ</t>
    </rPh>
    <rPh sb="13" eb="16">
      <t>ショウメイショ</t>
    </rPh>
    <phoneticPr fontId="5"/>
  </si>
  <si>
    <t>↓</t>
    <phoneticPr fontId="5"/>
  </si>
  <si>
    <t>証明書右上に、業者番号を記入してください（直に書いて可。「新規」の方は記入不要）。</t>
    <rPh sb="0" eb="3">
      <t>ショウメイショ</t>
    </rPh>
    <rPh sb="3" eb="4">
      <t>ミギ</t>
    </rPh>
    <rPh sb="4" eb="5">
      <t>ウエ</t>
    </rPh>
    <rPh sb="7" eb="9">
      <t>ギョウシャ</t>
    </rPh>
    <rPh sb="21" eb="22">
      <t>ジカ</t>
    </rPh>
    <rPh sb="23" eb="24">
      <t>カ</t>
    </rPh>
    <rPh sb="26" eb="27">
      <t>カ</t>
    </rPh>
    <rPh sb="29" eb="31">
      <t>シンキ</t>
    </rPh>
    <rPh sb="33" eb="34">
      <t>カタ</t>
    </rPh>
    <rPh sb="35" eb="37">
      <t>キニュウ</t>
    </rPh>
    <rPh sb="37" eb="39">
      <t>フヨウ</t>
    </rPh>
    <phoneticPr fontId="5"/>
  </si>
  <si>
    <t>印鑑証明書の実印と使用印鑑が異なる場合のみ。
右上に業者番号を記入してください。</t>
    <rPh sb="23" eb="25">
      <t>ミギウエ</t>
    </rPh>
    <rPh sb="26" eb="28">
      <t>ギョウシャ</t>
    </rPh>
    <phoneticPr fontId="5"/>
  </si>
  <si>
    <t>東京都○○区○○町０－０－０</t>
    <rPh sb="8" eb="9">
      <t>マチ</t>
    </rPh>
    <phoneticPr fontId="5"/>
  </si>
  <si>
    <t>県外工材(株)</t>
    <rPh sb="0" eb="2">
      <t>ケンガイ</t>
    </rPh>
    <rPh sb="3" eb="4">
      <t>ザイ</t>
    </rPh>
    <phoneticPr fontId="5"/>
  </si>
  <si>
    <t>××町０－０－０</t>
    <rPh sb="2" eb="3">
      <t>マチ</t>
    </rPh>
    <phoneticPr fontId="5"/>
  </si>
  <si>
    <t>(株)県外建材</t>
    <rPh sb="0" eb="3">
      <t>カブ</t>
    </rPh>
    <rPh sb="3" eb="5">
      <t>ケンガイ</t>
    </rPh>
    <rPh sb="5" eb="7">
      <t>ケンザイ</t>
    </rPh>
    <phoneticPr fontId="5"/>
  </si>
  <si>
    <t>代表取締役　県外　三郎</t>
    <rPh sb="0" eb="2">
      <t>ダイヒョウ</t>
    </rPh>
    <rPh sb="2" eb="5">
      <t>トリシマリヤク</t>
    </rPh>
    <rPh sb="6" eb="8">
      <t>ケンガイ</t>
    </rPh>
    <rPh sb="9" eb="11">
      <t>サブロウ</t>
    </rPh>
    <phoneticPr fontId="5"/>
  </si>
  <si>
    <t>100-0000　東京都××区</t>
    <rPh sb="9" eb="12">
      <t>トウキョウト</t>
    </rPh>
    <rPh sb="14" eb="15">
      <t>ク</t>
    </rPh>
    <phoneticPr fontId="5"/>
  </si>
  <si>
    <t>100-0000　東京都○○区</t>
    <rPh sb="9" eb="12">
      <t>トウキョウト</t>
    </rPh>
    <rPh sb="14" eb="15">
      <t>ク</t>
    </rPh>
    <phoneticPr fontId="5"/>
  </si>
  <si>
    <t>○○町０－０－０</t>
    <rPh sb="2" eb="3">
      <t>マチ</t>
    </rPh>
    <phoneticPr fontId="5"/>
  </si>
  <si>
    <t>県外工材(株)</t>
    <rPh sb="0" eb="2">
      <t>ケンガイ</t>
    </rPh>
    <rPh sb="2" eb="3">
      <t>コウ</t>
    </rPh>
    <rPh sb="3" eb="4">
      <t>ザイ</t>
    </rPh>
    <rPh sb="4" eb="7">
      <t>カブ</t>
    </rPh>
    <phoneticPr fontId="5"/>
  </si>
  <si>
    <t>自己チェックシート兼受理票（1-1⇒県内業者、1-2⇒県外業者）</t>
    <rPh sb="0" eb="2">
      <t>ジコ</t>
    </rPh>
    <rPh sb="9" eb="10">
      <t>ケン</t>
    </rPh>
    <rPh sb="10" eb="12">
      <t>ジュリ</t>
    </rPh>
    <rPh sb="12" eb="13">
      <t>ヒョウ</t>
    </rPh>
    <rPh sb="18" eb="20">
      <t>ケンナイ</t>
    </rPh>
    <rPh sb="20" eb="22">
      <t>ギョウシャ</t>
    </rPh>
    <rPh sb="27" eb="29">
      <t>ケンガイ</t>
    </rPh>
    <rPh sb="29" eb="31">
      <t>ギョウシャ</t>
    </rPh>
    <phoneticPr fontId="5"/>
  </si>
  <si>
    <t>　　切手を貼付し、返信先を明記した返信用の封筒又は葉書を同封してください。</t>
    <rPh sb="2" eb="4">
      <t>キッテ</t>
    </rPh>
    <rPh sb="5" eb="7">
      <t>チョウフ</t>
    </rPh>
    <rPh sb="9" eb="11">
      <t>ヘンシン</t>
    </rPh>
    <rPh sb="11" eb="12">
      <t>サキ</t>
    </rPh>
    <rPh sb="13" eb="15">
      <t>メイキ</t>
    </rPh>
    <rPh sb="17" eb="19">
      <t>ヘンシン</t>
    </rPh>
    <rPh sb="19" eb="20">
      <t>ヨウ</t>
    </rPh>
    <rPh sb="21" eb="23">
      <t>フウトウ</t>
    </rPh>
    <rPh sb="23" eb="24">
      <t>マタ</t>
    </rPh>
    <rPh sb="25" eb="27">
      <t>ハガキ</t>
    </rPh>
    <rPh sb="28" eb="30">
      <t>ドウフウ</t>
    </rPh>
    <phoneticPr fontId="5"/>
  </si>
  <si>
    <t>※１　代表者・商号・本店住所に変更が生じた場合であって、登記簿の作成が完了する前に参加</t>
    <phoneticPr fontId="5"/>
  </si>
  <si>
    <t>を名簿担当部署（県内業者にあっては総合支庁建設総務課行政係、県外業者にあっては県庁建設</t>
    <rPh sb="8" eb="10">
      <t>ケンナイ</t>
    </rPh>
    <rPh sb="10" eb="12">
      <t>ギョウシャ</t>
    </rPh>
    <rPh sb="17" eb="19">
      <t>ソウゴウ</t>
    </rPh>
    <rPh sb="19" eb="21">
      <t>シチョウ</t>
    </rPh>
    <rPh sb="21" eb="23">
      <t>ケンセツ</t>
    </rPh>
    <rPh sb="23" eb="26">
      <t>ソウムカ</t>
    </rPh>
    <rPh sb="26" eb="28">
      <t>ギョウセイ</t>
    </rPh>
    <rPh sb="28" eb="29">
      <t>カカ</t>
    </rPh>
    <rPh sb="30" eb="32">
      <t>ケンガイ</t>
    </rPh>
    <rPh sb="32" eb="34">
      <t>ギョウシャ</t>
    </rPh>
    <rPh sb="39" eb="41">
      <t>ケンチョウ</t>
    </rPh>
    <rPh sb="41" eb="43">
      <t>ケンセツ</t>
    </rPh>
    <phoneticPr fontId="5"/>
  </si>
  <si>
    <t>札案件がない場合は、登記簿が作成完了後に届出ていただいて結構です。</t>
    <phoneticPr fontId="5"/>
  </si>
  <si>
    <t>○</t>
    <phoneticPr fontId="5"/>
  </si>
  <si>
    <t>／</t>
    <phoneticPr fontId="5"/>
  </si>
  <si>
    <r>
      <t>を希望する入札案件がある場合は、</t>
    </r>
    <r>
      <rPr>
        <u/>
        <sz val="10"/>
        <color indexed="12"/>
        <rFont val="ＭＳ ゴシック"/>
        <family val="3"/>
        <charset val="128"/>
      </rPr>
      <t>登記簿の作成が未了の状態であっても入札前に変更内容</t>
    </r>
    <phoneticPr fontId="5"/>
  </si>
  <si>
    <t>企画課）に届け出てください。届出がないまま入札に参加した場合、当該入札は無効になるほか、</t>
    <phoneticPr fontId="5"/>
  </si>
  <si>
    <r>
      <t>指名停止措置を受ける場合があります。</t>
    </r>
    <r>
      <rPr>
        <sz val="10"/>
        <rFont val="ＭＳ 明朝"/>
        <family val="1"/>
        <charset val="128"/>
      </rPr>
      <t>（県内本店業者・県外本店業者共通）参加を希望する入</t>
    </r>
    <phoneticPr fontId="5"/>
  </si>
  <si>
    <t>受任者名</t>
    <rPh sb="0" eb="2">
      <t>ジュニン</t>
    </rPh>
    <rPh sb="2" eb="3">
      <t>シャ</t>
    </rPh>
    <rPh sb="3" eb="4">
      <t>メイ</t>
    </rPh>
    <phoneticPr fontId="5"/>
  </si>
  <si>
    <r>
      <t>※１　</t>
    </r>
    <r>
      <rPr>
        <sz val="10"/>
        <color indexed="12"/>
        <rFont val="ＭＳ ゴシック"/>
        <family val="3"/>
        <charset val="128"/>
      </rPr>
      <t>追加受付時に限り、入札参加希望品目の追加を受け付けます。</t>
    </r>
    <phoneticPr fontId="5"/>
  </si>
  <si>
    <t>変更届の内容が名簿に反映されるのは、受付が８月のものは同一年度の10月１日から、受付が</t>
    <rPh sb="40" eb="42">
      <t>ウケツケ</t>
    </rPh>
    <phoneticPr fontId="5"/>
  </si>
  <si>
    <t>11月のものは翌年度の４月１日からとなります。</t>
    <phoneticPr fontId="5"/>
  </si>
  <si>
    <t>申請に係る誓約書</t>
    <rPh sb="0" eb="2">
      <t>シンセイ</t>
    </rPh>
    <rPh sb="3" eb="4">
      <t>カカ</t>
    </rPh>
    <rPh sb="5" eb="8">
      <t>セイヤクショ</t>
    </rPh>
    <phoneticPr fontId="5"/>
  </si>
  <si>
    <t>委任状（代理申請用）</t>
    <rPh sb="0" eb="2">
      <t>イニン</t>
    </rPh>
    <rPh sb="2" eb="3">
      <t>ジョウ</t>
    </rPh>
    <rPh sb="4" eb="6">
      <t>ダイリ</t>
    </rPh>
    <rPh sb="6" eb="8">
      <t>シンセイ</t>
    </rPh>
    <rPh sb="8" eb="9">
      <t>ヨウ</t>
    </rPh>
    <phoneticPr fontId="5"/>
  </si>
  <si>
    <t>【代理人】</t>
    <rPh sb="1" eb="4">
      <t>ダイリニン</t>
    </rPh>
    <phoneticPr fontId="3"/>
  </si>
  <si>
    <t>郵便番号：</t>
    <rPh sb="0" eb="2">
      <t>ユウビン</t>
    </rPh>
    <rPh sb="2" eb="4">
      <t>バンゴウ</t>
    </rPh>
    <phoneticPr fontId="3"/>
  </si>
  <si>
    <t>行政書士の登録番号：</t>
    <rPh sb="0" eb="2">
      <t>ギョウセイ</t>
    </rPh>
    <rPh sb="2" eb="4">
      <t>ショシ</t>
    </rPh>
    <rPh sb="5" eb="7">
      <t>トウロク</t>
    </rPh>
    <rPh sb="7" eb="9">
      <t>バンゴウ</t>
    </rPh>
    <phoneticPr fontId="3"/>
  </si>
  <si>
    <t>氏名：</t>
    <rPh sb="0" eb="2">
      <t>シメイ</t>
    </rPh>
    <phoneticPr fontId="3"/>
  </si>
  <si>
    <t>から</t>
    <phoneticPr fontId="3"/>
  </si>
  <si>
    <t>申請について下記の権限を委任します。</t>
    <phoneticPr fontId="3"/>
  </si>
  <si>
    <t>１　申請書類の作成</t>
    <rPh sb="2" eb="4">
      <t>シンセイ</t>
    </rPh>
    <rPh sb="4" eb="6">
      <t>ショルイ</t>
    </rPh>
    <rPh sb="7" eb="9">
      <t>サクセイ</t>
    </rPh>
    <phoneticPr fontId="5"/>
  </si>
  <si>
    <t>２　申請代理</t>
    <rPh sb="2" eb="4">
      <t>シンセイ</t>
    </rPh>
    <rPh sb="4" eb="6">
      <t>ダイリ</t>
    </rPh>
    <phoneticPr fontId="5"/>
  </si>
  <si>
    <t>３　記載事項の訂正</t>
    <rPh sb="2" eb="4">
      <t>キサイ</t>
    </rPh>
    <rPh sb="4" eb="6">
      <t>ジコウ</t>
    </rPh>
    <rPh sb="7" eb="9">
      <t>テイセイ</t>
    </rPh>
    <phoneticPr fontId="5"/>
  </si>
  <si>
    <t>○○県○○市０－０－０</t>
    <rPh sb="2" eb="3">
      <t>ケン</t>
    </rPh>
    <rPh sb="5" eb="6">
      <t>シ</t>
    </rPh>
    <phoneticPr fontId="5"/>
  </si>
  <si>
    <t>○○○○株式会社</t>
    <rPh sb="4" eb="8">
      <t>カブシキガイシャ</t>
    </rPh>
    <phoneticPr fontId="5"/>
  </si>
  <si>
    <t>法人用</t>
    <rPh sb="0" eb="2">
      <t>ホウジン</t>
    </rPh>
    <rPh sb="2" eb="3">
      <t>ヨウ</t>
    </rPh>
    <phoneticPr fontId="3"/>
  </si>
  <si>
    <t>申請に係る誓約書</t>
    <phoneticPr fontId="3"/>
  </si>
  <si>
    <t>１　提出書類に係る誓約</t>
    <rPh sb="2" eb="4">
      <t>テイシュツ</t>
    </rPh>
    <rPh sb="4" eb="6">
      <t>ショルイ</t>
    </rPh>
    <rPh sb="7" eb="8">
      <t>カカ</t>
    </rPh>
    <rPh sb="9" eb="11">
      <t>セイヤク</t>
    </rPh>
    <phoneticPr fontId="3"/>
  </si>
  <si>
    <t>２　暴力団排除に関する誓約</t>
    <rPh sb="2" eb="5">
      <t>ボウリョクダン</t>
    </rPh>
    <rPh sb="5" eb="7">
      <t>ハイジョ</t>
    </rPh>
    <rPh sb="8" eb="9">
      <t>カン</t>
    </rPh>
    <rPh sb="11" eb="13">
      <t>セイヤク</t>
    </rPh>
    <phoneticPr fontId="3"/>
  </si>
  <si>
    <t>当社は、</t>
    <rPh sb="0" eb="2">
      <t>トウシャ</t>
    </rPh>
    <phoneticPr fontId="3"/>
  </si>
  <si>
    <t>個人事業主用</t>
    <rPh sb="0" eb="2">
      <t>コジン</t>
    </rPh>
    <rPh sb="2" eb="5">
      <t>ジギョウヌシ</t>
    </rPh>
    <rPh sb="5" eb="6">
      <t>ヨウ</t>
    </rPh>
    <phoneticPr fontId="3"/>
  </si>
  <si>
    <t>私は、</t>
    <rPh sb="0" eb="1">
      <t>ワタシ</t>
    </rPh>
    <phoneticPr fontId="3"/>
  </si>
  <si>
    <t>必須</t>
    <rPh sb="0" eb="2">
      <t>ヒッス</t>
    </rPh>
    <phoneticPr fontId="5"/>
  </si>
  <si>
    <t>該当者</t>
    <rPh sb="0" eb="3">
      <t>ガイトウシャ</t>
    </rPh>
    <phoneticPr fontId="5"/>
  </si>
  <si>
    <t>委任状（受任者用）</t>
    <rPh sb="0" eb="2">
      <t>イニン</t>
    </rPh>
    <rPh sb="2" eb="3">
      <t>ジョウ</t>
    </rPh>
    <rPh sb="4" eb="6">
      <t>ジュニン</t>
    </rPh>
    <rPh sb="6" eb="8">
      <t>シャヨウ</t>
    </rPh>
    <phoneticPr fontId="5"/>
  </si>
  <si>
    <t>○○行政書士事務所　△△　▲▲</t>
    <rPh sb="2" eb="4">
      <t>ギョウセイ</t>
    </rPh>
    <rPh sb="4" eb="6">
      <t>ショシ</t>
    </rPh>
    <rPh sb="6" eb="8">
      <t>ジム</t>
    </rPh>
    <rPh sb="8" eb="9">
      <t>ショ</t>
    </rPh>
    <phoneticPr fontId="5"/>
  </si>
  <si>
    <t>合併や営業譲渡があった場合は、建設企画課(023-630-2402)までお気軽にお問</t>
    <rPh sb="0" eb="2">
      <t>ガッペイ</t>
    </rPh>
    <rPh sb="3" eb="5">
      <t>エイギョウ</t>
    </rPh>
    <rPh sb="5" eb="7">
      <t>ジョウト</t>
    </rPh>
    <rPh sb="11" eb="13">
      <t>バアイ</t>
    </rPh>
    <rPh sb="15" eb="20">
      <t>ケンセツキカクカ</t>
    </rPh>
    <rPh sb="37" eb="39">
      <t>キガル</t>
    </rPh>
    <rPh sb="41" eb="42">
      <t>トイ</t>
    </rPh>
    <phoneticPr fontId="5"/>
  </si>
  <si>
    <t>委任状（受任者用）</t>
    <rPh sb="4" eb="6">
      <t>ジュニン</t>
    </rPh>
    <rPh sb="6" eb="8">
      <t>シャヨウ</t>
    </rPh>
    <phoneticPr fontId="5"/>
  </si>
  <si>
    <t>申請代理人</t>
    <rPh sb="0" eb="2">
      <t>シンセイ</t>
    </rPh>
    <rPh sb="2" eb="5">
      <t>ダイリニン</t>
    </rPh>
    <phoneticPr fontId="5"/>
  </si>
  <si>
    <t>委任状（代理申請用）</t>
    <rPh sb="0" eb="3">
      <t>イニンジョウ</t>
    </rPh>
    <rPh sb="4" eb="6">
      <t>ダイリ</t>
    </rPh>
    <rPh sb="6" eb="8">
      <t>シンセイ</t>
    </rPh>
    <rPh sb="8" eb="9">
      <t>ヨウ</t>
    </rPh>
    <phoneticPr fontId="5"/>
  </si>
  <si>
    <t>委任状（代理申請用）</t>
    <rPh sb="4" eb="6">
      <t>ダイリ</t>
    </rPh>
    <rPh sb="6" eb="9">
      <t>シンセイヨウ</t>
    </rPh>
    <phoneticPr fontId="5"/>
  </si>
  <si>
    <t>委任状（受任者用）</t>
    <phoneticPr fontId="5"/>
  </si>
  <si>
    <r>
      <t>種類(</t>
    </r>
    <r>
      <rPr>
        <sz val="12"/>
        <rFont val="ＭＳ 明朝"/>
        <family val="1"/>
        <charset val="128"/>
      </rPr>
      <t>10</t>
    </r>
    <r>
      <rPr>
        <sz val="12"/>
        <rFont val="ＭＳ 明朝"/>
        <family val="1"/>
        <charset val="128"/>
      </rPr>
      <t>)</t>
    </r>
    <r>
      <rPr>
        <sz val="12"/>
        <rFont val="ＭＳ 明朝"/>
        <family val="1"/>
        <charset val="128"/>
      </rPr>
      <t/>
    </r>
    <rPh sb="0" eb="2">
      <t>シュルイ</t>
    </rPh>
    <phoneticPr fontId="3"/>
  </si>
  <si>
    <t>※ 国交省様式(Ａ４横)でもかまいません。</t>
    <rPh sb="2" eb="4">
      <t>コッコウ</t>
    </rPh>
    <rPh sb="4" eb="5">
      <t>ショウ</t>
    </rPh>
    <rPh sb="5" eb="7">
      <t>ヨウシキ</t>
    </rPh>
    <rPh sb="10" eb="11">
      <t>ヨコ</t>
    </rPh>
    <phoneticPr fontId="5"/>
  </si>
  <si>
    <t>　役員等が、自己、自社若しくは第三者の不正の利益を図る目的又は第三者に損害を加える目的をもって、暴力団又は暴力団員等を利用する等していること。</t>
    <rPh sb="57" eb="58">
      <t>トウ</t>
    </rPh>
    <phoneticPr fontId="3"/>
  </si>
  <si>
    <t>　役員等が、暴力団又は暴力団員等と社会的に非難されるべき関係を有していること。</t>
    <rPh sb="15" eb="16">
      <t>トウ</t>
    </rPh>
    <phoneticPr fontId="3"/>
  </si>
  <si>
    <t>　私が、自己、自社若しくは第三者の不正の利益を図る目的又は第三者に損害を加える目的をもって、暴力団又は暴力団員等を利用する等していること。</t>
    <rPh sb="1" eb="2">
      <t>ワタシ</t>
    </rPh>
    <rPh sb="55" eb="56">
      <t>トウ</t>
    </rPh>
    <phoneticPr fontId="3"/>
  </si>
  <si>
    <t>　私が、暴力団又は暴力団員等と社会的に非難されるべき関係を有していること。</t>
    <rPh sb="1" eb="2">
      <t>ワタシ</t>
    </rPh>
    <rPh sb="13" eb="14">
      <t>トウ</t>
    </rPh>
    <phoneticPr fontId="3"/>
  </si>
  <si>
    <t>　私は、上記の者を代理人に定め、令和</t>
    <rPh sb="9" eb="12">
      <t>ダイリニン</t>
    </rPh>
    <rPh sb="13" eb="14">
      <t>サダ</t>
    </rPh>
    <rPh sb="16" eb="18">
      <t>レイワ</t>
    </rPh>
    <phoneticPr fontId="5"/>
  </si>
  <si>
    <t>令和</t>
    <rPh sb="0" eb="2">
      <t>レイワ</t>
    </rPh>
    <phoneticPr fontId="5"/>
  </si>
  <si>
    <t>を代理人に定め、令和</t>
    <rPh sb="1" eb="4">
      <t>ダイリニン</t>
    </rPh>
    <rPh sb="5" eb="6">
      <t>サダ</t>
    </rPh>
    <rPh sb="8" eb="10">
      <t>レイワ</t>
    </rPh>
    <phoneticPr fontId="5"/>
  </si>
  <si>
    <t>　上記の印鑑は、入札見積に参加し、契約の締結並びに代金の請求及び</t>
    <phoneticPr fontId="5"/>
  </si>
  <si>
    <t>受領のために使用したいのでお届けします。</t>
    <phoneticPr fontId="5"/>
  </si>
  <si>
    <t>　上記の印鑑は、入札見積に参加し、契約の締結並びに代金の請求及び</t>
    <phoneticPr fontId="5"/>
  </si>
  <si>
    <t>受領のために使用したいのでお届けします。</t>
    <phoneticPr fontId="5"/>
  </si>
  <si>
    <t>競争入札参加資格審査申請に係る様式集</t>
    <rPh sb="13" eb="14">
      <t>カカ</t>
    </rPh>
    <rPh sb="15" eb="17">
      <t>ヨウシキ</t>
    </rPh>
    <rPh sb="17" eb="18">
      <t>シュウ</t>
    </rPh>
    <phoneticPr fontId="5"/>
  </si>
  <si>
    <t>「工事材料業者総括表」の「直前２年間の平均実績」の金額に記載した決算期のもの２期分。必要に応じて、Ａ４に拡大・縮小してください。</t>
    <rPh sb="1" eb="3">
      <t>コウジ</t>
    </rPh>
    <rPh sb="3" eb="5">
      <t>ザイリョウ</t>
    </rPh>
    <rPh sb="5" eb="7">
      <t>ギョウシャ</t>
    </rPh>
    <rPh sb="13" eb="15">
      <t>チョクゼン</t>
    </rPh>
    <rPh sb="16" eb="17">
      <t>ネン</t>
    </rPh>
    <rPh sb="17" eb="18">
      <t>カン</t>
    </rPh>
    <rPh sb="19" eb="21">
      <t>ヘイキン</t>
    </rPh>
    <rPh sb="39" eb="40">
      <t>キ</t>
    </rPh>
    <rPh sb="40" eb="41">
      <t>ブン</t>
    </rPh>
    <rPh sb="42" eb="44">
      <t>ヒツヨウ</t>
    </rPh>
    <rPh sb="45" eb="46">
      <t>オウ</t>
    </rPh>
    <rPh sb="52" eb="54">
      <t>カクダイ</t>
    </rPh>
    <rPh sb="55" eb="57">
      <t>シュクショウ</t>
    </rPh>
    <phoneticPr fontId="5"/>
  </si>
  <si>
    <t>「その１（納税額証明用）」を提出。上記の消費税確定申告書の決算期２期分について証明を受けたもの。（証明日は問わない）。</t>
    <rPh sb="5" eb="7">
      <t>ノウゼイ</t>
    </rPh>
    <rPh sb="7" eb="8">
      <t>ガク</t>
    </rPh>
    <rPh sb="8" eb="11">
      <t>ショウメイヨウ</t>
    </rPh>
    <rPh sb="17" eb="19">
      <t>ジョウキ</t>
    </rPh>
    <rPh sb="33" eb="34">
      <t>キ</t>
    </rPh>
    <rPh sb="49" eb="51">
      <t>ショウメイ</t>
    </rPh>
    <rPh sb="51" eb="52">
      <t>ビ</t>
    </rPh>
    <rPh sb="53" eb="54">
      <t>ト</t>
    </rPh>
    <phoneticPr fontId="5"/>
  </si>
  <si>
    <t>令和</t>
    <rPh sb="0" eb="2">
      <t>レイワ</t>
    </rPh>
    <phoneticPr fontId="3"/>
  </si>
  <si>
    <t>日</t>
    <rPh sb="0" eb="1">
      <t>ニチ</t>
    </rPh>
    <phoneticPr fontId="3"/>
  </si>
  <si>
    <t>フリガナ：</t>
    <phoneticPr fontId="3"/>
  </si>
  <si>
    <t>電話番号：</t>
    <rPh sb="0" eb="2">
      <t>デンワ</t>
    </rPh>
    <rPh sb="2" eb="4">
      <t>バンゴウ</t>
    </rPh>
    <phoneticPr fontId="3"/>
  </si>
  <si>
    <t>業者番号：</t>
    <rPh sb="0" eb="1">
      <t>ギョウ</t>
    </rPh>
    <rPh sb="1" eb="2">
      <t>シャ</t>
    </rPh>
    <rPh sb="2" eb="4">
      <t>バンゴウ</t>
    </rPh>
    <phoneticPr fontId="3"/>
  </si>
  <si>
    <t>C</t>
    <phoneticPr fontId="3"/>
  </si>
  <si>
    <t>企画　太郎</t>
    <phoneticPr fontId="3"/>
  </si>
  <si>
    <t>申請区分</t>
    <rPh sb="0" eb="2">
      <t>シンセイ</t>
    </rPh>
    <rPh sb="2" eb="4">
      <t>クブン</t>
    </rPh>
    <phoneticPr fontId="3"/>
  </si>
  <si>
    <t>シート12</t>
    <phoneticPr fontId="3"/>
  </si>
  <si>
    <t>基礎データ入力シート</t>
    <rPh sb="0" eb="2">
      <t>キソ</t>
    </rPh>
    <rPh sb="5" eb="7">
      <t>ニュウリョク</t>
    </rPh>
    <phoneticPr fontId="3"/>
  </si>
  <si>
    <t>抽出データシート</t>
    <rPh sb="0" eb="2">
      <t>チュウシュツ</t>
    </rPh>
    <phoneticPr fontId="3"/>
  </si>
  <si>
    <t>○</t>
    <phoneticPr fontId="5"/>
  </si>
  <si>
    <t>A</t>
    <phoneticPr fontId="3"/>
  </si>
  <si>
    <t>所在市町村１</t>
    <rPh sb="0" eb="2">
      <t>ショザイ</t>
    </rPh>
    <rPh sb="2" eb="5">
      <t>シチョウソン</t>
    </rPh>
    <phoneticPr fontId="3"/>
  </si>
  <si>
    <t>受任者郵便番号</t>
    <rPh sb="0" eb="3">
      <t>ジュニンシャ</t>
    </rPh>
    <rPh sb="3" eb="5">
      <t>ユウビン</t>
    </rPh>
    <rPh sb="5" eb="7">
      <t>バンゴウ</t>
    </rPh>
    <phoneticPr fontId="3"/>
  </si>
  <si>
    <t>／</t>
    <phoneticPr fontId="5"/>
  </si>
  <si>
    <t>B</t>
    <phoneticPr fontId="3"/>
  </si>
  <si>
    <t>県外</t>
    <rPh sb="0" eb="2">
      <t>ケンガイ</t>
    </rPh>
    <phoneticPr fontId="3"/>
  </si>
  <si>
    <t>所在市町村２</t>
    <rPh sb="0" eb="2">
      <t>ショザイ</t>
    </rPh>
    <rPh sb="2" eb="5">
      <t>シチョウソン</t>
    </rPh>
    <phoneticPr fontId="3"/>
  </si>
  <si>
    <t>受任者住所</t>
    <rPh sb="0" eb="3">
      <t>ジュニンシャ</t>
    </rPh>
    <rPh sb="3" eb="5">
      <t>ジュウショ</t>
    </rPh>
    <phoneticPr fontId="3"/>
  </si>
  <si>
    <t>C</t>
    <phoneticPr fontId="3"/>
  </si>
  <si>
    <t>所在市町村３</t>
    <rPh sb="0" eb="2">
      <t>ショザイ</t>
    </rPh>
    <rPh sb="2" eb="5">
      <t>シチョウソン</t>
    </rPh>
    <phoneticPr fontId="3"/>
  </si>
  <si>
    <t>受任者職名</t>
    <rPh sb="0" eb="3">
      <t>ジュニンシャ</t>
    </rPh>
    <rPh sb="3" eb="5">
      <t>ショクメイ</t>
    </rPh>
    <phoneticPr fontId="3"/>
  </si>
  <si>
    <t>D</t>
    <phoneticPr fontId="3"/>
  </si>
  <si>
    <t>所在市町村４</t>
    <rPh sb="0" eb="2">
      <t>ショザイ</t>
    </rPh>
    <rPh sb="2" eb="5">
      <t>シチョウソン</t>
    </rPh>
    <phoneticPr fontId="3"/>
  </si>
  <si>
    <t>受任者氏名</t>
    <rPh sb="0" eb="3">
      <t>ジュニンシャ</t>
    </rPh>
    <rPh sb="3" eb="5">
      <t>シメイ</t>
    </rPh>
    <phoneticPr fontId="3"/>
  </si>
  <si>
    <t>E</t>
    <phoneticPr fontId="3"/>
  </si>
  <si>
    <t>所在市町村５</t>
    <rPh sb="0" eb="2">
      <t>ショザイ</t>
    </rPh>
    <rPh sb="2" eb="5">
      <t>シチョウソン</t>
    </rPh>
    <phoneticPr fontId="3"/>
  </si>
  <si>
    <t>受任者電話番号</t>
    <rPh sb="0" eb="3">
      <t>ジュニンシャ</t>
    </rPh>
    <rPh sb="3" eb="5">
      <t>デンワ</t>
    </rPh>
    <rPh sb="5" eb="7">
      <t>バンゴウ</t>
    </rPh>
    <phoneticPr fontId="3"/>
  </si>
  <si>
    <t>F</t>
    <phoneticPr fontId="3"/>
  </si>
  <si>
    <t>所在市町村６</t>
    <rPh sb="0" eb="2">
      <t>ショザイ</t>
    </rPh>
    <rPh sb="2" eb="5">
      <t>シチョウソン</t>
    </rPh>
    <phoneticPr fontId="3"/>
  </si>
  <si>
    <t>上記以外の山形県内営業所名称</t>
    <rPh sb="0" eb="2">
      <t>ジョウキ</t>
    </rPh>
    <rPh sb="2" eb="4">
      <t>イガイ</t>
    </rPh>
    <rPh sb="5" eb="9">
      <t>ヤマガタケンナイ</t>
    </rPh>
    <rPh sb="9" eb="12">
      <t>エイギョウショ</t>
    </rPh>
    <rPh sb="12" eb="14">
      <t>メイショウ</t>
    </rPh>
    <phoneticPr fontId="3"/>
  </si>
  <si>
    <t>G</t>
    <phoneticPr fontId="3"/>
  </si>
  <si>
    <t>所在市町村７</t>
    <rPh sb="0" eb="2">
      <t>ショザイ</t>
    </rPh>
    <rPh sb="2" eb="5">
      <t>シチョウソン</t>
    </rPh>
    <phoneticPr fontId="3"/>
  </si>
  <si>
    <t>同、電話番号</t>
    <rPh sb="0" eb="1">
      <t>ドウ</t>
    </rPh>
    <rPh sb="2" eb="4">
      <t>デンワ</t>
    </rPh>
    <rPh sb="4" eb="6">
      <t>バンゴウ</t>
    </rPh>
    <phoneticPr fontId="3"/>
  </si>
  <si>
    <t>H</t>
    <phoneticPr fontId="3"/>
  </si>
  <si>
    <t>所在市町村８</t>
    <rPh sb="0" eb="2">
      <t>ショザイ</t>
    </rPh>
    <rPh sb="2" eb="5">
      <t>シチョウソン</t>
    </rPh>
    <phoneticPr fontId="3"/>
  </si>
  <si>
    <t>I</t>
    <phoneticPr fontId="3"/>
  </si>
  <si>
    <t>所在市町村９</t>
    <rPh sb="0" eb="2">
      <t>ショザイ</t>
    </rPh>
    <rPh sb="2" eb="5">
      <t>シチョウソン</t>
    </rPh>
    <phoneticPr fontId="3"/>
  </si>
  <si>
    <t>所在市町村１０</t>
    <rPh sb="0" eb="2">
      <t>ショザイ</t>
    </rPh>
    <rPh sb="2" eb="5">
      <t>シチョウソン</t>
    </rPh>
    <phoneticPr fontId="3"/>
  </si>
  <si>
    <t>山形市</t>
    <rPh sb="0" eb="3">
      <t>ヤマガタシ</t>
    </rPh>
    <phoneticPr fontId="3"/>
  </si>
  <si>
    <t>米沢市</t>
    <rPh sb="0" eb="3">
      <t>ヨネザワシ</t>
    </rPh>
    <phoneticPr fontId="3"/>
  </si>
  <si>
    <t>鶴岡市</t>
    <rPh sb="0" eb="3">
      <t>ツルオカシ</t>
    </rPh>
    <phoneticPr fontId="3"/>
  </si>
  <si>
    <t>酒田市</t>
    <rPh sb="0" eb="3">
      <t>サカタシ</t>
    </rPh>
    <phoneticPr fontId="3"/>
  </si>
  <si>
    <t>新庄市</t>
    <rPh sb="0" eb="3">
      <t>シンジョウシ</t>
    </rPh>
    <phoneticPr fontId="3"/>
  </si>
  <si>
    <t>寒河江市</t>
    <rPh sb="0" eb="4">
      <t>サガエシ</t>
    </rPh>
    <phoneticPr fontId="3"/>
  </si>
  <si>
    <t>上山市</t>
    <rPh sb="0" eb="3">
      <t>カミノヤマシ</t>
    </rPh>
    <phoneticPr fontId="3"/>
  </si>
  <si>
    <t>村山市</t>
    <rPh sb="0" eb="3">
      <t>ムラヤマシ</t>
    </rPh>
    <phoneticPr fontId="3"/>
  </si>
  <si>
    <t>長井市</t>
    <rPh sb="0" eb="3">
      <t>ナガイシ</t>
    </rPh>
    <phoneticPr fontId="3"/>
  </si>
  <si>
    <t>天童市</t>
    <rPh sb="0" eb="3">
      <t>テンドウシ</t>
    </rPh>
    <phoneticPr fontId="3"/>
  </si>
  <si>
    <t>東根市</t>
    <rPh sb="0" eb="3">
      <t>ヒガシネシ</t>
    </rPh>
    <phoneticPr fontId="3"/>
  </si>
  <si>
    <t>尾花沢市</t>
    <rPh sb="0" eb="4">
      <t>オバナザワシ</t>
    </rPh>
    <phoneticPr fontId="3"/>
  </si>
  <si>
    <t>南陽市</t>
    <rPh sb="0" eb="3">
      <t>ナンヨウシ</t>
    </rPh>
    <phoneticPr fontId="3"/>
  </si>
  <si>
    <t>山辺町</t>
    <rPh sb="0" eb="3">
      <t>ヤマノベマチ</t>
    </rPh>
    <phoneticPr fontId="3"/>
  </si>
  <si>
    <t>中山町</t>
    <rPh sb="0" eb="3">
      <t>ナカヤママチ</t>
    </rPh>
    <phoneticPr fontId="3"/>
  </si>
  <si>
    <t>河北町</t>
    <rPh sb="0" eb="3">
      <t>カホクチョウ</t>
    </rPh>
    <phoneticPr fontId="3"/>
  </si>
  <si>
    <t>西川町</t>
    <rPh sb="0" eb="3">
      <t>ニシカワマチ</t>
    </rPh>
    <phoneticPr fontId="3"/>
  </si>
  <si>
    <t>朝日町</t>
    <rPh sb="0" eb="2">
      <t>アサヒ</t>
    </rPh>
    <rPh sb="2" eb="3">
      <t>マチ</t>
    </rPh>
    <phoneticPr fontId="3"/>
  </si>
  <si>
    <t>大江町</t>
    <rPh sb="0" eb="3">
      <t>オオエチョウ</t>
    </rPh>
    <phoneticPr fontId="3"/>
  </si>
  <si>
    <t>大石田町</t>
    <rPh sb="0" eb="3">
      <t>オオイシダ</t>
    </rPh>
    <rPh sb="3" eb="4">
      <t>マチ</t>
    </rPh>
    <phoneticPr fontId="3"/>
  </si>
  <si>
    <t>金山町</t>
    <rPh sb="0" eb="3">
      <t>カネヤママチ</t>
    </rPh>
    <phoneticPr fontId="3"/>
  </si>
  <si>
    <t>最上町</t>
    <rPh sb="0" eb="3">
      <t>モガミマチ</t>
    </rPh>
    <phoneticPr fontId="3"/>
  </si>
  <si>
    <t>舟形町</t>
    <rPh sb="0" eb="3">
      <t>フナガタマチ</t>
    </rPh>
    <phoneticPr fontId="3"/>
  </si>
  <si>
    <t>真室川町</t>
    <rPh sb="0" eb="4">
      <t>マムロガワマチ</t>
    </rPh>
    <phoneticPr fontId="3"/>
  </si>
  <si>
    <t>大蔵村</t>
    <rPh sb="0" eb="3">
      <t>オオクラムラ</t>
    </rPh>
    <phoneticPr fontId="3"/>
  </si>
  <si>
    <t>鮭川村</t>
    <rPh sb="0" eb="3">
      <t>サケカワムラ</t>
    </rPh>
    <phoneticPr fontId="3"/>
  </si>
  <si>
    <t>戸沢村</t>
    <rPh sb="0" eb="3">
      <t>トザワムラ</t>
    </rPh>
    <phoneticPr fontId="3"/>
  </si>
  <si>
    <t>高畠町</t>
    <rPh sb="0" eb="3">
      <t>タカハタマチ</t>
    </rPh>
    <phoneticPr fontId="3"/>
  </si>
  <si>
    <t>川西町</t>
    <rPh sb="0" eb="3">
      <t>カワニシマチ</t>
    </rPh>
    <phoneticPr fontId="3"/>
  </si>
  <si>
    <t>小国町</t>
    <rPh sb="0" eb="3">
      <t>オグニマチ</t>
    </rPh>
    <phoneticPr fontId="3"/>
  </si>
  <si>
    <t>白鷹町</t>
    <rPh sb="0" eb="3">
      <t>シラタカマチ</t>
    </rPh>
    <phoneticPr fontId="3"/>
  </si>
  <si>
    <t>飯豊町</t>
    <rPh sb="0" eb="3">
      <t>イイデマチ</t>
    </rPh>
    <phoneticPr fontId="3"/>
  </si>
  <si>
    <t>三川町</t>
    <rPh sb="0" eb="3">
      <t>ミカワマチ</t>
    </rPh>
    <phoneticPr fontId="3"/>
  </si>
  <si>
    <t>庄内町</t>
    <rPh sb="0" eb="2">
      <t>ショウナイ</t>
    </rPh>
    <rPh sb="2" eb="3">
      <t>マチ</t>
    </rPh>
    <phoneticPr fontId="3"/>
  </si>
  <si>
    <t>遊佐町</t>
    <rPh sb="0" eb="3">
      <t>ユザマチ</t>
    </rPh>
    <phoneticPr fontId="3"/>
  </si>
  <si>
    <t>共通</t>
    <rPh sb="0" eb="2">
      <t>キョウツウ</t>
    </rPh>
    <phoneticPr fontId="3"/>
  </si>
  <si>
    <t>業者番号</t>
    <rPh sb="0" eb="2">
      <t>ギョウシャ</t>
    </rPh>
    <rPh sb="2" eb="4">
      <t>バンゴウ</t>
    </rPh>
    <phoneticPr fontId="3"/>
  </si>
  <si>
    <t>商号</t>
    <rPh sb="0" eb="2">
      <t>ショウゴウ</t>
    </rPh>
    <phoneticPr fontId="3"/>
  </si>
  <si>
    <t>商号（カナ）</t>
    <rPh sb="0" eb="2">
      <t>ショウゴウ</t>
    </rPh>
    <phoneticPr fontId="3"/>
  </si>
  <si>
    <t>代表者肩書</t>
    <rPh sb="0" eb="3">
      <t>ダイヒョウシャ</t>
    </rPh>
    <rPh sb="3" eb="5">
      <t>カタガキ</t>
    </rPh>
    <phoneticPr fontId="3"/>
  </si>
  <si>
    <t>代表者氏名</t>
    <rPh sb="0" eb="3">
      <t>ダイヒョウシャ</t>
    </rPh>
    <rPh sb="3" eb="5">
      <t>シメイ</t>
    </rPh>
    <phoneticPr fontId="3"/>
  </si>
  <si>
    <t>本店住所</t>
    <rPh sb="0" eb="2">
      <t>ホンテン</t>
    </rPh>
    <rPh sb="2" eb="4">
      <t>ジュウショ</t>
    </rPh>
    <phoneticPr fontId="3"/>
  </si>
  <si>
    <t>本店郵便番号</t>
    <rPh sb="0" eb="2">
      <t>ホンテン</t>
    </rPh>
    <rPh sb="2" eb="4">
      <t>ユウビン</t>
    </rPh>
    <rPh sb="4" eb="6">
      <t>バンゴウ</t>
    </rPh>
    <phoneticPr fontId="3"/>
  </si>
  <si>
    <t>本店電話番号</t>
    <rPh sb="0" eb="2">
      <t>ホンテン</t>
    </rPh>
    <rPh sb="2" eb="4">
      <t>デンワ</t>
    </rPh>
    <rPh sb="4" eb="6">
      <t>バンゴウ</t>
    </rPh>
    <phoneticPr fontId="3"/>
  </si>
  <si>
    <t>C</t>
    <phoneticPr fontId="3"/>
  </si>
  <si>
    <t>　この度提出する申請書及び添付書類の内容については、事実と相違ないことを誓約します。</t>
    <phoneticPr fontId="3"/>
  </si>
  <si>
    <t>①</t>
    <phoneticPr fontId="3"/>
  </si>
  <si>
    <t>　下記のいずれにも該当しません。将来においても該当することのないことを誓約します。</t>
    <phoneticPr fontId="3"/>
  </si>
  <si>
    <t>②</t>
    <phoneticPr fontId="3"/>
  </si>
  <si>
    <t>　山形県との契約事案について、下記に該当する者であることを知りながら下請契約又は関連する契約（資材、原材料及び物品の購入契約並びにその他の契約）を締結することはしません。</t>
    <phoneticPr fontId="3"/>
  </si>
  <si>
    <t>③</t>
    <phoneticPr fontId="3"/>
  </si>
  <si>
    <t>　下記の該当の有無を確認するために、山形県から役員名簿等の提出を求められたときは速やかに提出します。また、当該役員名簿並びに競争入札参加資格申請書及びその添付書類に記載された情報等が山形県警察本部に提供されることについて同意します。</t>
    <phoneticPr fontId="3"/>
  </si>
  <si>
    <t>④</t>
    <phoneticPr fontId="3"/>
  </si>
  <si>
    <t>　暴力団の不当な要求には応じません。また、山形県との契約事案について、不当な要求を受けたときは、ただちに警察署へ通報（「110番通報等」）及び山形県に報告します。</t>
    <phoneticPr fontId="3"/>
  </si>
  <si>
    <t>⑤</t>
    <phoneticPr fontId="3"/>
  </si>
  <si>
    <t>　この誓約が虚偽であり、又はこの誓約に反したことにより、当方が入札参加資格の制限等の不利益を被ることとなっても、異議は一切申し立てません。</t>
    <phoneticPr fontId="3"/>
  </si>
  <si>
    <t>○</t>
    <phoneticPr fontId="3"/>
  </si>
  <si>
    <t>　役員等（役員又は支店若しくは常時契約を締結する事務所の代表者をいう。以下同じ。）が、暴力団員（暴力団員による不当な行為の防止等に関する法律（平成３年法律第77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08" eb="109">
      <t>マタ</t>
    </rPh>
    <rPh sb="110" eb="112">
      <t>ボウリョク</t>
    </rPh>
    <rPh sb="112" eb="114">
      <t>ダンイン</t>
    </rPh>
    <rPh sb="120" eb="121">
      <t>ヒ</t>
    </rPh>
    <rPh sb="124" eb="125">
      <t>ネン</t>
    </rPh>
    <rPh sb="126" eb="128">
      <t>ケイカ</t>
    </rPh>
    <rPh sb="131" eb="132">
      <t>モノ</t>
    </rPh>
    <rPh sb="133" eb="135">
      <t>イカ</t>
    </rPh>
    <rPh sb="136" eb="138">
      <t>ボウリョク</t>
    </rPh>
    <rPh sb="138" eb="140">
      <t>ダンイン</t>
    </rPh>
    <rPh sb="140" eb="141">
      <t>トウ</t>
    </rPh>
    <phoneticPr fontId="3"/>
  </si>
  <si>
    <t>　役員等が、暴力団又は暴力団員等に対して資金等を供給し、又は便宜を供与する等直接的あるいは積極的に暴力団の維持及び運営に協力し、又は関与していること。</t>
    <rPh sb="15" eb="16">
      <t>トウ</t>
    </rPh>
    <rPh sb="55" eb="56">
      <t>オヨ</t>
    </rPh>
    <rPh sb="64" eb="65">
      <t>マタ</t>
    </rPh>
    <phoneticPr fontId="3"/>
  </si>
  <si>
    <t>月</t>
    <rPh sb="0" eb="1">
      <t>ガツ</t>
    </rPh>
    <phoneticPr fontId="3"/>
  </si>
  <si>
    <t>住所</t>
    <phoneticPr fontId="5"/>
  </si>
  <si>
    <t>申請に係る誓約書</t>
    <phoneticPr fontId="3"/>
  </si>
  <si>
    <t>　私が、暴力団員（暴力団員による不当な行為の防止等に関する法律（平成３年法律第77 号）第２条第６号に規定する暴力団員をいう。以下同じ。）又は暴力団員でなくなった日から５年を経過しない者（以下「暴力団員等」という。）であること。</t>
    <rPh sb="1" eb="2">
      <t>ワタシ</t>
    </rPh>
    <rPh sb="69" eb="70">
      <t>マタ</t>
    </rPh>
    <rPh sb="71" eb="73">
      <t>ボウリョク</t>
    </rPh>
    <rPh sb="73" eb="75">
      <t>ダンイン</t>
    </rPh>
    <rPh sb="81" eb="82">
      <t>ヒ</t>
    </rPh>
    <rPh sb="85" eb="86">
      <t>ネン</t>
    </rPh>
    <rPh sb="87" eb="89">
      <t>ケイカ</t>
    </rPh>
    <rPh sb="92" eb="93">
      <t>モノ</t>
    </rPh>
    <rPh sb="94" eb="96">
      <t>イカ</t>
    </rPh>
    <rPh sb="97" eb="99">
      <t>ボウリョク</t>
    </rPh>
    <rPh sb="99" eb="101">
      <t>ダンイン</t>
    </rPh>
    <rPh sb="101" eb="102">
      <t>トウ</t>
    </rPh>
    <phoneticPr fontId="3"/>
  </si>
  <si>
    <t>　私が、暴力団又は暴力団員等に対して資金等を供給し、又は便宜を供与する等直接的あるいは積極的に暴力団の維持及び運営に協力し、又は関与していること。</t>
    <rPh sb="1" eb="2">
      <t>ワタシ</t>
    </rPh>
    <rPh sb="13" eb="14">
      <t>トウ</t>
    </rPh>
    <rPh sb="53" eb="54">
      <t>オヨ</t>
    </rPh>
    <rPh sb="62" eb="63">
      <t>マタ</t>
    </rPh>
    <phoneticPr fontId="3"/>
  </si>
  <si>
    <t>商号又は名称</t>
    <phoneticPr fontId="5"/>
  </si>
  <si>
    <t>商号又は名称</t>
    <phoneticPr fontId="5"/>
  </si>
  <si>
    <t>住所</t>
    <phoneticPr fontId="5"/>
  </si>
  <si>
    <r>
      <rPr>
        <sz val="9"/>
        <color indexed="10"/>
        <rFont val="ＭＳ 明朝"/>
        <family val="1"/>
        <charset val="128"/>
      </rPr>
      <t>A</t>
    </r>
    <r>
      <rPr>
        <sz val="9"/>
        <rFont val="ＭＳ 明朝"/>
        <family val="1"/>
        <charset val="128"/>
      </rPr>
      <t>代表取締役　</t>
    </r>
    <r>
      <rPr>
        <sz val="9"/>
        <color indexed="10"/>
        <rFont val="ＭＳ 明朝"/>
        <family val="1"/>
        <charset val="128"/>
      </rPr>
      <t>B</t>
    </r>
    <r>
      <rPr>
        <sz val="9"/>
        <rFont val="ＭＳ 明朝"/>
        <family val="1"/>
        <charset val="128"/>
      </rPr>
      <t>取締役社長　</t>
    </r>
    <r>
      <rPr>
        <sz val="9"/>
        <color indexed="10"/>
        <rFont val="ＭＳ 明朝"/>
        <family val="1"/>
        <charset val="128"/>
      </rPr>
      <t>C</t>
    </r>
    <r>
      <rPr>
        <sz val="9"/>
        <rFont val="ＭＳ 明朝"/>
        <family val="1"/>
        <charset val="128"/>
      </rPr>
      <t>代表取締役社長　</t>
    </r>
    <r>
      <rPr>
        <sz val="9"/>
        <color indexed="10"/>
        <rFont val="ＭＳ 明朝"/>
        <family val="1"/>
        <charset val="128"/>
      </rPr>
      <t>D</t>
    </r>
    <r>
      <rPr>
        <sz val="9"/>
        <rFont val="ＭＳ 明朝"/>
        <family val="1"/>
        <charset val="128"/>
      </rPr>
      <t xml:space="preserve">代表社員　
</t>
    </r>
    <r>
      <rPr>
        <sz val="9"/>
        <color indexed="10"/>
        <rFont val="ＭＳ 明朝"/>
        <family val="1"/>
        <charset val="128"/>
      </rPr>
      <t>E</t>
    </r>
    <r>
      <rPr>
        <sz val="9"/>
        <rFont val="ＭＳ 明朝"/>
        <family val="1"/>
        <charset val="128"/>
      </rPr>
      <t>代表理事　</t>
    </r>
    <r>
      <rPr>
        <sz val="9"/>
        <color indexed="10"/>
        <rFont val="ＭＳ 明朝"/>
        <family val="1"/>
        <charset val="128"/>
      </rPr>
      <t>F</t>
    </r>
    <r>
      <rPr>
        <sz val="9"/>
        <rFont val="ＭＳ 明朝"/>
        <family val="1"/>
        <charset val="128"/>
      </rPr>
      <t>理事長　</t>
    </r>
    <r>
      <rPr>
        <sz val="9"/>
        <color indexed="10"/>
        <rFont val="ＭＳ 明朝"/>
        <family val="1"/>
        <charset val="128"/>
      </rPr>
      <t>G</t>
    </r>
    <r>
      <rPr>
        <sz val="9"/>
        <rFont val="ＭＳ 明朝"/>
        <family val="1"/>
        <charset val="128"/>
      </rPr>
      <t>代表取締役会長　</t>
    </r>
    <r>
      <rPr>
        <sz val="9"/>
        <color indexed="10"/>
        <rFont val="ＭＳ 明朝"/>
        <family val="1"/>
        <charset val="128"/>
      </rPr>
      <t>H</t>
    </r>
    <r>
      <rPr>
        <sz val="9"/>
        <rFont val="ＭＳ 明朝"/>
        <family val="1"/>
        <charset val="128"/>
      </rPr>
      <t>取締役　</t>
    </r>
    <r>
      <rPr>
        <sz val="9"/>
        <color indexed="10"/>
        <rFont val="ＭＳ 明朝"/>
        <family val="1"/>
        <charset val="128"/>
      </rPr>
      <t>I</t>
    </r>
    <r>
      <rPr>
        <sz val="9"/>
        <rFont val="ＭＳ 明朝"/>
        <family val="1"/>
        <charset val="128"/>
      </rPr>
      <t>管財人　</t>
    </r>
    <r>
      <rPr>
        <sz val="9"/>
        <color rgb="FFFF0000"/>
        <rFont val="ＭＳ 明朝"/>
        <family val="1"/>
        <charset val="128"/>
      </rPr>
      <t>0</t>
    </r>
    <r>
      <rPr>
        <sz val="9"/>
        <rFont val="ＭＳ 明朝"/>
        <family val="1"/>
        <charset val="128"/>
      </rPr>
      <t>その他　</t>
    </r>
    <rPh sb="63" eb="64">
      <t>タ</t>
    </rPh>
    <phoneticPr fontId="3"/>
  </si>
  <si>
    <t>A</t>
  </si>
  <si>
    <t>03</t>
  </si>
  <si>
    <t>シート１</t>
    <phoneticPr fontId="3"/>
  </si>
  <si>
    <t>シート２</t>
    <phoneticPr fontId="3"/>
  </si>
  <si>
    <t>シート４</t>
    <phoneticPr fontId="3"/>
  </si>
  <si>
    <t>10</t>
  </si>
  <si>
    <t>12</t>
  </si>
  <si>
    <t>26</t>
  </si>
  <si>
    <t>東京工材株式会社</t>
    <rPh sb="0" eb="2">
      <t>トウキョウ</t>
    </rPh>
    <rPh sb="2" eb="3">
      <t>コウ</t>
    </rPh>
    <rPh sb="3" eb="4">
      <t>ザイ</t>
    </rPh>
    <rPh sb="4" eb="8">
      <t>カブシキガイシャ</t>
    </rPh>
    <phoneticPr fontId="3"/>
  </si>
  <si>
    <t>トウキョウコウザイ</t>
    <phoneticPr fontId="3"/>
  </si>
  <si>
    <t>東　京太郎</t>
    <rPh sb="0" eb="1">
      <t>アズマ</t>
    </rPh>
    <rPh sb="2" eb="5">
      <t>キョウタロウ</t>
    </rPh>
    <phoneticPr fontId="3"/>
  </si>
  <si>
    <t>03-1234-1234</t>
    <phoneticPr fontId="3"/>
  </si>
  <si>
    <t>東京都○○区××町○ー○ー○</t>
    <rPh sb="0" eb="3">
      <t>トウキョウト</t>
    </rPh>
    <rPh sb="5" eb="6">
      <t>ク</t>
    </rPh>
    <rPh sb="8" eb="9">
      <t>マチ</t>
    </rPh>
    <phoneticPr fontId="3"/>
  </si>
  <si>
    <t>022-123-1234</t>
    <phoneticPr fontId="3"/>
  </si>
  <si>
    <t>仙台支店長</t>
    <rPh sb="0" eb="2">
      <t>センダイ</t>
    </rPh>
    <rPh sb="2" eb="5">
      <t>シテンチョウ</t>
    </rPh>
    <phoneticPr fontId="3"/>
  </si>
  <si>
    <t>仙台　一郎</t>
    <rPh sb="0" eb="2">
      <t>センダイ</t>
    </rPh>
    <rPh sb="3" eb="5">
      <t>イチロウ</t>
    </rPh>
    <phoneticPr fontId="3"/>
  </si>
  <si>
    <t>常勤職員数</t>
    <rPh sb="0" eb="2">
      <t>ジョウキン</t>
    </rPh>
    <rPh sb="2" eb="4">
      <t>ショクイン</t>
    </rPh>
    <rPh sb="4" eb="5">
      <t>スウ</t>
    </rPh>
    <phoneticPr fontId="3"/>
  </si>
  <si>
    <t>営業年数</t>
    <rPh sb="0" eb="2">
      <t>エイギョウ</t>
    </rPh>
    <rPh sb="2" eb="4">
      <t>ネンスウ</t>
    </rPh>
    <phoneticPr fontId="3"/>
  </si>
  <si>
    <t>工事材料の製造・販売の実績</t>
    <rPh sb="0" eb="2">
      <t>コウジ</t>
    </rPh>
    <rPh sb="2" eb="4">
      <t>ザイリョウ</t>
    </rPh>
    <rPh sb="5" eb="7">
      <t>セイゾウ</t>
    </rPh>
    <rPh sb="8" eb="10">
      <t>ハンバイ</t>
    </rPh>
    <rPh sb="11" eb="13">
      <t>ジッセキ</t>
    </rPh>
    <phoneticPr fontId="3"/>
  </si>
  <si>
    <t>その他の事業の実績</t>
    <rPh sb="2" eb="3">
      <t>ホカ</t>
    </rPh>
    <rPh sb="4" eb="6">
      <t>ジギョウ</t>
    </rPh>
    <rPh sb="7" eb="9">
      <t>ジッセキ</t>
    </rPh>
    <phoneticPr fontId="3"/>
  </si>
  <si>
    <t>実績の合計</t>
    <rPh sb="0" eb="2">
      <t>ジッセキ</t>
    </rPh>
    <rPh sb="3" eb="5">
      <t>ゴウケイ</t>
    </rPh>
    <phoneticPr fontId="3"/>
  </si>
  <si>
    <t>委任先郵便番号</t>
    <rPh sb="0" eb="2">
      <t>イニン</t>
    </rPh>
    <rPh sb="2" eb="3">
      <t>サキ</t>
    </rPh>
    <rPh sb="3" eb="7">
      <t>ユウビンバンゴウ</t>
    </rPh>
    <phoneticPr fontId="3"/>
  </si>
  <si>
    <t>委任先電話番号</t>
    <rPh sb="0" eb="2">
      <t>イニン</t>
    </rPh>
    <rPh sb="2" eb="3">
      <t>サキ</t>
    </rPh>
    <rPh sb="3" eb="5">
      <t>デンワ</t>
    </rPh>
    <rPh sb="5" eb="7">
      <t>バンゴウ</t>
    </rPh>
    <phoneticPr fontId="3"/>
  </si>
  <si>
    <t>委任先住所</t>
    <rPh sb="0" eb="2">
      <t>イニン</t>
    </rPh>
    <rPh sb="2" eb="3">
      <t>サキ</t>
    </rPh>
    <rPh sb="3" eb="5">
      <t>ジュウショ</t>
    </rPh>
    <phoneticPr fontId="3"/>
  </si>
  <si>
    <t>受任者肩書</t>
    <rPh sb="0" eb="2">
      <t>ジュニン</t>
    </rPh>
    <rPh sb="2" eb="3">
      <t>シャ</t>
    </rPh>
    <rPh sb="3" eb="5">
      <t>カタガキ</t>
    </rPh>
    <phoneticPr fontId="3"/>
  </si>
  <si>
    <t>資本金</t>
    <rPh sb="0" eb="3">
      <t>シホンキン</t>
    </rPh>
    <phoneticPr fontId="3"/>
  </si>
  <si>
    <t>工事材料
の種類</t>
    <rPh sb="0" eb="2">
      <t>コウジ</t>
    </rPh>
    <rPh sb="2" eb="4">
      <t>ザイリョウ</t>
    </rPh>
    <rPh sb="6" eb="8">
      <t>シュルイ</t>
    </rPh>
    <phoneticPr fontId="3"/>
  </si>
  <si>
    <t>種類（１）</t>
    <rPh sb="0" eb="2">
      <t>シュルイ</t>
    </rPh>
    <phoneticPr fontId="3"/>
  </si>
  <si>
    <t>種類（２）</t>
    <rPh sb="0" eb="2">
      <t>シュルイ</t>
    </rPh>
    <phoneticPr fontId="3"/>
  </si>
  <si>
    <t>種類（３）</t>
    <rPh sb="0" eb="2">
      <t>シュルイ</t>
    </rPh>
    <phoneticPr fontId="3"/>
  </si>
  <si>
    <t>種類（４）</t>
    <rPh sb="0" eb="2">
      <t>シュルイ</t>
    </rPh>
    <phoneticPr fontId="3"/>
  </si>
  <si>
    <t>種類（５）</t>
    <rPh sb="0" eb="2">
      <t>シュルイ</t>
    </rPh>
    <phoneticPr fontId="3"/>
  </si>
  <si>
    <t>種類（６）</t>
    <rPh sb="0" eb="2">
      <t>シュルイ</t>
    </rPh>
    <phoneticPr fontId="3"/>
  </si>
  <si>
    <t>種類（７）</t>
    <rPh sb="0" eb="2">
      <t>シュルイ</t>
    </rPh>
    <phoneticPr fontId="3"/>
  </si>
  <si>
    <t>種類（８）</t>
    <rPh sb="0" eb="2">
      <t>シュルイ</t>
    </rPh>
    <phoneticPr fontId="3"/>
  </si>
  <si>
    <t>種類（９）</t>
    <rPh sb="0" eb="2">
      <t>シュルイ</t>
    </rPh>
    <phoneticPr fontId="3"/>
  </si>
  <si>
    <t>種類（１０）</t>
    <rPh sb="0" eb="2">
      <t>シュルイ</t>
    </rPh>
    <phoneticPr fontId="3"/>
  </si>
  <si>
    <t>採石業者登録</t>
    <rPh sb="0" eb="2">
      <t>サイセキ</t>
    </rPh>
    <rPh sb="2" eb="4">
      <t>ギョウシャ</t>
    </rPh>
    <rPh sb="4" eb="6">
      <t>トウロク</t>
    </rPh>
    <phoneticPr fontId="3"/>
  </si>
  <si>
    <t>砂利採取業者登録</t>
    <rPh sb="0" eb="2">
      <t>ジャリ</t>
    </rPh>
    <rPh sb="2" eb="4">
      <t>サイシュ</t>
    </rPh>
    <rPh sb="4" eb="6">
      <t>ギョウシャ</t>
    </rPh>
    <rPh sb="6" eb="8">
      <t>トウロク</t>
    </rPh>
    <phoneticPr fontId="3"/>
  </si>
  <si>
    <t>ヤマガタキカクザイリョウ</t>
    <phoneticPr fontId="3"/>
  </si>
  <si>
    <t>項番20～29</t>
    <rPh sb="0" eb="2">
      <t>コウバン</t>
    </rPh>
    <phoneticPr fontId="3"/>
  </si>
  <si>
    <t>項番30.31</t>
    <rPh sb="0" eb="2">
      <t>コウバン</t>
    </rPh>
    <phoneticPr fontId="3"/>
  </si>
  <si>
    <t>受任者氏名</t>
    <rPh sb="0" eb="2">
      <t>ジュニン</t>
    </rPh>
    <rPh sb="2" eb="3">
      <t>シャ</t>
    </rPh>
    <rPh sb="3" eb="5">
      <t>シメイ</t>
    </rPh>
    <phoneticPr fontId="3"/>
  </si>
  <si>
    <r>
      <t>　暴力団（暴力団員による不当な行為の防止等に関する法律第２条第２</t>
    </r>
    <r>
      <rPr>
        <sz val="12"/>
        <rFont val="ＭＳ 明朝"/>
        <family val="1"/>
        <charset val="128"/>
      </rPr>
      <t>号に規定する暴力団をいう。以下同じ。）又は暴力団員等が経営に実質的に関与していること。</t>
    </r>
    <rPh sb="32" eb="33">
      <t>ゴウ</t>
    </rPh>
    <rPh sb="57" eb="58">
      <t>トウ</t>
    </rPh>
    <phoneticPr fontId="3"/>
  </si>
  <si>
    <t>基礎データ入力シート</t>
    <rPh sb="0" eb="2">
      <t>キソ</t>
    </rPh>
    <rPh sb="5" eb="7">
      <t>ニュウリョク</t>
    </rPh>
    <phoneticPr fontId="3"/>
  </si>
  <si>
    <t>　指定暴力団員（暴力団員による不当な行為の防止等に関する法律第９条に規定する指定暴力団員をいう。）と生計を一にする配偶者（婚姻の届出をしていないが、事実上婚姻関係と同等の事情にある者を含む。）であること。</t>
    <phoneticPr fontId="3"/>
  </si>
  <si>
    <r>
      <t>全ての税目について未納がないことの証明であって、</t>
    </r>
    <r>
      <rPr>
        <sz val="10"/>
        <color rgb="FFFF0000"/>
        <rFont val="ＭＳ 明朝"/>
        <family val="1"/>
        <charset val="128"/>
      </rPr>
      <t>証明日が審査基準日の３か月前から受付期間最終日まで。</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</si>
  <si>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個人事業主の方は必須。個人県民税に未納がないことの証明であって、</t>
    </r>
    <r>
      <rPr>
        <sz val="10"/>
        <color rgb="FFFF0000"/>
        <rFont val="ＭＳ 明朝"/>
        <family val="1"/>
        <charset val="128"/>
      </rPr>
      <t>証明日が審査基準日の３か月前から受付期間最終日まで。</t>
    </r>
    <rPh sb="0" eb="2">
      <t>コジン</t>
    </rPh>
    <rPh sb="2" eb="5">
      <t>ジギョウヌシ</t>
    </rPh>
    <rPh sb="6" eb="7">
      <t>カタ</t>
    </rPh>
    <rPh sb="8" eb="10">
      <t>ヒッス</t>
    </rPh>
    <rPh sb="11" eb="13">
      <t>コジン</t>
    </rPh>
    <rPh sb="13" eb="16">
      <t>ケンミンゼイ</t>
    </rPh>
    <rPh sb="17" eb="19">
      <t>ミノウ</t>
    </rPh>
    <rPh sb="25" eb="27">
      <t>ショウメイ</t>
    </rPh>
    <rPh sb="32" eb="34">
      <t>ショウメイ</t>
    </rPh>
    <rPh sb="34" eb="35">
      <t>ビ</t>
    </rPh>
    <rPh sb="48" eb="50">
      <t>ウケツケ</t>
    </rPh>
    <rPh sb="50" eb="52">
      <t>キカン</t>
    </rPh>
    <rPh sb="52" eb="55">
      <t>サイシュウビ</t>
    </rPh>
    <phoneticPr fontId="5"/>
  </si>
  <si>
    <t>代表者肩書：</t>
    <rPh sb="0" eb="3">
      <t>ダイヒョウシャ</t>
    </rPh>
    <rPh sb="3" eb="5">
      <t>カタガキ</t>
    </rPh>
    <phoneticPr fontId="3"/>
  </si>
  <si>
    <t>代表取締役　東　京太郎</t>
    <rPh sb="0" eb="2">
      <t>ダイヒョウ</t>
    </rPh>
    <rPh sb="2" eb="5">
      <t>トリシマリヤク</t>
    </rPh>
    <rPh sb="6" eb="7">
      <t>ヒガシ</t>
    </rPh>
    <rPh sb="8" eb="9">
      <t>キョウ</t>
    </rPh>
    <rPh sb="9" eb="11">
      <t>タロウ</t>
    </rPh>
    <phoneticPr fontId="5"/>
  </si>
  <si>
    <t>代表取締役　東　京太郎</t>
    <rPh sb="0" eb="2">
      <t>ダイヒョウ</t>
    </rPh>
    <rPh sb="2" eb="5">
      <t>トリシマリヤク</t>
    </rPh>
    <phoneticPr fontId="5"/>
  </si>
  <si>
    <t>シート
番号</t>
    <rPh sb="4" eb="6">
      <t>バンゴウ</t>
    </rPh>
    <phoneticPr fontId="5"/>
  </si>
  <si>
    <t>山形市○○１－１－１</t>
    <phoneticPr fontId="5"/>
  </si>
  <si>
    <t>023-630-2402</t>
    <phoneticPr fontId="5"/>
  </si>
  <si>
    <t>代表取締役　○○　○○</t>
    <rPh sb="0" eb="2">
      <t>ダイヒョウ</t>
    </rPh>
    <rPh sb="2" eb="5">
      <t>トリシマリヤク</t>
    </rPh>
    <phoneticPr fontId="5"/>
  </si>
  <si>
    <r>
      <rPr>
        <sz val="12"/>
        <color theme="1"/>
        <rFont val="ＭＳ 明朝"/>
        <family val="1"/>
        <charset val="128"/>
      </rPr>
      <t>令和</t>
    </r>
    <r>
      <rPr>
        <sz val="12"/>
        <rFont val="ＭＳ 明朝"/>
        <family val="1"/>
        <charset val="128"/>
      </rPr>
      <t>　　年　　月　　日</t>
    </r>
    <rPh sb="0" eb="2">
      <t>レイワ</t>
    </rPh>
    <rPh sb="4" eb="5">
      <t>ネン</t>
    </rPh>
    <rPh sb="7" eb="8">
      <t>ガツ</t>
    </rPh>
    <rPh sb="10" eb="11">
      <t>ニチ</t>
    </rPh>
    <phoneticPr fontId="3"/>
  </si>
  <si>
    <r>
      <t>提出日：</t>
    </r>
    <r>
      <rPr>
        <sz val="12"/>
        <color theme="1"/>
        <rFont val="ＭＳ 明朝"/>
        <family val="1"/>
        <charset val="128"/>
      </rPr>
      <t>令和</t>
    </r>
    <r>
      <rPr>
        <sz val="12"/>
        <rFont val="ＭＳ 明朝"/>
        <family val="1"/>
        <charset val="128"/>
      </rPr>
      <t>　　年　　月　　日</t>
    </r>
    <rPh sb="0" eb="3">
      <t>テイシュツビ</t>
    </rPh>
    <rPh sb="4" eb="6">
      <t>レイワ</t>
    </rPh>
    <phoneticPr fontId="5"/>
  </si>
  <si>
    <r>
      <rPr>
        <sz val="11"/>
        <color theme="1"/>
        <rFont val="ＭＳ 明朝"/>
        <family val="1"/>
        <charset val="128"/>
      </rPr>
      <t>令和</t>
    </r>
    <r>
      <rPr>
        <sz val="11"/>
        <rFont val="ＭＳ 明朝"/>
        <family val="1"/>
        <charset val="128"/>
      </rPr>
      <t>　　年　　月　　日</t>
    </r>
    <rPh sb="0" eb="2">
      <t>レイワ</t>
    </rPh>
    <phoneticPr fontId="5"/>
  </si>
  <si>
    <t>受任者肩書：</t>
    <rPh sb="0" eb="3">
      <t>ジュニンシャ</t>
    </rPh>
    <rPh sb="3" eb="5">
      <t>カタガキ</t>
    </rPh>
    <phoneticPr fontId="3"/>
  </si>
  <si>
    <t>受任者氏名：</t>
    <rPh sb="0" eb="3">
      <t>ジュニンシャ</t>
    </rPh>
    <rPh sb="3" eb="5">
      <t>シメイ</t>
    </rPh>
    <phoneticPr fontId="3"/>
  </si>
  <si>
    <t>東北営業所長</t>
    <rPh sb="0" eb="6">
      <t>トウホクエイギョウショチョウ</t>
    </rPh>
    <phoneticPr fontId="3"/>
  </si>
  <si>
    <t>受任者判定</t>
    <rPh sb="0" eb="3">
      <t>ジュニンシャ</t>
    </rPh>
    <rPh sb="3" eb="5">
      <t>ハンテイ</t>
    </rPh>
    <phoneticPr fontId="3"/>
  </si>
  <si>
    <t>代表取締役</t>
    <rPh sb="0" eb="5">
      <t>ダイヒョウトリシマリヤク</t>
    </rPh>
    <phoneticPr fontId="3"/>
  </si>
  <si>
    <t>営業　一郎</t>
    <rPh sb="0" eb="2">
      <t>エイギョウ</t>
    </rPh>
    <rPh sb="3" eb="5">
      <t>イチロウ</t>
    </rPh>
    <phoneticPr fontId="3"/>
  </si>
  <si>
    <t>北海道</t>
  </si>
  <si>
    <t>青森県</t>
  </si>
  <si>
    <t>岩手県</t>
  </si>
  <si>
    <t>宮城県</t>
  </si>
  <si>
    <t>秋田県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</si>
  <si>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</si>
  <si>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</si>
  <si>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</si>
  <si>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</si>
  <si>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</si>
  <si>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</si>
  <si>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</si>
  <si>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</si>
  <si>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</si>
  <si>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</si>
  <si>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</si>
  <si>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</si>
  <si>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</si>
  <si>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</si>
  <si>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</si>
  <si>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</si>
  <si>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</si>
  <si>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</si>
  <si>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</si>
  <si>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</si>
  <si>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</si>
  <si>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</si>
  <si>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</si>
  <si>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</si>
  <si>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</si>
  <si>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</si>
  <si>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</si>
  <si>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</si>
  <si>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</si>
  <si>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</si>
  <si>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</si>
  <si>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</si>
  <si>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</si>
  <si>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</si>
  <si>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</si>
  <si>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</si>
  <si>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</si>
  <si>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</si>
  <si>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</si>
  <si>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</si>
  <si>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</si>
  <si>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県内・県外の別：</t>
    <rPh sb="0" eb="2">
      <t>ケンナイ</t>
    </rPh>
    <rPh sb="3" eb="5">
      <t>ケンガイ</t>
    </rPh>
    <rPh sb="6" eb="7">
      <t>ベツ</t>
    </rPh>
    <phoneticPr fontId="3"/>
  </si>
  <si>
    <t>県内</t>
    <rPh sb="0" eb="2">
      <t>ケンナイ</t>
    </rPh>
    <phoneticPr fontId="3"/>
  </si>
  <si>
    <t>県外</t>
    <rPh sb="0" eb="2">
      <t>ケンガイ</t>
    </rPh>
    <phoneticPr fontId="3"/>
  </si>
  <si>
    <t>松波１－１－１ケンセツヒルズ５号棟４１２６</t>
    <phoneticPr fontId="3"/>
  </si>
  <si>
    <t>山形市</t>
    <rPh sb="0" eb="3">
      <t>ヤマガタシ</t>
    </rPh>
    <phoneticPr fontId="3"/>
  </si>
  <si>
    <t>受任者所在地：</t>
    <rPh sb="0" eb="3">
      <t>ジュニンシャ</t>
    </rPh>
    <rPh sb="3" eb="6">
      <t>ショザイチ</t>
    </rPh>
    <phoneticPr fontId="3"/>
  </si>
  <si>
    <t>都道府県名又は県内市町村名：</t>
    <rPh sb="0" eb="6">
      <t>トドウフケンメイマタ</t>
    </rPh>
    <rPh sb="7" eb="13">
      <t>ケンナイシチョウソンメイ</t>
    </rPh>
    <phoneticPr fontId="3"/>
  </si>
  <si>
    <t>山形県内</t>
    <rPh sb="0" eb="4">
      <t>ヤマガタケンナイ</t>
    </rPh>
    <phoneticPr fontId="3"/>
  </si>
  <si>
    <t>山形県外</t>
    <rPh sb="0" eb="2">
      <t>ヤマガタ</t>
    </rPh>
    <rPh sb="2" eb="4">
      <t>ケンガイ</t>
    </rPh>
    <phoneticPr fontId="3"/>
  </si>
  <si>
    <t>受任者所在地：</t>
    <rPh sb="0" eb="6">
      <t>ジュニンシャショザイチ</t>
    </rPh>
    <phoneticPr fontId="3"/>
  </si>
  <si>
    <t>山形県外</t>
    <rPh sb="0" eb="4">
      <t>ヤマガタケンガイ</t>
    </rPh>
    <phoneticPr fontId="3"/>
  </si>
  <si>
    <t>宮城県</t>
    <rPh sb="0" eb="3">
      <t>ミヤギケン</t>
    </rPh>
    <phoneticPr fontId="3"/>
  </si>
  <si>
    <t>本社都道府県名又は県内市町村名：</t>
    <rPh sb="0" eb="2">
      <t>ホンシャ</t>
    </rPh>
    <rPh sb="2" eb="6">
      <t>トドウフケン</t>
    </rPh>
    <rPh sb="6" eb="7">
      <t>メイ</t>
    </rPh>
    <rPh sb="7" eb="8">
      <t>マタ</t>
    </rPh>
    <rPh sb="9" eb="15">
      <t>ケンナイシチョウソンメイ</t>
    </rPh>
    <phoneticPr fontId="3"/>
  </si>
  <si>
    <t>本社都道府県名又は県内市町村名：</t>
    <rPh sb="0" eb="2">
      <t>ホンシャ</t>
    </rPh>
    <rPh sb="2" eb="8">
      <t>トドウフケンメイマタ</t>
    </rPh>
    <rPh sb="9" eb="15">
      <t>ケンナイシチョウソンメイ</t>
    </rPh>
    <phoneticPr fontId="3"/>
  </si>
  <si>
    <t>県外市町村名、番地等</t>
    <rPh sb="0" eb="2">
      <t>ケンガイ</t>
    </rPh>
    <rPh sb="2" eb="6">
      <t>シチョウソンメイ</t>
    </rPh>
    <rPh sb="7" eb="10">
      <t>バンチトウ</t>
    </rPh>
    <phoneticPr fontId="3"/>
  </si>
  <si>
    <t>県外市町村名、番地等</t>
    <rPh sb="0" eb="6">
      <t>ケンガイシチョウソンメイ</t>
    </rPh>
    <rPh sb="7" eb="10">
      <t>バンチトウ</t>
    </rPh>
    <phoneticPr fontId="3"/>
  </si>
  <si>
    <t>山形県企画ザイリョウ株式会社</t>
    <phoneticPr fontId="3"/>
  </si>
  <si>
    <t>990-####</t>
    <phoneticPr fontId="3"/>
  </si>
  <si>
    <t>023-630-####</t>
    <phoneticPr fontId="3"/>
  </si>
  <si>
    <t>990-####</t>
    <phoneticPr fontId="3"/>
  </si>
  <si>
    <t>山形市●●0-0-0</t>
    <rPh sb="0" eb="3">
      <t>ヤマガタシ</t>
    </rPh>
    <phoneticPr fontId="3"/>
  </si>
  <si>
    <t>○○○○株式会社</t>
    <rPh sb="4" eb="8">
      <t>カブシキカイシャ</t>
    </rPh>
    <phoneticPr fontId="3"/>
  </si>
  <si>
    <t>代表取締役　○○　○○</t>
    <rPh sb="0" eb="5">
      <t>ダイヒョウトリシマリヤク</t>
    </rPh>
    <phoneticPr fontId="3"/>
  </si>
  <si>
    <t>023-630-####</t>
    <phoneticPr fontId="3"/>
  </si>
  <si>
    <t>営業部　●●　●●</t>
    <rPh sb="0" eb="3">
      <t>エイギョウブ</t>
    </rPh>
    <phoneticPr fontId="3"/>
  </si>
  <si>
    <t>023-###-####</t>
  </si>
  <si>
    <t>#######</t>
    <phoneticPr fontId="3"/>
  </si>
  <si>
    <t>C#######</t>
    <phoneticPr fontId="3"/>
  </si>
  <si>
    <t>委任状（代理申請用）…記載例あり</t>
    <rPh sb="4" eb="9">
      <t>ダイリシンセイヨウ</t>
    </rPh>
    <rPh sb="11" eb="13">
      <t>キサイ</t>
    </rPh>
    <rPh sb="13" eb="14">
      <t>レイ</t>
    </rPh>
    <phoneticPr fontId="5"/>
  </si>
  <si>
    <t>D#######</t>
    <phoneticPr fontId="3"/>
  </si>
  <si>
    <t>101-####</t>
    <phoneticPr fontId="3"/>
  </si>
  <si>
    <t>999-####</t>
    <phoneticPr fontId="3"/>
  </si>
  <si>
    <t>仙台市青葉区○－○－○</t>
    <phoneticPr fontId="3"/>
  </si>
  <si>
    <t>委任状（受任者用）…記載例あり</t>
    <rPh sb="4" eb="7">
      <t>ジュニンシャ</t>
    </rPh>
    <rPh sb="7" eb="8">
      <t>ヨウ</t>
    </rPh>
    <rPh sb="10" eb="12">
      <t>キサイ</t>
    </rPh>
    <rPh sb="12" eb="13">
      <t>レイ</t>
    </rPh>
    <phoneticPr fontId="5"/>
  </si>
  <si>
    <t>D#######</t>
    <phoneticPr fontId="5"/>
  </si>
  <si>
    <t>D#######</t>
    <phoneticPr fontId="5"/>
  </si>
  <si>
    <t>県外市町村名等：</t>
    <rPh sb="0" eb="2">
      <t>ケンガイ</t>
    </rPh>
    <rPh sb="2" eb="5">
      <t>シチョウソン</t>
    </rPh>
    <rPh sb="5" eb="6">
      <t>メイ</t>
    </rPh>
    <rPh sb="6" eb="7">
      <t>トウ</t>
    </rPh>
    <phoneticPr fontId="3"/>
  </si>
  <si>
    <t>※　県外業者は市町村名から、県内業者は市町村名を除いて本社住所を記入してください。</t>
    <rPh sb="2" eb="4">
      <t>ケンガイ</t>
    </rPh>
    <rPh sb="4" eb="6">
      <t>ギョウシャ</t>
    </rPh>
    <rPh sb="7" eb="10">
      <t>シチョウソン</t>
    </rPh>
    <rPh sb="10" eb="11">
      <t>メイ</t>
    </rPh>
    <rPh sb="14" eb="16">
      <t>ケンナイ</t>
    </rPh>
    <rPh sb="16" eb="18">
      <t>ギョウシャ</t>
    </rPh>
    <rPh sb="19" eb="23">
      <t>シチョウソンメイ</t>
    </rPh>
    <rPh sb="24" eb="25">
      <t>ノゾ</t>
    </rPh>
    <rPh sb="27" eb="31">
      <t>ホンシャジュウショ</t>
    </rPh>
    <rPh sb="32" eb="34">
      <t>キニュウ</t>
    </rPh>
    <phoneticPr fontId="3"/>
  </si>
  <si>
    <t>県外市町村名等：</t>
    <rPh sb="0" eb="5">
      <t>ケンガイシチョウソン</t>
    </rPh>
    <rPh sb="5" eb="6">
      <t>メイ</t>
    </rPh>
    <rPh sb="6" eb="7">
      <t>トウ</t>
    </rPh>
    <phoneticPr fontId="3"/>
  </si>
  <si>
    <r>
      <t>基礎データ入力シート…記載例あり　</t>
    </r>
    <r>
      <rPr>
        <b/>
        <sz val="12"/>
        <color rgb="FFFF0000"/>
        <rFont val="ＭＳ ゴシック"/>
        <family val="3"/>
        <charset val="128"/>
      </rPr>
      <t>【最初に記入をお願いします】</t>
    </r>
    <rPh sb="0" eb="2">
      <t>キソ</t>
    </rPh>
    <rPh sb="5" eb="7">
      <t>ニュウリョク</t>
    </rPh>
    <rPh sb="11" eb="13">
      <t>キサイ</t>
    </rPh>
    <rPh sb="13" eb="14">
      <t>レイ</t>
    </rPh>
    <rPh sb="18" eb="20">
      <t>サイショ</t>
    </rPh>
    <rPh sb="21" eb="23">
      <t>キニュウ</t>
    </rPh>
    <rPh sb="25" eb="26">
      <t>ネガ</t>
    </rPh>
    <phoneticPr fontId="5"/>
  </si>
  <si>
    <t>代表者が印鑑証明書に記載された代表者である必要はありません。</t>
    <rPh sb="0" eb="3">
      <t>ダイヒョウシャ</t>
    </rPh>
    <phoneticPr fontId="5"/>
  </si>
  <si>
    <t>※２ 代表者が複数いる場合、名簿に登載する代表者は１名のみとしますが、名簿に登載する</t>
    <phoneticPr fontId="5"/>
  </si>
  <si>
    <t>※電子申請を行う方はこの様式集をExcelのまま提出ください。</t>
  </si>
  <si>
    <r>
      <t>印鑑証明書(原本)</t>
    </r>
    <r>
      <rPr>
        <vertAlign val="superscript"/>
        <sz val="10.5"/>
        <rFont val="ＭＳ 明朝"/>
        <family val="1"/>
        <charset val="128"/>
      </rPr>
      <t>※２</t>
    </r>
    <phoneticPr fontId="5"/>
  </si>
  <si>
    <r>
      <t>印鑑証明書(原本)</t>
    </r>
    <r>
      <rPr>
        <vertAlign val="superscript"/>
        <sz val="10.5"/>
        <rFont val="ＭＳ 明朝"/>
        <family val="1"/>
        <charset val="128"/>
      </rPr>
      <t>※２</t>
    </r>
    <phoneticPr fontId="5"/>
  </si>
  <si>
    <t>電子or郵送</t>
    <rPh sb="0" eb="2">
      <t>デンシ</t>
    </rPh>
    <rPh sb="4" eb="6">
      <t>ユウソウ</t>
    </rPh>
    <phoneticPr fontId="5"/>
  </si>
  <si>
    <r>
      <t>自分でチェックしましょう。用意できた書類は○、提出しない書類は／。</t>
    </r>
    <r>
      <rPr>
        <b/>
        <sz val="11"/>
        <rFont val="ＭＳ 明朝"/>
        <family val="1"/>
        <charset val="128"/>
      </rPr>
      <t>太枠は必須書類</t>
    </r>
    <r>
      <rPr>
        <sz val="11"/>
        <rFont val="ＭＳ 明朝"/>
        <family val="1"/>
        <charset val="128"/>
      </rPr>
      <t>。</t>
    </r>
    <phoneticPr fontId="5"/>
  </si>
  <si>
    <t>申込完了通知メール本文（写）</t>
    <rPh sb="0" eb="4">
      <t>モウシコミカンリョウ</t>
    </rPh>
    <rPh sb="4" eb="6">
      <t>ツウチ</t>
    </rPh>
    <rPh sb="9" eb="11">
      <t>ホンブン</t>
    </rPh>
    <rPh sb="12" eb="13">
      <t>ウツ</t>
    </rPh>
    <phoneticPr fontId="5"/>
  </si>
  <si>
    <t>電子申請を行う方は、必ず添付してください。</t>
    <rPh sb="0" eb="4">
      <t>デンシシンセイ</t>
    </rPh>
    <rPh sb="5" eb="6">
      <t>オコナ</t>
    </rPh>
    <rPh sb="7" eb="8">
      <t>カタ</t>
    </rPh>
    <rPh sb="10" eb="11">
      <t>カナラ</t>
    </rPh>
    <rPh sb="12" eb="14">
      <t>テンプ</t>
    </rPh>
    <phoneticPr fontId="5"/>
  </si>
  <si>
    <t>登記簿謄本(法人)又は身分証明書(個人)</t>
    <rPh sb="0" eb="3">
      <t>トウキボ</t>
    </rPh>
    <rPh sb="3" eb="5">
      <t>トウホン</t>
    </rPh>
    <rPh sb="6" eb="8">
      <t>ホウジン</t>
    </rPh>
    <rPh sb="9" eb="10">
      <t>マタ</t>
    </rPh>
    <rPh sb="11" eb="13">
      <t>ミブン</t>
    </rPh>
    <rPh sb="13" eb="16">
      <t>ショウメイショ</t>
    </rPh>
    <rPh sb="17" eb="19">
      <t>コジン</t>
    </rPh>
    <phoneticPr fontId="5"/>
  </si>
  <si>
    <r>
      <t>全ての税目について未納がないことの証明であって、</t>
    </r>
    <r>
      <rPr>
        <sz val="10"/>
        <color rgb="FFFF0000"/>
        <rFont val="ＭＳ 明朝"/>
        <family val="1"/>
        <charset val="128"/>
      </rPr>
      <t>証明日が審査基準日の３か月前から受付期間最終日まで。</t>
    </r>
    <r>
      <rPr>
        <b/>
        <sz val="10"/>
        <color rgb="FFFF0000"/>
        <rFont val="ＭＳ 明朝"/>
        <family val="1"/>
        <charset val="128"/>
      </rPr>
      <t>※県外業者の方も必ず提出が必要です。</t>
    </r>
    <rPh sb="0" eb="1">
      <t>スベ</t>
    </rPh>
    <rPh sb="3" eb="5">
      <t>ゼイモク</t>
    </rPh>
    <rPh sb="9" eb="11">
      <t>ミノウ</t>
    </rPh>
    <rPh sb="17" eb="19">
      <t>ショウメイ</t>
    </rPh>
    <rPh sb="24" eb="26">
      <t>ショウメイ</t>
    </rPh>
    <rPh sb="26" eb="27">
      <t>ビ</t>
    </rPh>
    <rPh sb="28" eb="33">
      <t>シンサキジュンビ</t>
    </rPh>
    <rPh sb="36" eb="38">
      <t>ゲツマエ</t>
    </rPh>
    <rPh sb="40" eb="42">
      <t>ウケツケ</t>
    </rPh>
    <rPh sb="42" eb="44">
      <t>キカン</t>
    </rPh>
    <rPh sb="44" eb="47">
      <t>サイシュウビ</t>
    </rPh>
    <phoneticPr fontId="5"/>
  </si>
  <si>
    <r>
      <t>令和</t>
    </r>
    <r>
      <rPr>
        <sz val="12"/>
        <color rgb="FFFF0000"/>
        <rFont val="ＭＳ 明朝"/>
        <family val="1"/>
        <charset val="128"/>
      </rPr>
      <t>９</t>
    </r>
    <r>
      <rPr>
        <sz val="12"/>
        <rFont val="ＭＳ 明朝"/>
        <family val="1"/>
        <charset val="128"/>
      </rPr>
      <t>年３月３１日まで貴県の競争入札参加資格（工事材料）審査の</t>
    </r>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</si>
  <si>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t>シート
番号</t>
    <phoneticPr fontId="5"/>
  </si>
  <si>
    <t>2-2</t>
    <phoneticPr fontId="5"/>
  </si>
  <si>
    <t>提出方法</t>
    <rPh sb="0" eb="4">
      <t>テイシュツホウホウ</t>
    </rPh>
    <phoneticPr fontId="5"/>
  </si>
  <si>
    <r>
      <t>自己チェックシート兼受理票(工事材料-</t>
    </r>
    <r>
      <rPr>
        <b/>
        <sz val="16"/>
        <rFont val="ＭＳ ゴシック"/>
        <family val="3"/>
        <charset val="128"/>
      </rPr>
      <t>県外業者</t>
    </r>
    <r>
      <rPr>
        <sz val="16"/>
        <rFont val="ＭＳ ゴシック"/>
        <family val="3"/>
        <charset val="128"/>
      </rPr>
      <t>)</t>
    </r>
    <rPh sb="14" eb="16">
      <t>コウジ</t>
    </rPh>
    <rPh sb="16" eb="18">
      <t>ザイリョウ</t>
    </rPh>
    <rPh sb="19" eb="21">
      <t>ケンガイ</t>
    </rPh>
    <rPh sb="21" eb="23">
      <t>ギョウシャ</t>
    </rPh>
    <phoneticPr fontId="5"/>
  </si>
  <si>
    <r>
      <t>自己チェックシート兼受理票(工事材料-</t>
    </r>
    <r>
      <rPr>
        <b/>
        <sz val="16"/>
        <rFont val="ＭＳ ゴシック"/>
        <family val="3"/>
        <charset val="128"/>
      </rPr>
      <t>県内業者</t>
    </r>
    <r>
      <rPr>
        <sz val="16"/>
        <rFont val="ＭＳ ゴシック"/>
        <family val="3"/>
        <charset val="128"/>
      </rPr>
      <t>)</t>
    </r>
    <rPh sb="14" eb="16">
      <t>コウジ</t>
    </rPh>
    <rPh sb="16" eb="18">
      <t>ザイリョウ</t>
    </rPh>
    <rPh sb="19" eb="21">
      <t>ケンナイ</t>
    </rPh>
    <rPh sb="21" eb="23">
      <t>ギョウシャ</t>
    </rPh>
    <phoneticPr fontId="5"/>
  </si>
  <si>
    <t>電子</t>
    <rPh sb="0" eb="2">
      <t>デンシ</t>
    </rPh>
    <phoneticPr fontId="3"/>
  </si>
  <si>
    <t>郵送</t>
    <rPh sb="0" eb="2">
      <t>ユウソウ</t>
    </rPh>
    <phoneticPr fontId="3"/>
  </si>
  <si>
    <t>郵送</t>
    <rPh sb="0" eb="2">
      <t>ユウソウ</t>
    </rPh>
    <phoneticPr fontId="5"/>
  </si>
  <si>
    <t>代理申請を行う方は、委任状（代理申請用）を提出すること。</t>
    <phoneticPr fontId="5"/>
  </si>
  <si>
    <r>
      <t>提出日：</t>
    </r>
    <r>
      <rPr>
        <sz val="12"/>
        <color rgb="FF0000FF"/>
        <rFont val="ＭＳ 明朝"/>
        <family val="1"/>
        <charset val="128"/>
      </rPr>
      <t>令和7年4月10日</t>
    </r>
    <rPh sb="0" eb="3">
      <t>テイシュツビ</t>
    </rPh>
    <rPh sb="4" eb="6">
      <t>レイワ</t>
    </rPh>
    <phoneticPr fontId="5"/>
  </si>
  <si>
    <r>
      <t>　　令和</t>
    </r>
    <r>
      <rPr>
        <sz val="12"/>
        <rFont val="ＭＳ 明朝"/>
        <family val="1"/>
        <charset val="128"/>
      </rPr>
      <t>７・８年度において、貴県で行われる下記に係る競争入札に参加する資格</t>
    </r>
    <rPh sb="2" eb="4">
      <t>レイワ</t>
    </rPh>
    <rPh sb="7" eb="9">
      <t>ネンド</t>
    </rPh>
    <rPh sb="14" eb="16">
      <t>キケン</t>
    </rPh>
    <rPh sb="17" eb="18">
      <t>オコナ</t>
    </rPh>
    <rPh sb="21" eb="23">
      <t>カキ</t>
    </rPh>
    <rPh sb="24" eb="25">
      <t>カカ</t>
    </rPh>
    <rPh sb="26" eb="28">
      <t>キョウソウ</t>
    </rPh>
    <rPh sb="28" eb="30">
      <t>ニュウサツ</t>
    </rPh>
    <rPh sb="31" eb="33">
      <t>サンカ</t>
    </rPh>
    <rPh sb="35" eb="37">
      <t>シカク</t>
    </rPh>
    <phoneticPr fontId="3"/>
  </si>
  <si>
    <t>令和6年11月16日</t>
    <rPh sb="0" eb="2">
      <t>レイワ</t>
    </rPh>
    <rPh sb="3" eb="4">
      <t>ネン</t>
    </rPh>
    <rPh sb="6" eb="7">
      <t>ガツ</t>
    </rPh>
    <rPh sb="9" eb="10">
      <t>ニチ</t>
    </rPh>
    <phoneticPr fontId="3"/>
  </si>
  <si>
    <t>令和９年３月３１日まで貴県の競争入札参加資格（工事材料）審査の</t>
    <rPh sb="0" eb="2">
      <t>レイワ</t>
    </rPh>
    <rPh sb="14" eb="16">
      <t>キョウソウ</t>
    </rPh>
    <rPh sb="16" eb="18">
      <t>ニュウサツ</t>
    </rPh>
    <rPh sb="18" eb="20">
      <t>サンカ</t>
    </rPh>
    <rPh sb="20" eb="22">
      <t>シカク</t>
    </rPh>
    <rPh sb="23" eb="25">
      <t>コウジ</t>
    </rPh>
    <rPh sb="25" eb="27">
      <t>ザイリョウ</t>
    </rPh>
    <rPh sb="28" eb="30">
      <t>シンサ</t>
    </rPh>
    <phoneticPr fontId="5"/>
  </si>
  <si>
    <r>
      <t>から令和</t>
    </r>
    <r>
      <rPr>
        <sz val="12"/>
        <rFont val="ＭＳ 明朝"/>
        <family val="1"/>
        <charset val="128"/>
      </rPr>
      <t>９年３月３１日まで貴県を相手方とする一切の契約について</t>
    </r>
    <rPh sb="2" eb="4">
      <t>レイワ</t>
    </rPh>
    <phoneticPr fontId="5"/>
  </si>
  <si>
    <t>から令和９年３月３１日まで貴県を相手方とする一切の契約について</t>
    <rPh sb="2" eb="4">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</si>
</sst>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0000"/>
    <numFmt numFmtId="178" formatCode="00000000"/>
    <numFmt numFmtId="179" formatCode="#,##0_);[Red]\(#,##0\)"/>
    <numFmt numFmtId="180" formatCode="#,##0_);\(#,##0\)"/>
    <numFmt numFmtId="181" formatCode="0000000"/>
  </numFmts>
  <fonts count="78">
    <font>
      <sz val="12"/>
      <name val="ＭＳ 明朝"/>
      <family val="1"/>
      <charset val="128"/>
    </font>
    <font>
      <sz val="12"/>
      <name val="ＭＳ 明朝"/>
      <family val="1"/>
      <charset val="128"/>
    </font>
    <font>
      <sz val="12"/>
      <name val="ＭＳ 明朝"/>
      <family val="1"/>
      <charset val="128"/>
    </font>
    <font>
      <sz val="6"/>
      <name val="ＭＳ 明朝"/>
      <family val="1"/>
      <charset val="128"/>
    </font>
    <font>
      <sz val="11"/>
      <name val="ＭＳ Ｐゴシック"/>
      <family val="3"/>
      <charset val="128"/>
    </font>
    <font>
      <sz val="6"/>
      <name val="ＭＳ Ｐゴシック"/>
      <family val="3"/>
      <charset val="128"/>
    </font>
    <font>
      <sz val="9"/>
      <name val="ＭＳ 明朝"/>
      <family val="1"/>
      <charset val="128"/>
    </font>
    <font>
      <sz val="12"/>
      <name val="ＭＳ 明朝"/>
      <family val="1"/>
      <charset val="128"/>
    </font>
    <font>
      <sz val="12"/>
      <name val="ＭＳ ゴシック"/>
      <family val="3"/>
      <charset val="128"/>
    </font>
    <font>
      <b/>
      <sz val="18"/>
      <name val="ＭＳ ゴシック"/>
      <family val="3"/>
      <charset val="128"/>
    </font>
    <font>
      <sz val="10"/>
      <name val="ＭＳ 明朝"/>
      <family val="1"/>
      <charset val="128"/>
    </font>
    <font>
      <sz val="10"/>
      <name val="ＭＳ ゴシック"/>
      <family val="3"/>
      <charset val="128"/>
    </font>
    <font>
      <sz val="14"/>
      <name val="ＭＳ ゴシック"/>
      <family val="3"/>
      <charset val="128"/>
    </font>
    <font>
      <b/>
      <sz val="12"/>
      <name val="ＭＳ 明朝"/>
      <family val="1"/>
      <charset val="128"/>
    </font>
    <font>
      <sz val="12"/>
      <name val="ＭＳ 明朝"/>
      <family val="1"/>
      <charset val="128"/>
    </font>
    <font>
      <sz val="12"/>
      <name val="HG丸ｺﾞｼｯｸM-PRO"/>
      <family val="3"/>
      <charset val="128"/>
    </font>
    <font>
      <sz val="10.5"/>
      <name val="ＭＳ 明朝"/>
      <family val="1"/>
      <charset val="128"/>
    </font>
    <font>
      <sz val="12"/>
      <name val="ＭＳ 明朝"/>
      <family val="1"/>
      <charset val="128"/>
    </font>
    <font>
      <sz val="16"/>
      <name val="HG丸ｺﾞｼｯｸM-PRO"/>
      <family val="3"/>
      <charset val="128"/>
    </font>
    <font>
      <sz val="11"/>
      <name val="ＭＳ 明朝"/>
      <family val="1"/>
      <charset val="128"/>
    </font>
    <font>
      <b/>
      <sz val="11"/>
      <name val="ＭＳ 明朝"/>
      <family val="1"/>
      <charset val="128"/>
    </font>
    <font>
      <sz val="16"/>
      <name val="ＭＳ ゴシック"/>
      <family val="3"/>
      <charset val="128"/>
    </font>
    <font>
      <b/>
      <sz val="16"/>
      <name val="ＭＳ ゴシック"/>
      <family val="3"/>
      <charset val="128"/>
    </font>
    <font>
      <sz val="14"/>
      <name val="ＭＳ 明朝"/>
      <family val="1"/>
      <charset val="128"/>
    </font>
    <font>
      <sz val="8"/>
      <name val="ＭＳ 明朝"/>
      <family val="1"/>
      <charset val="128"/>
    </font>
    <font>
      <sz val="8"/>
      <name val="ＭＳ ゴシック"/>
      <family val="3"/>
      <charset val="128"/>
    </font>
    <font>
      <sz val="12"/>
      <color indexed="12"/>
      <name val="ＭＳ ゴシック"/>
      <family val="3"/>
      <charset val="128"/>
    </font>
    <font>
      <sz val="10"/>
      <color indexed="10"/>
      <name val="ＭＳ ゴシック"/>
      <family val="3"/>
      <charset val="128"/>
    </font>
    <font>
      <sz val="11"/>
      <color indexed="12"/>
      <name val="ＭＳ ゴシック"/>
      <family val="3"/>
      <charset val="128"/>
    </font>
    <font>
      <sz val="18"/>
      <name val="ＭＳ ゴシック"/>
      <family val="3"/>
      <charset val="128"/>
    </font>
    <font>
      <vertAlign val="superscript"/>
      <sz val="10.5"/>
      <name val="ＭＳ 明朝"/>
      <family val="1"/>
      <charset val="128"/>
    </font>
    <font>
      <u/>
      <sz val="12"/>
      <name val="ＭＳ ゴシック"/>
      <family val="3"/>
      <charset val="128"/>
    </font>
    <font>
      <b/>
      <sz val="10"/>
      <color indexed="10"/>
      <name val="ＭＳ ゴシック"/>
      <family val="3"/>
      <charset val="128"/>
    </font>
    <font>
      <sz val="16"/>
      <color indexed="12"/>
      <name val="ＭＳ 明朝"/>
      <family val="1"/>
      <charset val="128"/>
    </font>
    <font>
      <sz val="10"/>
      <color indexed="12"/>
      <name val="ＭＳ ゴシック"/>
      <family val="3"/>
      <charset val="128"/>
    </font>
    <font>
      <sz val="11"/>
      <color indexed="9"/>
      <name val="ＭＳ 明朝"/>
      <family val="1"/>
      <charset val="128"/>
    </font>
    <font>
      <u/>
      <sz val="10"/>
      <color indexed="12"/>
      <name val="ＭＳ ゴシック"/>
      <family val="3"/>
      <charset val="128"/>
    </font>
    <font>
      <b/>
      <sz val="14"/>
      <name val="ＭＳ 明朝"/>
      <family val="1"/>
      <charset val="128"/>
    </font>
    <font>
      <sz val="9"/>
      <color indexed="10"/>
      <name val="ＭＳ Ｐゴシック"/>
      <family val="3"/>
      <charset val="128"/>
    </font>
    <font>
      <sz val="12"/>
      <color theme="0"/>
      <name val="HG丸ｺﾞｼｯｸM-PRO"/>
      <family val="3"/>
      <charset val="128"/>
    </font>
    <font>
      <sz val="12"/>
      <name val="BIZ UDPゴシック"/>
      <family val="3"/>
      <charset val="128"/>
    </font>
    <font>
      <sz val="12"/>
      <color rgb="FFFF0000"/>
      <name val="ＭＳ ゴシック"/>
      <family val="3"/>
      <charset val="128"/>
    </font>
    <font>
      <sz val="16"/>
      <name val="ＭＳ 明朝"/>
      <family val="1"/>
      <charset val="128"/>
    </font>
    <font>
      <sz val="12"/>
      <color theme="0"/>
      <name val="ＭＳ 明朝"/>
      <family val="1"/>
      <charset val="128"/>
    </font>
    <font>
      <sz val="16"/>
      <color indexed="12"/>
      <name val="ＭＳ ゴシック"/>
      <family val="3"/>
      <charset val="128"/>
    </font>
    <font>
      <sz val="9"/>
      <color indexed="10"/>
      <name val="ＭＳ 明朝"/>
      <family val="1"/>
      <charset val="128"/>
    </font>
    <font>
      <sz val="9"/>
      <color rgb="FFFF0000"/>
      <name val="ＭＳ 明朝"/>
      <family val="1"/>
      <charset val="128"/>
    </font>
    <font>
      <sz val="12"/>
      <color rgb="FF0070C0"/>
      <name val="ＭＳ ゴシック"/>
      <family val="3"/>
      <charset val="128"/>
    </font>
    <font>
      <sz val="12"/>
      <color rgb="FF0070C0"/>
      <name val="ＭＳ 明朝"/>
      <family val="1"/>
      <charset val="128"/>
    </font>
    <font>
      <sz val="16"/>
      <color rgb="FF0070C0"/>
      <name val="ＭＳ ゴシック"/>
      <family val="3"/>
      <charset val="128"/>
    </font>
    <font>
      <sz val="6"/>
      <color rgb="FF0070C0"/>
      <name val="ＭＳ 明朝"/>
      <family val="1"/>
      <charset val="128"/>
    </font>
    <font>
      <sz val="8"/>
      <color rgb="FF0070C0"/>
      <name val="ＭＳ 明朝"/>
      <family val="1"/>
      <charset val="128"/>
    </font>
    <font>
      <sz val="14"/>
      <color rgb="FF0070C0"/>
      <name val="ＭＳ ゴシック"/>
      <family val="3"/>
      <charset val="128"/>
    </font>
    <font>
      <b/>
      <sz val="9"/>
      <color indexed="81"/>
      <name val="ＭＳ Ｐゴシック"/>
      <family val="3"/>
      <charset val="128"/>
    </font>
    <font>
      <sz val="10"/>
      <color rgb="FFFF0000"/>
      <name val="ＭＳ 明朝"/>
      <family val="1"/>
      <charset val="128"/>
    </font>
    <font>
      <strike/>
      <sz val="12"/>
      <name val="ＭＳ ゴシック"/>
      <family val="3"/>
      <charset val="128"/>
    </font>
    <font>
      <strike/>
      <sz val="10"/>
      <color rgb="FFFF0000"/>
      <name val="ＭＳ 明朝"/>
      <family val="1"/>
      <charset val="128"/>
    </font>
    <font>
      <strike/>
      <sz val="12"/>
      <color rgb="FFFF0000"/>
      <name val="ＭＳ 明朝"/>
      <family val="1"/>
      <charset val="128"/>
    </font>
    <font>
      <strike/>
      <sz val="9"/>
      <color rgb="FFFF0000"/>
      <name val="ＭＳ 明朝"/>
      <family val="1"/>
      <charset val="128"/>
    </font>
    <font>
      <strike/>
      <sz val="12"/>
      <color rgb="FFFF0000"/>
      <name val="ＭＳ Ｐゴシック"/>
      <family val="3"/>
      <charset val="128"/>
    </font>
    <font>
      <sz val="12"/>
      <color rgb="FFFF0000"/>
      <name val="BIZ UDPゴシック"/>
      <family val="3"/>
      <charset val="128"/>
    </font>
    <font>
      <u/>
      <sz val="12"/>
      <color rgb="FFFF0000"/>
      <name val="BIZ UDPゴシック"/>
      <family val="3"/>
      <charset val="128"/>
    </font>
    <font>
      <sz val="12"/>
      <color theme="1"/>
      <name val="ＭＳ 明朝"/>
      <family val="1"/>
      <charset val="128"/>
    </font>
    <font>
      <sz val="11"/>
      <color theme="1"/>
      <name val="ＭＳ 明朝"/>
      <family val="1"/>
      <charset val="128"/>
    </font>
    <font>
      <sz val="12"/>
      <name val="ＭＳ Ｐゴシック"/>
      <family val="3"/>
      <charset val="128"/>
    </font>
    <font>
      <u/>
      <sz val="12"/>
      <name val="ＭＳ Ｐゴシック"/>
      <family val="3"/>
      <charset val="128"/>
    </font>
    <font>
      <sz val="11"/>
      <name val="BIZ UDPゴシック"/>
      <family val="3"/>
      <charset val="128"/>
    </font>
    <font>
      <sz val="12"/>
      <color theme="1"/>
      <name val="ＭＳ ゴシック"/>
      <family val="3"/>
      <charset val="128"/>
    </font>
    <font>
      <sz val="12"/>
      <color theme="1"/>
      <name val="BIZ UDPゴシック"/>
      <family val="3"/>
      <charset val="128"/>
    </font>
    <font>
      <sz val="12"/>
      <color rgb="FF0000FF"/>
      <name val="ＭＳ ゴシック"/>
      <family val="3"/>
      <charset val="128"/>
    </font>
    <font>
      <sz val="12"/>
      <color rgb="FF0000FF"/>
      <name val="ＭＳ 明朝"/>
      <family val="1"/>
      <charset val="128"/>
    </font>
    <font>
      <sz val="10"/>
      <color indexed="10"/>
      <name val="ＭＳ Ｐゴシック"/>
      <family val="3"/>
      <charset val="128"/>
    </font>
    <font>
      <sz val="16"/>
      <color rgb="FF0000FF"/>
      <name val="ＭＳ ゴシック"/>
      <family val="3"/>
      <charset val="128"/>
    </font>
    <font>
      <b/>
      <sz val="12"/>
      <color rgb="FFFF0000"/>
      <name val="ＭＳ ゴシック"/>
      <family val="3"/>
      <charset val="128"/>
    </font>
    <font>
      <sz val="16"/>
      <color rgb="FFFF0000"/>
      <name val="HG丸ｺﾞｼｯｸM-PRO"/>
      <family val="3"/>
      <charset val="128"/>
    </font>
    <font>
      <b/>
      <sz val="10"/>
      <color rgb="FFFF0000"/>
      <name val="ＭＳ 明朝"/>
      <family val="1"/>
      <charset val="128"/>
    </font>
    <font>
      <sz val="12"/>
      <color rgb="FFFF0000"/>
      <name val="ＭＳ 明朝"/>
      <family val="1"/>
      <charset val="128"/>
    </font>
    <font>
      <b/>
      <sz val="9"/>
      <name val="ＭＳ 明朝"/>
      <family val="1"/>
      <charset val="128"/>
    </font>
  </fonts>
  <fills count="7">
    <fill>
      <patternFill patternType="none"/>
    </fill>
    <fill>
      <patternFill patternType="gray125"/>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98">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dotted">
        <color indexed="64"/>
      </top>
      <bottom style="dotted">
        <color indexed="64"/>
      </bottom>
      <diagonal style="thin">
        <color indexed="64"/>
      </diagonal>
    </border>
    <border>
      <left style="thin">
        <color indexed="64"/>
      </left>
      <right style="thin">
        <color indexed="64"/>
      </right>
      <top style="dotted">
        <color indexed="64"/>
      </top>
      <bottom style="thin">
        <color indexed="64"/>
      </bottom>
      <diagonal/>
    </border>
    <border>
      <left/>
      <right/>
      <top style="hair">
        <color indexed="64"/>
      </top>
      <bottom/>
      <diagonal/>
    </border>
    <border>
      <left/>
      <right/>
      <top style="thin">
        <color indexed="64"/>
      </top>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right/>
      <top style="thin">
        <color indexed="64"/>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diagonalUp="1">
      <left style="thin">
        <color indexed="64"/>
      </left>
      <right style="thin">
        <color indexed="64"/>
      </right>
      <top style="dotted">
        <color indexed="64"/>
      </top>
      <bottom/>
      <diagonal style="thin">
        <color indexed="64"/>
      </diagonal>
    </border>
    <border diagonalUp="1">
      <left style="thin">
        <color indexed="64"/>
      </left>
      <right style="thin">
        <color indexed="64"/>
      </right>
      <top/>
      <bottom style="dotted">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bottom/>
      <diagonal/>
    </border>
    <border>
      <left/>
      <right style="medium">
        <color theme="0"/>
      </right>
      <top style="medium">
        <color theme="0"/>
      </top>
      <bottom/>
      <diagonal/>
    </border>
    <border>
      <left/>
      <right style="medium">
        <color theme="0"/>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hair">
        <color indexed="64"/>
      </left>
      <right/>
      <top style="hair">
        <color indexed="64"/>
      </top>
      <bottom/>
      <diagonal/>
    </border>
    <border>
      <left style="hair">
        <color indexed="64"/>
      </left>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right style="hair">
        <color indexed="64"/>
      </right>
      <top style="medium">
        <color indexed="64"/>
      </top>
      <bottom/>
      <diagonal/>
    </border>
  </borders>
  <cellStyleXfs count="3">
    <xf numFmtId="0" fontId="0" fillId="0" borderId="0">
      <alignment vertical="center"/>
    </xf>
    <xf numFmtId="0" fontId="4" fillId="0" borderId="0">
      <alignment vertical="center"/>
    </xf>
    <xf numFmtId="0" fontId="4" fillId="0" borderId="0"/>
  </cellStyleXfs>
  <cellXfs count="719">
    <xf numFmtId="0" fontId="0" fillId="0" borderId="0" xfId="0">
      <alignment vertical="center"/>
    </xf>
    <xf numFmtId="0" fontId="2" fillId="0" borderId="0" xfId="0" applyFont="1">
      <alignment vertical="center"/>
    </xf>
    <xf numFmtId="0" fontId="2" fillId="0" borderId="0" xfId="0" applyFont="1" applyAlignment="1">
      <alignment vertical="center"/>
    </xf>
    <xf numFmtId="0" fontId="7" fillId="0" borderId="0" xfId="0" applyFont="1">
      <alignment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8" fillId="0" borderId="0" xfId="0" applyFont="1">
      <alignment vertical="center"/>
    </xf>
    <xf numFmtId="0" fontId="7" fillId="0" borderId="0" xfId="0" applyFont="1" applyBorder="1" applyAlignment="1">
      <alignment horizontal="right" vertical="center"/>
    </xf>
    <xf numFmtId="0" fontId="7" fillId="0" borderId="0" xfId="0" applyFont="1" applyBorder="1" applyAlignment="1">
      <alignmen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xf>
    <xf numFmtId="0" fontId="2" fillId="0" borderId="0" xfId="0" applyFont="1" applyBorder="1" applyAlignment="1">
      <alignment vertical="center"/>
    </xf>
    <xf numFmtId="0" fontId="2" fillId="0" borderId="0" xfId="0" applyFont="1" applyBorder="1">
      <alignment vertical="center"/>
    </xf>
    <xf numFmtId="0" fontId="2" fillId="0" borderId="0" xfId="2" applyFont="1" applyFill="1" applyBorder="1" applyAlignment="1">
      <alignment vertical="center"/>
    </xf>
    <xf numFmtId="0" fontId="2" fillId="0" borderId="0" xfId="2" applyFont="1" applyFill="1" applyBorder="1" applyAlignment="1">
      <alignment horizontal="center" vertical="center"/>
    </xf>
    <xf numFmtId="0" fontId="9" fillId="0" borderId="0" xfId="0" applyFont="1" applyBorder="1" applyAlignment="1">
      <alignment vertical="center"/>
    </xf>
    <xf numFmtId="0" fontId="2" fillId="0" borderId="3" xfId="2" applyFont="1" applyFill="1" applyBorder="1" applyAlignment="1">
      <alignment vertical="center"/>
    </xf>
    <xf numFmtId="0" fontId="12" fillId="0" borderId="0" xfId="2" applyFont="1" applyFill="1" applyBorder="1" applyAlignment="1">
      <alignment horizontal="right" vertical="center"/>
    </xf>
    <xf numFmtId="0" fontId="2" fillId="0" borderId="3" xfId="0" applyFont="1" applyBorder="1" applyAlignment="1">
      <alignment vertical="center"/>
    </xf>
    <xf numFmtId="0" fontId="13" fillId="0" borderId="0" xfId="0" applyFont="1" applyBorder="1" applyAlignment="1">
      <alignment vertical="center"/>
    </xf>
    <xf numFmtId="0" fontId="14" fillId="0" borderId="0" xfId="2" applyFont="1" applyFill="1" applyBorder="1" applyAlignment="1">
      <alignment vertical="center"/>
    </xf>
    <xf numFmtId="0" fontId="14" fillId="0" borderId="0" xfId="0" applyFont="1" applyBorder="1" applyAlignment="1">
      <alignment vertical="center"/>
    </xf>
    <xf numFmtId="0" fontId="12" fillId="0" borderId="0" xfId="2" applyFont="1" applyFill="1" applyBorder="1" applyAlignment="1">
      <alignment vertical="center"/>
    </xf>
    <xf numFmtId="0" fontId="12" fillId="0" borderId="0" xfId="0" applyFont="1" applyBorder="1" applyAlignment="1">
      <alignment vertical="center"/>
    </xf>
    <xf numFmtId="0" fontId="8" fillId="0" borderId="0" xfId="2" applyFont="1" applyFill="1" applyBorder="1" applyAlignment="1">
      <alignment vertical="center"/>
    </xf>
    <xf numFmtId="0" fontId="8" fillId="0" borderId="0" xfId="2" applyFont="1" applyFill="1" applyBorder="1" applyAlignment="1">
      <alignment horizontal="center" vertical="center"/>
    </xf>
    <xf numFmtId="0" fontId="0" fillId="0" borderId="0" xfId="0" applyAlignment="1">
      <alignment vertical="center"/>
    </xf>
    <xf numFmtId="0" fontId="16" fillId="0" borderId="4" xfId="0" applyFont="1" applyBorder="1" applyAlignment="1">
      <alignment horizontal="center" vertical="center" shrinkToFit="1"/>
    </xf>
    <xf numFmtId="0" fontId="16" fillId="0" borderId="5" xfId="0" applyFont="1" applyBorder="1" applyAlignment="1">
      <alignment vertical="center" shrinkToFit="1"/>
    </xf>
    <xf numFmtId="0" fontId="16" fillId="0" borderId="6" xfId="0" applyFont="1" applyBorder="1" applyAlignment="1">
      <alignment vertical="center" shrinkToFit="1"/>
    </xf>
    <xf numFmtId="0" fontId="16" fillId="0" borderId="7" xfId="0" applyFont="1" applyBorder="1" applyAlignment="1">
      <alignment vertical="center" shrinkToFit="1"/>
    </xf>
    <xf numFmtId="0" fontId="16" fillId="0" borderId="8" xfId="0" applyFont="1" applyBorder="1" applyAlignment="1">
      <alignment vertical="center" shrinkToFit="1"/>
    </xf>
    <xf numFmtId="0" fontId="16" fillId="0" borderId="9" xfId="0" applyFont="1" applyBorder="1" applyAlignment="1">
      <alignment vertical="center" shrinkToFit="1"/>
    </xf>
    <xf numFmtId="0" fontId="17" fillId="0" borderId="0" xfId="2" applyFont="1" applyFill="1" applyBorder="1" applyAlignment="1">
      <alignment vertical="center"/>
    </xf>
    <xf numFmtId="0" fontId="17" fillId="0" borderId="0" xfId="2" applyFont="1" applyFill="1" applyBorder="1" applyAlignment="1">
      <alignment horizontal="center" vertical="center"/>
    </xf>
    <xf numFmtId="0" fontId="17" fillId="0" borderId="10" xfId="0" applyFont="1" applyBorder="1" applyAlignment="1">
      <alignment vertical="center" shrinkToFit="1"/>
    </xf>
    <xf numFmtId="0" fontId="18" fillId="0" borderId="0" xfId="0" applyFont="1" applyAlignment="1">
      <alignment vertical="center"/>
    </xf>
    <xf numFmtId="0" fontId="15" fillId="0" borderId="0" xfId="2" applyFont="1" applyFill="1" applyBorder="1" applyAlignment="1">
      <alignment vertical="center"/>
    </xf>
    <xf numFmtId="0" fontId="19" fillId="0" borderId="0" xfId="2" applyFont="1" applyFill="1" applyBorder="1" applyAlignment="1">
      <alignment vertical="center"/>
    </xf>
    <xf numFmtId="0" fontId="20" fillId="0" borderId="0" xfId="0" applyFont="1" applyBorder="1" applyAlignment="1">
      <alignment vertical="center"/>
    </xf>
    <xf numFmtId="0" fontId="19" fillId="0" borderId="0" xfId="0" applyFont="1" applyBorder="1" applyAlignment="1">
      <alignment vertical="center"/>
    </xf>
    <xf numFmtId="0" fontId="21" fillId="0" borderId="0" xfId="2" applyFont="1" applyFill="1" applyBorder="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3" xfId="0" applyFont="1" applyBorder="1" applyAlignment="1">
      <alignment vertical="center"/>
    </xf>
    <xf numFmtId="0" fontId="19" fillId="0" borderId="3" xfId="2" applyFont="1" applyFill="1" applyBorder="1" applyAlignment="1">
      <alignment vertical="center"/>
    </xf>
    <xf numFmtId="0" fontId="8" fillId="0" borderId="0" xfId="0" applyFont="1" applyBorder="1" applyAlignment="1">
      <alignment vertical="center"/>
    </xf>
    <xf numFmtId="0" fontId="16" fillId="0" borderId="11" xfId="0" applyFont="1" applyBorder="1" applyAlignment="1">
      <alignment vertical="center" shrinkToFit="1"/>
    </xf>
    <xf numFmtId="0" fontId="24" fillId="0" borderId="0" xfId="0" applyFont="1" applyBorder="1" applyAlignment="1">
      <alignment horizontal="center" vertical="center" shrinkToFit="1"/>
    </xf>
    <xf numFmtId="0" fontId="9" fillId="0" borderId="0" xfId="0" applyFont="1" applyAlignment="1">
      <alignment vertical="center"/>
    </xf>
    <xf numFmtId="0" fontId="3" fillId="0" borderId="0" xfId="0" applyFont="1" applyBorder="1" applyAlignment="1">
      <alignment horizontal="center" shrinkToFit="1"/>
    </xf>
    <xf numFmtId="0" fontId="24" fillId="0" borderId="0" xfId="0" applyFont="1" applyBorder="1" applyAlignment="1">
      <alignment horizontal="center" shrinkToFit="1"/>
    </xf>
    <xf numFmtId="0" fontId="25" fillId="0" borderId="0" xfId="0" applyFont="1" applyBorder="1" applyAlignment="1">
      <alignment horizontal="center" vertical="center" shrinkToFit="1"/>
    </xf>
    <xf numFmtId="0" fontId="8" fillId="0" borderId="4" xfId="0" applyFont="1" applyBorder="1" applyAlignment="1">
      <alignment horizontal="center" vertical="center"/>
    </xf>
    <xf numFmtId="0" fontId="2" fillId="0" borderId="0" xfId="0" applyFont="1" applyBorder="1" applyAlignment="1">
      <alignment horizontal="center" vertical="center"/>
    </xf>
    <xf numFmtId="0" fontId="11" fillId="0" borderId="13" xfId="0" applyFont="1" applyBorder="1" applyAlignment="1">
      <alignment horizontal="center" vertical="center"/>
    </xf>
    <xf numFmtId="0" fontId="26" fillId="0" borderId="0" xfId="2" applyFont="1" applyFill="1" applyBorder="1" applyAlignment="1">
      <alignment vertical="center"/>
    </xf>
    <xf numFmtId="0" fontId="10" fillId="0" borderId="0" xfId="2" applyFont="1" applyFill="1" applyBorder="1" applyAlignment="1">
      <alignment horizontal="center" vertical="center"/>
    </xf>
    <xf numFmtId="0" fontId="26" fillId="0" borderId="0" xfId="0" applyFont="1" applyBorder="1" applyAlignment="1">
      <alignment vertical="center"/>
    </xf>
    <xf numFmtId="0" fontId="3" fillId="0" borderId="15" xfId="0" applyFont="1" applyBorder="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shrinkToFit="1"/>
    </xf>
    <xf numFmtId="0" fontId="8" fillId="0" borderId="0" xfId="2" quotePrefix="1" applyFont="1" applyFill="1" applyBorder="1" applyAlignment="1">
      <alignment horizontal="center"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8" fillId="0" borderId="0" xfId="2" applyFont="1" applyFill="1" applyBorder="1" applyAlignment="1">
      <alignment vertical="center" shrinkToFit="1"/>
    </xf>
    <xf numFmtId="0" fontId="8" fillId="0" borderId="0" xfId="2" quotePrefix="1" applyFont="1" applyFill="1" applyBorder="1" applyAlignment="1">
      <alignment horizontal="center" vertical="center" shrinkToFit="1"/>
    </xf>
    <xf numFmtId="0" fontId="8" fillId="0" borderId="0" xfId="2" applyFont="1" applyFill="1" applyBorder="1" applyAlignment="1">
      <alignment horizontal="center" vertical="center" shrinkToFit="1"/>
    </xf>
    <xf numFmtId="0" fontId="26" fillId="0" borderId="0" xfId="2" applyFont="1" applyFill="1" applyBorder="1" applyAlignment="1">
      <alignment vertical="center" shrinkToFit="1"/>
    </xf>
    <xf numFmtId="0" fontId="26" fillId="0" borderId="0" xfId="2" quotePrefix="1" applyFont="1" applyFill="1" applyBorder="1" applyAlignment="1">
      <alignment horizontal="center" vertical="center" shrinkToFit="1"/>
    </xf>
    <xf numFmtId="0" fontId="26" fillId="0" borderId="0" xfId="2" applyFont="1" applyFill="1" applyBorder="1" applyAlignment="1">
      <alignment horizontal="center" vertical="center" shrinkToFit="1"/>
    </xf>
    <xf numFmtId="0" fontId="2" fillId="0" borderId="0" xfId="0" applyFont="1" applyBorder="1" applyAlignment="1">
      <alignment horizontal="right" vertical="center"/>
    </xf>
    <xf numFmtId="0" fontId="0" fillId="0" borderId="0" xfId="0" applyBorder="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28" fillId="0" borderId="0" xfId="2" applyFont="1" applyFill="1" applyBorder="1" applyAlignment="1">
      <alignment vertical="center"/>
    </xf>
    <xf numFmtId="0" fontId="1" fillId="0" borderId="0" xfId="2" applyFont="1" applyFill="1" applyBorder="1" applyAlignment="1">
      <alignment vertical="center"/>
    </xf>
    <xf numFmtId="0" fontId="1" fillId="0" borderId="0" xfId="2" applyFont="1" applyFill="1" applyBorder="1" applyAlignment="1">
      <alignment horizontal="center" vertical="center"/>
    </xf>
    <xf numFmtId="0" fontId="16" fillId="0" borderId="0" xfId="0" applyFont="1" applyBorder="1" applyAlignment="1">
      <alignment vertical="center"/>
    </xf>
    <xf numFmtId="0" fontId="16" fillId="0" borderId="0" xfId="0" applyFont="1" applyBorder="1" applyAlignment="1">
      <alignment vertical="center" shrinkToFit="1"/>
    </xf>
    <xf numFmtId="0" fontId="10" fillId="0" borderId="0" xfId="0" applyFont="1" applyAlignment="1">
      <alignment vertical="center"/>
    </xf>
    <xf numFmtId="0" fontId="16" fillId="0" borderId="4" xfId="0" applyFont="1" applyBorder="1" applyAlignment="1">
      <alignment vertical="center" shrinkToFit="1"/>
    </xf>
    <xf numFmtId="0" fontId="10" fillId="0" borderId="0" xfId="0" applyFont="1" applyBorder="1" applyAlignment="1">
      <alignment vertical="center"/>
    </xf>
    <xf numFmtId="0" fontId="1" fillId="0" borderId="0" xfId="0" applyFont="1">
      <alignment vertical="center"/>
    </xf>
    <xf numFmtId="0" fontId="1" fillId="0" borderId="0" xfId="0" applyFont="1" applyBorder="1" applyAlignment="1">
      <alignment vertical="center"/>
    </xf>
    <xf numFmtId="0" fontId="19" fillId="0" borderId="23" xfId="0" applyFont="1" applyBorder="1" applyAlignment="1">
      <alignment vertical="center"/>
    </xf>
    <xf numFmtId="0" fontId="19" fillId="0" borderId="13" xfId="0" applyFont="1" applyBorder="1" applyAlignment="1">
      <alignment vertical="center"/>
    </xf>
    <xf numFmtId="0" fontId="19" fillId="0" borderId="24" xfId="0" applyFont="1" applyBorder="1" applyAlignment="1">
      <alignment vertical="center"/>
    </xf>
    <xf numFmtId="0" fontId="19" fillId="0" borderId="25" xfId="0" applyFont="1" applyBorder="1" applyAlignment="1">
      <alignment vertical="center"/>
    </xf>
    <xf numFmtId="0" fontId="19" fillId="0" borderId="26" xfId="0" applyFont="1" applyBorder="1" applyAlignment="1">
      <alignment vertical="center"/>
    </xf>
    <xf numFmtId="0" fontId="10" fillId="0" borderId="0" xfId="0" applyFont="1">
      <alignment vertical="center"/>
    </xf>
    <xf numFmtId="0" fontId="1" fillId="0" borderId="0" xfId="0" applyFont="1" applyAlignment="1">
      <alignment vertical="center"/>
    </xf>
    <xf numFmtId="0" fontId="1" fillId="0" borderId="0" xfId="0" applyFont="1" applyBorder="1" applyAlignment="1">
      <alignment horizontal="righ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35" fillId="0" borderId="0" xfId="2" applyFont="1" applyFill="1" applyBorder="1" applyAlignment="1">
      <alignment vertical="center"/>
    </xf>
    <xf numFmtId="0" fontId="35" fillId="0" borderId="0" xfId="0" applyFont="1" applyBorder="1" applyAlignment="1">
      <alignment vertical="center"/>
    </xf>
    <xf numFmtId="0" fontId="36" fillId="0" borderId="0" xfId="0" applyFont="1">
      <alignment vertical="center"/>
    </xf>
    <xf numFmtId="0" fontId="0" fillId="0" borderId="0" xfId="0" applyAlignment="1">
      <alignment horizontal="center" vertical="center"/>
    </xf>
    <xf numFmtId="0" fontId="0" fillId="0" borderId="0" xfId="0" applyBorder="1" applyAlignment="1">
      <alignment vertical="center"/>
    </xf>
    <xf numFmtId="0" fontId="2" fillId="0" borderId="0" xfId="0" applyFont="1" applyAlignment="1">
      <alignment horizontal="distributed" vertical="center"/>
    </xf>
    <xf numFmtId="0" fontId="29" fillId="0" borderId="0" xfId="0" applyFont="1" applyBorder="1" applyAlignment="1">
      <alignment horizontal="center" vertical="center"/>
    </xf>
    <xf numFmtId="0" fontId="0" fillId="0" borderId="0" xfId="2" applyFont="1" applyFill="1" applyBorder="1" applyAlignment="1">
      <alignment vertical="center"/>
    </xf>
    <xf numFmtId="0" fontId="0" fillId="0" borderId="0" xfId="0" applyAlignment="1">
      <alignment horizontal="distributed" vertical="center"/>
    </xf>
    <xf numFmtId="0" fontId="31" fillId="0" borderId="0" xfId="0" applyFont="1" applyBorder="1" applyAlignment="1">
      <alignment vertical="center" wrapText="1" shrinkToFit="1"/>
    </xf>
    <xf numFmtId="0" fontId="8" fillId="0" borderId="0" xfId="0" applyFont="1" applyBorder="1" applyAlignment="1">
      <alignment vertical="center" wrapText="1" shrinkToFit="1"/>
    </xf>
    <xf numFmtId="0" fontId="0" fillId="0" borderId="0" xfId="0" applyFont="1">
      <alignment vertical="center"/>
    </xf>
    <xf numFmtId="0" fontId="13" fillId="0" borderId="0" xfId="0" applyFont="1">
      <alignment vertical="center"/>
    </xf>
    <xf numFmtId="0" fontId="16" fillId="0" borderId="0" xfId="0" applyFont="1" applyAlignment="1">
      <alignment horizontal="justify" vertical="center"/>
    </xf>
    <xf numFmtId="0" fontId="15" fillId="0" borderId="1" xfId="0" applyFont="1" applyBorder="1" applyAlignment="1">
      <alignment horizontal="center" vertical="center" textRotation="255" shrinkToFit="1"/>
    </xf>
    <xf numFmtId="0" fontId="31" fillId="0" borderId="0" xfId="0" applyFont="1" applyBorder="1" applyAlignment="1">
      <alignment horizontal="center" vertical="center" shrinkToFit="1"/>
    </xf>
    <xf numFmtId="0" fontId="8" fillId="0" borderId="0" xfId="0" applyFont="1" applyBorder="1" applyAlignment="1">
      <alignment vertical="center" shrinkToFit="1"/>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0" fillId="0" borderId="0" xfId="0" applyFont="1" applyAlignment="1">
      <alignment horizontal="center" vertical="center"/>
    </xf>
    <xf numFmtId="0" fontId="0" fillId="0" borderId="2" xfId="0" applyFont="1" applyBorder="1" applyAlignment="1">
      <alignment vertical="center"/>
    </xf>
    <xf numFmtId="0" fontId="0" fillId="0" borderId="1" xfId="0" applyFont="1" applyBorder="1" applyAlignment="1">
      <alignment horizontal="center" vertical="center"/>
    </xf>
    <xf numFmtId="0" fontId="0" fillId="0" borderId="0" xfId="0" applyFont="1" applyAlignment="1">
      <alignment vertical="center"/>
    </xf>
    <xf numFmtId="0" fontId="0" fillId="0" borderId="0" xfId="0" applyFont="1" applyBorder="1">
      <alignment vertical="center"/>
    </xf>
    <xf numFmtId="0" fontId="0" fillId="0" borderId="0" xfId="0" applyFont="1" applyAlignment="1">
      <alignment vertical="top"/>
    </xf>
    <xf numFmtId="0" fontId="0" fillId="0" borderId="0" xfId="0" applyFont="1" applyBorder="1" applyAlignment="1">
      <alignment vertical="center"/>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Alignment="1">
      <alignment horizontal="center" shrinkToFit="1"/>
    </xf>
    <xf numFmtId="0" fontId="0" fillId="0" borderId="12" xfId="0" applyFont="1" applyBorder="1" applyAlignment="1">
      <alignment horizontal="center" vertical="center"/>
    </xf>
    <xf numFmtId="0" fontId="0" fillId="0" borderId="12" xfId="0" applyFont="1" applyBorder="1" applyAlignment="1">
      <alignment vertical="center"/>
    </xf>
    <xf numFmtId="0" fontId="0" fillId="0" borderId="0" xfId="0" applyFont="1" applyBorder="1" applyAlignment="1">
      <alignment horizontal="center" vertical="center" shrinkToFit="1"/>
    </xf>
    <xf numFmtId="0" fontId="0" fillId="0" borderId="15" xfId="0" applyFont="1" applyBorder="1" applyAlignment="1">
      <alignment horizontal="center" vertical="center"/>
    </xf>
    <xf numFmtId="0" fontId="0" fillId="0" borderId="1" xfId="0" applyFont="1" applyBorder="1" applyAlignment="1">
      <alignment vertical="center"/>
    </xf>
    <xf numFmtId="0" fontId="0" fillId="0" borderId="0" xfId="0" applyFont="1" applyFill="1" applyBorder="1" applyAlignment="1">
      <alignment horizontal="center" vertical="center"/>
    </xf>
    <xf numFmtId="0" fontId="0" fillId="0" borderId="16" xfId="0" applyFont="1" applyBorder="1" applyAlignment="1">
      <alignment vertical="center"/>
    </xf>
    <xf numFmtId="0" fontId="0" fillId="0" borderId="13" xfId="0" applyFont="1" applyBorder="1" applyAlignment="1">
      <alignment horizontal="center" vertical="center"/>
    </xf>
    <xf numFmtId="0" fontId="0" fillId="0" borderId="0" xfId="0" applyFont="1" applyBorder="1" applyAlignment="1">
      <alignment vertical="center" shrinkToFit="1"/>
    </xf>
    <xf numFmtId="0" fontId="0" fillId="0" borderId="2" xfId="0" applyFont="1" applyBorder="1" applyAlignment="1">
      <alignment vertical="center" shrinkToFit="1"/>
    </xf>
    <xf numFmtId="0" fontId="0" fillId="0" borderId="2" xfId="0" applyFont="1" applyBorder="1" applyAlignment="1">
      <alignment horizontal="center" vertical="center" shrinkToFit="1"/>
    </xf>
    <xf numFmtId="0" fontId="0" fillId="0" borderId="0" xfId="0" applyFont="1" applyBorder="1" applyAlignment="1">
      <alignment horizontal="center" vertical="center"/>
    </xf>
    <xf numFmtId="0" fontId="0" fillId="0" borderId="14" xfId="0" applyFont="1" applyBorder="1">
      <alignment vertical="center"/>
    </xf>
    <xf numFmtId="0" fontId="0" fillId="0" borderId="14" xfId="0" applyFont="1" applyBorder="1" applyAlignment="1">
      <alignment vertical="center" shrinkToFit="1"/>
    </xf>
    <xf numFmtId="0" fontId="0" fillId="0" borderId="12" xfId="0" applyFont="1" applyBorder="1" applyAlignment="1">
      <alignment vertical="center" shrinkToFit="1"/>
    </xf>
    <xf numFmtId="0" fontId="8" fillId="0" borderId="0" xfId="0" applyFont="1" applyBorder="1" applyAlignment="1">
      <alignment horizontal="center" vertical="center" shrinkToFit="1"/>
    </xf>
    <xf numFmtId="0" fontId="8" fillId="0" borderId="0" xfId="2" applyFont="1" applyFill="1" applyBorder="1" applyAlignment="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40" fillId="0" borderId="0" xfId="0" applyFont="1" applyAlignment="1" applyProtection="1">
      <alignment horizontal="right" vertical="center"/>
    </xf>
    <xf numFmtId="0" fontId="40" fillId="0" borderId="0" xfId="0" applyFont="1" applyAlignment="1" applyProtection="1">
      <alignment vertical="center"/>
    </xf>
    <xf numFmtId="0" fontId="40" fillId="0" borderId="0" xfId="0" applyFont="1" applyBorder="1" applyAlignment="1" applyProtection="1">
      <alignment horizontal="right" vertical="center"/>
    </xf>
    <xf numFmtId="0" fontId="40" fillId="0" borderId="0" xfId="0" applyFont="1" applyFill="1" applyBorder="1" applyAlignment="1" applyProtection="1">
      <alignment horizontal="center" vertical="center"/>
    </xf>
    <xf numFmtId="0" fontId="40" fillId="3" borderId="0" xfId="0" applyFont="1" applyFill="1" applyAlignment="1" applyProtection="1">
      <alignment vertical="center"/>
    </xf>
    <xf numFmtId="178" fontId="40" fillId="3" borderId="0" xfId="0" applyNumberFormat="1" applyFont="1" applyFill="1" applyAlignment="1" applyProtection="1">
      <alignment vertical="center"/>
    </xf>
    <xf numFmtId="0" fontId="40" fillId="0" borderId="0" xfId="0" applyFont="1" applyFill="1" applyAlignment="1" applyProtection="1">
      <alignment vertical="center"/>
    </xf>
    <xf numFmtId="0" fontId="41" fillId="0" borderId="0" xfId="2" applyFont="1" applyFill="1" applyBorder="1" applyAlignment="1">
      <alignment horizontal="center" vertical="center"/>
    </xf>
    <xf numFmtId="176" fontId="40" fillId="0" borderId="0" xfId="0" applyNumberFormat="1" applyFont="1" applyFill="1" applyBorder="1" applyAlignment="1" applyProtection="1">
      <alignment horizontal="right" vertical="center"/>
      <protection locked="0"/>
    </xf>
    <xf numFmtId="0" fontId="0" fillId="4" borderId="0" xfId="0" applyFill="1">
      <alignment vertical="center"/>
    </xf>
    <xf numFmtId="0" fontId="0" fillId="0" borderId="0" xfId="0" applyFont="1" applyProtection="1">
      <alignment vertical="center"/>
      <protection locked="0"/>
    </xf>
    <xf numFmtId="0" fontId="0" fillId="0" borderId="0" xfId="0" applyAlignment="1">
      <alignment vertical="top"/>
    </xf>
    <xf numFmtId="0" fontId="1" fillId="0" borderId="3" xfId="0" applyFont="1" applyBorder="1" applyAlignment="1">
      <alignment vertical="center"/>
    </xf>
    <xf numFmtId="0" fontId="1" fillId="0" borderId="3" xfId="2" applyFont="1" applyFill="1" applyBorder="1" applyAlignment="1">
      <alignment vertical="center"/>
    </xf>
    <xf numFmtId="49" fontId="0" fillId="0" borderId="0" xfId="0" applyNumberFormat="1" applyAlignment="1">
      <alignment horizontal="right" vertical="center"/>
    </xf>
    <xf numFmtId="0" fontId="0" fillId="0" borderId="0" xfId="0" applyNumberFormat="1" applyAlignment="1">
      <alignment horizontal="righ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0" fontId="8" fillId="0" borderId="5" xfId="0" applyFont="1" applyBorder="1" applyAlignment="1" applyProtection="1">
      <alignment horizontal="center" vertical="center" shrinkToFit="1"/>
      <protection locked="0"/>
    </xf>
    <xf numFmtId="0" fontId="48" fillId="0" borderId="0" xfId="0" applyFont="1" applyAlignment="1">
      <alignment horizontal="center" vertical="center" shrinkToFit="1"/>
    </xf>
    <xf numFmtId="0" fontId="50" fillId="0" borderId="0" xfId="0" applyFont="1" applyBorder="1" applyAlignment="1">
      <alignment horizontal="center" shrinkToFit="1"/>
    </xf>
    <xf numFmtId="0" fontId="48" fillId="0" borderId="0" xfId="0" applyFont="1" applyAlignment="1">
      <alignment horizontal="center" shrinkToFit="1"/>
    </xf>
    <xf numFmtId="0" fontId="51" fillId="0" borderId="0" xfId="0" applyFont="1" applyBorder="1" applyAlignment="1">
      <alignment horizontal="center" shrinkToFit="1"/>
    </xf>
    <xf numFmtId="0" fontId="51" fillId="0" borderId="0" xfId="0" applyFont="1" applyBorder="1" applyAlignment="1">
      <alignment horizontal="center" vertical="center" shrinkToFit="1"/>
    </xf>
    <xf numFmtId="0" fontId="47" fillId="0" borderId="5" xfId="0" applyFont="1" applyBorder="1" applyAlignment="1" applyProtection="1">
      <alignment horizontal="center" vertical="center" shrinkToFit="1"/>
      <protection locked="0"/>
    </xf>
    <xf numFmtId="0" fontId="0" fillId="0" borderId="0" xfId="0" applyNumberFormat="1">
      <alignment vertical="center"/>
    </xf>
    <xf numFmtId="0" fontId="0" fillId="0" borderId="0" xfId="0" applyFont="1" applyAlignment="1">
      <alignment vertical="center"/>
    </xf>
    <xf numFmtId="0" fontId="8" fillId="0" borderId="0" xfId="0" applyFont="1" applyBorder="1" applyAlignment="1">
      <alignment horizontal="center" vertical="center" shrinkToFit="1"/>
    </xf>
    <xf numFmtId="0" fontId="0" fillId="0" borderId="0" xfId="0" applyFont="1" applyBorder="1" applyAlignment="1">
      <alignment vertical="center"/>
    </xf>
    <xf numFmtId="0" fontId="0" fillId="0" borderId="0" xfId="0" applyFont="1" applyAlignment="1">
      <alignment horizontal="center" vertical="center"/>
    </xf>
    <xf numFmtId="176" fontId="40" fillId="0" borderId="0" xfId="0" applyNumberFormat="1" applyFont="1" applyFill="1" applyBorder="1" applyAlignment="1" applyProtection="1">
      <alignment horizontal="right" vertical="center"/>
    </xf>
    <xf numFmtId="177" fontId="40" fillId="0" borderId="0" xfId="0" applyNumberFormat="1" applyFont="1" applyFill="1" applyBorder="1" applyAlignment="1" applyProtection="1">
      <alignment horizontal="left" vertical="center"/>
    </xf>
    <xf numFmtId="0" fontId="0" fillId="0" borderId="0" xfId="2" applyFont="1" applyFill="1" applyBorder="1" applyAlignment="1" applyProtection="1">
      <alignment vertical="center"/>
      <protection locked="0"/>
    </xf>
    <xf numFmtId="0" fontId="0" fillId="0" borderId="0" xfId="2" applyFont="1" applyFill="1" applyBorder="1" applyAlignment="1" applyProtection="1">
      <alignment vertical="center"/>
    </xf>
    <xf numFmtId="0" fontId="0" fillId="0" borderId="3" xfId="0" applyFont="1" applyBorder="1" applyAlignment="1" applyProtection="1">
      <alignment vertical="center"/>
    </xf>
    <xf numFmtId="0" fontId="0" fillId="0" borderId="0" xfId="0" applyFont="1" applyBorder="1" applyAlignment="1" applyProtection="1">
      <alignment vertical="center"/>
    </xf>
    <xf numFmtId="0" fontId="0" fillId="0" borderId="3" xfId="2" applyFont="1" applyFill="1" applyBorder="1" applyAlignment="1" applyProtection="1">
      <alignment vertical="center"/>
    </xf>
    <xf numFmtId="0" fontId="8" fillId="0" borderId="4" xfId="0" applyFont="1" applyBorder="1" applyAlignment="1" applyProtection="1">
      <alignment horizontal="center" vertical="center"/>
      <protection locked="0"/>
    </xf>
    <xf numFmtId="181" fontId="40" fillId="0" borderId="0" xfId="0" applyNumberFormat="1" applyFont="1" applyFill="1" applyBorder="1" applyAlignment="1" applyProtection="1">
      <alignment horizontal="left" vertical="center"/>
      <protection locked="0"/>
    </xf>
    <xf numFmtId="0" fontId="55" fillId="0" borderId="0" xfId="0" applyFont="1" applyBorder="1" applyAlignment="1">
      <alignment vertical="center" shrinkToFit="1"/>
    </xf>
    <xf numFmtId="0" fontId="56" fillId="0" borderId="3" xfId="2" applyFont="1" applyFill="1" applyBorder="1" applyAlignment="1">
      <alignment horizontal="center" vertical="center"/>
    </xf>
    <xf numFmtId="0" fontId="57" fillId="0" borderId="3" xfId="2" applyFont="1" applyFill="1" applyBorder="1" applyAlignment="1" applyProtection="1">
      <alignment vertical="center"/>
    </xf>
    <xf numFmtId="0" fontId="57" fillId="0" borderId="3" xfId="2" applyFont="1" applyFill="1" applyBorder="1" applyAlignment="1">
      <alignment vertical="center"/>
    </xf>
    <xf numFmtId="0" fontId="58" fillId="0" borderId="3" xfId="2" applyFont="1" applyFill="1" applyBorder="1" applyAlignment="1">
      <alignment vertical="center"/>
    </xf>
    <xf numFmtId="0" fontId="40" fillId="0" borderId="0" xfId="0" applyFont="1" applyFill="1" applyAlignment="1" applyProtection="1">
      <alignment vertical="center"/>
    </xf>
    <xf numFmtId="0" fontId="59" fillId="0" borderId="0" xfId="2" applyFont="1" applyFill="1" applyBorder="1" applyAlignment="1">
      <alignment vertical="center"/>
    </xf>
    <xf numFmtId="0" fontId="59" fillId="0" borderId="0" xfId="0" applyFont="1" applyAlignment="1">
      <alignment vertical="center"/>
    </xf>
    <xf numFmtId="0" fontId="59" fillId="0" borderId="3" xfId="0" applyFont="1" applyBorder="1" applyAlignment="1">
      <alignment vertical="center"/>
    </xf>
    <xf numFmtId="0" fontId="59" fillId="0" borderId="3" xfId="2" applyFont="1" applyFill="1" applyBorder="1" applyAlignment="1">
      <alignment vertical="center"/>
    </xf>
    <xf numFmtId="0" fontId="60" fillId="0" borderId="0" xfId="0" applyFont="1" applyAlignment="1" applyProtection="1">
      <alignment vertical="center"/>
    </xf>
    <xf numFmtId="0" fontId="61" fillId="0" borderId="0" xfId="0" applyFont="1" applyAlignment="1" applyProtection="1">
      <alignment vertical="center"/>
    </xf>
    <xf numFmtId="0" fontId="26" fillId="0" borderId="0" xfId="2" applyFont="1" applyFill="1" applyBorder="1" applyAlignment="1">
      <alignment vertical="center"/>
    </xf>
    <xf numFmtId="0" fontId="26" fillId="0" borderId="3" xfId="2" applyFont="1" applyFill="1" applyBorder="1" applyAlignment="1">
      <alignment vertical="center"/>
    </xf>
    <xf numFmtId="0" fontId="3" fillId="0" borderId="0" xfId="2" applyFont="1" applyFill="1" applyBorder="1" applyAlignment="1">
      <alignment horizontal="center" vertical="center" wrapText="1"/>
    </xf>
    <xf numFmtId="0" fontId="1" fillId="0" borderId="61" xfId="0" applyFont="1" applyBorder="1" applyProtection="1">
      <alignment vertical="center"/>
      <protection locked="0"/>
    </xf>
    <xf numFmtId="0" fontId="1" fillId="0" borderId="62" xfId="0" applyFont="1" applyBorder="1" applyProtection="1">
      <alignment vertical="center"/>
      <protection locked="0"/>
    </xf>
    <xf numFmtId="0" fontId="0" fillId="0" borderId="63" xfId="0" applyBorder="1" applyAlignment="1" applyProtection="1">
      <alignment horizontal="center" vertical="center"/>
      <protection locked="0"/>
    </xf>
    <xf numFmtId="0" fontId="1" fillId="0" borderId="63" xfId="0" applyFont="1" applyBorder="1" applyProtection="1">
      <alignment vertical="center"/>
      <protection locked="0"/>
    </xf>
    <xf numFmtId="0" fontId="1" fillId="0" borderId="65" xfId="0" applyFont="1" applyBorder="1" applyProtection="1">
      <alignment vertical="center"/>
      <protection locked="0"/>
    </xf>
    <xf numFmtId="0" fontId="1" fillId="0" borderId="0" xfId="2" applyFont="1" applyFill="1" applyBorder="1" applyAlignment="1" applyProtection="1">
      <alignment vertical="center"/>
      <protection locked="0"/>
    </xf>
    <xf numFmtId="0" fontId="62" fillId="0" borderId="0" xfId="0" applyFont="1" applyProtection="1">
      <alignment vertical="center"/>
      <protection locked="0"/>
    </xf>
    <xf numFmtId="0" fontId="2" fillId="0" borderId="0" xfId="2" applyFont="1" applyFill="1" applyBorder="1" applyAlignment="1" applyProtection="1">
      <alignment vertical="center"/>
      <protection locked="0"/>
    </xf>
    <xf numFmtId="0" fontId="8" fillId="0" borderId="0" xfId="2" applyFont="1" applyFill="1" applyBorder="1" applyAlignment="1" applyProtection="1">
      <alignment vertical="center"/>
      <protection locked="0"/>
    </xf>
    <xf numFmtId="0" fontId="31" fillId="0" borderId="0" xfId="0" applyFont="1" applyBorder="1" applyAlignment="1" applyProtection="1">
      <alignment vertical="center"/>
      <protection locked="0"/>
    </xf>
    <xf numFmtId="0" fontId="8"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64" fillId="0" borderId="0" xfId="0" applyFont="1" applyProtection="1">
      <alignment vertical="center"/>
      <protection locked="0"/>
    </xf>
    <xf numFmtId="0" fontId="64" fillId="0" borderId="0" xfId="0" applyFont="1" applyAlignment="1" applyProtection="1">
      <alignment horizontal="distributed" vertical="center"/>
      <protection locked="0"/>
    </xf>
    <xf numFmtId="0" fontId="65" fillId="0" borderId="0" xfId="0" applyFont="1" applyBorder="1" applyAlignment="1" applyProtection="1">
      <alignment horizontal="center" vertical="center" shrinkToFit="1"/>
      <protection locked="0"/>
    </xf>
    <xf numFmtId="0" fontId="64" fillId="0" borderId="0" xfId="0" applyFont="1" applyBorder="1" applyProtection="1">
      <alignment vertical="center"/>
      <protection locked="0"/>
    </xf>
    <xf numFmtId="0" fontId="64" fillId="0" borderId="0" xfId="0" applyFont="1" applyAlignment="1" applyProtection="1">
      <alignment horizontal="center" vertical="center"/>
      <protection locked="0"/>
    </xf>
    <xf numFmtId="0" fontId="64" fillId="0" borderId="0" xfId="0" applyFont="1" applyBorder="1" applyAlignment="1" applyProtection="1">
      <alignment horizontal="left" vertical="top" shrinkToFit="1"/>
      <protection locked="0"/>
    </xf>
    <xf numFmtId="49" fontId="0" fillId="0" borderId="0" xfId="0" applyNumberFormat="1" applyFont="1" applyProtection="1">
      <alignment vertical="center"/>
      <protection locked="0"/>
    </xf>
    <xf numFmtId="49" fontId="31" fillId="0" borderId="0" xfId="0" applyNumberFormat="1" applyFont="1" applyBorder="1" applyAlignment="1" applyProtection="1">
      <alignment vertical="center"/>
      <protection locked="0"/>
    </xf>
    <xf numFmtId="49" fontId="2" fillId="0" borderId="0" xfId="2" applyNumberFormat="1" applyFont="1" applyFill="1" applyBorder="1" applyAlignment="1" applyProtection="1">
      <alignment vertical="center"/>
      <protection locked="0"/>
    </xf>
    <xf numFmtId="49" fontId="2" fillId="0" borderId="0" xfId="2" applyNumberFormat="1" applyFont="1" applyFill="1" applyBorder="1" applyAlignment="1">
      <alignment vertical="center"/>
    </xf>
    <xf numFmtId="49" fontId="64" fillId="0" borderId="0" xfId="0" applyNumberFormat="1" applyFont="1" applyAlignment="1" applyProtection="1">
      <alignment vertical="center"/>
      <protection locked="0"/>
    </xf>
    <xf numFmtId="49" fontId="64" fillId="0" borderId="0" xfId="2" applyNumberFormat="1" applyFont="1" applyFill="1" applyBorder="1" applyAlignment="1" applyProtection="1">
      <alignment vertical="center"/>
      <protection locked="0"/>
    </xf>
    <xf numFmtId="49" fontId="64" fillId="0" borderId="3" xfId="0" applyNumberFormat="1" applyFont="1" applyBorder="1" applyAlignment="1" applyProtection="1">
      <alignment vertical="center"/>
      <protection locked="0"/>
    </xf>
    <xf numFmtId="49" fontId="64" fillId="0" borderId="3" xfId="2" applyNumberFormat="1" applyFont="1" applyFill="1" applyBorder="1" applyAlignment="1" applyProtection="1">
      <alignment vertical="center"/>
      <protection locked="0"/>
    </xf>
    <xf numFmtId="0" fontId="43" fillId="2" borderId="53" xfId="0" applyFont="1" applyFill="1" applyBorder="1" applyAlignment="1">
      <alignment horizontal="center" vertical="center"/>
    </xf>
    <xf numFmtId="0" fontId="0" fillId="4" borderId="0" xfId="0" applyFill="1" applyAlignment="1">
      <alignment vertical="center" shrinkToFit="1"/>
    </xf>
    <xf numFmtId="0" fontId="40" fillId="0" borderId="0" xfId="0" applyFont="1" applyAlignment="1" applyProtection="1">
      <alignment horizontal="center" vertical="center"/>
    </xf>
    <xf numFmtId="0" fontId="0" fillId="0" borderId="0" xfId="0" applyFont="1" applyBorder="1" applyAlignment="1">
      <alignment vertical="center"/>
    </xf>
    <xf numFmtId="0" fontId="8" fillId="0" borderId="25"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47" fillId="0" borderId="25"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66" fillId="0" borderId="0" xfId="0" applyFont="1" applyAlignment="1" applyProtection="1">
      <alignment horizontal="right" vertical="center"/>
    </xf>
    <xf numFmtId="0" fontId="8" fillId="0" borderId="0" xfId="0" applyFont="1" applyBorder="1" applyAlignment="1" applyProtection="1">
      <alignment horizontal="left" vertical="center" wrapText="1" shrinkToFit="1"/>
      <protection locked="0"/>
    </xf>
    <xf numFmtId="0" fontId="0" fillId="0" borderId="0" xfId="0" applyNumberFormat="1" applyAlignment="1">
      <alignment horizontal="left" vertical="center"/>
    </xf>
    <xf numFmtId="49" fontId="0" fillId="0" borderId="0" xfId="0" applyNumberFormat="1" applyAlignment="1">
      <alignment horizontal="left" vertical="center"/>
    </xf>
    <xf numFmtId="0" fontId="0" fillId="0" borderId="0" xfId="0" applyAlignment="1">
      <alignment horizontal="left" vertical="center"/>
    </xf>
    <xf numFmtId="0" fontId="0" fillId="3" borderId="0" xfId="0" applyFont="1" applyFill="1">
      <alignment vertical="center"/>
    </xf>
    <xf numFmtId="0" fontId="47" fillId="0" borderId="0" xfId="0" applyFont="1" applyBorder="1" applyAlignment="1" applyProtection="1">
      <alignment horizontal="left" vertical="center" wrapText="1" shrinkToFit="1"/>
      <protection locked="0"/>
    </xf>
    <xf numFmtId="0" fontId="0" fillId="0" borderId="73" xfId="0" applyFont="1" applyBorder="1" applyAlignment="1">
      <alignment vertical="center"/>
    </xf>
    <xf numFmtId="0" fontId="70" fillId="0" borderId="0" xfId="0" applyFont="1">
      <alignment vertical="center"/>
    </xf>
    <xf numFmtId="0" fontId="69" fillId="0" borderId="0" xfId="0" applyFont="1" applyAlignment="1">
      <alignment vertical="center" shrinkToFit="1"/>
    </xf>
    <xf numFmtId="0" fontId="8" fillId="0" borderId="0" xfId="2" applyFont="1" applyFill="1" applyBorder="1" applyAlignment="1">
      <alignment vertical="center"/>
    </xf>
    <xf numFmtId="0" fontId="41" fillId="0" borderId="0" xfId="2" applyFont="1" applyFill="1" applyBorder="1" applyAlignment="1">
      <alignment vertical="center"/>
    </xf>
    <xf numFmtId="0" fontId="18" fillId="0" borderId="0" xfId="0" applyFont="1" applyAlignment="1">
      <alignment horizontal="center" vertical="center"/>
    </xf>
    <xf numFmtId="0" fontId="2" fillId="0" borderId="0" xfId="2" applyFont="1" applyFill="1" applyBorder="1" applyAlignment="1">
      <alignment vertical="center"/>
    </xf>
    <xf numFmtId="0" fontId="2" fillId="0" borderId="0" xfId="2" applyFont="1" applyFill="1" applyBorder="1" applyAlignment="1">
      <alignment vertical="center"/>
    </xf>
    <xf numFmtId="0" fontId="2" fillId="0" borderId="0" xfId="0" applyFont="1" applyBorder="1" applyAlignment="1">
      <alignment vertical="center"/>
    </xf>
    <xf numFmtId="0" fontId="10" fillId="0" borderId="0" xfId="0" applyFont="1" applyAlignment="1">
      <alignment horizontal="left" vertical="distributed" wrapText="1"/>
    </xf>
    <xf numFmtId="0" fontId="74" fillId="0" borderId="0" xfId="0" applyFont="1" applyAlignment="1">
      <alignment horizontal="left" vertical="center"/>
    </xf>
    <xf numFmtId="0" fontId="14" fillId="0" borderId="45" xfId="2" applyFont="1" applyFill="1" applyBorder="1" applyAlignment="1">
      <alignment vertical="center"/>
    </xf>
    <xf numFmtId="0" fontId="19" fillId="0" borderId="12" xfId="0" applyFont="1" applyBorder="1" applyAlignment="1">
      <alignment vertical="center"/>
    </xf>
    <xf numFmtId="0" fontId="14" fillId="0" borderId="12" xfId="2" applyFont="1" applyFill="1" applyBorder="1" applyAlignment="1">
      <alignment vertical="center"/>
    </xf>
    <xf numFmtId="0" fontId="15" fillId="0" borderId="27" xfId="0" applyFont="1" applyBorder="1" applyAlignment="1">
      <alignment horizontal="center" vertical="center" textRotation="255" shrinkToFit="1"/>
    </xf>
    <xf numFmtId="0" fontId="15" fillId="0" borderId="73" xfId="0" applyFont="1" applyBorder="1" applyAlignment="1">
      <alignment horizontal="center" vertical="center" textRotation="255" shrinkToFit="1"/>
    </xf>
    <xf numFmtId="0" fontId="39" fillId="2" borderId="84" xfId="0" applyFont="1" applyFill="1" applyBorder="1" applyAlignment="1">
      <alignment horizontal="center" vertical="center" textRotation="255" shrinkToFit="1"/>
    </xf>
    <xf numFmtId="0" fontId="39" fillId="2" borderId="85" xfId="0" applyFont="1" applyFill="1" applyBorder="1" applyAlignment="1">
      <alignment horizontal="center" vertical="center" textRotation="255" shrinkToFit="1"/>
    </xf>
    <xf numFmtId="0" fontId="39" fillId="2" borderId="86" xfId="0" applyFont="1" applyFill="1" applyBorder="1" applyAlignment="1">
      <alignment horizontal="center" vertical="center" textRotation="255" shrinkToFit="1"/>
    </xf>
    <xf numFmtId="0" fontId="39" fillId="2" borderId="76" xfId="0" applyFont="1" applyFill="1" applyBorder="1" applyAlignment="1">
      <alignment horizontal="center" vertical="center" textRotation="255" shrinkToFit="1"/>
    </xf>
    <xf numFmtId="0" fontId="15" fillId="0" borderId="81" xfId="0" applyFont="1" applyBorder="1" applyAlignment="1">
      <alignment horizontal="center" vertical="center" textRotation="255" shrinkToFit="1"/>
    </xf>
    <xf numFmtId="49" fontId="8" fillId="0" borderId="0" xfId="2" applyNumberFormat="1" applyFont="1" applyFill="1" applyBorder="1" applyAlignment="1">
      <alignment horizontal="center" vertical="center"/>
    </xf>
    <xf numFmtId="0" fontId="1" fillId="0" borderId="45" xfId="2" applyFont="1" applyFill="1" applyBorder="1" applyAlignment="1">
      <alignment vertical="center"/>
    </xf>
    <xf numFmtId="0" fontId="14" fillId="0" borderId="76" xfId="2" applyFont="1" applyFill="1" applyBorder="1" applyAlignment="1">
      <alignment horizontal="center" vertical="center"/>
    </xf>
    <xf numFmtId="0" fontId="0" fillId="0" borderId="76" xfId="2" applyFont="1" applyFill="1" applyBorder="1" applyAlignment="1">
      <alignment horizontal="center" vertical="center"/>
    </xf>
    <xf numFmtId="0" fontId="14" fillId="0" borderId="79" xfId="2" applyFont="1" applyFill="1" applyBorder="1" applyAlignment="1">
      <alignment horizontal="center" vertical="center"/>
    </xf>
    <xf numFmtId="0" fontId="0" fillId="0" borderId="1" xfId="2" applyFont="1" applyFill="1" applyBorder="1" applyAlignment="1">
      <alignment horizontal="center" vertical="center"/>
    </xf>
    <xf numFmtId="0" fontId="0" fillId="0" borderId="0" xfId="2" applyFont="1" applyFill="1" applyBorder="1" applyAlignment="1">
      <alignment horizontal="center" vertical="center"/>
    </xf>
    <xf numFmtId="0" fontId="14" fillId="0" borderId="77" xfId="2" applyFont="1" applyFill="1" applyBorder="1" applyAlignment="1">
      <alignment horizontal="center" vertical="center"/>
    </xf>
    <xf numFmtId="0" fontId="0" fillId="0" borderId="79" xfId="2" applyFont="1" applyFill="1" applyBorder="1" applyAlignment="1">
      <alignment horizontal="center" vertical="center"/>
    </xf>
    <xf numFmtId="0" fontId="0" fillId="0" borderId="0" xfId="2" applyFont="1" applyFill="1" applyBorder="1" applyAlignment="1">
      <alignment vertical="center"/>
    </xf>
    <xf numFmtId="0" fontId="3" fillId="0" borderId="0" xfId="0" applyFont="1">
      <alignment vertical="center"/>
    </xf>
    <xf numFmtId="0" fontId="3" fillId="0" borderId="0" xfId="0" applyFont="1" applyAlignment="1">
      <alignment vertical="center" wrapText="1"/>
    </xf>
    <xf numFmtId="0" fontId="0" fillId="0" borderId="0" xfId="0" applyFont="1" applyBorder="1" applyAlignment="1">
      <alignment vertical="center"/>
    </xf>
    <xf numFmtId="0" fontId="19" fillId="0" borderId="1" xfId="0" applyFont="1" applyBorder="1" applyAlignment="1">
      <alignment horizontal="center" vertical="center" shrinkToFit="1"/>
    </xf>
    <xf numFmtId="0" fontId="19" fillId="0" borderId="43" xfId="0" applyFont="1" applyBorder="1" applyAlignment="1">
      <alignment horizontal="center" vertical="center" wrapText="1"/>
    </xf>
    <xf numFmtId="0" fontId="19" fillId="0" borderId="42" xfId="0" applyFont="1" applyBorder="1" applyAlignment="1">
      <alignment horizontal="center" vertical="center" wrapText="1" shrinkToFit="1"/>
    </xf>
    <xf numFmtId="0" fontId="77" fillId="0" borderId="1" xfId="0" applyFont="1" applyBorder="1" applyAlignment="1">
      <alignment horizontal="center" vertical="center"/>
    </xf>
    <xf numFmtId="0" fontId="6" fillId="0" borderId="78" xfId="2" applyFont="1" applyFill="1" applyBorder="1" applyAlignment="1">
      <alignment horizontal="center" vertical="center"/>
    </xf>
    <xf numFmtId="0" fontId="0" fillId="0" borderId="94" xfId="2" applyFont="1" applyFill="1" applyBorder="1" applyAlignment="1">
      <alignment horizontal="center" vertical="center"/>
    </xf>
    <xf numFmtId="0" fontId="70" fillId="0" borderId="0" xfId="0" quotePrefix="1" applyFont="1">
      <alignment vertical="center"/>
    </xf>
    <xf numFmtId="0" fontId="16" fillId="0" borderId="4" xfId="0" applyFont="1" applyBorder="1" applyAlignment="1">
      <alignment horizontal="center" vertical="center"/>
    </xf>
    <xf numFmtId="0" fontId="16" fillId="0" borderId="4" xfId="0" applyFont="1" applyBorder="1" applyAlignment="1">
      <alignment horizontal="center" vertical="center" shrinkToFit="1"/>
    </xf>
    <xf numFmtId="0" fontId="16" fillId="0" borderId="4" xfId="0" applyFont="1" applyBorder="1" applyAlignment="1">
      <alignment vertical="center"/>
    </xf>
    <xf numFmtId="0" fontId="16" fillId="0" borderId="29" xfId="0" applyFont="1" applyBorder="1" applyAlignment="1">
      <alignment vertical="center"/>
    </xf>
    <xf numFmtId="0" fontId="16" fillId="0" borderId="30" xfId="0" applyFont="1" applyBorder="1" applyAlignment="1">
      <alignment vertical="center"/>
    </xf>
    <xf numFmtId="0" fontId="16" fillId="0" borderId="23" xfId="0" applyFont="1" applyBorder="1" applyAlignment="1">
      <alignment vertical="center"/>
    </xf>
    <xf numFmtId="0" fontId="16" fillId="0" borderId="24" xfId="0" applyFont="1" applyBorder="1" applyAlignment="1">
      <alignment vertical="center"/>
    </xf>
    <xf numFmtId="0" fontId="16" fillId="0" borderId="19" xfId="0" applyFont="1" applyBorder="1" applyAlignment="1">
      <alignment vertical="center"/>
    </xf>
    <xf numFmtId="0" fontId="16" fillId="0" borderId="20" xfId="0" applyFont="1" applyBorder="1" applyAlignment="1">
      <alignment vertical="center"/>
    </xf>
    <xf numFmtId="0" fontId="16" fillId="0" borderId="17" xfId="0" applyFont="1" applyBorder="1" applyAlignment="1">
      <alignment vertical="center"/>
    </xf>
    <xf numFmtId="0" fontId="16" fillId="0" borderId="18" xfId="0" applyFont="1" applyBorder="1" applyAlignment="1">
      <alignment vertical="center"/>
    </xf>
    <xf numFmtId="0" fontId="16" fillId="0" borderId="31" xfId="0" applyFont="1" applyBorder="1" applyAlignment="1">
      <alignment vertical="center"/>
    </xf>
    <xf numFmtId="0" fontId="16" fillId="0" borderId="32" xfId="0" applyFont="1" applyBorder="1" applyAlignment="1">
      <alignment vertical="center"/>
    </xf>
    <xf numFmtId="0" fontId="16" fillId="0" borderId="21" xfId="0" applyFont="1" applyBorder="1" applyAlignment="1">
      <alignment vertical="center"/>
    </xf>
    <xf numFmtId="0" fontId="16" fillId="0" borderId="22" xfId="0" applyFont="1" applyBorder="1" applyAlignment="1">
      <alignment vertical="center"/>
    </xf>
    <xf numFmtId="0" fontId="16" fillId="0" borderId="33" xfId="0" applyFont="1" applyBorder="1" applyAlignment="1">
      <alignment vertical="center"/>
    </xf>
    <xf numFmtId="0" fontId="16" fillId="0" borderId="34" xfId="0" applyFont="1" applyBorder="1" applyAlignment="1">
      <alignment vertical="center"/>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16" fillId="0" borderId="33" xfId="0" applyFont="1" applyBorder="1" applyAlignment="1">
      <alignment horizontal="left" vertical="center"/>
    </xf>
    <xf numFmtId="0" fontId="16" fillId="0" borderId="34"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8" fillId="0" borderId="0" xfId="0" applyFont="1" applyAlignment="1">
      <alignment horizontal="center" vertical="center"/>
    </xf>
    <xf numFmtId="0" fontId="16" fillId="0" borderId="37" xfId="0" applyFont="1" applyBorder="1" applyAlignment="1">
      <alignment horizontal="center" vertical="center" shrinkToFit="1"/>
    </xf>
    <xf numFmtId="0" fontId="16" fillId="0" borderId="38" xfId="0" applyFont="1" applyBorder="1" applyAlignment="1">
      <alignment horizontal="center" vertical="center" shrinkToFi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40" fillId="0" borderId="0" xfId="0" applyFont="1" applyAlignment="1" applyProtection="1">
      <alignment horizontal="center" vertical="center"/>
    </xf>
    <xf numFmtId="0" fontId="40" fillId="0" borderId="0" xfId="0" applyFont="1" applyFill="1" applyBorder="1" applyAlignment="1" applyProtection="1">
      <alignment vertical="center" wrapText="1"/>
      <protection locked="0"/>
    </xf>
    <xf numFmtId="0" fontId="40" fillId="0" borderId="0" xfId="0" applyFont="1" applyFill="1" applyAlignment="1" applyProtection="1">
      <alignment vertical="center"/>
      <protection locked="0"/>
    </xf>
    <xf numFmtId="0" fontId="40" fillId="0" borderId="0" xfId="0" applyFont="1" applyFill="1" applyAlignment="1" applyProtection="1">
      <alignment vertical="center" wrapText="1"/>
      <protection locked="0"/>
    </xf>
    <xf numFmtId="0" fontId="68" fillId="0" borderId="0" xfId="0" applyFont="1" applyAlignment="1" applyProtection="1">
      <alignment vertical="center"/>
      <protection locked="0"/>
    </xf>
    <xf numFmtId="0" fontId="40" fillId="0" borderId="0" xfId="0" applyFont="1" applyAlignment="1" applyProtection="1">
      <alignment horizontal="center" vertical="center"/>
      <protection locked="0"/>
    </xf>
    <xf numFmtId="0" fontId="0" fillId="0" borderId="0" xfId="0" applyAlignment="1">
      <alignment horizontal="center" vertical="center"/>
    </xf>
    <xf numFmtId="0" fontId="43" fillId="2" borderId="54" xfId="0" applyFont="1" applyFill="1" applyBorder="1" applyAlignment="1">
      <alignment vertical="center"/>
    </xf>
    <xf numFmtId="0" fontId="43" fillId="2" borderId="55" xfId="0" applyFont="1" applyFill="1" applyBorder="1" applyAlignment="1">
      <alignment vertical="center"/>
    </xf>
    <xf numFmtId="0" fontId="43" fillId="2" borderId="56" xfId="0" applyFont="1" applyFill="1" applyBorder="1" applyAlignment="1">
      <alignment vertical="center"/>
    </xf>
    <xf numFmtId="0" fontId="40" fillId="0" borderId="0" xfId="0" applyFont="1" applyFill="1" applyAlignment="1" applyProtection="1">
      <alignment vertical="center"/>
    </xf>
    <xf numFmtId="0" fontId="40" fillId="0" borderId="0" xfId="0" applyFont="1" applyFill="1" applyBorder="1" applyAlignment="1" applyProtection="1">
      <alignment vertical="center" wrapText="1"/>
    </xf>
    <xf numFmtId="0" fontId="40" fillId="0" borderId="0" xfId="0" applyFont="1" applyFill="1" applyAlignment="1" applyProtection="1">
      <alignment vertical="center" wrapText="1"/>
    </xf>
    <xf numFmtId="0" fontId="40" fillId="0" borderId="0" xfId="0" applyFont="1" applyAlignment="1" applyProtection="1">
      <alignment vertical="center"/>
    </xf>
    <xf numFmtId="0" fontId="43" fillId="2" borderId="53" xfId="0" applyFont="1" applyFill="1" applyBorder="1" applyAlignment="1">
      <alignment horizontal="center" vertical="center"/>
    </xf>
    <xf numFmtId="0" fontId="43" fillId="2" borderId="57" xfId="0" applyFont="1" applyFill="1" applyBorder="1" applyAlignment="1">
      <alignment horizontal="center" vertical="center"/>
    </xf>
    <xf numFmtId="0" fontId="43" fillId="6" borderId="54" xfId="0" applyFont="1" applyFill="1" applyBorder="1">
      <alignment vertical="center"/>
    </xf>
    <xf numFmtId="0" fontId="43" fillId="6" borderId="55" xfId="0" applyFont="1" applyFill="1" applyBorder="1">
      <alignment vertical="center"/>
    </xf>
    <xf numFmtId="0" fontId="43" fillId="6" borderId="56" xfId="0" applyFont="1" applyFill="1" applyBorder="1">
      <alignment vertical="center"/>
    </xf>
    <xf numFmtId="0" fontId="43" fillId="6" borderId="54" xfId="0" applyFont="1" applyFill="1" applyBorder="1" applyAlignment="1">
      <alignment horizontal="left" vertical="center"/>
    </xf>
    <xf numFmtId="0" fontId="43" fillId="6" borderId="55" xfId="0" applyFont="1" applyFill="1" applyBorder="1" applyAlignment="1">
      <alignment horizontal="left" vertical="center"/>
    </xf>
    <xf numFmtId="0" fontId="43" fillId="6" borderId="56" xfId="0" applyFont="1" applyFill="1" applyBorder="1" applyAlignment="1">
      <alignment horizontal="left" vertical="center"/>
    </xf>
    <xf numFmtId="0" fontId="43" fillId="5" borderId="53" xfId="0" applyFont="1" applyFill="1" applyBorder="1" applyAlignment="1">
      <alignment horizontal="center" vertical="center"/>
    </xf>
    <xf numFmtId="0" fontId="43" fillId="5" borderId="57" xfId="0" applyFont="1" applyFill="1" applyBorder="1" applyAlignment="1">
      <alignment horizontal="center" vertical="center"/>
    </xf>
    <xf numFmtId="0" fontId="43" fillId="2" borderId="54" xfId="0" applyFont="1" applyFill="1" applyBorder="1" applyAlignment="1">
      <alignment horizontal="left" vertical="center"/>
    </xf>
    <xf numFmtId="0" fontId="43" fillId="2" borderId="55" xfId="0" applyFont="1" applyFill="1" applyBorder="1" applyAlignment="1">
      <alignment horizontal="left" vertical="center"/>
    </xf>
    <xf numFmtId="0" fontId="43" fillId="2" borderId="56" xfId="0" applyFont="1" applyFill="1" applyBorder="1" applyAlignment="1">
      <alignment horizontal="left" vertical="center"/>
    </xf>
    <xf numFmtId="0" fontId="43" fillId="5" borderId="54" xfId="0" applyFont="1" applyFill="1" applyBorder="1" applyAlignment="1">
      <alignment vertical="center"/>
    </xf>
    <xf numFmtId="0" fontId="43" fillId="5" borderId="55" xfId="0" applyFont="1" applyFill="1" applyBorder="1" applyAlignment="1">
      <alignment vertical="center"/>
    </xf>
    <xf numFmtId="0" fontId="43" fillId="5" borderId="56" xfId="0" applyFont="1" applyFill="1" applyBorder="1" applyAlignment="1">
      <alignment vertical="center"/>
    </xf>
    <xf numFmtId="0" fontId="43" fillId="6" borderId="58" xfId="0" applyFont="1" applyFill="1" applyBorder="1" applyAlignment="1">
      <alignment horizontal="center" vertical="center" wrapText="1"/>
    </xf>
    <xf numFmtId="0" fontId="43" fillId="6" borderId="59" xfId="0" applyFont="1" applyFill="1" applyBorder="1" applyAlignment="1">
      <alignment horizontal="center" vertical="center" wrapText="1"/>
    </xf>
    <xf numFmtId="0" fontId="0" fillId="0" borderId="76" xfId="0" applyFont="1" applyBorder="1" applyAlignment="1" applyProtection="1">
      <alignment horizontal="center" vertical="center" shrinkToFit="1"/>
      <protection locked="0"/>
    </xf>
    <xf numFmtId="0" fontId="19" fillId="0" borderId="43" xfId="0" applyFont="1" applyBorder="1" applyAlignment="1">
      <alignment vertical="center" shrinkToFit="1"/>
    </xf>
    <xf numFmtId="0" fontId="19" fillId="0" borderId="1" xfId="0" applyFont="1" applyBorder="1" applyAlignment="1">
      <alignment vertical="center" shrinkToFit="1"/>
    </xf>
    <xf numFmtId="0" fontId="10" fillId="0" borderId="1" xfId="2" applyFont="1" applyFill="1" applyBorder="1" applyAlignment="1">
      <alignment vertical="center" wrapText="1"/>
    </xf>
    <xf numFmtId="0" fontId="19" fillId="0" borderId="28" xfId="0" applyFont="1" applyBorder="1" applyAlignment="1">
      <alignment vertical="center" shrinkToFit="1"/>
    </xf>
    <xf numFmtId="0" fontId="10" fillId="0" borderId="2" xfId="2" applyFont="1" applyFill="1" applyBorder="1" applyAlignment="1">
      <alignment vertical="center" wrapText="1"/>
    </xf>
    <xf numFmtId="0" fontId="10" fillId="0" borderId="42" xfId="2" applyFont="1" applyFill="1" applyBorder="1" applyAlignment="1">
      <alignment vertical="center" wrapText="1"/>
    </xf>
    <xf numFmtId="0" fontId="10" fillId="0" borderId="43" xfId="2" applyFont="1" applyFill="1" applyBorder="1" applyAlignment="1">
      <alignment vertical="center" wrapText="1"/>
    </xf>
    <xf numFmtId="0" fontId="19" fillId="0" borderId="43" xfId="0" applyFont="1" applyBorder="1" applyAlignment="1">
      <alignment vertical="center" wrapText="1" shrinkToFit="1"/>
    </xf>
    <xf numFmtId="0" fontId="19" fillId="0" borderId="2" xfId="0" applyFont="1" applyBorder="1" applyAlignment="1">
      <alignment vertical="center" wrapText="1" shrinkToFit="1"/>
    </xf>
    <xf numFmtId="0" fontId="19" fillId="0" borderId="42" xfId="0" applyFont="1" applyBorder="1" applyAlignment="1">
      <alignment vertical="center" wrapText="1" shrinkToFit="1"/>
    </xf>
    <xf numFmtId="0" fontId="0" fillId="0" borderId="96" xfId="0" applyFont="1" applyBorder="1" applyAlignment="1" applyProtection="1">
      <alignment horizontal="center" vertical="center" shrinkToFit="1"/>
      <protection locked="0"/>
    </xf>
    <xf numFmtId="0" fontId="0" fillId="0" borderId="77" xfId="0" applyFont="1" applyBorder="1" applyAlignment="1" applyProtection="1">
      <alignment horizontal="center" vertical="center" shrinkToFit="1"/>
      <protection locked="0"/>
    </xf>
    <xf numFmtId="0" fontId="0" fillId="0" borderId="95" xfId="0" applyFont="1" applyBorder="1" applyAlignment="1" applyProtection="1">
      <alignment horizontal="center" vertical="center" shrinkToFit="1"/>
      <protection locked="0"/>
    </xf>
    <xf numFmtId="0" fontId="0" fillId="0" borderId="39" xfId="0" applyFont="1" applyBorder="1" applyAlignment="1" applyProtection="1">
      <alignment horizontal="center" vertical="center" shrinkToFit="1"/>
      <protection locked="0"/>
    </xf>
    <xf numFmtId="0" fontId="0" fillId="0" borderId="2"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2" fillId="0" borderId="0" xfId="0" applyFont="1" applyBorder="1" applyAlignment="1">
      <alignment horizontal="center" vertical="center"/>
    </xf>
    <xf numFmtId="0" fontId="19" fillId="0" borderId="42" xfId="0" applyFont="1" applyBorder="1" applyAlignment="1">
      <alignment vertical="center" wrapText="1"/>
    </xf>
    <xf numFmtId="0" fontId="19" fillId="0" borderId="43" xfId="0" applyFont="1" applyBorder="1" applyAlignment="1">
      <alignment vertical="center" wrapText="1"/>
    </xf>
    <xf numFmtId="0" fontId="19" fillId="0" borderId="87"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88" xfId="0" applyFont="1" applyBorder="1" applyAlignment="1">
      <alignment horizontal="center" vertical="center" shrinkToFit="1"/>
    </xf>
    <xf numFmtId="0" fontId="19" fillId="0" borderId="89" xfId="0" applyFont="1" applyBorder="1" applyAlignment="1">
      <alignment horizontal="center" vertical="center" shrinkToFit="1"/>
    </xf>
    <xf numFmtId="0" fontId="2" fillId="0" borderId="27" xfId="0" applyFont="1" applyBorder="1" applyAlignment="1">
      <alignment horizontal="center" vertical="center"/>
    </xf>
    <xf numFmtId="0" fontId="2" fillId="0" borderId="90" xfId="0" applyFont="1" applyBorder="1" applyAlignment="1">
      <alignment horizontal="center" vertical="center"/>
    </xf>
    <xf numFmtId="0" fontId="19" fillId="0" borderId="87" xfId="0" applyFont="1" applyBorder="1" applyAlignment="1">
      <alignment horizontal="center" vertical="center"/>
    </xf>
    <xf numFmtId="0" fontId="19" fillId="0" borderId="12" xfId="0" applyFont="1" applyBorder="1" applyAlignment="1">
      <alignment horizontal="center" vertical="center"/>
    </xf>
    <xf numFmtId="0" fontId="19" fillId="0" borderId="91" xfId="0" applyFont="1" applyBorder="1" applyAlignment="1">
      <alignment horizontal="center" vertical="center"/>
    </xf>
    <xf numFmtId="0" fontId="19" fillId="0" borderId="93" xfId="0" applyFont="1" applyBorder="1" applyAlignment="1">
      <alignment horizontal="center" vertical="center"/>
    </xf>
    <xf numFmtId="0" fontId="19" fillId="0" borderId="15" xfId="0" applyFont="1" applyBorder="1" applyAlignment="1">
      <alignment horizontal="center" vertical="center"/>
    </xf>
    <xf numFmtId="0" fontId="19" fillId="0" borderId="92" xfId="0" applyFont="1" applyBorder="1" applyAlignment="1">
      <alignment horizontal="center" vertical="center"/>
    </xf>
    <xf numFmtId="0" fontId="3" fillId="0" borderId="91" xfId="0" applyFont="1" applyBorder="1" applyAlignment="1">
      <alignment horizontal="center" vertical="center" wrapText="1"/>
    </xf>
    <xf numFmtId="0" fontId="3" fillId="0" borderId="92" xfId="0" applyFont="1" applyBorder="1" applyAlignment="1">
      <alignment horizontal="center" vertical="center" wrapText="1"/>
    </xf>
    <xf numFmtId="0" fontId="0" fillId="0" borderId="1" xfId="0" applyFont="1" applyBorder="1" applyAlignment="1" applyProtection="1">
      <alignment horizontal="center" vertical="center" shrinkToFit="1"/>
      <protection locked="0"/>
    </xf>
    <xf numFmtId="0" fontId="54" fillId="0" borderId="1" xfId="2" applyFont="1" applyFill="1" applyBorder="1" applyAlignment="1">
      <alignment vertical="center" wrapText="1"/>
    </xf>
    <xf numFmtId="0" fontId="21" fillId="0" borderId="0" xfId="0" applyFont="1" applyAlignment="1">
      <alignment horizontal="center" vertical="center"/>
    </xf>
    <xf numFmtId="0" fontId="0" fillId="0" borderId="97" xfId="0" applyFont="1" applyBorder="1" applyAlignment="1" applyProtection="1">
      <alignment horizontal="center" vertical="center" shrinkToFit="1"/>
      <protection locked="0"/>
    </xf>
    <xf numFmtId="0" fontId="0" fillId="0" borderId="80" xfId="0" applyFont="1" applyBorder="1" applyAlignment="1" applyProtection="1">
      <alignment horizontal="center" vertical="center" shrinkToFit="1"/>
      <protection locked="0"/>
    </xf>
    <xf numFmtId="0" fontId="11" fillId="0" borderId="3" xfId="2" applyFont="1" applyFill="1" applyBorder="1" applyAlignment="1">
      <alignment horizontal="center" vertical="center"/>
    </xf>
    <xf numFmtId="0" fontId="2" fillId="0" borderId="4" xfId="2" applyFont="1" applyFill="1" applyBorder="1" applyAlignment="1">
      <alignment horizontal="center" vertical="center"/>
    </xf>
    <xf numFmtId="0" fontId="23" fillId="0" borderId="2" xfId="0" applyFont="1" applyBorder="1" applyAlignment="1" applyProtection="1">
      <alignment vertical="center"/>
      <protection locked="0"/>
    </xf>
    <xf numFmtId="0" fontId="23" fillId="0" borderId="42" xfId="0" applyFont="1" applyBorder="1" applyAlignment="1" applyProtection="1">
      <alignment vertical="center"/>
      <protection locked="0"/>
    </xf>
    <xf numFmtId="0" fontId="23" fillId="0" borderId="43" xfId="0" applyFont="1" applyBorder="1" applyAlignment="1" applyProtection="1">
      <alignment vertical="center"/>
      <protection locked="0"/>
    </xf>
    <xf numFmtId="0" fontId="19" fillId="0" borderId="2" xfId="0" applyFont="1" applyBorder="1" applyAlignment="1">
      <alignment vertical="center" shrinkToFit="1"/>
    </xf>
    <xf numFmtId="0" fontId="19" fillId="0" borderId="42" xfId="0" applyFont="1" applyBorder="1" applyAlignment="1">
      <alignment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82" xfId="0" applyFont="1" applyBorder="1" applyAlignment="1" applyProtection="1">
      <alignment horizontal="center" vertical="center" shrinkToFit="1"/>
      <protection locked="0"/>
    </xf>
    <xf numFmtId="0" fontId="0" fillId="0" borderId="83" xfId="0" applyFont="1" applyBorder="1" applyAlignment="1" applyProtection="1">
      <alignment horizontal="center" vertical="center" shrinkToFit="1"/>
      <protection locked="0"/>
    </xf>
    <xf numFmtId="0" fontId="42" fillId="0" borderId="2" xfId="0" applyFont="1" applyBorder="1" applyAlignment="1" applyProtection="1">
      <alignment vertical="center"/>
      <protection locked="0"/>
    </xf>
    <xf numFmtId="0" fontId="42" fillId="0" borderId="42" xfId="0" applyFont="1" applyBorder="1" applyAlignment="1" applyProtection="1">
      <alignment vertical="center"/>
      <protection locked="0"/>
    </xf>
    <xf numFmtId="0" fontId="42" fillId="0" borderId="43" xfId="0" applyFont="1" applyBorder="1" applyAlignment="1" applyProtection="1">
      <alignment vertical="center"/>
      <protection locked="0"/>
    </xf>
    <xf numFmtId="0" fontId="1" fillId="0" borderId="0" xfId="0" applyFont="1" applyBorder="1" applyAlignment="1">
      <alignment horizontal="center" vertical="center"/>
    </xf>
    <xf numFmtId="0" fontId="1" fillId="0" borderId="4" xfId="2" applyFont="1" applyFill="1" applyBorder="1" applyAlignment="1">
      <alignment horizontal="center" vertical="center"/>
    </xf>
    <xf numFmtId="0" fontId="0" fillId="0" borderId="81" xfId="0" applyFont="1" applyBorder="1" applyAlignment="1" applyProtection="1">
      <alignment horizontal="center" vertical="center" shrinkToFit="1"/>
      <protection locked="0"/>
    </xf>
    <xf numFmtId="0" fontId="0" fillId="0" borderId="43" xfId="0" applyFont="1" applyBorder="1" applyAlignment="1" applyProtection="1">
      <alignment horizontal="center" vertical="center" shrinkToFit="1"/>
      <protection locked="0"/>
    </xf>
    <xf numFmtId="0" fontId="0" fillId="0" borderId="37" xfId="2" applyFont="1" applyFill="1" applyBorder="1" applyAlignment="1">
      <alignment horizontal="center" vertical="center"/>
    </xf>
    <xf numFmtId="0" fontId="0" fillId="0" borderId="16" xfId="2" applyFont="1" applyFill="1" applyBorder="1" applyAlignment="1">
      <alignment horizontal="center" vertical="center"/>
    </xf>
    <xf numFmtId="0" fontId="0" fillId="0" borderId="38" xfId="2" applyFont="1" applyFill="1" applyBorder="1" applyAlignment="1">
      <alignment horizontal="center" vertical="center"/>
    </xf>
    <xf numFmtId="0" fontId="0" fillId="0" borderId="2"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2" xfId="0" applyFont="1" applyBorder="1" applyAlignment="1" applyProtection="1">
      <alignment horizontal="center" vertical="center"/>
      <protection locked="0"/>
    </xf>
    <xf numFmtId="0" fontId="1" fillId="0" borderId="42" xfId="0" applyFon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0" fillId="0" borderId="0" xfId="0" applyFont="1" applyAlignment="1">
      <alignment horizontal="distributed" vertical="center"/>
    </xf>
    <xf numFmtId="0" fontId="8" fillId="0" borderId="0" xfId="0" applyFont="1" applyBorder="1" applyAlignment="1">
      <alignment horizontal="left" vertical="center" shrinkToFit="1"/>
    </xf>
    <xf numFmtId="0" fontId="8" fillId="0" borderId="0" xfId="0" applyFont="1" applyBorder="1" applyAlignment="1" applyProtection="1">
      <alignment horizontal="left" vertical="center" shrinkToFit="1"/>
      <protection locked="0"/>
    </xf>
    <xf numFmtId="0" fontId="0" fillId="0" borderId="0" xfId="0" applyFont="1" applyAlignment="1">
      <alignment vertical="center"/>
    </xf>
    <xf numFmtId="0" fontId="22" fillId="0" borderId="0" xfId="0" applyFont="1" applyAlignment="1">
      <alignment horizontal="center" vertical="center" shrinkToFit="1"/>
    </xf>
    <xf numFmtId="0" fontId="8" fillId="0" borderId="0" xfId="0" applyFont="1" applyBorder="1" applyAlignment="1">
      <alignment horizontal="left" vertical="center" wrapText="1" shrinkToFit="1"/>
    </xf>
    <xf numFmtId="0" fontId="12" fillId="0" borderId="37" xfId="2" applyFont="1" applyFill="1" applyBorder="1" applyAlignment="1">
      <alignment horizontal="center" vertical="center" shrinkToFit="1"/>
    </xf>
    <xf numFmtId="0" fontId="12" fillId="0" borderId="16" xfId="2" applyFont="1" applyFill="1" applyBorder="1" applyAlignment="1">
      <alignment horizontal="center" vertical="center" shrinkToFit="1"/>
    </xf>
    <xf numFmtId="0" fontId="12" fillId="0" borderId="38" xfId="2" applyFont="1" applyFill="1" applyBorder="1" applyAlignment="1">
      <alignment horizontal="center" vertical="center" shrinkToFit="1"/>
    </xf>
    <xf numFmtId="0" fontId="0" fillId="0" borderId="0" xfId="0" applyFont="1" applyAlignment="1">
      <alignment horizontal="right" vertical="center"/>
    </xf>
    <xf numFmtId="0" fontId="64" fillId="0" borderId="0" xfId="0" applyFont="1" applyAlignment="1" applyProtection="1">
      <alignment horizontal="distributed" vertical="center"/>
      <protection locked="0"/>
    </xf>
    <xf numFmtId="0" fontId="64" fillId="0" borderId="0" xfId="0" applyFont="1" applyBorder="1" applyAlignment="1" applyProtection="1">
      <alignment horizontal="left" vertical="top" shrinkToFit="1"/>
      <protection locked="0"/>
    </xf>
    <xf numFmtId="0" fontId="64" fillId="0" borderId="0" xfId="0" applyFont="1" applyAlignment="1" applyProtection="1">
      <alignment horizontal="left" vertical="center"/>
      <protection locked="0"/>
    </xf>
    <xf numFmtId="0" fontId="69" fillId="0" borderId="0" xfId="0" applyFont="1" applyBorder="1" applyAlignment="1">
      <alignment horizontal="left" vertical="center" shrinkToFit="1"/>
    </xf>
    <xf numFmtId="0" fontId="2" fillId="0" borderId="0" xfId="0" applyFont="1" applyAlignment="1">
      <alignment horizontal="distributed" vertical="center"/>
    </xf>
    <xf numFmtId="0" fontId="1" fillId="0" borderId="37" xfId="2" applyFont="1" applyFill="1" applyBorder="1" applyAlignment="1">
      <alignment horizontal="center" vertical="center"/>
    </xf>
    <xf numFmtId="0" fontId="1" fillId="0" borderId="16" xfId="2" applyFont="1" applyFill="1" applyBorder="1" applyAlignment="1">
      <alignment horizontal="center" vertical="center"/>
    </xf>
    <xf numFmtId="0" fontId="1" fillId="0" borderId="38" xfId="2" applyFont="1" applyFill="1" applyBorder="1" applyAlignment="1">
      <alignment horizontal="center" vertical="center"/>
    </xf>
    <xf numFmtId="0" fontId="1" fillId="0" borderId="2" xfId="0" applyFont="1" applyBorder="1" applyAlignment="1">
      <alignment horizontal="center" vertical="center"/>
    </xf>
    <xf numFmtId="0" fontId="72" fillId="0" borderId="37" xfId="2" applyFont="1" applyFill="1" applyBorder="1" applyAlignment="1">
      <alignment horizontal="center" vertical="center" shrinkToFit="1"/>
    </xf>
    <xf numFmtId="0" fontId="72" fillId="0" borderId="16" xfId="2" applyFont="1" applyFill="1" applyBorder="1" applyAlignment="1">
      <alignment horizontal="center" vertical="center" shrinkToFit="1"/>
    </xf>
    <xf numFmtId="0" fontId="72" fillId="0" borderId="38" xfId="2" applyFont="1" applyFill="1" applyBorder="1" applyAlignment="1">
      <alignment horizontal="center" vertical="center" shrinkToFit="1"/>
    </xf>
    <xf numFmtId="0" fontId="2" fillId="0" borderId="0" xfId="0" applyFont="1" applyAlignment="1">
      <alignment vertical="center"/>
    </xf>
    <xf numFmtId="0" fontId="2" fillId="0" borderId="0" xfId="0" applyFont="1" applyAlignment="1">
      <alignment horizontal="right" vertical="center"/>
    </xf>
    <xf numFmtId="0" fontId="0" fillId="0" borderId="66" xfId="0" applyBorder="1" applyAlignment="1" applyProtection="1">
      <alignment horizontal="distributed" vertical="center"/>
      <protection locked="0"/>
    </xf>
    <xf numFmtId="0" fontId="1" fillId="0" borderId="66" xfId="0" applyFont="1" applyBorder="1" applyAlignment="1" applyProtection="1">
      <alignment horizontal="distributed" vertical="center"/>
      <protection locked="0"/>
    </xf>
    <xf numFmtId="0" fontId="8" fillId="0" borderId="66" xfId="0" applyFont="1" applyBorder="1" applyAlignment="1" applyProtection="1">
      <alignment horizontal="center" vertical="center" shrinkToFit="1"/>
      <protection locked="0"/>
    </xf>
    <xf numFmtId="0" fontId="8" fillId="0" borderId="67" xfId="0" applyFont="1" applyBorder="1" applyAlignment="1" applyProtection="1">
      <alignment horizontal="center" vertical="center" shrinkToFit="1"/>
      <protection locked="0"/>
    </xf>
    <xf numFmtId="0" fontId="0" fillId="0" borderId="60" xfId="0" applyBorder="1" applyAlignment="1" applyProtection="1">
      <alignment horizontal="left" vertical="center"/>
      <protection locked="0"/>
    </xf>
    <xf numFmtId="0" fontId="0" fillId="0" borderId="61" xfId="0" applyBorder="1" applyAlignment="1" applyProtection="1">
      <alignment horizontal="left" vertical="center"/>
      <protection locked="0"/>
    </xf>
    <xf numFmtId="0" fontId="0" fillId="0" borderId="0" xfId="0" applyBorder="1" applyAlignment="1" applyProtection="1">
      <alignment horizontal="distributed" vertical="center"/>
      <protection locked="0"/>
    </xf>
    <xf numFmtId="0" fontId="1" fillId="0" borderId="0" xfId="0" applyFont="1" applyBorder="1" applyAlignment="1" applyProtection="1">
      <alignment horizontal="distributed" vertical="center"/>
      <protection locked="0"/>
    </xf>
    <xf numFmtId="0" fontId="8" fillId="0" borderId="0" xfId="0" applyFont="1" applyBorder="1" applyAlignment="1" applyProtection="1">
      <alignment horizontal="center" vertical="center" shrinkToFit="1"/>
      <protection locked="0"/>
    </xf>
    <xf numFmtId="0" fontId="8" fillId="0" borderId="64" xfId="0" applyFont="1" applyBorder="1" applyAlignment="1" applyProtection="1">
      <alignment horizontal="center" vertical="center" shrinkToFit="1"/>
      <protection locked="0"/>
    </xf>
    <xf numFmtId="0" fontId="2" fillId="0" borderId="37"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38" xfId="2" applyFont="1" applyFill="1" applyBorder="1" applyAlignment="1">
      <alignment horizontal="center" vertical="center"/>
    </xf>
    <xf numFmtId="0" fontId="8" fillId="0" borderId="0" xfId="2" applyFont="1" applyFill="1" applyBorder="1" applyAlignment="1">
      <alignment vertical="center"/>
    </xf>
    <xf numFmtId="0" fontId="0" fillId="0" borderId="0" xfId="2" applyFont="1" applyFill="1" applyBorder="1" applyAlignment="1">
      <alignment vertical="center"/>
    </xf>
    <xf numFmtId="0" fontId="2" fillId="0" borderId="0" xfId="2" applyFont="1" applyFill="1" applyBorder="1" applyAlignment="1">
      <alignment vertical="center"/>
    </xf>
    <xf numFmtId="0" fontId="8" fillId="0" borderId="3" xfId="2" quotePrefix="1" applyFont="1" applyFill="1" applyBorder="1" applyAlignment="1" applyProtection="1">
      <alignment horizontal="center" vertical="center" shrinkToFit="1"/>
      <protection locked="0"/>
    </xf>
    <xf numFmtId="0" fontId="8" fillId="0" borderId="3" xfId="2" applyFont="1" applyFill="1" applyBorder="1" applyAlignment="1" applyProtection="1">
      <alignment horizontal="center" vertical="center" shrinkToFit="1"/>
      <protection locked="0"/>
    </xf>
    <xf numFmtId="0" fontId="29" fillId="0" borderId="0" xfId="0" applyFont="1" applyBorder="1" applyAlignment="1">
      <alignment horizontal="center" vertical="center"/>
    </xf>
    <xf numFmtId="0" fontId="8" fillId="0" borderId="0" xfId="2" applyFont="1" applyFill="1" applyBorder="1" applyAlignment="1">
      <alignment horizontal="left" vertical="top" wrapText="1"/>
    </xf>
    <xf numFmtId="0" fontId="8" fillId="0" borderId="3" xfId="2" applyFont="1" applyFill="1" applyBorder="1" applyAlignment="1">
      <alignment vertical="center"/>
    </xf>
    <xf numFmtId="0" fontId="62" fillId="0" borderId="0" xfId="0" applyFont="1" applyBorder="1" applyAlignment="1" applyProtection="1">
      <alignment vertical="center"/>
      <protection locked="0"/>
    </xf>
    <xf numFmtId="0" fontId="57" fillId="0" borderId="0" xfId="0" applyFont="1" applyBorder="1" applyAlignment="1" applyProtection="1">
      <alignment vertical="center"/>
      <protection locked="0"/>
    </xf>
    <xf numFmtId="0" fontId="8" fillId="0" borderId="0" xfId="2" quotePrefix="1"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26" fillId="0" borderId="0" xfId="2" applyFont="1" applyFill="1" applyBorder="1" applyAlignment="1">
      <alignment vertical="center"/>
    </xf>
    <xf numFmtId="0" fontId="26" fillId="0" borderId="3" xfId="2" quotePrefix="1" applyFont="1" applyFill="1" applyBorder="1" applyAlignment="1">
      <alignment horizontal="center" vertical="center" shrinkToFit="1"/>
    </xf>
    <xf numFmtId="0" fontId="26" fillId="0" borderId="3" xfId="2" applyFont="1" applyFill="1" applyBorder="1" applyAlignment="1">
      <alignment horizontal="center" vertical="center" shrinkToFit="1"/>
    </xf>
    <xf numFmtId="0" fontId="0" fillId="0" borderId="0" xfId="0" applyAlignment="1">
      <alignment horizontal="distributed" vertical="center"/>
    </xf>
    <xf numFmtId="0" fontId="26" fillId="0" borderId="3" xfId="2" applyFont="1" applyFill="1" applyBorder="1" applyAlignment="1">
      <alignment vertical="center"/>
    </xf>
    <xf numFmtId="0" fontId="0" fillId="0" borderId="0" xfId="0" applyFont="1" applyBorder="1" applyAlignment="1">
      <alignment vertical="center"/>
    </xf>
    <xf numFmtId="0" fontId="2" fillId="0" borderId="0" xfId="0" applyFont="1" applyBorder="1" applyAlignment="1">
      <alignment vertical="center"/>
    </xf>
    <xf numFmtId="0" fontId="26" fillId="0" borderId="0" xfId="2" quotePrefix="1" applyFont="1" applyFill="1" applyBorder="1" applyAlignment="1">
      <alignment horizontal="center" vertical="center"/>
    </xf>
    <xf numFmtId="0" fontId="26" fillId="0" borderId="0" xfId="2" applyFont="1" applyFill="1" applyBorder="1" applyAlignment="1">
      <alignment horizontal="center" vertical="center"/>
    </xf>
    <xf numFmtId="0" fontId="0" fillId="0" borderId="0" xfId="0" applyFont="1" applyAlignment="1">
      <alignment horizontal="left" vertical="top" wrapText="1"/>
    </xf>
    <xf numFmtId="0" fontId="0" fillId="0" borderId="37" xfId="0" applyFont="1" applyBorder="1" applyAlignment="1">
      <alignment horizontal="center" vertical="center"/>
    </xf>
    <xf numFmtId="0" fontId="0" fillId="0" borderId="16" xfId="0" applyFont="1" applyBorder="1" applyAlignment="1">
      <alignment horizontal="center" vertical="center"/>
    </xf>
    <xf numFmtId="0" fontId="0" fillId="0" borderId="38" xfId="0" applyFont="1" applyBorder="1" applyAlignment="1">
      <alignment horizontal="center" vertical="center"/>
    </xf>
    <xf numFmtId="0" fontId="37"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center" vertical="center"/>
    </xf>
    <xf numFmtId="0" fontId="0" fillId="0" borderId="3" xfId="0" applyFont="1" applyBorder="1" applyAlignment="1" applyProtection="1">
      <alignment vertical="center" wrapText="1"/>
    </xf>
    <xf numFmtId="0" fontId="0" fillId="0" borderId="3" xfId="0" applyFont="1" applyBorder="1" applyAlignment="1" applyProtection="1">
      <alignment vertical="center" wrapText="1" shrinkToFit="1"/>
    </xf>
    <xf numFmtId="0" fontId="0" fillId="0" borderId="3" xfId="0" applyFont="1" applyBorder="1" applyAlignment="1" applyProtection="1">
      <alignment vertical="center" shrinkToFit="1"/>
    </xf>
    <xf numFmtId="0" fontId="0" fillId="0" borderId="0" xfId="2" applyFont="1" applyFill="1" applyBorder="1" applyAlignment="1" applyProtection="1">
      <alignment horizontal="left" vertical="center"/>
    </xf>
    <xf numFmtId="0" fontId="0" fillId="0" borderId="37" xfId="0" applyBorder="1" applyAlignment="1">
      <alignment horizontal="center" vertical="center"/>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vertical="top" wrapText="1"/>
    </xf>
    <xf numFmtId="0" fontId="1" fillId="0" borderId="3" xfId="0" applyFont="1" applyBorder="1" applyAlignment="1">
      <alignment vertical="center" shrinkToFit="1"/>
    </xf>
    <xf numFmtId="0" fontId="1" fillId="0" borderId="0" xfId="2" applyFont="1" applyFill="1" applyBorder="1" applyAlignment="1">
      <alignment horizontal="left" vertical="center"/>
    </xf>
    <xf numFmtId="0" fontId="0" fillId="0" borderId="3" xfId="0" applyFont="1" applyBorder="1" applyAlignment="1">
      <alignment vertical="center" wrapText="1"/>
    </xf>
    <xf numFmtId="0" fontId="1" fillId="0" borderId="3" xfId="0" applyFont="1" applyBorder="1" applyAlignment="1">
      <alignment vertical="center" wrapText="1" shrinkToFit="1"/>
    </xf>
    <xf numFmtId="0" fontId="6" fillId="0" borderId="0" xfId="0" applyFont="1" applyAlignment="1">
      <alignment vertical="center" wrapText="1"/>
    </xf>
    <xf numFmtId="0" fontId="6" fillId="0" borderId="0" xfId="0" applyFont="1" applyAlignment="1">
      <alignment vertical="center"/>
    </xf>
    <xf numFmtId="0" fontId="12" fillId="0" borderId="37" xfId="0" applyFont="1" applyBorder="1" applyAlignment="1">
      <alignment horizontal="left" vertical="center" shrinkToFit="1"/>
    </xf>
    <xf numFmtId="0" fontId="12" fillId="0" borderId="16" xfId="0" applyFont="1" applyBorder="1" applyAlignment="1">
      <alignment horizontal="left" vertical="center" shrinkToFit="1"/>
    </xf>
    <xf numFmtId="0" fontId="12" fillId="0" borderId="38" xfId="0" applyFont="1" applyBorder="1" applyAlignment="1">
      <alignment horizontal="left" vertical="center" shrinkToFit="1"/>
    </xf>
    <xf numFmtId="0" fontId="8" fillId="0" borderId="37"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8" fillId="0" borderId="38" xfId="0" applyFont="1" applyBorder="1" applyAlignment="1">
      <alignment horizontal="left" vertical="center" wrapText="1" shrinkToFit="1"/>
    </xf>
    <xf numFmtId="0" fontId="9" fillId="0" borderId="0" xfId="0" applyFont="1" applyAlignment="1">
      <alignment horizontal="center" vertical="center"/>
    </xf>
    <xf numFmtId="0" fontId="21" fillId="0" borderId="37" xfId="0" applyFont="1" applyBorder="1" applyAlignment="1" applyProtection="1">
      <alignment horizontal="left" vertical="center" shrinkToFit="1"/>
    </xf>
    <xf numFmtId="0" fontId="21" fillId="0" borderId="16" xfId="0" applyFont="1" applyBorder="1" applyAlignment="1" applyProtection="1">
      <alignment horizontal="left" vertical="center" shrinkToFit="1"/>
    </xf>
    <xf numFmtId="0" fontId="21" fillId="0" borderId="38" xfId="0" applyFont="1" applyBorder="1" applyAlignment="1" applyProtection="1">
      <alignment horizontal="left" vertical="center" shrinkToFit="1"/>
    </xf>
    <xf numFmtId="0" fontId="8" fillId="0" borderId="37"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37" xfId="0" applyFont="1" applyBorder="1" applyAlignment="1">
      <alignment horizontal="center" vertical="center" shrinkToFit="1"/>
    </xf>
    <xf numFmtId="0" fontId="8" fillId="0" borderId="16" xfId="0" applyFont="1" applyBorder="1" applyAlignment="1">
      <alignment horizontal="center" vertical="center" shrinkToFit="1"/>
    </xf>
    <xf numFmtId="0" fontId="8" fillId="0" borderId="38" xfId="0" applyFont="1" applyBorder="1" applyAlignment="1">
      <alignment horizontal="center" vertical="center" shrinkToFit="1"/>
    </xf>
    <xf numFmtId="0" fontId="0" fillId="0" borderId="43" xfId="0" applyFont="1" applyBorder="1" applyAlignment="1">
      <alignment horizontal="center" vertical="center"/>
    </xf>
    <xf numFmtId="0" fontId="19" fillId="0" borderId="0" xfId="0" applyFont="1" applyAlignment="1">
      <alignment horizontal="center" vertical="center" textRotation="255" shrinkToFit="1"/>
    </xf>
    <xf numFmtId="0" fontId="19" fillId="0" borderId="3" xfId="0" applyFont="1" applyBorder="1" applyAlignment="1">
      <alignment horizontal="center" vertical="center" textRotation="255"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179" fontId="21" fillId="0" borderId="37" xfId="0" applyNumberFormat="1" applyFont="1" applyBorder="1" applyAlignment="1" applyProtection="1">
      <alignment horizontal="right" vertical="center" shrinkToFit="1"/>
      <protection locked="0"/>
    </xf>
    <xf numFmtId="179" fontId="21" fillId="0" borderId="16" xfId="0" applyNumberFormat="1" applyFont="1" applyBorder="1" applyAlignment="1" applyProtection="1">
      <alignment horizontal="right" vertical="center" shrinkToFit="1"/>
      <protection locked="0"/>
    </xf>
    <xf numFmtId="179" fontId="21" fillId="0" borderId="38" xfId="0" applyNumberFormat="1" applyFont="1" applyBorder="1" applyAlignment="1" applyProtection="1">
      <alignment horizontal="right" vertical="center" shrinkToFit="1"/>
      <protection locked="0"/>
    </xf>
    <xf numFmtId="179" fontId="21" fillId="0" borderId="37" xfId="0" applyNumberFormat="1" applyFont="1" applyBorder="1" applyAlignment="1" applyProtection="1">
      <alignment horizontal="right" vertical="center" shrinkToFit="1"/>
    </xf>
    <xf numFmtId="179" fontId="21" fillId="0" borderId="16" xfId="0" applyNumberFormat="1" applyFont="1" applyBorder="1" applyAlignment="1" applyProtection="1">
      <alignment horizontal="right" vertical="center" shrinkToFit="1"/>
    </xf>
    <xf numFmtId="179" fontId="21" fillId="0" borderId="38" xfId="0" applyNumberFormat="1" applyFont="1" applyBorder="1" applyAlignment="1" applyProtection="1">
      <alignment horizontal="right" vertical="center" shrinkToFit="1"/>
    </xf>
    <xf numFmtId="0" fontId="12" fillId="0" borderId="37"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38" xfId="0" applyFont="1" applyBorder="1" applyAlignment="1" applyProtection="1">
      <alignment horizontal="left" vertical="center" shrinkToFit="1"/>
      <protection locked="0"/>
    </xf>
    <xf numFmtId="0" fontId="8" fillId="0" borderId="70"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xf>
    <xf numFmtId="0" fontId="8" fillId="0" borderId="71" xfId="0" applyFont="1" applyBorder="1" applyAlignment="1" applyProtection="1">
      <alignment horizontal="left" vertical="center" wrapText="1" shrinkToFit="1"/>
      <protection locked="0"/>
    </xf>
    <xf numFmtId="0" fontId="8" fillId="0" borderId="72" xfId="0" applyFont="1" applyBorder="1" applyAlignment="1" applyProtection="1">
      <alignment horizontal="left" vertical="center" wrapText="1" shrinkToFit="1"/>
      <protection locked="0"/>
    </xf>
    <xf numFmtId="0" fontId="8" fillId="0" borderId="68"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xf>
    <xf numFmtId="0" fontId="8" fillId="0" borderId="15" xfId="0" applyFont="1" applyBorder="1" applyAlignment="1" applyProtection="1">
      <alignment horizontal="left" vertical="center" wrapText="1" shrinkToFit="1"/>
      <protection locked="0"/>
    </xf>
    <xf numFmtId="0" fontId="8" fillId="0" borderId="69" xfId="0" applyFont="1" applyBorder="1" applyAlignment="1" applyProtection="1">
      <alignment horizontal="left" vertical="center" wrapText="1" shrinkToFit="1"/>
      <protection locked="0"/>
    </xf>
    <xf numFmtId="49" fontId="8" fillId="0" borderId="37" xfId="0" applyNumberFormat="1" applyFont="1" applyBorder="1" applyAlignment="1" applyProtection="1">
      <alignment horizontal="center" vertical="center"/>
      <protection locked="0"/>
    </xf>
    <xf numFmtId="49" fontId="8" fillId="0" borderId="38" xfId="0" applyNumberFormat="1"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8" fillId="0" borderId="37"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38" xfId="0" applyFont="1" applyBorder="1" applyAlignment="1" applyProtection="1">
      <alignment vertical="center" shrinkToFit="1"/>
      <protection locked="0"/>
    </xf>
    <xf numFmtId="0" fontId="0" fillId="0" borderId="74" xfId="0" applyFont="1" applyBorder="1" applyAlignment="1">
      <alignment vertical="center"/>
    </xf>
    <xf numFmtId="0" fontId="0" fillId="0" borderId="75" xfId="0" applyFont="1" applyBorder="1" applyAlignment="1">
      <alignment vertical="center"/>
    </xf>
    <xf numFmtId="49" fontId="8" fillId="0" borderId="47" xfId="0" applyNumberFormat="1" applyFont="1" applyBorder="1" applyAlignment="1" applyProtection="1">
      <alignment horizontal="left" vertical="center" shrinkToFit="1"/>
    </xf>
    <xf numFmtId="49" fontId="8" fillId="0" borderId="0" xfId="0" applyNumberFormat="1" applyFont="1" applyBorder="1" applyAlignment="1" applyProtection="1">
      <alignment horizontal="left" vertical="center" shrinkToFit="1"/>
    </xf>
    <xf numFmtId="49" fontId="8" fillId="0" borderId="20" xfId="0" applyNumberFormat="1" applyFont="1" applyBorder="1" applyAlignment="1" applyProtection="1">
      <alignment horizontal="left" vertical="center" shrinkToFit="1"/>
    </xf>
    <xf numFmtId="49" fontId="8" fillId="0" borderId="48" xfId="0" applyNumberFormat="1" applyFont="1" applyBorder="1" applyAlignment="1" applyProtection="1">
      <alignment horizontal="left" vertical="center" shrinkToFit="1"/>
    </xf>
    <xf numFmtId="49" fontId="8" fillId="0" borderId="3" xfId="0" applyNumberFormat="1" applyFont="1" applyBorder="1" applyAlignment="1" applyProtection="1">
      <alignment horizontal="left" vertical="center" shrinkToFit="1"/>
    </xf>
    <xf numFmtId="49" fontId="8" fillId="0" borderId="26" xfId="0" applyNumberFormat="1" applyFont="1" applyBorder="1" applyAlignment="1" applyProtection="1">
      <alignment horizontal="left" vertical="center" shrinkToFit="1"/>
    </xf>
    <xf numFmtId="180" fontId="21" fillId="0" borderId="37" xfId="0" applyNumberFormat="1" applyFont="1" applyBorder="1" applyAlignment="1" applyProtection="1">
      <alignment horizontal="right" vertical="center" shrinkToFit="1"/>
      <protection locked="0"/>
    </xf>
    <xf numFmtId="180" fontId="21" fillId="0" borderId="16" xfId="0" applyNumberFormat="1" applyFont="1" applyBorder="1" applyAlignment="1" applyProtection="1">
      <alignment horizontal="right" vertical="center" shrinkToFit="1"/>
      <protection locked="0"/>
    </xf>
    <xf numFmtId="180" fontId="21" fillId="0" borderId="38" xfId="0" applyNumberFormat="1" applyFont="1" applyBorder="1" applyAlignment="1" applyProtection="1">
      <alignment horizontal="right" vertical="center" shrinkToFit="1"/>
      <protection locked="0"/>
    </xf>
    <xf numFmtId="0" fontId="47" fillId="0" borderId="47" xfId="0" applyFont="1" applyBorder="1" applyAlignment="1" applyProtection="1">
      <alignment horizontal="left" vertical="center" wrapText="1" shrinkToFit="1"/>
      <protection locked="0"/>
    </xf>
    <xf numFmtId="0" fontId="47" fillId="0" borderId="0" xfId="0" applyFont="1" applyBorder="1" applyAlignment="1" applyProtection="1">
      <alignment horizontal="left" vertical="center" wrapText="1" shrinkToFit="1"/>
      <protection locked="0"/>
    </xf>
    <xf numFmtId="0" fontId="47" fillId="0" borderId="20" xfId="0" applyFont="1" applyBorder="1" applyAlignment="1" applyProtection="1">
      <alignment horizontal="left" vertical="center" wrapText="1" shrinkToFit="1"/>
      <protection locked="0"/>
    </xf>
    <xf numFmtId="0" fontId="47" fillId="0" borderId="48" xfId="0" applyFont="1" applyBorder="1" applyAlignment="1" applyProtection="1">
      <alignment horizontal="left" vertical="center" wrapText="1" shrinkToFit="1"/>
      <protection locked="0"/>
    </xf>
    <xf numFmtId="0" fontId="47" fillId="0" borderId="3" xfId="0" applyFont="1" applyBorder="1" applyAlignment="1" applyProtection="1">
      <alignment horizontal="left" vertical="center" wrapText="1" shrinkToFit="1"/>
      <protection locked="0"/>
    </xf>
    <xf numFmtId="0" fontId="47" fillId="0" borderId="26" xfId="0" applyFont="1" applyBorder="1" applyAlignment="1" applyProtection="1">
      <alignment horizontal="left" vertical="center" wrapText="1" shrinkToFit="1"/>
      <protection locked="0"/>
    </xf>
    <xf numFmtId="0" fontId="49" fillId="0" borderId="37" xfId="0" applyFont="1" applyBorder="1" applyAlignment="1">
      <alignment horizontal="left" vertical="center" shrinkToFit="1"/>
    </xf>
    <xf numFmtId="0" fontId="49" fillId="0" borderId="16" xfId="0" applyFont="1" applyBorder="1" applyAlignment="1">
      <alignment horizontal="left" vertical="center" shrinkToFit="1"/>
    </xf>
    <xf numFmtId="0" fontId="49" fillId="0" borderId="38" xfId="0" applyFont="1" applyBorder="1" applyAlignment="1">
      <alignment horizontal="left" vertical="center" shrinkToFit="1"/>
    </xf>
    <xf numFmtId="0" fontId="47" fillId="0" borderId="37" xfId="0" applyFont="1" applyBorder="1" applyAlignment="1">
      <alignment horizontal="left" vertical="center" shrinkToFit="1"/>
    </xf>
    <xf numFmtId="0" fontId="47" fillId="0" borderId="16" xfId="0" applyFont="1" applyBorder="1" applyAlignment="1">
      <alignment horizontal="left" vertical="center" shrinkToFit="1"/>
    </xf>
    <xf numFmtId="0" fontId="47" fillId="0" borderId="38" xfId="0" applyFont="1" applyBorder="1" applyAlignment="1">
      <alignment horizontal="left" vertical="center" shrinkToFit="1"/>
    </xf>
    <xf numFmtId="0" fontId="47" fillId="0" borderId="37" xfId="0" applyFont="1" applyBorder="1" applyAlignment="1">
      <alignment horizontal="left" vertical="center" wrapText="1" shrinkToFit="1"/>
    </xf>
    <xf numFmtId="0" fontId="47" fillId="0" borderId="16" xfId="0" applyFont="1" applyBorder="1" applyAlignment="1">
      <alignment horizontal="left" vertical="center" wrapText="1" shrinkToFit="1"/>
    </xf>
    <xf numFmtId="0" fontId="47" fillId="0" borderId="38" xfId="0" applyFont="1" applyBorder="1" applyAlignment="1">
      <alignment horizontal="left" vertical="center" wrapText="1" shrinkToFit="1"/>
    </xf>
    <xf numFmtId="0" fontId="47" fillId="0" borderId="37" xfId="0" applyFont="1" applyBorder="1" applyAlignment="1">
      <alignment horizontal="center" vertical="center" shrinkToFit="1"/>
    </xf>
    <xf numFmtId="0" fontId="47" fillId="0" borderId="16" xfId="0" applyFont="1" applyBorder="1" applyAlignment="1">
      <alignment horizontal="center" vertical="center" shrinkToFit="1"/>
    </xf>
    <xf numFmtId="0" fontId="47" fillId="0" borderId="38" xfId="0" applyFont="1" applyBorder="1" applyAlignment="1">
      <alignment horizontal="center" vertical="center" shrinkToFit="1"/>
    </xf>
    <xf numFmtId="0" fontId="47" fillId="0" borderId="37" xfId="0" applyFont="1" applyBorder="1" applyAlignment="1">
      <alignment horizontal="center" vertical="center"/>
    </xf>
    <xf numFmtId="0" fontId="47" fillId="0" borderId="16" xfId="0" applyFont="1" applyBorder="1" applyAlignment="1">
      <alignment horizontal="center" vertical="center"/>
    </xf>
    <xf numFmtId="0" fontId="47" fillId="0" borderId="38" xfId="0" applyFont="1" applyBorder="1" applyAlignment="1">
      <alignment horizontal="center" vertical="center"/>
    </xf>
    <xf numFmtId="0" fontId="52" fillId="0" borderId="37" xfId="0" applyFont="1" applyBorder="1" applyAlignment="1">
      <alignment horizontal="left" vertical="center" shrinkToFit="1"/>
    </xf>
    <xf numFmtId="0" fontId="52" fillId="0" borderId="16" xfId="0" applyFont="1" applyBorder="1" applyAlignment="1">
      <alignment horizontal="left" vertical="center" shrinkToFit="1"/>
    </xf>
    <xf numFmtId="0" fontId="52" fillId="0" borderId="38" xfId="0" applyFont="1" applyBorder="1" applyAlignment="1">
      <alignment horizontal="left" vertical="center" shrinkToFit="1"/>
    </xf>
    <xf numFmtId="0" fontId="52" fillId="0" borderId="37" xfId="0" applyFont="1" applyBorder="1" applyAlignment="1" applyProtection="1">
      <alignment horizontal="center" vertical="center" shrinkToFit="1"/>
      <protection locked="0"/>
    </xf>
    <xf numFmtId="0" fontId="52" fillId="0" borderId="16" xfId="0" applyFont="1" applyBorder="1" applyAlignment="1" applyProtection="1">
      <alignment horizontal="center" vertical="center" shrinkToFit="1"/>
      <protection locked="0"/>
    </xf>
    <xf numFmtId="0" fontId="52" fillId="0" borderId="38" xfId="0" applyFont="1" applyBorder="1" applyAlignment="1" applyProtection="1">
      <alignment horizontal="center" vertical="center" shrinkToFit="1"/>
      <protection locked="0"/>
    </xf>
    <xf numFmtId="0" fontId="47" fillId="0" borderId="37" xfId="0" applyFont="1" applyBorder="1" applyAlignment="1" applyProtection="1">
      <alignment vertical="center" shrinkToFit="1"/>
      <protection locked="0"/>
    </xf>
    <xf numFmtId="0" fontId="47" fillId="0" borderId="16" xfId="0" applyFont="1" applyBorder="1" applyAlignment="1" applyProtection="1">
      <alignment vertical="center" shrinkToFit="1"/>
      <protection locked="0"/>
    </xf>
    <xf numFmtId="0" fontId="47" fillId="0" borderId="38" xfId="0" applyFont="1" applyBorder="1" applyAlignment="1" applyProtection="1">
      <alignment vertical="center" shrinkToFit="1"/>
      <protection locked="0"/>
    </xf>
    <xf numFmtId="180" fontId="49" fillId="0" borderId="37" xfId="0" applyNumberFormat="1" applyFont="1" applyBorder="1" applyAlignment="1">
      <alignment horizontal="right" vertical="center" shrinkToFit="1"/>
    </xf>
    <xf numFmtId="180" fontId="49" fillId="0" borderId="16" xfId="0" applyNumberFormat="1" applyFont="1" applyBorder="1" applyAlignment="1">
      <alignment horizontal="right" vertical="center" shrinkToFit="1"/>
    </xf>
    <xf numFmtId="180" fontId="49" fillId="0" borderId="38" xfId="0" applyNumberFormat="1" applyFont="1" applyBorder="1" applyAlignment="1">
      <alignment horizontal="right" vertical="center" shrinkToFit="1"/>
    </xf>
    <xf numFmtId="0" fontId="0" fillId="0" borderId="70" xfId="0" applyFont="1" applyBorder="1">
      <alignment vertical="center"/>
    </xf>
    <xf numFmtId="0" fontId="0" fillId="0" borderId="71" xfId="0" applyFont="1" applyBorder="1">
      <alignment vertical="center"/>
    </xf>
    <xf numFmtId="0" fontId="47" fillId="0" borderId="71" xfId="0" applyFont="1" applyBorder="1" applyAlignment="1" applyProtection="1">
      <alignment horizontal="center" vertical="center" wrapText="1" shrinkToFit="1"/>
      <protection locked="0"/>
    </xf>
    <xf numFmtId="0" fontId="47" fillId="0" borderId="72" xfId="0" applyFont="1" applyBorder="1" applyAlignment="1" applyProtection="1">
      <alignment horizontal="center" vertical="center" wrapText="1" shrinkToFit="1"/>
      <protection locked="0"/>
    </xf>
    <xf numFmtId="0" fontId="67" fillId="0" borderId="68" xfId="0" applyFont="1" applyBorder="1" applyAlignment="1" applyProtection="1">
      <alignment horizontal="left" vertical="center" wrapText="1" shrinkToFit="1"/>
      <protection locked="0"/>
    </xf>
    <xf numFmtId="0" fontId="67" fillId="0" borderId="15" xfId="0" applyFont="1" applyBorder="1" applyAlignment="1" applyProtection="1">
      <alignment horizontal="left" vertical="center" wrapText="1" shrinkToFit="1"/>
      <protection locked="0"/>
    </xf>
    <xf numFmtId="0" fontId="47" fillId="0" borderId="15" xfId="0" applyFont="1" applyBorder="1" applyAlignment="1" applyProtection="1">
      <alignment horizontal="center" vertical="center" wrapText="1" shrinkToFit="1"/>
      <protection locked="0"/>
    </xf>
    <xf numFmtId="0" fontId="47" fillId="0" borderId="69" xfId="0" applyFont="1" applyBorder="1" applyAlignment="1" applyProtection="1">
      <alignment horizontal="center" vertical="center" wrapText="1" shrinkToFit="1"/>
      <protection locked="0"/>
    </xf>
    <xf numFmtId="179" fontId="49" fillId="0" borderId="37" xfId="0" applyNumberFormat="1" applyFont="1" applyBorder="1" applyAlignment="1">
      <alignment horizontal="right" vertical="center" shrinkToFit="1"/>
    </xf>
    <xf numFmtId="179" fontId="49" fillId="0" borderId="16" xfId="0" applyNumberFormat="1" applyFont="1" applyBorder="1" applyAlignment="1">
      <alignment horizontal="right" vertical="center" shrinkToFit="1"/>
    </xf>
    <xf numFmtId="179" fontId="49" fillId="0" borderId="38" xfId="0" applyNumberFormat="1" applyFont="1" applyBorder="1" applyAlignment="1">
      <alignment horizontal="right" vertical="center" shrinkToFit="1"/>
    </xf>
    <xf numFmtId="49" fontId="8" fillId="0" borderId="37" xfId="0" applyNumberFormat="1" applyFont="1" applyBorder="1" applyAlignment="1">
      <alignment horizontal="center" vertical="center"/>
    </xf>
    <xf numFmtId="49" fontId="8" fillId="0" borderId="38" xfId="0" applyNumberFormat="1" applyFont="1" applyBorder="1" applyAlignment="1">
      <alignment horizontal="center" vertical="center"/>
    </xf>
    <xf numFmtId="49" fontId="47" fillId="0" borderId="37" xfId="0" applyNumberFormat="1" applyFont="1" applyBorder="1" applyAlignment="1">
      <alignment horizontal="center" vertical="center"/>
    </xf>
    <xf numFmtId="49" fontId="47" fillId="0" borderId="38" xfId="0" applyNumberFormat="1" applyFont="1" applyBorder="1" applyAlignment="1">
      <alignment horizontal="center" vertical="center"/>
    </xf>
    <xf numFmtId="0" fontId="62" fillId="0" borderId="0" xfId="0" applyFont="1" applyBorder="1" applyAlignment="1">
      <alignment vertical="center"/>
    </xf>
    <xf numFmtId="0" fontId="57" fillId="0" borderId="0" xfId="0" applyFont="1" applyBorder="1" applyAlignment="1">
      <alignment vertical="center"/>
    </xf>
    <xf numFmtId="0" fontId="21" fillId="0" borderId="37" xfId="2" applyFont="1" applyFill="1" applyBorder="1" applyAlignment="1">
      <alignment horizontal="center" vertical="center" shrinkToFit="1"/>
    </xf>
    <xf numFmtId="0" fontId="21" fillId="0" borderId="16" xfId="2" applyFont="1" applyFill="1" applyBorder="1" applyAlignment="1">
      <alignment horizontal="center" vertical="center" shrinkToFit="1"/>
    </xf>
    <xf numFmtId="0" fontId="21" fillId="0" borderId="38" xfId="2" applyFont="1" applyFill="1" applyBorder="1" applyAlignment="1">
      <alignment horizontal="center" vertical="center" shrinkToFit="1"/>
    </xf>
    <xf numFmtId="0" fontId="2" fillId="0" borderId="0" xfId="0" applyFont="1" applyBorder="1" applyAlignment="1">
      <alignment horizontal="right" vertical="center"/>
    </xf>
    <xf numFmtId="0" fontId="8" fillId="0" borderId="3" xfId="2" applyFont="1" applyFill="1" applyBorder="1" applyAlignment="1" applyProtection="1">
      <alignment vertical="center" shrinkToFit="1"/>
      <protection locked="0"/>
    </xf>
    <xf numFmtId="0" fontId="8" fillId="0" borderId="3" xfId="2" applyFont="1" applyFill="1" applyBorder="1" applyAlignment="1">
      <alignment vertical="center" shrinkToFit="1"/>
    </xf>
    <xf numFmtId="0" fontId="8" fillId="0" borderId="0" xfId="2" applyFont="1" applyFill="1" applyBorder="1" applyAlignment="1">
      <alignment vertical="center" wrapText="1"/>
    </xf>
    <xf numFmtId="0" fontId="26" fillId="0" borderId="37" xfId="2" applyFont="1" applyFill="1" applyBorder="1" applyAlignment="1">
      <alignment horizontal="center" vertical="center" shrinkToFit="1"/>
    </xf>
    <xf numFmtId="0" fontId="0" fillId="0" borderId="16" xfId="0" applyBorder="1" applyAlignment="1">
      <alignment horizontal="center" vertical="center" shrinkToFit="1"/>
    </xf>
    <xf numFmtId="0" fontId="0" fillId="0" borderId="38" xfId="0" applyBorder="1" applyAlignment="1">
      <alignment horizontal="center" vertical="center" shrinkToFit="1"/>
    </xf>
    <xf numFmtId="0" fontId="26" fillId="0" borderId="3" xfId="2" applyFont="1" applyFill="1" applyBorder="1" applyAlignment="1">
      <alignment vertical="center" shrinkToFit="1"/>
    </xf>
    <xf numFmtId="0" fontId="2" fillId="0" borderId="23" xfId="2" applyFont="1" applyFill="1" applyBorder="1" applyAlignment="1">
      <alignment horizontal="center" vertical="center"/>
    </xf>
    <xf numFmtId="0" fontId="2" fillId="0" borderId="13" xfId="2" applyFont="1" applyFill="1" applyBorder="1" applyAlignment="1">
      <alignment horizontal="center" vertical="center"/>
    </xf>
    <xf numFmtId="0" fontId="2" fillId="0" borderId="24"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25"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26" xfId="2" applyFont="1" applyFill="1" applyBorder="1" applyAlignment="1">
      <alignment horizontal="center" vertical="center"/>
    </xf>
    <xf numFmtId="0" fontId="8" fillId="0" borderId="0" xfId="2" applyFont="1" applyFill="1" applyBorder="1" applyAlignment="1">
      <alignment horizontal="left" vertical="top" wrapText="1" shrinkToFit="1"/>
    </xf>
    <xf numFmtId="0" fontId="8" fillId="0" borderId="0" xfId="2" applyFont="1" applyFill="1" applyBorder="1" applyAlignment="1" applyProtection="1">
      <alignment horizontal="left" vertical="top" wrapText="1"/>
    </xf>
    <xf numFmtId="0" fontId="1" fillId="0" borderId="23" xfId="2" applyFont="1" applyFill="1" applyBorder="1" applyAlignment="1">
      <alignment horizontal="center" vertical="center"/>
    </xf>
    <xf numFmtId="0" fontId="1" fillId="0" borderId="13" xfId="2" applyFont="1" applyFill="1" applyBorder="1" applyAlignment="1">
      <alignment horizontal="center" vertical="center"/>
    </xf>
    <xf numFmtId="0" fontId="1" fillId="0" borderId="24" xfId="2" applyFont="1" applyFill="1" applyBorder="1" applyAlignment="1">
      <alignment horizontal="center" vertical="center"/>
    </xf>
    <xf numFmtId="0" fontId="1" fillId="0" borderId="19" xfId="2" applyFont="1" applyFill="1" applyBorder="1" applyAlignment="1">
      <alignment horizontal="center" vertical="center"/>
    </xf>
    <xf numFmtId="0" fontId="1" fillId="0" borderId="0" xfId="2" applyFont="1" applyFill="1" applyBorder="1" applyAlignment="1">
      <alignment horizontal="center" vertical="center"/>
    </xf>
    <xf numFmtId="0" fontId="1" fillId="0" borderId="20" xfId="2" applyFont="1" applyFill="1" applyBorder="1" applyAlignment="1">
      <alignment horizontal="center" vertical="center"/>
    </xf>
    <xf numFmtId="0" fontId="1" fillId="0" borderId="25" xfId="2" applyFont="1" applyFill="1" applyBorder="1" applyAlignment="1">
      <alignment horizontal="center" vertical="center"/>
    </xf>
    <xf numFmtId="0" fontId="1" fillId="0" borderId="3" xfId="2" applyFont="1" applyFill="1" applyBorder="1" applyAlignment="1">
      <alignment horizontal="center" vertical="center"/>
    </xf>
    <xf numFmtId="0" fontId="1" fillId="0" borderId="26" xfId="2" applyFont="1" applyFill="1" applyBorder="1" applyAlignment="1">
      <alignment horizontal="center" vertical="center"/>
    </xf>
    <xf numFmtId="0" fontId="44" fillId="0" borderId="37" xfId="2" applyFont="1" applyFill="1" applyBorder="1" applyAlignment="1">
      <alignment horizontal="center" vertical="center" shrinkToFit="1"/>
    </xf>
    <xf numFmtId="0" fontId="44" fillId="0" borderId="16" xfId="2" applyFont="1" applyFill="1" applyBorder="1" applyAlignment="1">
      <alignment horizontal="center" vertical="center" shrinkToFit="1"/>
    </xf>
    <xf numFmtId="0" fontId="44" fillId="0" borderId="38" xfId="2" applyFont="1" applyFill="1" applyBorder="1" applyAlignment="1">
      <alignment horizontal="center" vertical="center" shrinkToFit="1"/>
    </xf>
    <xf numFmtId="0" fontId="9" fillId="0" borderId="0" xfId="0" applyFont="1" applyBorder="1" applyAlignment="1">
      <alignment horizontal="center" vertical="center"/>
    </xf>
    <xf numFmtId="0" fontId="2" fillId="0" borderId="37" xfId="2" applyFont="1" applyFill="1" applyBorder="1" applyAlignment="1">
      <alignment horizontal="center" vertical="center" shrinkToFit="1"/>
    </xf>
    <xf numFmtId="0" fontId="2" fillId="0" borderId="16"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51" xfId="2" applyFont="1" applyFill="1" applyBorder="1" applyAlignment="1">
      <alignment horizontal="center" vertical="center" shrinkToFit="1"/>
    </xf>
    <xf numFmtId="0" fontId="2" fillId="0" borderId="4" xfId="2" applyFont="1" applyFill="1" applyBorder="1" applyAlignment="1">
      <alignment horizontal="center" vertical="center" shrinkToFit="1"/>
    </xf>
    <xf numFmtId="0" fontId="1" fillId="0" borderId="3" xfId="2" applyFont="1" applyFill="1" applyBorder="1" applyAlignment="1">
      <alignment vertical="center" shrinkToFit="1"/>
    </xf>
    <xf numFmtId="0" fontId="0" fillId="0" borderId="0" xfId="2" applyFont="1" applyFill="1" applyBorder="1" applyAlignment="1" applyProtection="1">
      <alignment vertical="center" shrinkToFit="1"/>
      <protection locked="0"/>
    </xf>
    <xf numFmtId="0" fontId="1" fillId="0" borderId="0" xfId="2" applyFont="1" applyFill="1" applyBorder="1" applyAlignment="1" applyProtection="1">
      <alignment vertical="center" shrinkToFit="1"/>
      <protection locked="0"/>
    </xf>
    <xf numFmtId="0" fontId="0" fillId="0" borderId="3" xfId="2" applyFont="1" applyFill="1" applyBorder="1" applyAlignment="1" applyProtection="1">
      <alignment vertical="center" shrinkToFit="1"/>
      <protection locked="0"/>
    </xf>
    <xf numFmtId="0" fontId="1" fillId="0" borderId="0" xfId="2" applyFont="1" applyFill="1" applyBorder="1" applyAlignment="1">
      <alignment horizontal="left" vertical="top" wrapText="1" shrinkToFit="1"/>
    </xf>
    <xf numFmtId="0" fontId="8" fillId="0" borderId="0" xfId="0" applyFont="1" applyBorder="1" applyAlignment="1">
      <alignment horizontal="center" vertical="center" shrinkToFit="1"/>
    </xf>
    <xf numFmtId="0" fontId="1" fillId="0" borderId="0" xfId="0" applyFont="1" applyAlignment="1">
      <alignment horizontal="distributed" vertical="center"/>
    </xf>
    <xf numFmtId="49" fontId="8" fillId="0" borderId="19" xfId="0" applyNumberFormat="1" applyFont="1" applyBorder="1" applyAlignment="1" applyProtection="1">
      <alignment vertical="top" wrapText="1"/>
      <protection locked="0"/>
    </xf>
    <xf numFmtId="49" fontId="8" fillId="0" borderId="0" xfId="0" applyNumberFormat="1" applyFont="1" applyBorder="1" applyAlignment="1" applyProtection="1">
      <alignment vertical="top" wrapText="1"/>
      <protection locked="0"/>
    </xf>
    <xf numFmtId="49" fontId="8" fillId="0" borderId="45" xfId="0" applyNumberFormat="1" applyFont="1" applyBorder="1" applyAlignment="1" applyProtection="1">
      <alignment vertical="top" wrapText="1"/>
      <protection locked="0"/>
    </xf>
    <xf numFmtId="49" fontId="8" fillId="0" borderId="25" xfId="0" applyNumberFormat="1" applyFont="1" applyBorder="1" applyAlignment="1" applyProtection="1">
      <alignment vertical="top" wrapText="1"/>
      <protection locked="0"/>
    </xf>
    <xf numFmtId="49" fontId="8" fillId="0" borderId="3" xfId="0" applyNumberFormat="1" applyFont="1" applyBorder="1" applyAlignment="1" applyProtection="1">
      <alignment vertical="top" wrapText="1"/>
      <protection locked="0"/>
    </xf>
    <xf numFmtId="49" fontId="8" fillId="0" borderId="46" xfId="0" applyNumberFormat="1" applyFont="1" applyBorder="1" applyAlignment="1" applyProtection="1">
      <alignment vertical="top" wrapText="1"/>
      <protection locked="0"/>
    </xf>
    <xf numFmtId="49" fontId="8" fillId="0" borderId="47" xfId="2" applyNumberFormat="1" applyFont="1" applyFill="1" applyBorder="1" applyAlignment="1" applyProtection="1">
      <alignment vertical="top" wrapText="1"/>
      <protection locked="0"/>
    </xf>
    <xf numFmtId="49" fontId="8" fillId="0" borderId="0" xfId="2" applyNumberFormat="1" applyFont="1" applyFill="1" applyBorder="1" applyAlignment="1" applyProtection="1">
      <alignment vertical="top" wrapText="1"/>
      <protection locked="0"/>
    </xf>
    <xf numFmtId="49" fontId="8" fillId="0" borderId="45" xfId="2" applyNumberFormat="1" applyFont="1" applyFill="1" applyBorder="1" applyAlignment="1" applyProtection="1">
      <alignment vertical="top" wrapText="1"/>
      <protection locked="0"/>
    </xf>
    <xf numFmtId="49" fontId="8" fillId="0" borderId="48" xfId="2" applyNumberFormat="1" applyFont="1" applyFill="1" applyBorder="1" applyAlignment="1" applyProtection="1">
      <alignment vertical="top" wrapText="1"/>
      <protection locked="0"/>
    </xf>
    <xf numFmtId="49" fontId="8" fillId="0" borderId="3" xfId="2" applyNumberFormat="1" applyFont="1" applyFill="1" applyBorder="1" applyAlignment="1" applyProtection="1">
      <alignment vertical="top" wrapText="1"/>
      <protection locked="0"/>
    </xf>
    <xf numFmtId="49" fontId="8" fillId="0" borderId="46" xfId="2" applyNumberFormat="1" applyFont="1" applyFill="1" applyBorder="1" applyAlignment="1" applyProtection="1">
      <alignment vertical="top" wrapText="1"/>
      <protection locked="0"/>
    </xf>
    <xf numFmtId="49" fontId="8" fillId="0" borderId="20" xfId="2" applyNumberFormat="1" applyFont="1" applyFill="1" applyBorder="1" applyAlignment="1" applyProtection="1">
      <alignment vertical="top" wrapText="1"/>
      <protection locked="0"/>
    </xf>
    <xf numFmtId="49" fontId="8" fillId="0" borderId="26" xfId="2" applyNumberFormat="1" applyFont="1" applyFill="1" applyBorder="1" applyAlignment="1" applyProtection="1">
      <alignment vertical="top" wrapText="1"/>
      <protection locked="0"/>
    </xf>
    <xf numFmtId="49" fontId="2" fillId="0" borderId="23" xfId="2" applyNumberFormat="1" applyFont="1" applyFill="1" applyBorder="1" applyAlignment="1" applyProtection="1">
      <alignment vertical="center"/>
      <protection locked="0"/>
    </xf>
    <xf numFmtId="49" fontId="2" fillId="0" borderId="13" xfId="2" applyNumberFormat="1" applyFont="1" applyFill="1" applyBorder="1" applyAlignment="1" applyProtection="1">
      <alignment vertical="center"/>
      <protection locked="0"/>
    </xf>
    <xf numFmtId="49" fontId="2" fillId="0" borderId="49" xfId="2" applyNumberFormat="1" applyFont="1" applyFill="1" applyBorder="1" applyAlignment="1" applyProtection="1">
      <alignment vertical="center"/>
      <protection locked="0"/>
    </xf>
    <xf numFmtId="49" fontId="2" fillId="0" borderId="50" xfId="2" applyNumberFormat="1" applyFont="1" applyFill="1" applyBorder="1" applyAlignment="1" applyProtection="1">
      <alignment vertical="center"/>
      <protection locked="0"/>
    </xf>
    <xf numFmtId="49" fontId="2" fillId="0" borderId="24" xfId="2" applyNumberFormat="1" applyFont="1" applyFill="1" applyBorder="1" applyAlignment="1" applyProtection="1">
      <alignment vertical="center"/>
      <protection locked="0"/>
    </xf>
    <xf numFmtId="49" fontId="64" fillId="0" borderId="0" xfId="2" applyNumberFormat="1" applyFont="1" applyFill="1" applyBorder="1" applyAlignment="1" applyProtection="1">
      <alignment vertical="center" shrinkToFit="1"/>
      <protection locked="0"/>
    </xf>
    <xf numFmtId="49" fontId="64" fillId="0" borderId="3" xfId="2" applyNumberFormat="1" applyFont="1" applyFill="1" applyBorder="1" applyAlignment="1" applyProtection="1">
      <alignment vertical="center" shrinkToFit="1"/>
      <protection locked="0"/>
    </xf>
    <xf numFmtId="0" fontId="2" fillId="0" borderId="23" xfId="2" applyFont="1" applyFill="1" applyBorder="1" applyAlignment="1">
      <alignment vertical="center"/>
    </xf>
    <xf numFmtId="0" fontId="2" fillId="0" borderId="13" xfId="2" applyFont="1" applyFill="1" applyBorder="1" applyAlignment="1">
      <alignment vertical="center"/>
    </xf>
    <xf numFmtId="0" fontId="2" fillId="0" borderId="49" xfId="2" applyFont="1" applyFill="1" applyBorder="1" applyAlignment="1">
      <alignment vertical="center"/>
    </xf>
    <xf numFmtId="0" fontId="2" fillId="0" borderId="50" xfId="2" applyFont="1" applyFill="1" applyBorder="1" applyAlignment="1">
      <alignment vertical="center"/>
    </xf>
    <xf numFmtId="0" fontId="2" fillId="0" borderId="24" xfId="2" applyFont="1" applyFill="1" applyBorder="1" applyAlignment="1">
      <alignment vertical="center"/>
    </xf>
    <xf numFmtId="0" fontId="26" fillId="0" borderId="19" xfId="0" applyFont="1" applyBorder="1" applyAlignment="1">
      <alignment vertical="top" wrapText="1"/>
    </xf>
    <xf numFmtId="0" fontId="26" fillId="0" borderId="0" xfId="0" applyFont="1" applyBorder="1" applyAlignment="1">
      <alignment vertical="top" wrapText="1"/>
    </xf>
    <xf numFmtId="0" fontId="26" fillId="0" borderId="45" xfId="0" applyFont="1" applyBorder="1" applyAlignment="1">
      <alignment vertical="top" wrapText="1"/>
    </xf>
    <xf numFmtId="0" fontId="26" fillId="0" borderId="25" xfId="0" applyFont="1" applyBorder="1" applyAlignment="1">
      <alignment vertical="top" wrapText="1"/>
    </xf>
    <xf numFmtId="0" fontId="26" fillId="0" borderId="3" xfId="0" applyFont="1" applyBorder="1" applyAlignment="1">
      <alignment vertical="top" wrapText="1"/>
    </xf>
    <xf numFmtId="0" fontId="26" fillId="0" borderId="46" xfId="0" applyFont="1" applyBorder="1" applyAlignment="1">
      <alignment vertical="top" wrapText="1"/>
    </xf>
    <xf numFmtId="0" fontId="26" fillId="0" borderId="47" xfId="2" applyFont="1" applyFill="1" applyBorder="1" applyAlignment="1">
      <alignment vertical="top" wrapText="1"/>
    </xf>
    <xf numFmtId="0" fontId="26" fillId="0" borderId="0" xfId="2" applyFont="1" applyFill="1" applyBorder="1" applyAlignment="1">
      <alignment vertical="top" wrapText="1"/>
    </xf>
    <xf numFmtId="0" fontId="26" fillId="0" borderId="45" xfId="2" applyFont="1" applyFill="1" applyBorder="1" applyAlignment="1">
      <alignment vertical="top" wrapText="1"/>
    </xf>
    <xf numFmtId="0" fontId="26" fillId="0" borderId="48" xfId="2" applyFont="1" applyFill="1" applyBorder="1" applyAlignment="1">
      <alignment vertical="top" wrapText="1"/>
    </xf>
    <xf numFmtId="0" fontId="26" fillId="0" borderId="3" xfId="2" applyFont="1" applyFill="1" applyBorder="1" applyAlignment="1">
      <alignment vertical="top" wrapText="1"/>
    </xf>
    <xf numFmtId="0" fontId="26" fillId="0" borderId="46" xfId="2" applyFont="1" applyFill="1" applyBorder="1" applyAlignment="1">
      <alignment vertical="top" wrapText="1"/>
    </xf>
    <xf numFmtId="57" fontId="26" fillId="0" borderId="47" xfId="2" applyNumberFormat="1" applyFont="1" applyFill="1" applyBorder="1" applyAlignment="1">
      <alignment vertical="top" wrapText="1"/>
    </xf>
    <xf numFmtId="0" fontId="26" fillId="0" borderId="20" xfId="2" applyFont="1" applyFill="1" applyBorder="1" applyAlignment="1">
      <alignment vertical="top" wrapText="1"/>
    </xf>
    <xf numFmtId="0" fontId="26" fillId="0" borderId="26" xfId="2" applyFont="1" applyFill="1" applyBorder="1" applyAlignment="1">
      <alignment vertical="top" wrapText="1"/>
    </xf>
    <xf numFmtId="0" fontId="26" fillId="0" borderId="13" xfId="2" applyFont="1" applyFill="1" applyBorder="1" applyAlignment="1">
      <alignment vertical="center"/>
    </xf>
    <xf numFmtId="0" fontId="19" fillId="0" borderId="23" xfId="0" applyFont="1" applyBorder="1" applyAlignment="1">
      <alignment horizontal="center" vertical="center" shrinkToFit="1"/>
    </xf>
    <xf numFmtId="0" fontId="19" fillId="0" borderId="13" xfId="0" applyFont="1" applyBorder="1" applyAlignment="1">
      <alignment horizontal="center" vertical="center" shrinkToFit="1"/>
    </xf>
    <xf numFmtId="0" fontId="19" fillId="0" borderId="24"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3" xfId="0" applyFont="1" applyBorder="1" applyAlignment="1">
      <alignment horizontal="left" vertical="center" wrapText="1" indent="1"/>
    </xf>
    <xf numFmtId="0" fontId="19" fillId="0" borderId="13" xfId="0" applyFont="1" applyBorder="1" applyAlignment="1">
      <alignment horizontal="left" vertical="center" indent="1"/>
    </xf>
    <xf numFmtId="0" fontId="19" fillId="0" borderId="24" xfId="0" applyFont="1" applyBorder="1" applyAlignment="1">
      <alignment horizontal="left" vertical="center" indent="1"/>
    </xf>
    <xf numFmtId="0" fontId="19" fillId="0" borderId="25" xfId="0" applyFont="1" applyBorder="1" applyAlignment="1">
      <alignment horizontal="left" vertical="center" indent="1"/>
    </xf>
    <xf numFmtId="0" fontId="19" fillId="0" borderId="3" xfId="0" applyFont="1" applyBorder="1" applyAlignment="1">
      <alignment horizontal="left" vertical="center" indent="1"/>
    </xf>
    <xf numFmtId="0" fontId="19" fillId="0" borderId="26" xfId="0" applyFont="1" applyBorder="1" applyAlignment="1">
      <alignment horizontal="left" vertical="center" indent="1"/>
    </xf>
    <xf numFmtId="0" fontId="19" fillId="0" borderId="4" xfId="0" applyFont="1" applyBorder="1" applyAlignment="1">
      <alignment horizontal="center" vertical="center" shrinkToFit="1"/>
    </xf>
    <xf numFmtId="0" fontId="19" fillId="0" borderId="0" xfId="0" applyFont="1" applyBorder="1" applyAlignment="1" applyProtection="1">
      <alignment horizontal="center" vertical="center"/>
      <protection locked="0"/>
    </xf>
    <xf numFmtId="0" fontId="23"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2" xfId="0" applyFont="1" applyBorder="1" applyAlignment="1">
      <alignment horizontal="center" vertical="center"/>
    </xf>
    <xf numFmtId="0" fontId="19" fillId="0" borderId="0" xfId="0" applyFont="1" applyAlignment="1">
      <alignment vertical="center"/>
    </xf>
    <xf numFmtId="0" fontId="28" fillId="0" borderId="0" xfId="2" quotePrefix="1" applyFont="1" applyFill="1" applyBorder="1" applyAlignment="1">
      <alignment horizontal="center" vertical="center"/>
    </xf>
    <xf numFmtId="0" fontId="28" fillId="0" borderId="0" xfId="2" applyFont="1" applyFill="1" applyBorder="1" applyAlignment="1">
      <alignment horizontal="center" vertical="center"/>
    </xf>
    <xf numFmtId="0" fontId="28" fillId="0" borderId="0" xfId="2" applyFont="1" applyFill="1" applyBorder="1" applyAlignment="1">
      <alignment vertical="center"/>
    </xf>
    <xf numFmtId="0" fontId="28" fillId="0" borderId="3" xfId="2" applyFont="1" applyFill="1" applyBorder="1" applyAlignment="1">
      <alignment vertical="center"/>
    </xf>
    <xf numFmtId="0" fontId="33" fillId="0" borderId="23" xfId="0" applyFont="1" applyBorder="1" applyAlignment="1">
      <alignment horizontal="center" vertical="center"/>
    </xf>
    <xf numFmtId="0" fontId="33" fillId="0" borderId="13"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3" xfId="0" applyFont="1" applyBorder="1" applyAlignment="1">
      <alignment horizontal="center" vertical="center"/>
    </xf>
    <xf numFmtId="0" fontId="33" fillId="0" borderId="26" xfId="0" applyFont="1" applyBorder="1" applyAlignment="1">
      <alignment horizontal="center" vertical="center"/>
    </xf>
  </cellXfs>
  <cellStyles count="3">
    <cellStyle name="標準" xfId="0" builtinId="0"/>
    <cellStyle name="標準 2" xfId="1"/>
    <cellStyle name="標準_01 営業所調書" xfId="2"/>
  </cellStyles>
  <dxfs count="36">
    <dxf>
      <fill>
        <patternFill>
          <bgColor rgb="FFFFFF00"/>
        </patternFill>
      </fill>
    </dxf>
    <dxf>
      <fill>
        <patternFill>
          <bgColor rgb="FFFFFF00"/>
        </patternFill>
      </fill>
    </dxf>
    <dxf>
      <fill>
        <patternFill>
          <bgColor rgb="FFFFFF00"/>
        </patternFill>
      </fill>
    </dxf>
    <dxf>
      <fill>
        <patternFill patternType="lightUp">
          <bgColor theme="0" tint="-0.34998626667073579"/>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1057275</xdr:colOff>
      <xdr:row>24</xdr:row>
      <xdr:rowOff>159683</xdr:rowOff>
    </xdr:from>
    <xdr:to>
      <xdr:col>10</xdr:col>
      <xdr:colOff>19050</xdr:colOff>
      <xdr:row>28</xdr:row>
      <xdr:rowOff>50986</xdr:rowOff>
    </xdr:to>
    <xdr:sp macro="" textlink="">
      <xdr:nvSpPr>
        <xdr:cNvPr id="3" name="正方形/長方形 2"/>
        <xdr:cNvSpPr/>
      </xdr:nvSpPr>
      <xdr:spPr>
        <a:xfrm>
          <a:off x="1281393" y="6300507"/>
          <a:ext cx="5707716" cy="1011891"/>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523874</xdr:colOff>
      <xdr:row>25</xdr:row>
      <xdr:rowOff>68356</xdr:rowOff>
    </xdr:from>
    <xdr:to>
      <xdr:col>8</xdr:col>
      <xdr:colOff>414616</xdr:colOff>
      <xdr:row>27</xdr:row>
      <xdr:rowOff>268941</xdr:rowOff>
    </xdr:to>
    <xdr:sp macro="" textlink="">
      <xdr:nvSpPr>
        <xdr:cNvPr id="2" name="正方形/長方形 1"/>
        <xdr:cNvSpPr/>
      </xdr:nvSpPr>
      <xdr:spPr>
        <a:xfrm>
          <a:off x="747992" y="7520268"/>
          <a:ext cx="5516095" cy="760879"/>
        </a:xfrm>
        <a:prstGeom prst="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chemeClr val="tx1"/>
            </a:solidFill>
          </a:endParaRPr>
        </a:p>
        <a:p>
          <a:pPr algn="l"/>
          <a:r>
            <a:rPr kumimoji="1" lang="ja-JP" altLang="en-US" sz="1100">
              <a:solidFill>
                <a:schemeClr val="tx1"/>
              </a:solidFill>
            </a:rPr>
            <a:t>　最初にこちらの基礎データ入力シートに記入したうえで、各シートの記入をお願いします。</a:t>
          </a:r>
          <a:endParaRPr kumimoji="1" lang="en-US" altLang="ja-JP" sz="1100">
            <a:solidFill>
              <a:schemeClr val="tx1"/>
            </a:solidFill>
          </a:endParaRPr>
        </a:p>
        <a:p>
          <a:pPr algn="l"/>
          <a:r>
            <a:rPr kumimoji="1" lang="ja-JP" altLang="en-US" sz="1100">
              <a:solidFill>
                <a:schemeClr val="tx1"/>
              </a:solidFill>
            </a:rPr>
            <a:t>　基礎データ入力シートに記入した情報が、各様式に複写されます。</a:t>
          </a:r>
          <a:endParaRPr kumimoji="1" lang="en-US" altLang="ja-JP" sz="1100">
            <a:solidFill>
              <a:schemeClr val="tx1"/>
            </a:solidFill>
          </a:endParaRPr>
        </a:p>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065" name="Text Box 17"/>
        <xdr:cNvSpPr txBox="1">
          <a:spLocks noChangeArrowheads="1"/>
        </xdr:cNvSpPr>
      </xdr:nvSpPr>
      <xdr:spPr bwMode="auto">
        <a:xfrm>
          <a:off x="4849284" y="63759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852028"/>
    <xdr:sp macro="" textlink="">
      <xdr:nvSpPr>
        <xdr:cNvPr id="2066" name="Text Box 18"/>
        <xdr:cNvSpPr txBox="1">
          <a:spLocks noChangeArrowheads="1"/>
        </xdr:cNvSpPr>
      </xdr:nvSpPr>
      <xdr:spPr bwMode="auto">
        <a:xfrm>
          <a:off x="3030008" y="8782050"/>
          <a:ext cx="1685590" cy="852028"/>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を選択してください。</a:t>
          </a:r>
          <a:endParaRPr lang="en-US" altLang="ja-JP" sz="1000" b="0" i="0" u="none" strike="noStrike" baseline="0">
            <a:solidFill>
              <a:srgbClr val="000000"/>
            </a:solidFill>
            <a:latin typeface="ＭＳ ゴシック"/>
            <a:ea typeface="ＭＳ ゴシック"/>
          </a:endParaRPr>
        </a:p>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同じコードを重複して</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申請は出来ません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14</xdr:col>
      <xdr:colOff>33867</xdr:colOff>
      <xdr:row>25</xdr:row>
      <xdr:rowOff>89476</xdr:rowOff>
    </xdr:from>
    <xdr:ext cx="1813830" cy="4704878"/>
    <xdr:sp macro="" textlink="">
      <xdr:nvSpPr>
        <xdr:cNvPr id="2" name="Text Box 17"/>
        <xdr:cNvSpPr txBox="1">
          <a:spLocks noChangeArrowheads="1"/>
        </xdr:cNvSpPr>
      </xdr:nvSpPr>
      <xdr:spPr bwMode="auto">
        <a:xfrm>
          <a:off x="4796367" y="6985576"/>
          <a:ext cx="1813830" cy="4704878"/>
        </a:xfrm>
        <a:prstGeom prst="rect">
          <a:avLst/>
        </a:prstGeom>
        <a:solidFill>
          <a:srgbClr val="F3F3F3"/>
        </a:solidFill>
        <a:ln w="9525">
          <a:solidFill>
            <a:srgbClr val="000000"/>
          </a:solidFill>
          <a:miter lim="800000"/>
          <a:headEnd/>
          <a:tailEnd/>
        </a:ln>
      </xdr:spPr>
      <xdr:txBody>
        <a:bodyPr wrap="none" lIns="18288" tIns="18288" rIns="0" bIns="18288" anchor="ctr" upright="1">
          <a:spAutoFit/>
        </a:bodyPr>
        <a:lstStyle/>
        <a:p>
          <a:pPr algn="l" rtl="0">
            <a:defRPr sz="1000"/>
          </a:pPr>
          <a:r>
            <a:rPr lang="en-US" altLang="ja-JP" sz="1000" b="0" i="0" u="none" strike="noStrike" baseline="0">
              <a:solidFill>
                <a:srgbClr val="000000"/>
              </a:solidFill>
              <a:latin typeface="ＭＳ 明朝"/>
              <a:ea typeface="ＭＳ 明朝"/>
            </a:rPr>
            <a:t>01</a:t>
          </a:r>
          <a:r>
            <a:rPr lang="ja-JP" altLang="en-US" sz="1000" b="0" i="0" u="none" strike="noStrike" baseline="0">
              <a:solidFill>
                <a:srgbClr val="000000"/>
              </a:solidFill>
              <a:latin typeface="ＭＳ 明朝"/>
              <a:ea typeface="ＭＳ 明朝"/>
            </a:rPr>
            <a:t>　セメント、混和材</a:t>
          </a:r>
        </a:p>
        <a:p>
          <a:pPr algn="l" rtl="0">
            <a:defRPr sz="1000"/>
          </a:pPr>
          <a:r>
            <a:rPr lang="en-US" altLang="ja-JP" sz="1000" b="0" i="0" u="none" strike="noStrike" baseline="0">
              <a:solidFill>
                <a:srgbClr val="000000"/>
              </a:solidFill>
              <a:latin typeface="ＭＳ 明朝"/>
              <a:ea typeface="ＭＳ 明朝"/>
            </a:rPr>
            <a:t>02</a:t>
          </a:r>
          <a:r>
            <a:rPr lang="ja-JP" altLang="en-US" sz="1000" b="0" i="0" u="none" strike="noStrike" baseline="0">
              <a:solidFill>
                <a:srgbClr val="000000"/>
              </a:solidFill>
              <a:latin typeface="ＭＳ 明朝"/>
              <a:ea typeface="ＭＳ 明朝"/>
            </a:rPr>
            <a:t>　鋼材</a:t>
          </a:r>
        </a:p>
        <a:p>
          <a:pPr algn="l" rtl="0">
            <a:defRPr sz="1000"/>
          </a:pPr>
          <a:r>
            <a:rPr lang="en-US" altLang="ja-JP" sz="1000" b="0" i="0" u="none" strike="noStrike" baseline="0">
              <a:solidFill>
                <a:srgbClr val="000000"/>
              </a:solidFill>
              <a:latin typeface="ＭＳ 明朝"/>
              <a:ea typeface="ＭＳ 明朝"/>
            </a:rPr>
            <a:t>03</a:t>
          </a:r>
          <a:r>
            <a:rPr lang="ja-JP" altLang="en-US" sz="1000" b="0" i="0" u="none" strike="noStrike" baseline="0">
              <a:solidFill>
                <a:srgbClr val="000000"/>
              </a:solidFill>
              <a:latin typeface="ＭＳ 明朝"/>
              <a:ea typeface="ＭＳ 明朝"/>
            </a:rPr>
            <a:t>　金物、籠</a:t>
          </a:r>
        </a:p>
        <a:p>
          <a:pPr algn="l" rtl="0">
            <a:defRPr sz="1000"/>
          </a:pPr>
          <a:r>
            <a:rPr lang="en-US" altLang="ja-JP" sz="1000" b="0" i="0" u="none" strike="noStrike" baseline="0">
              <a:solidFill>
                <a:srgbClr val="000000"/>
              </a:solidFill>
              <a:latin typeface="ＭＳ 明朝"/>
              <a:ea typeface="ＭＳ 明朝"/>
            </a:rPr>
            <a:t>04</a:t>
          </a:r>
          <a:r>
            <a:rPr lang="ja-JP" altLang="en-US" sz="1000" b="0" i="0" u="none" strike="noStrike" baseline="0">
              <a:solidFill>
                <a:srgbClr val="000000"/>
              </a:solidFill>
              <a:latin typeface="ＭＳ 明朝"/>
              <a:ea typeface="ＭＳ 明朝"/>
            </a:rPr>
            <a:t>　油脂、燃料</a:t>
          </a:r>
        </a:p>
        <a:p>
          <a:pPr algn="l" rtl="0">
            <a:defRPr sz="1000"/>
          </a:pPr>
          <a:r>
            <a:rPr lang="en-US" altLang="ja-JP" sz="1000" b="0" i="0" u="none" strike="noStrike" baseline="0">
              <a:solidFill>
                <a:srgbClr val="000000"/>
              </a:solidFill>
              <a:latin typeface="ＭＳ 明朝"/>
              <a:ea typeface="ＭＳ 明朝"/>
            </a:rPr>
            <a:t>05</a:t>
          </a:r>
          <a:r>
            <a:rPr lang="ja-JP" altLang="en-US" sz="1000" b="0" i="0" u="none" strike="noStrike" baseline="0">
              <a:solidFill>
                <a:srgbClr val="000000"/>
              </a:solidFill>
              <a:latin typeface="ＭＳ 明朝"/>
              <a:ea typeface="ＭＳ 明朝"/>
            </a:rPr>
            <a:t>　目地板、塩ビ管</a:t>
          </a:r>
        </a:p>
        <a:p>
          <a:pPr algn="l" rtl="0">
            <a:defRPr sz="1000"/>
          </a:pPr>
          <a:r>
            <a:rPr lang="en-US" altLang="ja-JP" sz="1000" b="0" i="0" u="none" strike="noStrike" baseline="0">
              <a:solidFill>
                <a:srgbClr val="000000"/>
              </a:solidFill>
              <a:latin typeface="ＭＳ 明朝"/>
              <a:ea typeface="ＭＳ 明朝"/>
            </a:rPr>
            <a:t>06</a:t>
          </a:r>
          <a:r>
            <a:rPr lang="ja-JP" altLang="en-US" sz="1000" b="0" i="0" u="none" strike="noStrike" baseline="0">
              <a:solidFill>
                <a:srgbClr val="000000"/>
              </a:solidFill>
              <a:latin typeface="ＭＳ 明朝"/>
              <a:ea typeface="ＭＳ 明朝"/>
            </a:rPr>
            <a:t>　火薬、ロッド、ビッド</a:t>
          </a:r>
        </a:p>
        <a:p>
          <a:pPr algn="l" rtl="0">
            <a:defRPr sz="1000"/>
          </a:pPr>
          <a:r>
            <a:rPr lang="en-US" altLang="ja-JP" sz="1000" b="0" i="0" u="none" strike="noStrike" baseline="0">
              <a:solidFill>
                <a:srgbClr val="000000"/>
              </a:solidFill>
              <a:latin typeface="ＭＳ 明朝"/>
              <a:ea typeface="ＭＳ 明朝"/>
            </a:rPr>
            <a:t>07</a:t>
          </a:r>
          <a:r>
            <a:rPr lang="ja-JP" altLang="en-US" sz="1000" b="0" i="0" u="none" strike="noStrike" baseline="0">
              <a:solidFill>
                <a:srgbClr val="000000"/>
              </a:solidFill>
              <a:latin typeface="ＭＳ 明朝"/>
              <a:ea typeface="ＭＳ 明朝"/>
            </a:rPr>
            <a:t>　法面保護資材</a:t>
          </a:r>
        </a:p>
        <a:p>
          <a:pPr algn="l" rtl="0">
            <a:defRPr sz="1000"/>
          </a:pPr>
          <a:r>
            <a:rPr lang="en-US" altLang="ja-JP" sz="1000" b="0" i="0" u="none" strike="noStrike" baseline="0">
              <a:solidFill>
                <a:srgbClr val="000000"/>
              </a:solidFill>
              <a:latin typeface="ＭＳ 明朝"/>
              <a:ea typeface="ＭＳ 明朝"/>
            </a:rPr>
            <a:t>08</a:t>
          </a:r>
          <a:r>
            <a:rPr lang="ja-JP" altLang="en-US" sz="1000" b="0" i="0" u="none" strike="noStrike" baseline="0">
              <a:solidFill>
                <a:srgbClr val="000000"/>
              </a:solidFill>
              <a:latin typeface="ＭＳ 明朝"/>
              <a:ea typeface="ＭＳ 明朝"/>
            </a:rPr>
            <a:t>　土のう、むしろ、シート、</a:t>
          </a:r>
        </a:p>
        <a:p>
          <a:pPr algn="l" rtl="0">
            <a:defRPr sz="1000"/>
          </a:pPr>
          <a:r>
            <a:rPr lang="ja-JP" altLang="en-US" sz="1000" b="0" i="0" u="none" strike="noStrike" baseline="0">
              <a:solidFill>
                <a:srgbClr val="000000"/>
              </a:solidFill>
              <a:latin typeface="ＭＳ 明朝"/>
              <a:ea typeface="ＭＳ 明朝"/>
            </a:rPr>
            <a:t>　　コンクリート養生剤</a:t>
          </a:r>
        </a:p>
        <a:p>
          <a:pPr algn="l" rtl="0">
            <a:defRPr sz="1000"/>
          </a:pPr>
          <a:r>
            <a:rPr lang="en-US" altLang="ja-JP" sz="1000" b="0" i="0" u="none" strike="noStrike" baseline="0">
              <a:solidFill>
                <a:srgbClr val="000000"/>
              </a:solidFill>
              <a:latin typeface="ＭＳ 明朝"/>
              <a:ea typeface="ＭＳ 明朝"/>
            </a:rPr>
            <a:t>09</a:t>
          </a:r>
          <a:r>
            <a:rPr lang="ja-JP" altLang="en-US" sz="1000" b="0" i="0" u="none" strike="noStrike" baseline="0">
              <a:solidFill>
                <a:srgbClr val="000000"/>
              </a:solidFill>
              <a:latin typeface="ＭＳ 明朝"/>
              <a:ea typeface="ＭＳ 明朝"/>
            </a:rPr>
            <a:t>　骨材</a:t>
          </a:r>
        </a:p>
        <a:p>
          <a:pPr algn="l" rtl="0">
            <a:defRPr sz="1000"/>
          </a:pPr>
          <a:r>
            <a:rPr lang="en-US" altLang="ja-JP" sz="1000" b="0" i="0" u="none" strike="noStrike" baseline="0">
              <a:solidFill>
                <a:srgbClr val="000000"/>
              </a:solidFill>
              <a:latin typeface="ＭＳ 明朝"/>
              <a:ea typeface="ＭＳ 明朝"/>
            </a:rPr>
            <a:t>10</a:t>
          </a:r>
          <a:r>
            <a:rPr lang="ja-JP" altLang="en-US" sz="1000" b="0" i="0" u="none" strike="noStrike" baseline="0">
              <a:solidFill>
                <a:srgbClr val="000000"/>
              </a:solidFill>
              <a:latin typeface="ＭＳ 明朝"/>
              <a:ea typeface="ＭＳ 明朝"/>
            </a:rPr>
            <a:t>　生コンクリート</a:t>
          </a:r>
        </a:p>
        <a:p>
          <a:pPr algn="l" rtl="0">
            <a:defRPr sz="1000"/>
          </a:pPr>
          <a:r>
            <a:rPr lang="en-US" altLang="ja-JP" sz="1000" b="0" i="0" u="none" strike="noStrike" baseline="0">
              <a:solidFill>
                <a:srgbClr val="000000"/>
              </a:solidFill>
              <a:latin typeface="ＭＳ 明朝"/>
              <a:ea typeface="ＭＳ 明朝"/>
            </a:rPr>
            <a:t>11</a:t>
          </a:r>
          <a:r>
            <a:rPr lang="ja-JP" altLang="en-US" sz="1000" b="0" i="0" u="none" strike="noStrike" baseline="0">
              <a:solidFill>
                <a:srgbClr val="000000"/>
              </a:solidFill>
              <a:latin typeface="ＭＳ 明朝"/>
              <a:ea typeface="ＭＳ 明朝"/>
            </a:rPr>
            <a:t>　舗装資材</a:t>
          </a:r>
        </a:p>
        <a:p>
          <a:pPr algn="l" rtl="0">
            <a:defRPr sz="1000"/>
          </a:pPr>
          <a:r>
            <a:rPr lang="en-US" altLang="ja-JP" sz="1000" b="0" i="0" u="none" strike="noStrike" baseline="0">
              <a:solidFill>
                <a:srgbClr val="000000"/>
              </a:solidFill>
              <a:latin typeface="ＭＳ 明朝"/>
              <a:ea typeface="ＭＳ 明朝"/>
            </a:rPr>
            <a:t>12</a:t>
          </a:r>
          <a:r>
            <a:rPr lang="ja-JP" altLang="en-US" sz="1000" b="0" i="0" u="none" strike="noStrike" baseline="0">
              <a:solidFill>
                <a:srgbClr val="000000"/>
              </a:solidFill>
              <a:latin typeface="ＭＳ 明朝"/>
              <a:ea typeface="ＭＳ 明朝"/>
            </a:rPr>
            <a:t>　コンクリート製品</a:t>
          </a:r>
        </a:p>
        <a:p>
          <a:pPr algn="l" rtl="0">
            <a:defRPr sz="1000"/>
          </a:pPr>
          <a:r>
            <a:rPr lang="en-US" altLang="ja-JP" sz="1000" b="0" i="0" u="none" strike="noStrike" baseline="0">
              <a:solidFill>
                <a:srgbClr val="000000"/>
              </a:solidFill>
              <a:latin typeface="ＭＳ 明朝"/>
              <a:ea typeface="ＭＳ 明朝"/>
            </a:rPr>
            <a:t>13</a:t>
          </a:r>
          <a:r>
            <a:rPr lang="ja-JP" altLang="en-US" sz="1000" b="0" i="0" u="none" strike="noStrike" baseline="0">
              <a:solidFill>
                <a:srgbClr val="000000"/>
              </a:solidFill>
              <a:latin typeface="ＭＳ 明朝"/>
              <a:ea typeface="ＭＳ 明朝"/>
            </a:rPr>
            <a:t>　鋼製蓋</a:t>
          </a:r>
        </a:p>
        <a:p>
          <a:pPr algn="l" rtl="0">
            <a:defRPr sz="1000"/>
          </a:pPr>
          <a:r>
            <a:rPr lang="en-US" altLang="ja-JP" sz="1000" b="0" i="0" u="none" strike="noStrike" baseline="0">
              <a:solidFill>
                <a:srgbClr val="000000"/>
              </a:solidFill>
              <a:latin typeface="ＭＳ 明朝"/>
              <a:ea typeface="ＭＳ 明朝"/>
            </a:rPr>
            <a:t>14</a:t>
          </a:r>
          <a:r>
            <a:rPr lang="ja-JP" altLang="en-US" sz="1000" b="0" i="0" u="none" strike="noStrike" baseline="0">
              <a:solidFill>
                <a:srgbClr val="000000"/>
              </a:solidFill>
              <a:latin typeface="ＭＳ 明朝"/>
              <a:ea typeface="ＭＳ 明朝"/>
            </a:rPr>
            <a:t>　道路付属施設資材</a:t>
          </a:r>
        </a:p>
        <a:p>
          <a:pPr algn="l" rtl="0">
            <a:defRPr sz="1000"/>
          </a:pPr>
          <a:r>
            <a:rPr lang="en-US" altLang="ja-JP" sz="1000" b="0" i="0" u="none" strike="noStrike" baseline="0">
              <a:solidFill>
                <a:srgbClr val="000000"/>
              </a:solidFill>
              <a:latin typeface="ＭＳ 明朝"/>
              <a:ea typeface="ＭＳ 明朝"/>
            </a:rPr>
            <a:t>15</a:t>
          </a:r>
          <a:r>
            <a:rPr lang="ja-JP" altLang="en-US" sz="1000" b="0" i="0" u="none" strike="noStrike" baseline="0">
              <a:solidFill>
                <a:srgbClr val="000000"/>
              </a:solidFill>
              <a:latin typeface="ＭＳ 明朝"/>
              <a:ea typeface="ＭＳ 明朝"/>
            </a:rPr>
            <a:t>　防雪資材</a:t>
          </a:r>
        </a:p>
        <a:p>
          <a:pPr algn="l" rtl="0">
            <a:defRPr sz="1000"/>
          </a:pPr>
          <a:r>
            <a:rPr lang="en-US" altLang="ja-JP" sz="1000" b="0" i="0" u="none" strike="noStrike" baseline="0">
              <a:solidFill>
                <a:srgbClr val="000000"/>
              </a:solidFill>
              <a:latin typeface="ＭＳ 明朝"/>
              <a:ea typeface="ＭＳ 明朝"/>
            </a:rPr>
            <a:t>16</a:t>
          </a:r>
          <a:r>
            <a:rPr lang="ja-JP" altLang="en-US" sz="1000" b="0" i="0" u="none" strike="noStrike" baseline="0">
              <a:solidFill>
                <a:srgbClr val="000000"/>
              </a:solidFill>
              <a:latin typeface="ＭＳ 明朝"/>
              <a:ea typeface="ＭＳ 明朝"/>
            </a:rPr>
            <a:t>　橋梁資材</a:t>
          </a:r>
        </a:p>
        <a:p>
          <a:pPr algn="l" rtl="0">
            <a:defRPr sz="1000"/>
          </a:pPr>
          <a:r>
            <a:rPr lang="en-US" altLang="ja-JP" sz="1000" b="0" i="0" u="none" strike="noStrike" baseline="0">
              <a:solidFill>
                <a:srgbClr val="000000"/>
              </a:solidFill>
              <a:latin typeface="ＭＳ 明朝"/>
              <a:ea typeface="ＭＳ 明朝"/>
            </a:rPr>
            <a:t>17</a:t>
          </a:r>
          <a:r>
            <a:rPr lang="ja-JP" altLang="en-US" sz="1000" b="0" i="0" u="none" strike="noStrike" baseline="0">
              <a:solidFill>
                <a:srgbClr val="000000"/>
              </a:solidFill>
              <a:latin typeface="ＭＳ 明朝"/>
              <a:ea typeface="ＭＳ 明朝"/>
            </a:rPr>
            <a:t>　砂防工事資材</a:t>
          </a:r>
        </a:p>
        <a:p>
          <a:pPr algn="l" rtl="0">
            <a:defRPr sz="1000"/>
          </a:pPr>
          <a:r>
            <a:rPr lang="en-US" altLang="ja-JP" sz="1000" b="0" i="0" u="none" strike="noStrike" baseline="0">
              <a:solidFill>
                <a:srgbClr val="000000"/>
              </a:solidFill>
              <a:latin typeface="ＭＳ 明朝"/>
              <a:ea typeface="ＭＳ 明朝"/>
            </a:rPr>
            <a:t>18</a:t>
          </a:r>
          <a:r>
            <a:rPr lang="ja-JP" altLang="en-US" sz="1000" b="0" i="0" u="none" strike="noStrike" baseline="0">
              <a:solidFill>
                <a:srgbClr val="000000"/>
              </a:solidFill>
              <a:latin typeface="ＭＳ 明朝"/>
              <a:ea typeface="ＭＳ 明朝"/>
            </a:rPr>
            <a:t>　地すべり対策工事資材</a:t>
          </a:r>
        </a:p>
        <a:p>
          <a:pPr algn="l" rtl="0">
            <a:defRPr sz="1000"/>
          </a:pPr>
          <a:r>
            <a:rPr lang="en-US" altLang="ja-JP" sz="1000" b="0" i="0" u="none" strike="noStrike" baseline="0">
              <a:solidFill>
                <a:srgbClr val="000000"/>
              </a:solidFill>
              <a:latin typeface="ＭＳ 明朝"/>
              <a:ea typeface="ＭＳ 明朝"/>
            </a:rPr>
            <a:t>19</a:t>
          </a:r>
          <a:r>
            <a:rPr lang="ja-JP" altLang="en-US" sz="1000" b="0" i="0" u="none" strike="noStrike" baseline="0">
              <a:solidFill>
                <a:srgbClr val="000000"/>
              </a:solidFill>
              <a:latin typeface="ＭＳ 明朝"/>
              <a:ea typeface="ＭＳ 明朝"/>
            </a:rPr>
            <a:t>　急傾斜地崩壊対策工事資材</a:t>
          </a:r>
        </a:p>
        <a:p>
          <a:pPr algn="l" rtl="0">
            <a:defRPr sz="1000"/>
          </a:pPr>
          <a:r>
            <a:rPr lang="en-US" altLang="ja-JP" sz="1000" b="0" i="0" u="none" strike="noStrike" baseline="0">
              <a:solidFill>
                <a:srgbClr val="000000"/>
              </a:solidFill>
              <a:latin typeface="ＭＳ 明朝"/>
              <a:ea typeface="ＭＳ 明朝"/>
            </a:rPr>
            <a:t>20</a:t>
          </a:r>
          <a:r>
            <a:rPr lang="ja-JP" altLang="en-US" sz="1000" b="0" i="0" u="none" strike="noStrike" baseline="0">
              <a:solidFill>
                <a:srgbClr val="000000"/>
              </a:solidFill>
              <a:latin typeface="ＭＳ 明朝"/>
              <a:ea typeface="ＭＳ 明朝"/>
            </a:rPr>
            <a:t>　植樹資材</a:t>
          </a:r>
        </a:p>
        <a:p>
          <a:pPr algn="l" rtl="0">
            <a:defRPr sz="1000"/>
          </a:pPr>
          <a:r>
            <a:rPr lang="en-US" altLang="ja-JP" sz="1000" b="0" i="0" u="none" strike="noStrike" baseline="0">
              <a:solidFill>
                <a:srgbClr val="000000"/>
              </a:solidFill>
              <a:latin typeface="ＭＳ 明朝"/>
              <a:ea typeface="ＭＳ 明朝"/>
            </a:rPr>
            <a:t>21</a:t>
          </a:r>
          <a:r>
            <a:rPr lang="ja-JP" altLang="en-US" sz="1000" b="0" i="0" u="none" strike="noStrike" baseline="0">
              <a:solidFill>
                <a:srgbClr val="000000"/>
              </a:solidFill>
              <a:latin typeface="ＭＳ 明朝"/>
              <a:ea typeface="ＭＳ 明朝"/>
            </a:rPr>
            <a:t>　深礎工資材</a:t>
          </a:r>
        </a:p>
        <a:p>
          <a:pPr algn="l" rtl="0">
            <a:defRPr sz="1000"/>
          </a:pPr>
          <a:r>
            <a:rPr lang="en-US" altLang="ja-JP" sz="1000" b="0" i="0" u="none" strike="noStrike" baseline="0">
              <a:solidFill>
                <a:srgbClr val="000000"/>
              </a:solidFill>
              <a:latin typeface="ＭＳ 明朝"/>
              <a:ea typeface="ＭＳ 明朝"/>
            </a:rPr>
            <a:t>22</a:t>
          </a:r>
          <a:r>
            <a:rPr lang="ja-JP" altLang="en-US" sz="1000" b="0" i="0" u="none" strike="noStrike" baseline="0">
              <a:solidFill>
                <a:srgbClr val="000000"/>
              </a:solidFill>
              <a:latin typeface="ＭＳ 明朝"/>
              <a:ea typeface="ＭＳ 明朝"/>
            </a:rPr>
            <a:t>　アンカー工資材</a:t>
          </a:r>
        </a:p>
        <a:p>
          <a:pPr algn="l" rtl="0">
            <a:defRPr sz="1000"/>
          </a:pPr>
          <a:r>
            <a:rPr lang="en-US" altLang="ja-JP" sz="1000" b="0" i="0" u="none" strike="noStrike" baseline="0">
              <a:solidFill>
                <a:srgbClr val="000000"/>
              </a:solidFill>
              <a:latin typeface="ＭＳ 明朝"/>
              <a:ea typeface="ＭＳ 明朝"/>
            </a:rPr>
            <a:t>23</a:t>
          </a:r>
          <a:r>
            <a:rPr lang="ja-JP" altLang="en-US" sz="1000" b="0" i="0" u="none" strike="noStrike" baseline="0">
              <a:solidFill>
                <a:srgbClr val="000000"/>
              </a:solidFill>
              <a:latin typeface="ＭＳ 明朝"/>
              <a:ea typeface="ＭＳ 明朝"/>
            </a:rPr>
            <a:t>　下水道工事資材</a:t>
          </a:r>
        </a:p>
        <a:p>
          <a:pPr algn="l" rtl="0">
            <a:defRPr sz="1000"/>
          </a:pPr>
          <a:r>
            <a:rPr lang="en-US" altLang="ja-JP" sz="1000" b="0" i="0" u="none" strike="noStrike" baseline="0">
              <a:solidFill>
                <a:srgbClr val="000000"/>
              </a:solidFill>
              <a:latin typeface="ＭＳ 明朝"/>
              <a:ea typeface="ＭＳ 明朝"/>
            </a:rPr>
            <a:t>24</a:t>
          </a:r>
          <a:r>
            <a:rPr lang="ja-JP" altLang="en-US" sz="1000" b="0" i="0" u="none" strike="noStrike" baseline="0">
              <a:solidFill>
                <a:srgbClr val="000000"/>
              </a:solidFill>
              <a:latin typeface="ＭＳ 明朝"/>
              <a:ea typeface="ＭＳ 明朝"/>
            </a:rPr>
            <a:t>　木材</a:t>
          </a:r>
        </a:p>
        <a:p>
          <a:pPr algn="l" rtl="0">
            <a:defRPr sz="1000"/>
          </a:pPr>
          <a:r>
            <a:rPr lang="en-US" altLang="ja-JP" sz="1000" b="0" i="0" u="none" strike="noStrike" baseline="0">
              <a:solidFill>
                <a:srgbClr val="000000"/>
              </a:solidFill>
              <a:latin typeface="ＭＳ 明朝"/>
              <a:ea typeface="ＭＳ 明朝"/>
            </a:rPr>
            <a:t>25</a:t>
          </a:r>
          <a:r>
            <a:rPr lang="ja-JP" altLang="en-US" sz="1000" b="0" i="0" u="none" strike="noStrike" baseline="0">
              <a:solidFill>
                <a:srgbClr val="000000"/>
              </a:solidFill>
              <a:latin typeface="ＭＳ 明朝"/>
              <a:ea typeface="ＭＳ 明朝"/>
            </a:rPr>
            <a:t>　港湾工事資材</a:t>
          </a:r>
        </a:p>
        <a:p>
          <a:pPr algn="l" rtl="0">
            <a:defRPr sz="1000"/>
          </a:pPr>
          <a:r>
            <a:rPr lang="en-US" altLang="ja-JP" sz="1000" b="0" i="0" u="none" strike="noStrike" baseline="0">
              <a:solidFill>
                <a:srgbClr val="000000"/>
              </a:solidFill>
              <a:latin typeface="ＭＳ 明朝"/>
              <a:ea typeface="ＭＳ 明朝"/>
            </a:rPr>
            <a:t>26</a:t>
          </a:r>
          <a:r>
            <a:rPr lang="ja-JP" altLang="en-US" sz="1000" b="0" i="0" u="none" strike="noStrike" baseline="0">
              <a:solidFill>
                <a:srgbClr val="000000"/>
              </a:solidFill>
              <a:latin typeface="ＭＳ 明朝"/>
              <a:ea typeface="ＭＳ 明朝"/>
            </a:rPr>
            <a:t>　その他</a:t>
          </a:r>
        </a:p>
        <a:p>
          <a:pPr algn="l" rtl="0">
            <a:defRPr sz="1000"/>
          </a:pPr>
          <a:r>
            <a:rPr lang="en-US" altLang="ja-JP" sz="1000" b="0" i="0" u="none" strike="noStrike" baseline="0">
              <a:solidFill>
                <a:srgbClr val="000000"/>
              </a:solidFill>
              <a:latin typeface="ＭＳ 明朝"/>
              <a:ea typeface="ＭＳ 明朝"/>
            </a:rPr>
            <a:t>27</a:t>
          </a:r>
          <a:r>
            <a:rPr lang="ja-JP" altLang="en-US" sz="1000" b="0" i="0" u="none" strike="noStrike" baseline="0">
              <a:solidFill>
                <a:srgbClr val="000000"/>
              </a:solidFill>
              <a:latin typeface="ＭＳ 明朝"/>
              <a:ea typeface="ＭＳ 明朝"/>
            </a:rPr>
            <a:t>　計画調査用資材</a:t>
          </a:r>
        </a:p>
      </xdr:txBody>
    </xdr:sp>
    <xdr:clientData/>
  </xdr:oneCellAnchor>
  <xdr:oneCellAnchor>
    <xdr:from>
      <xdr:col>6</xdr:col>
      <xdr:colOff>161925</xdr:colOff>
      <xdr:row>35</xdr:row>
      <xdr:rowOff>19050</xdr:rowOff>
    </xdr:from>
    <xdr:ext cx="1685590" cy="518604"/>
    <xdr:sp macro="" textlink="">
      <xdr:nvSpPr>
        <xdr:cNvPr id="3" name="Text Box 18"/>
        <xdr:cNvSpPr txBox="1">
          <a:spLocks noChangeArrowheads="1"/>
        </xdr:cNvSpPr>
      </xdr:nvSpPr>
      <xdr:spPr bwMode="auto">
        <a:xfrm>
          <a:off x="3019425" y="8753475"/>
          <a:ext cx="1685590" cy="518604"/>
        </a:xfrm>
        <a:prstGeom prst="rect">
          <a:avLst/>
        </a:prstGeom>
        <a:noFill/>
        <a:ln w="9525">
          <a:noFill/>
          <a:miter lim="800000"/>
          <a:headEnd/>
          <a:tailEnd/>
        </a:ln>
      </xdr:spPr>
      <xdr:txBody>
        <a:bodyPr wrap="none" lIns="18288" tIns="18288" rIns="0" bIns="0" anchor="t" upright="1">
          <a:spAutoFit/>
        </a:bodyPr>
        <a:lstStyle/>
        <a:p>
          <a:pPr algn="l" rtl="0">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　工事材料の種類は、右の</a:t>
          </a:r>
        </a:p>
        <a:p>
          <a:pPr algn="l" rtl="0">
            <a:defRPr sz="1000"/>
          </a:pPr>
          <a:r>
            <a:rPr lang="ja-JP" altLang="en-US" sz="1000" b="0" i="0" u="none" strike="noStrike" baseline="0">
              <a:solidFill>
                <a:srgbClr val="000000"/>
              </a:solidFill>
              <a:latin typeface="ＭＳ ゴシック"/>
              <a:ea typeface="ＭＳ ゴシック"/>
            </a:rPr>
            <a:t>　コード表から２桁のコード</a:t>
          </a:r>
        </a:p>
        <a:p>
          <a:pPr algn="l" rtl="0">
            <a:defRPr sz="1000"/>
          </a:pPr>
          <a:r>
            <a:rPr lang="ja-JP" altLang="en-US" sz="1000" b="0" i="0" u="none" strike="noStrike" baseline="0">
              <a:solidFill>
                <a:srgbClr val="000000"/>
              </a:solidFill>
              <a:latin typeface="ＭＳ ゴシック"/>
              <a:ea typeface="ＭＳ ゴシック"/>
            </a:rPr>
            <a:t>　を記入してください。</a:t>
          </a: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21</xdr:col>
      <xdr:colOff>114300</xdr:colOff>
      <xdr:row>12</xdr:row>
      <xdr:rowOff>152400</xdr:rowOff>
    </xdr:from>
    <xdr:to>
      <xdr:col>25</xdr:col>
      <xdr:colOff>76200</xdr:colOff>
      <xdr:row>16</xdr:row>
      <xdr:rowOff>76200</xdr:rowOff>
    </xdr:to>
    <xdr:sp macro="" textlink="">
      <xdr:nvSpPr>
        <xdr:cNvPr id="16387" name="Oval 3"/>
        <xdr:cNvSpPr>
          <a:spLocks noChangeArrowheads="1"/>
        </xdr:cNvSpPr>
      </xdr:nvSpPr>
      <xdr:spPr bwMode="auto">
        <a:xfrm>
          <a:off x="4019550" y="2619375"/>
          <a:ext cx="723900" cy="723900"/>
        </a:xfrm>
        <a:prstGeom prst="ellipse">
          <a:avLst/>
        </a:prstGeom>
        <a:noFill/>
        <a:ln w="38100">
          <a:solidFill>
            <a:srgbClr val="000000"/>
          </a:solidFill>
          <a:round/>
          <a:headEnd/>
          <a:tailEnd/>
        </a:ln>
      </xdr:spPr>
      <xdr:txBody>
        <a:bodyPr vertOverflow="clip" vert="wordArtVertRtl" wrap="square" lIns="45720" tIns="0" rIns="45720" bIns="0" anchor="ctr" upright="1"/>
        <a:lstStyle/>
        <a:p>
          <a:pPr algn="ctr" rtl="0">
            <a:defRPr sz="1000"/>
          </a:pPr>
          <a:r>
            <a:rPr lang="ja-JP" altLang="en-US" sz="1400" b="0" i="0" u="none" strike="noStrike" baseline="0">
              <a:solidFill>
                <a:srgbClr val="000000"/>
              </a:solidFill>
              <a:latin typeface="HG丸ｺﾞｼｯｸM-PRO"/>
              <a:ea typeface="HG丸ｺﾞｼｯｸM-PRO"/>
            </a:rPr>
            <a:t>実印</a:t>
          </a:r>
        </a:p>
      </xdr:txBody>
    </xdr:sp>
    <xdr:clientData/>
  </xdr:twoCellAnchor>
  <xdr:twoCellAnchor editAs="oneCell">
    <xdr:from>
      <xdr:col>8</xdr:col>
      <xdr:colOff>133350</xdr:colOff>
      <xdr:row>12</xdr:row>
      <xdr:rowOff>180975</xdr:rowOff>
    </xdr:from>
    <xdr:to>
      <xdr:col>12</xdr:col>
      <xdr:colOff>152400</xdr:colOff>
      <xdr:row>16</xdr:row>
      <xdr:rowOff>123825</xdr:rowOff>
    </xdr:to>
    <xdr:sp macro="" textlink="">
      <xdr:nvSpPr>
        <xdr:cNvPr id="16393" name="Oval 9"/>
        <xdr:cNvSpPr>
          <a:spLocks noChangeArrowheads="1"/>
        </xdr:cNvSpPr>
      </xdr:nvSpPr>
      <xdr:spPr bwMode="auto">
        <a:xfrm>
          <a:off x="1562100" y="2647950"/>
          <a:ext cx="781050" cy="742950"/>
        </a:xfrm>
        <a:prstGeom prst="ellipse">
          <a:avLst/>
        </a:prstGeom>
        <a:noFill/>
        <a:ln w="38100">
          <a:solidFill>
            <a:srgbClr val="000000"/>
          </a:solidFill>
          <a:round/>
          <a:headEnd/>
          <a:tailEnd/>
        </a:ln>
      </xdr:spPr>
      <xdr:txBody>
        <a:bodyPr vertOverflow="clip" vert="wordArtVertRtl" wrap="square" lIns="90000" tIns="0" rIns="90000" bIns="0" anchor="ctr" upright="1"/>
        <a:lstStyle/>
        <a:p>
          <a:pPr algn="ctr" rtl="0">
            <a:defRPr sz="1000"/>
          </a:pPr>
          <a:r>
            <a:rPr lang="ja-JP" altLang="en-US" sz="1400" b="0" i="0" u="none" strike="noStrike" baseline="0">
              <a:solidFill>
                <a:srgbClr val="000000"/>
              </a:solidFill>
              <a:latin typeface="HG丸ｺﾞｼｯｸM-PRO"/>
              <a:ea typeface="HG丸ｺﾞｼｯｸM-PRO"/>
            </a:rPr>
            <a:t>使用印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161925</xdr:colOff>
      <xdr:row>28</xdr:row>
      <xdr:rowOff>209550</xdr:rowOff>
    </xdr:from>
    <xdr:to>
      <xdr:col>21</xdr:col>
      <xdr:colOff>133350</xdr:colOff>
      <xdr:row>30</xdr:row>
      <xdr:rowOff>28575</xdr:rowOff>
    </xdr:to>
    <xdr:sp macro="" textlink="">
      <xdr:nvSpPr>
        <xdr:cNvPr id="17577" name="Oval 1"/>
        <xdr:cNvSpPr>
          <a:spLocks noChangeArrowheads="1"/>
        </xdr:cNvSpPr>
      </xdr:nvSpPr>
      <xdr:spPr bwMode="auto">
        <a:xfrm>
          <a:off x="3495675" y="6343650"/>
          <a:ext cx="542925" cy="361950"/>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28575</xdr:colOff>
      <xdr:row>32</xdr:row>
      <xdr:rowOff>38100</xdr:rowOff>
    </xdr:from>
    <xdr:to>
      <xdr:col>14</xdr:col>
      <xdr:colOff>85725</xdr:colOff>
      <xdr:row>32</xdr:row>
      <xdr:rowOff>295275</xdr:rowOff>
    </xdr:to>
    <xdr:sp macro="" textlink="">
      <xdr:nvSpPr>
        <xdr:cNvPr id="17578" name="Oval 2"/>
        <xdr:cNvSpPr>
          <a:spLocks noChangeArrowheads="1"/>
        </xdr:cNvSpPr>
      </xdr:nvSpPr>
      <xdr:spPr bwMode="auto">
        <a:xfrm>
          <a:off x="2409825" y="7343775"/>
          <a:ext cx="247650" cy="257175"/>
        </a:xfrm>
        <a:prstGeom prst="ellipse">
          <a:avLst/>
        </a:prstGeom>
        <a:noFill/>
        <a:ln w="2540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16.bin"/><Relationship Id="rId4" Type="http://schemas.openxmlformats.org/officeDocument/2006/relationships/comments" Target="../comments5.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2:AF64"/>
  <sheetViews>
    <sheetView showGridLines="0" tabSelected="1" zoomScaleNormal="100" zoomScaleSheetLayoutView="100" workbookViewId="0">
      <selection activeCell="W59" sqref="W59"/>
    </sheetView>
  </sheetViews>
  <sheetFormatPr defaultRowHeight="15" customHeight="1"/>
  <cols>
    <col min="1" max="1" width="0.875" style="17" customWidth="1"/>
    <col min="2" max="2" width="6.875" style="18" customWidth="1"/>
    <col min="3" max="3" width="2.875" style="17" customWidth="1"/>
    <col min="4" max="4" width="22.5" style="17" customWidth="1"/>
    <col min="5" max="6" width="24.75" style="17" customWidth="1"/>
    <col min="7" max="7" width="1.25" style="17" customWidth="1"/>
    <col min="8" max="105" width="2.5" style="17" customWidth="1"/>
    <col min="106" max="16384" width="9" style="17"/>
  </cols>
  <sheetData>
    <row r="2" spans="1:32" s="41" customFormat="1" ht="18.75" customHeight="1">
      <c r="A2" s="310" t="s">
        <v>243</v>
      </c>
      <c r="B2" s="310"/>
      <c r="C2" s="310"/>
      <c r="D2" s="310"/>
      <c r="E2" s="310"/>
      <c r="F2" s="310"/>
      <c r="G2" s="310"/>
      <c r="H2" s="40"/>
      <c r="I2" s="40"/>
      <c r="J2" s="40"/>
      <c r="K2" s="40"/>
      <c r="L2" s="40"/>
      <c r="M2" s="40"/>
      <c r="N2" s="40"/>
      <c r="O2" s="40"/>
      <c r="P2" s="40"/>
      <c r="Q2" s="40"/>
      <c r="R2" s="40"/>
      <c r="S2" s="40"/>
      <c r="T2" s="40"/>
      <c r="U2" s="40"/>
      <c r="V2" s="40"/>
      <c r="W2" s="40"/>
      <c r="X2" s="40"/>
      <c r="Y2" s="40"/>
      <c r="Z2" s="40"/>
      <c r="AA2" s="40"/>
      <c r="AB2" s="40"/>
      <c r="AC2" s="40"/>
      <c r="AD2" s="40"/>
      <c r="AE2" s="40"/>
      <c r="AF2" s="40"/>
    </row>
    <row r="3" spans="1:32" s="41" customFormat="1" ht="18.75" customHeight="1">
      <c r="A3" s="310" t="s">
        <v>95</v>
      </c>
      <c r="B3" s="310"/>
      <c r="C3" s="310"/>
      <c r="D3" s="310"/>
      <c r="E3" s="310"/>
      <c r="F3" s="310"/>
      <c r="G3" s="310"/>
      <c r="H3" s="40"/>
      <c r="I3" s="40"/>
      <c r="J3" s="40"/>
      <c r="K3" s="40"/>
      <c r="L3" s="40"/>
      <c r="M3" s="40"/>
      <c r="N3" s="40"/>
      <c r="O3" s="40"/>
      <c r="P3" s="40"/>
      <c r="Q3" s="40"/>
      <c r="R3" s="40"/>
      <c r="S3" s="40"/>
      <c r="T3" s="40"/>
      <c r="U3" s="40"/>
      <c r="V3" s="40"/>
      <c r="W3" s="40"/>
      <c r="X3" s="40"/>
      <c r="Y3" s="40"/>
      <c r="Z3" s="40"/>
      <c r="AA3" s="40"/>
      <c r="AB3" s="40"/>
      <c r="AC3" s="40"/>
      <c r="AD3" s="40"/>
      <c r="AE3" s="40"/>
      <c r="AF3" s="40"/>
    </row>
    <row r="4" spans="1:32" s="41" customFormat="1" ht="18.75" customHeight="1">
      <c r="A4" s="251"/>
      <c r="B4" s="251"/>
      <c r="C4" s="256" t="s">
        <v>506</v>
      </c>
      <c r="D4" s="251"/>
      <c r="E4" s="251"/>
      <c r="F4" s="251"/>
      <c r="G4" s="251"/>
      <c r="H4" s="40"/>
      <c r="I4" s="40"/>
      <c r="J4" s="40"/>
      <c r="K4" s="40"/>
      <c r="L4" s="40"/>
      <c r="M4" s="40"/>
      <c r="N4" s="40"/>
      <c r="O4" s="40"/>
      <c r="P4" s="40"/>
      <c r="Q4" s="40"/>
      <c r="R4" s="40"/>
      <c r="S4" s="40"/>
      <c r="T4" s="40"/>
      <c r="U4" s="40"/>
      <c r="V4" s="40"/>
      <c r="W4" s="40"/>
      <c r="X4" s="40"/>
      <c r="Y4" s="40"/>
      <c r="Z4" s="40"/>
      <c r="AA4" s="40"/>
      <c r="AB4" s="40"/>
      <c r="AC4" s="40"/>
      <c r="AD4" s="40"/>
      <c r="AE4" s="40"/>
      <c r="AF4" s="40"/>
    </row>
    <row r="5" spans="1:32" ht="9" customHeight="1"/>
    <row r="6" spans="1:32" ht="19.5" customHeight="1">
      <c r="B6" s="204" t="s">
        <v>405</v>
      </c>
    </row>
    <row r="7" spans="1:32" s="82" customFormat="1" ht="16.5" customHeight="1">
      <c r="B7" s="157">
        <v>0</v>
      </c>
      <c r="C7" s="250" t="s">
        <v>503</v>
      </c>
    </row>
    <row r="8" spans="1:32" s="28" customFormat="1" ht="15" customHeight="1">
      <c r="B8" s="11">
        <v>1</v>
      </c>
      <c r="C8" s="28" t="s">
        <v>186</v>
      </c>
    </row>
    <row r="9" spans="1:32" s="28" customFormat="1" ht="15" customHeight="1">
      <c r="B9" s="29">
        <v>2</v>
      </c>
      <c r="C9" s="14" t="s">
        <v>130</v>
      </c>
    </row>
    <row r="10" spans="1:32" s="249" customFormat="1" ht="15" customHeight="1">
      <c r="B10" s="267" t="s">
        <v>517</v>
      </c>
      <c r="C10" s="14" t="s">
        <v>492</v>
      </c>
    </row>
    <row r="11" spans="1:32" s="28" customFormat="1" ht="15" customHeight="1">
      <c r="B11" s="11">
        <v>3</v>
      </c>
      <c r="C11" s="14" t="s">
        <v>200</v>
      </c>
    </row>
    <row r="12" spans="1:32" s="28" customFormat="1" ht="15" customHeight="1">
      <c r="B12" s="29">
        <v>4</v>
      </c>
      <c r="C12" s="14" t="s">
        <v>131</v>
      </c>
    </row>
    <row r="13" spans="1:32" s="28" customFormat="1" ht="15" customHeight="1">
      <c r="B13" s="11">
        <v>5</v>
      </c>
      <c r="C13" s="14" t="s">
        <v>497</v>
      </c>
    </row>
    <row r="14" spans="1:32" s="28" customFormat="1" ht="15" customHeight="1">
      <c r="B14" s="29">
        <v>6</v>
      </c>
      <c r="C14" s="14" t="s">
        <v>142</v>
      </c>
    </row>
    <row r="15" spans="1:32" s="28" customFormat="1" ht="15" customHeight="1">
      <c r="B15" s="11">
        <v>7</v>
      </c>
      <c r="C15" s="28" t="s">
        <v>132</v>
      </c>
    </row>
    <row r="16" spans="1:32" ht="15" customHeight="1">
      <c r="B16" s="18" t="s">
        <v>146</v>
      </c>
      <c r="C16" s="17" t="s">
        <v>147</v>
      </c>
    </row>
    <row r="17" spans="2:6" s="37" customFormat="1" ht="15" customHeight="1">
      <c r="B17" s="18"/>
      <c r="C17" s="313" t="s">
        <v>41</v>
      </c>
      <c r="D17" s="314"/>
      <c r="E17" s="311" t="s">
        <v>42</v>
      </c>
      <c r="F17" s="312"/>
    </row>
    <row r="18" spans="2:6" s="37" customFormat="1" ht="15" customHeight="1">
      <c r="B18" s="38"/>
      <c r="C18" s="315"/>
      <c r="D18" s="316"/>
      <c r="E18" s="31" t="s">
        <v>43</v>
      </c>
      <c r="F18" s="31" t="s">
        <v>44</v>
      </c>
    </row>
    <row r="19" spans="2:6" s="37" customFormat="1" ht="15" customHeight="1">
      <c r="B19" s="38"/>
      <c r="C19" s="292" t="s">
        <v>45</v>
      </c>
      <c r="D19" s="293"/>
      <c r="E19" s="32" t="s">
        <v>148</v>
      </c>
      <c r="F19" s="32" t="s">
        <v>148</v>
      </c>
    </row>
    <row r="20" spans="2:6" s="37" customFormat="1" ht="15" customHeight="1">
      <c r="B20" s="38"/>
      <c r="C20" s="294"/>
      <c r="D20" s="295"/>
      <c r="E20" s="33" t="s">
        <v>507</v>
      </c>
      <c r="F20" s="33" t="s">
        <v>507</v>
      </c>
    </row>
    <row r="21" spans="2:6" s="37" customFormat="1" ht="15" customHeight="1">
      <c r="B21" s="38"/>
      <c r="C21" s="294"/>
      <c r="D21" s="295"/>
      <c r="E21" s="33" t="s">
        <v>60</v>
      </c>
      <c r="F21" s="33" t="s">
        <v>60</v>
      </c>
    </row>
    <row r="22" spans="2:6" s="37" customFormat="1" ht="15" customHeight="1">
      <c r="B22" s="38"/>
      <c r="C22" s="296"/>
      <c r="D22" s="297"/>
      <c r="E22" s="35"/>
      <c r="F22" s="35" t="s">
        <v>225</v>
      </c>
    </row>
    <row r="23" spans="2:6" s="37" customFormat="1" ht="15" customHeight="1">
      <c r="B23" s="38"/>
      <c r="C23" s="302" t="s">
        <v>47</v>
      </c>
      <c r="D23" s="303"/>
      <c r="E23" s="36" t="s">
        <v>148</v>
      </c>
      <c r="F23" s="36" t="s">
        <v>148</v>
      </c>
    </row>
    <row r="24" spans="2:6" s="37" customFormat="1" ht="15" customHeight="1">
      <c r="B24" s="38"/>
      <c r="C24" s="294"/>
      <c r="D24" s="295"/>
      <c r="E24" s="33" t="s">
        <v>507</v>
      </c>
      <c r="F24" s="33" t="s">
        <v>507</v>
      </c>
    </row>
    <row r="25" spans="2:6" s="37" customFormat="1" ht="15" customHeight="1">
      <c r="B25" s="38"/>
      <c r="C25" s="294"/>
      <c r="D25" s="295"/>
      <c r="E25" s="33"/>
      <c r="F25" s="33" t="s">
        <v>60</v>
      </c>
    </row>
    <row r="26" spans="2:6" s="37" customFormat="1" ht="15" customHeight="1">
      <c r="B26" s="38"/>
      <c r="C26" s="294"/>
      <c r="D26" s="295"/>
      <c r="E26" s="35"/>
      <c r="F26" s="35" t="s">
        <v>225</v>
      </c>
    </row>
    <row r="27" spans="2:6" s="37" customFormat="1" ht="15" customHeight="1">
      <c r="B27" s="38"/>
      <c r="C27" s="302" t="s">
        <v>48</v>
      </c>
      <c r="D27" s="303"/>
      <c r="E27" s="36" t="s">
        <v>508</v>
      </c>
      <c r="F27" s="36" t="s">
        <v>508</v>
      </c>
    </row>
    <row r="28" spans="2:6" s="37" customFormat="1" ht="15" customHeight="1">
      <c r="B28" s="38"/>
      <c r="C28" s="294"/>
      <c r="D28" s="295"/>
      <c r="E28" s="33" t="s">
        <v>60</v>
      </c>
      <c r="F28" s="33" t="s">
        <v>60</v>
      </c>
    </row>
    <row r="29" spans="2:6" s="37" customFormat="1" ht="15" customHeight="1">
      <c r="B29" s="38"/>
      <c r="C29" s="294"/>
      <c r="D29" s="295"/>
      <c r="E29" s="35"/>
      <c r="F29" s="35" t="s">
        <v>225</v>
      </c>
    </row>
    <row r="30" spans="2:6" s="37" customFormat="1" ht="15" customHeight="1">
      <c r="B30" s="38"/>
      <c r="C30" s="302" t="s">
        <v>149</v>
      </c>
      <c r="D30" s="303"/>
      <c r="E30" s="36" t="s">
        <v>148</v>
      </c>
      <c r="F30" s="36" t="s">
        <v>148</v>
      </c>
    </row>
    <row r="31" spans="2:6" s="37" customFormat="1" ht="15" customHeight="1">
      <c r="B31" s="38"/>
      <c r="C31" s="296"/>
      <c r="D31" s="297"/>
      <c r="E31" s="33"/>
      <c r="F31" s="35" t="s">
        <v>229</v>
      </c>
    </row>
    <row r="32" spans="2:6" s="37" customFormat="1" ht="15" customHeight="1">
      <c r="B32" s="38"/>
      <c r="C32" s="77" t="s">
        <v>150</v>
      </c>
      <c r="D32" s="78"/>
      <c r="E32" s="34" t="s">
        <v>151</v>
      </c>
      <c r="F32" s="34" t="s">
        <v>53</v>
      </c>
    </row>
    <row r="33" spans="2:6" s="37" customFormat="1" ht="15" customHeight="1">
      <c r="B33" s="38"/>
      <c r="C33" s="298" t="s">
        <v>49</v>
      </c>
      <c r="D33" s="299"/>
      <c r="E33" s="34" t="s">
        <v>148</v>
      </c>
      <c r="F33" s="34" t="s">
        <v>148</v>
      </c>
    </row>
    <row r="34" spans="2:6" s="37" customFormat="1" ht="15" customHeight="1">
      <c r="B34" s="38"/>
      <c r="C34" s="300" t="s">
        <v>196</v>
      </c>
      <c r="D34" s="301"/>
      <c r="E34" s="39"/>
      <c r="F34" s="34" t="s">
        <v>225</v>
      </c>
    </row>
    <row r="35" spans="2:6" s="37" customFormat="1" ht="15" customHeight="1">
      <c r="B35" s="38"/>
      <c r="C35" s="300" t="s">
        <v>152</v>
      </c>
      <c r="D35" s="301"/>
      <c r="E35" s="39"/>
      <c r="F35" s="34" t="s">
        <v>53</v>
      </c>
    </row>
    <row r="36" spans="2:6" s="37" customFormat="1" ht="15" customHeight="1">
      <c r="B36" s="38"/>
      <c r="C36" s="79" t="s">
        <v>153</v>
      </c>
      <c r="D36" s="80"/>
      <c r="E36" s="39"/>
      <c r="F36" s="34" t="s">
        <v>53</v>
      </c>
    </row>
    <row r="37" spans="2:6" s="82" customFormat="1" ht="15" customHeight="1">
      <c r="B37" s="83"/>
      <c r="C37" s="302" t="s">
        <v>50</v>
      </c>
      <c r="D37" s="303"/>
      <c r="E37" s="304"/>
      <c r="F37" s="36" t="s">
        <v>26</v>
      </c>
    </row>
    <row r="38" spans="2:6" s="82" customFormat="1" ht="15" customHeight="1">
      <c r="B38" s="83"/>
      <c r="C38" s="296"/>
      <c r="D38" s="297"/>
      <c r="E38" s="305"/>
      <c r="F38" s="35" t="s">
        <v>225</v>
      </c>
    </row>
    <row r="39" spans="2:6" s="37" customFormat="1" ht="15" customHeight="1">
      <c r="B39" s="38"/>
      <c r="C39" s="306" t="s">
        <v>51</v>
      </c>
      <c r="D39" s="307"/>
      <c r="E39" s="36" t="s">
        <v>508</v>
      </c>
      <c r="F39" s="36" t="s">
        <v>508</v>
      </c>
    </row>
    <row r="40" spans="2:6" s="37" customFormat="1" ht="15" customHeight="1">
      <c r="B40" s="38"/>
      <c r="C40" s="308"/>
      <c r="D40" s="309"/>
      <c r="E40" s="35" t="s">
        <v>26</v>
      </c>
      <c r="F40" s="35" t="s">
        <v>26</v>
      </c>
    </row>
    <row r="41" spans="2:6" s="37" customFormat="1" ht="15" customHeight="1">
      <c r="B41" s="38"/>
      <c r="C41" s="119" t="s">
        <v>52</v>
      </c>
      <c r="D41" s="120"/>
      <c r="E41" s="33" t="s">
        <v>60</v>
      </c>
      <c r="F41" s="33" t="s">
        <v>60</v>
      </c>
    </row>
    <row r="42" spans="2:6" s="37" customFormat="1" ht="15" customHeight="1">
      <c r="B42" s="38"/>
      <c r="C42" s="290" t="s">
        <v>226</v>
      </c>
      <c r="D42" s="291"/>
      <c r="E42" s="51" t="s">
        <v>227</v>
      </c>
      <c r="F42" s="51" t="s">
        <v>228</v>
      </c>
    </row>
    <row r="43" spans="2:6" s="82" customFormat="1" ht="15" customHeight="1">
      <c r="B43" s="14"/>
      <c r="C43" s="96" t="s">
        <v>188</v>
      </c>
      <c r="D43" s="86"/>
    </row>
    <row r="44" spans="2:6" s="82" customFormat="1" ht="15" customHeight="1">
      <c r="B44" s="14"/>
      <c r="C44" s="86"/>
      <c r="D44" s="96" t="s">
        <v>193</v>
      </c>
    </row>
    <row r="45" spans="2:6" s="82" customFormat="1" ht="15" customHeight="1">
      <c r="B45" s="14"/>
      <c r="C45" s="86"/>
      <c r="D45" s="104" t="s">
        <v>189</v>
      </c>
    </row>
    <row r="46" spans="2:6" s="82" customFormat="1" ht="15" customHeight="1">
      <c r="B46" s="14"/>
      <c r="C46" s="86"/>
      <c r="D46" s="104" t="s">
        <v>194</v>
      </c>
    </row>
    <row r="47" spans="2:6" s="82" customFormat="1" ht="15" customHeight="1">
      <c r="B47" s="14"/>
      <c r="C47" s="86"/>
      <c r="D47" s="104" t="s">
        <v>195</v>
      </c>
    </row>
    <row r="48" spans="2:6" s="82" customFormat="1" ht="15" customHeight="1">
      <c r="B48" s="14"/>
      <c r="C48" s="30"/>
      <c r="D48" s="86" t="s">
        <v>190</v>
      </c>
    </row>
    <row r="49" spans="2:23" s="82" customFormat="1" ht="14.25" customHeight="1">
      <c r="B49" s="14"/>
      <c r="C49" s="86" t="s">
        <v>505</v>
      </c>
      <c r="D49" s="96"/>
      <c r="E49" s="255"/>
      <c r="F49" s="255"/>
    </row>
    <row r="50" spans="2:23" s="82" customFormat="1" ht="14.25" customHeight="1">
      <c r="B50" s="14"/>
      <c r="C50" s="30"/>
      <c r="D50" s="96" t="s">
        <v>504</v>
      </c>
      <c r="E50" s="255"/>
      <c r="F50" s="255"/>
    </row>
    <row r="52" spans="2:23" s="82" customFormat="1" ht="15" customHeight="1">
      <c r="B52" s="83"/>
      <c r="C52" s="82" t="s">
        <v>154</v>
      </c>
    </row>
    <row r="53" spans="2:23" s="82" customFormat="1" ht="15" customHeight="1">
      <c r="B53" s="83"/>
      <c r="C53" s="287" t="s">
        <v>41</v>
      </c>
      <c r="D53" s="287"/>
      <c r="E53" s="288" t="s">
        <v>42</v>
      </c>
      <c r="F53" s="288"/>
    </row>
    <row r="54" spans="2:23" s="82" customFormat="1" ht="15" customHeight="1">
      <c r="B54" s="83"/>
      <c r="C54" s="287"/>
      <c r="D54" s="287"/>
      <c r="E54" s="31" t="s">
        <v>43</v>
      </c>
      <c r="F54" s="31" t="s">
        <v>44</v>
      </c>
    </row>
    <row r="55" spans="2:23" s="82" customFormat="1" ht="15" customHeight="1">
      <c r="B55" s="83"/>
      <c r="C55" s="289" t="s">
        <v>155</v>
      </c>
      <c r="D55" s="289"/>
      <c r="E55" s="87" t="s">
        <v>156</v>
      </c>
      <c r="F55" s="87" t="s">
        <v>156</v>
      </c>
    </row>
    <row r="56" spans="2:23" s="82" customFormat="1" ht="15" customHeight="1">
      <c r="B56" s="83"/>
      <c r="C56" s="96" t="s">
        <v>197</v>
      </c>
      <c r="D56" s="88"/>
      <c r="E56" s="85"/>
      <c r="F56" s="85"/>
    </row>
    <row r="57" spans="2:23" s="82" customFormat="1" ht="15" customHeight="1">
      <c r="B57" s="83"/>
      <c r="C57" s="88"/>
      <c r="D57" s="96" t="s">
        <v>198</v>
      </c>
      <c r="E57" s="85"/>
      <c r="F57" s="85"/>
    </row>
    <row r="58" spans="2:23" s="82" customFormat="1" ht="15" customHeight="1">
      <c r="B58" s="83"/>
      <c r="C58" s="88"/>
      <c r="D58" s="96" t="s">
        <v>199</v>
      </c>
      <c r="E58" s="85"/>
      <c r="F58" s="85"/>
    </row>
    <row r="59" spans="2:23" s="82" customFormat="1" ht="9.75" customHeight="1">
      <c r="B59" s="83"/>
      <c r="C59" s="84"/>
      <c r="D59" s="84"/>
      <c r="E59" s="85"/>
      <c r="F59" s="85"/>
      <c r="W59" s="276"/>
    </row>
    <row r="60" spans="2:23" ht="15" customHeight="1">
      <c r="B60" s="11">
        <v>8</v>
      </c>
      <c r="C60" s="28" t="s">
        <v>133</v>
      </c>
      <c r="D60" s="30"/>
    </row>
    <row r="61" spans="2:23" ht="15" customHeight="1">
      <c r="B61" s="2"/>
      <c r="C61" s="105" t="s">
        <v>55</v>
      </c>
      <c r="D61" s="30" t="s">
        <v>224</v>
      </c>
    </row>
    <row r="62" spans="2:23" ht="15" customHeight="1">
      <c r="D62" s="17" t="s">
        <v>56</v>
      </c>
    </row>
    <row r="63" spans="2:23" ht="15" customHeight="1">
      <c r="B63" s="29"/>
      <c r="C63" s="28"/>
      <c r="D63" s="28"/>
    </row>
    <row r="64" spans="2:23" ht="15" customHeight="1">
      <c r="B64" s="17"/>
    </row>
  </sheetData>
  <mergeCells count="18">
    <mergeCell ref="A2:G2"/>
    <mergeCell ref="A3:G3"/>
    <mergeCell ref="E17:F17"/>
    <mergeCell ref="C17:D18"/>
    <mergeCell ref="C35:D35"/>
    <mergeCell ref="C23:D26"/>
    <mergeCell ref="C27:D29"/>
    <mergeCell ref="C53:D54"/>
    <mergeCell ref="E53:F53"/>
    <mergeCell ref="C55:D55"/>
    <mergeCell ref="C42:D42"/>
    <mergeCell ref="C19:D22"/>
    <mergeCell ref="C33:D33"/>
    <mergeCell ref="C34:D34"/>
    <mergeCell ref="C37:D38"/>
    <mergeCell ref="E37:E38"/>
    <mergeCell ref="C30:D31"/>
    <mergeCell ref="C39:D40"/>
  </mergeCells>
  <phoneticPr fontId="5"/>
  <printOptions horizontalCentered="1"/>
  <pageMargins left="0.70866141732283472" right="0.70866141732283472" top="0.78740157480314965" bottom="0.59055118110236227" header="0.51181102362204722" footer="0.39370078740157483"/>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2:Q55"/>
  <sheetViews>
    <sheetView showGridLines="0" zoomScale="90" zoomScaleNormal="90" workbookViewId="0">
      <selection activeCell="I35" sqref="I35"/>
    </sheetView>
  </sheetViews>
  <sheetFormatPr defaultRowHeight="14.25"/>
  <cols>
    <col min="1" max="1" width="1.25" style="1" customWidth="1"/>
    <col min="2" max="3" width="8.75" style="1" customWidth="1"/>
    <col min="4" max="4" width="2.5" style="1" customWidth="1"/>
    <col min="5" max="5" width="15" style="1" customWidth="1"/>
    <col min="6" max="7" width="8.75" style="1" customWidth="1"/>
    <col min="8" max="15" width="2.5" style="1" customWidth="1"/>
    <col min="16" max="16384" width="9" style="1"/>
  </cols>
  <sheetData>
    <row r="2" spans="1:15" ht="16.5" customHeight="1">
      <c r="B2" s="10" t="s">
        <v>20</v>
      </c>
      <c r="H2" s="431" t="s">
        <v>3</v>
      </c>
      <c r="I2" s="432"/>
      <c r="J2" s="432"/>
      <c r="K2" s="432"/>
      <c r="L2" s="432"/>
      <c r="M2" s="432"/>
      <c r="N2" s="432"/>
      <c r="O2" s="433"/>
    </row>
    <row r="3" spans="1:15" ht="22.5" customHeight="1">
      <c r="B3" s="10"/>
      <c r="H3" s="435" t="s">
        <v>491</v>
      </c>
      <c r="I3" s="436"/>
      <c r="J3" s="436"/>
      <c r="K3" s="436"/>
      <c r="L3" s="436"/>
      <c r="M3" s="436"/>
      <c r="N3" s="436"/>
      <c r="O3" s="437"/>
    </row>
    <row r="4" spans="1:15" ht="16.5" customHeight="1"/>
    <row r="5" spans="1:15" ht="22.5" customHeight="1">
      <c r="L5" s="434" t="s">
        <v>253</v>
      </c>
      <c r="M5" s="411"/>
      <c r="N5" s="411"/>
      <c r="O5" s="412"/>
    </row>
    <row r="6" spans="1:15" ht="22.5" customHeight="1">
      <c r="L6" s="410" t="s">
        <v>24</v>
      </c>
      <c r="M6" s="411"/>
      <c r="N6" s="411"/>
      <c r="O6" s="412"/>
    </row>
    <row r="7" spans="1:15" ht="18" customHeight="1"/>
    <row r="8" spans="1:15" ht="26.25" customHeight="1">
      <c r="A8" s="420" t="s">
        <v>69</v>
      </c>
      <c r="B8" s="420"/>
      <c r="C8" s="420"/>
      <c r="D8" s="420"/>
      <c r="E8" s="420"/>
      <c r="F8" s="420"/>
      <c r="G8" s="420"/>
      <c r="H8" s="420"/>
      <c r="I8" s="420"/>
      <c r="J8" s="420"/>
      <c r="K8" s="420"/>
      <c r="L8" s="420"/>
      <c r="M8" s="420"/>
      <c r="N8" s="420"/>
      <c r="O8" s="420"/>
    </row>
    <row r="9" spans="1:15" ht="18" customHeight="1"/>
    <row r="10" spans="1:15" ht="18" customHeight="1">
      <c r="B10" s="113" t="s">
        <v>526</v>
      </c>
    </row>
    <row r="11" spans="1:15" ht="18" customHeight="1">
      <c r="B11" s="89" t="s">
        <v>158</v>
      </c>
    </row>
    <row r="12" spans="1:15" ht="18" customHeight="1"/>
    <row r="13" spans="1:15" ht="18" customHeight="1">
      <c r="F13" s="1" t="s">
        <v>21</v>
      </c>
    </row>
    <row r="14" spans="1:15" ht="18" customHeight="1"/>
    <row r="15" spans="1:15" ht="18" customHeight="1">
      <c r="C15" s="439" t="s">
        <v>25</v>
      </c>
      <c r="D15" s="439"/>
      <c r="E15" s="439"/>
      <c r="F15" s="438" t="s">
        <v>70</v>
      </c>
      <c r="G15" s="438"/>
      <c r="H15" s="438"/>
      <c r="I15" s="438"/>
    </row>
    <row r="16" spans="1:15" ht="18" customHeight="1"/>
    <row r="17" spans="2:16" ht="18" customHeight="1"/>
    <row r="18" spans="2:16" ht="18" customHeight="1"/>
    <row r="19" spans="2:16" ht="18" customHeight="1">
      <c r="B19" s="286" t="s">
        <v>527</v>
      </c>
    </row>
    <row r="20" spans="2:16" ht="18" customHeight="1"/>
    <row r="21" spans="2:16" ht="18" customHeight="1"/>
    <row r="22" spans="2:16" ht="18" customHeight="1"/>
    <row r="23" spans="2:16" ht="18" customHeight="1">
      <c r="B23" s="1" t="s">
        <v>22</v>
      </c>
    </row>
    <row r="24" spans="2:16" ht="18" customHeight="1"/>
    <row r="25" spans="2:16" ht="18" customHeight="1">
      <c r="E25" s="430" t="s">
        <v>134</v>
      </c>
      <c r="F25" s="430"/>
      <c r="G25" s="429" t="s">
        <v>483</v>
      </c>
      <c r="H25" s="429"/>
      <c r="I25" s="429"/>
      <c r="J25" s="429"/>
      <c r="K25" s="429"/>
      <c r="L25" s="429"/>
      <c r="M25" s="429"/>
      <c r="N25" s="429"/>
      <c r="O25" s="429"/>
      <c r="P25" s="429"/>
    </row>
    <row r="26" spans="2:16" ht="18" customHeight="1">
      <c r="E26" s="430" t="s">
        <v>135</v>
      </c>
      <c r="F26" s="430"/>
      <c r="G26" s="429" t="s">
        <v>484</v>
      </c>
      <c r="H26" s="429"/>
      <c r="I26" s="429"/>
      <c r="J26" s="429"/>
      <c r="K26" s="429"/>
      <c r="L26" s="429"/>
      <c r="M26" s="429"/>
      <c r="N26" s="429"/>
      <c r="O26" s="429"/>
      <c r="P26" s="247"/>
    </row>
    <row r="27" spans="2:16" ht="18" customHeight="1">
      <c r="E27" s="430" t="s">
        <v>136</v>
      </c>
      <c r="F27" s="430"/>
      <c r="G27" s="429" t="s">
        <v>485</v>
      </c>
      <c r="H27" s="429"/>
      <c r="I27" s="429"/>
      <c r="J27" s="429"/>
      <c r="K27" s="429"/>
      <c r="L27" s="429"/>
      <c r="M27" s="429"/>
      <c r="N27" s="429"/>
      <c r="O27" s="429"/>
      <c r="P27" s="247"/>
    </row>
    <row r="28" spans="2:16" ht="18" customHeight="1">
      <c r="E28" s="430" t="s">
        <v>137</v>
      </c>
      <c r="F28" s="430"/>
      <c r="G28" s="429" t="s">
        <v>486</v>
      </c>
      <c r="H28" s="429"/>
      <c r="I28" s="429"/>
      <c r="J28" s="429"/>
      <c r="K28" s="429"/>
      <c r="L28" s="429"/>
      <c r="M28" s="429"/>
      <c r="N28" s="429"/>
      <c r="O28" s="429"/>
      <c r="P28" s="429"/>
    </row>
    <row r="29" spans="2:16" ht="18" customHeight="1">
      <c r="E29" s="430" t="s">
        <v>138</v>
      </c>
      <c r="F29" s="430"/>
      <c r="G29" s="429" t="s">
        <v>487</v>
      </c>
      <c r="H29" s="429"/>
      <c r="I29" s="429"/>
      <c r="J29" s="429"/>
      <c r="K29" s="429"/>
      <c r="L29" s="429"/>
      <c r="M29" s="429"/>
      <c r="N29" s="429"/>
      <c r="O29" s="429"/>
      <c r="P29" s="247"/>
    </row>
    <row r="30" spans="2:16" ht="18" customHeight="1">
      <c r="E30" s="430" t="s">
        <v>139</v>
      </c>
      <c r="F30" s="430"/>
      <c r="G30" s="429" t="s">
        <v>487</v>
      </c>
      <c r="H30" s="429"/>
      <c r="I30" s="429"/>
      <c r="J30" s="429"/>
      <c r="K30" s="429"/>
      <c r="L30" s="429"/>
      <c r="M30" s="429"/>
      <c r="N30" s="429"/>
      <c r="O30" s="429"/>
      <c r="P30" s="247"/>
    </row>
    <row r="31" spans="2:16" ht="18" customHeight="1">
      <c r="G31" s="248"/>
      <c r="H31" s="248"/>
      <c r="I31" s="248"/>
      <c r="J31" s="248"/>
      <c r="K31" s="247"/>
      <c r="L31" s="247"/>
      <c r="M31" s="247"/>
      <c r="N31" s="247"/>
      <c r="O31" s="247"/>
      <c r="P31" s="247"/>
    </row>
    <row r="32" spans="2:16" ht="18" customHeight="1">
      <c r="E32" s="430" t="s">
        <v>140</v>
      </c>
      <c r="F32" s="430"/>
      <c r="G32" s="429" t="s">
        <v>488</v>
      </c>
      <c r="H32" s="429"/>
      <c r="I32" s="429"/>
      <c r="J32" s="429"/>
      <c r="K32" s="429"/>
      <c r="L32" s="429"/>
      <c r="M32" s="429"/>
      <c r="N32" s="429"/>
      <c r="O32" s="429"/>
      <c r="P32" s="429"/>
    </row>
    <row r="33" spans="2:17" ht="18" customHeight="1">
      <c r="E33" s="430" t="s">
        <v>141</v>
      </c>
      <c r="F33" s="430"/>
      <c r="G33" s="429" t="s">
        <v>489</v>
      </c>
      <c r="H33" s="429"/>
      <c r="I33" s="429"/>
      <c r="J33" s="429"/>
      <c r="K33" s="429"/>
      <c r="L33" s="429"/>
      <c r="M33" s="429"/>
      <c r="N33" s="429"/>
      <c r="O33" s="429"/>
      <c r="P33" s="429"/>
    </row>
    <row r="34" spans="2:17" ht="18" customHeight="1">
      <c r="E34" s="430" t="s">
        <v>159</v>
      </c>
      <c r="F34" s="430"/>
      <c r="G34" s="429" t="s">
        <v>489</v>
      </c>
      <c r="H34" s="429"/>
      <c r="I34" s="429"/>
      <c r="J34" s="429"/>
      <c r="K34" s="429"/>
      <c r="L34" s="429"/>
      <c r="M34" s="429"/>
      <c r="N34" s="429"/>
      <c r="O34" s="429"/>
      <c r="P34" s="429"/>
    </row>
    <row r="35" spans="2:17" ht="18" customHeight="1">
      <c r="E35" s="107"/>
      <c r="F35" s="107"/>
      <c r="G35" s="117"/>
      <c r="H35" s="117"/>
      <c r="I35" s="117"/>
      <c r="J35" s="117"/>
      <c r="K35" s="117"/>
      <c r="L35" s="117"/>
      <c r="M35" s="117"/>
      <c r="N35" s="117"/>
      <c r="O35" s="117"/>
      <c r="P35" s="117"/>
    </row>
    <row r="36" spans="2:17" ht="18" customHeight="1">
      <c r="D36" s="444"/>
      <c r="E36" s="445"/>
      <c r="F36" s="445"/>
      <c r="G36" s="445"/>
      <c r="H36" s="205"/>
      <c r="I36" s="205"/>
      <c r="J36" s="205"/>
      <c r="K36" s="205"/>
      <c r="L36" s="205"/>
      <c r="M36" s="205"/>
      <c r="N36" s="205"/>
      <c r="O36" s="205"/>
      <c r="P36" s="206"/>
    </row>
    <row r="37" spans="2:17" ht="18" customHeight="1">
      <c r="D37" s="207"/>
      <c r="E37" s="446"/>
      <c r="F37" s="447"/>
      <c r="G37" s="448"/>
      <c r="H37" s="448"/>
      <c r="I37" s="448"/>
      <c r="J37" s="448"/>
      <c r="K37" s="448"/>
      <c r="L37" s="448"/>
      <c r="M37" s="448"/>
      <c r="N37" s="448"/>
      <c r="O37" s="448"/>
      <c r="P37" s="449"/>
    </row>
    <row r="38" spans="2:17" ht="18" customHeight="1">
      <c r="D38" s="207"/>
      <c r="E38" s="446"/>
      <c r="F38" s="447"/>
      <c r="G38" s="448"/>
      <c r="H38" s="448"/>
      <c r="I38" s="448"/>
      <c r="J38" s="448"/>
      <c r="K38" s="448"/>
      <c r="L38" s="448"/>
      <c r="M38" s="448"/>
      <c r="N38" s="448"/>
      <c r="O38" s="448"/>
      <c r="P38" s="449"/>
      <c r="Q38" s="118"/>
    </row>
    <row r="39" spans="2:17" ht="18" customHeight="1">
      <c r="D39" s="208"/>
      <c r="E39" s="446"/>
      <c r="F39" s="447"/>
      <c r="G39" s="448"/>
      <c r="H39" s="448"/>
      <c r="I39" s="448"/>
      <c r="J39" s="448"/>
      <c r="K39" s="448"/>
      <c r="L39" s="448"/>
      <c r="M39" s="448"/>
      <c r="N39" s="448"/>
      <c r="O39" s="448"/>
      <c r="P39" s="449"/>
    </row>
    <row r="40" spans="2:17" ht="18" customHeight="1">
      <c r="B40" s="7"/>
      <c r="D40" s="208"/>
      <c r="E40" s="446"/>
      <c r="F40" s="447"/>
      <c r="G40" s="448"/>
      <c r="H40" s="448"/>
      <c r="I40" s="448"/>
      <c r="J40" s="448"/>
      <c r="K40" s="448"/>
      <c r="L40" s="448"/>
      <c r="M40" s="448"/>
      <c r="N40" s="448"/>
      <c r="O40" s="448"/>
      <c r="P40" s="449"/>
    </row>
    <row r="41" spans="2:17" ht="18" customHeight="1">
      <c r="D41" s="209"/>
      <c r="E41" s="440"/>
      <c r="F41" s="441"/>
      <c r="G41" s="442"/>
      <c r="H41" s="442"/>
      <c r="I41" s="442"/>
      <c r="J41" s="442"/>
      <c r="K41" s="442"/>
      <c r="L41" s="442"/>
      <c r="M41" s="442"/>
      <c r="N41" s="442"/>
      <c r="O41" s="442"/>
      <c r="P41" s="443"/>
    </row>
    <row r="42" spans="2:17" ht="18" customHeight="1"/>
    <row r="43" spans="2:17" ht="18" customHeight="1"/>
    <row r="44" spans="2:17" ht="18" customHeight="1"/>
    <row r="45" spans="2:17" ht="18" customHeight="1"/>
    <row r="46" spans="2:17" ht="18" customHeight="1"/>
    <row r="47" spans="2:17" ht="18" customHeight="1"/>
    <row r="48" spans="2:17" ht="18" customHeight="1"/>
    <row r="49" ht="18" customHeight="1"/>
    <row r="50" ht="18" customHeight="1"/>
    <row r="51" ht="18" customHeight="1"/>
    <row r="52" ht="18" customHeight="1"/>
    <row r="53" ht="18" customHeight="1"/>
    <row r="54" ht="18" customHeight="1"/>
    <row r="55" ht="18" customHeight="1"/>
  </sheetData>
  <mergeCells count="36">
    <mergeCell ref="G32:P32"/>
    <mergeCell ref="G33:P33"/>
    <mergeCell ref="G34:P34"/>
    <mergeCell ref="G30:O30"/>
    <mergeCell ref="E41:F41"/>
    <mergeCell ref="G41:P41"/>
    <mergeCell ref="D36:G36"/>
    <mergeCell ref="E37:F37"/>
    <mergeCell ref="G37:P37"/>
    <mergeCell ref="E38:F38"/>
    <mergeCell ref="E39:F39"/>
    <mergeCell ref="G39:P39"/>
    <mergeCell ref="G38:P38"/>
    <mergeCell ref="E40:F40"/>
    <mergeCell ref="G40:P40"/>
    <mergeCell ref="C15:E15"/>
    <mergeCell ref="E34:F34"/>
    <mergeCell ref="E30:F30"/>
    <mergeCell ref="E32:F32"/>
    <mergeCell ref="E33:F33"/>
    <mergeCell ref="G29:O29"/>
    <mergeCell ref="E29:F29"/>
    <mergeCell ref="G25:P25"/>
    <mergeCell ref="G28:P28"/>
    <mergeCell ref="H2:O2"/>
    <mergeCell ref="L5:O5"/>
    <mergeCell ref="L6:O6"/>
    <mergeCell ref="A8:O8"/>
    <mergeCell ref="H3:O3"/>
    <mergeCell ref="F15:I15"/>
    <mergeCell ref="E25:F25"/>
    <mergeCell ref="G26:O26"/>
    <mergeCell ref="G27:O27"/>
    <mergeCell ref="E28:F28"/>
    <mergeCell ref="E26:F26"/>
    <mergeCell ref="E27:F27"/>
  </mergeCells>
  <phoneticPr fontId="3"/>
  <printOptions horizontalCentered="1"/>
  <pageMargins left="0.59055118110236227" right="0.59055118110236227" top="0.78740157480314965" bottom="0.78740157480314965" header="0.51181102362204722" footer="0.51181102362204722"/>
  <pageSetup paperSize="9" scale="84" orientation="portrait"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2"/>
  <sheetViews>
    <sheetView showGridLines="0" zoomScale="90" zoomScaleNormal="90" workbookViewId="0">
      <selection activeCell="G42" sqref="G42"/>
    </sheetView>
  </sheetViews>
  <sheetFormatPr defaultRowHeight="14.25"/>
  <cols>
    <col min="1" max="1" width="1.25" style="17" customWidth="1"/>
    <col min="2" max="89" width="2.5" style="17" customWidth="1"/>
    <col min="90" max="16384" width="9" style="17"/>
  </cols>
  <sheetData>
    <row r="1" spans="1:36" ht="7.5" customHeight="1"/>
    <row r="2" spans="1:36">
      <c r="X2" s="450" t="s">
        <v>3</v>
      </c>
      <c r="Y2" s="451"/>
      <c r="Z2" s="451"/>
      <c r="AA2" s="451"/>
      <c r="AB2" s="451"/>
      <c r="AC2" s="451"/>
      <c r="AD2" s="451"/>
      <c r="AE2" s="452"/>
    </row>
    <row r="3" spans="1:36" ht="22.5" customHeight="1">
      <c r="X3" s="422" t="str">
        <f>IF('0 基礎データ入力シート【最初に記入】'!$R$4="","",'0 基礎データ入力シート【最初に記入】'!$R$4)</f>
        <v/>
      </c>
      <c r="Y3" s="423"/>
      <c r="Z3" s="423"/>
      <c r="AA3" s="423"/>
      <c r="AB3" s="423"/>
      <c r="AC3" s="423"/>
      <c r="AD3" s="423"/>
      <c r="AE3" s="424"/>
    </row>
    <row r="8" spans="1:36" s="16" customFormat="1" ht="30" customHeight="1">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6" s="16" customFormat="1" ht="30" customHeight="1">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6" ht="15.75" customHeight="1">
      <c r="G10" s="28"/>
      <c r="H10" s="28"/>
      <c r="I10" s="28"/>
      <c r="J10" s="28"/>
      <c r="K10" s="28"/>
      <c r="L10" s="28"/>
    </row>
    <row r="11" spans="1:36" ht="15.75" customHeight="1">
      <c r="B11" s="17" t="s">
        <v>202</v>
      </c>
      <c r="G11" s="28"/>
      <c r="H11" s="28"/>
      <c r="I11" s="28"/>
      <c r="J11" s="28"/>
      <c r="K11" s="28"/>
      <c r="L11" s="28"/>
    </row>
    <row r="12" spans="1:36" ht="15.75" customHeight="1">
      <c r="G12" s="28"/>
      <c r="H12" s="28"/>
      <c r="I12" s="28"/>
      <c r="J12" s="28"/>
      <c r="K12" s="28"/>
      <c r="L12" s="213"/>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row>
    <row r="13" spans="1:36" ht="15.75" customHeight="1">
      <c r="C13" s="430" t="s">
        <v>203</v>
      </c>
      <c r="D13" s="430"/>
      <c r="E13" s="430"/>
      <c r="F13" s="430"/>
      <c r="G13" s="430"/>
      <c r="H13" s="430"/>
      <c r="I13" s="430"/>
      <c r="J13" s="430"/>
      <c r="K13" s="430"/>
      <c r="L13" s="214"/>
      <c r="M13" s="214"/>
      <c r="N13" s="214"/>
      <c r="O13" s="214"/>
      <c r="P13" s="214"/>
      <c r="Q13" s="214"/>
      <c r="R13" s="214"/>
      <c r="S13" s="214"/>
      <c r="T13" s="214"/>
      <c r="U13" s="214"/>
      <c r="V13" s="214"/>
      <c r="W13" s="214"/>
      <c r="X13" s="214"/>
      <c r="Y13" s="214"/>
      <c r="Z13" s="214"/>
      <c r="AA13" s="214"/>
      <c r="AB13" s="214"/>
      <c r="AC13" s="214"/>
      <c r="AD13" s="214"/>
      <c r="AE13" s="214"/>
      <c r="AF13" s="214"/>
      <c r="AG13" s="214"/>
      <c r="AH13" s="212"/>
      <c r="AI13" s="212"/>
      <c r="AJ13" s="212"/>
    </row>
    <row r="14" spans="1:36" ht="15.75" customHeight="1">
      <c r="C14" s="107"/>
      <c r="D14" s="107"/>
      <c r="E14" s="107"/>
      <c r="F14" s="107"/>
      <c r="G14" s="107"/>
      <c r="H14" s="107"/>
      <c r="I14" s="107"/>
      <c r="J14" s="107"/>
      <c r="K14" s="107"/>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2"/>
      <c r="AI14" s="212"/>
      <c r="AJ14" s="212"/>
    </row>
    <row r="15" spans="1:36" ht="15.75" customHeight="1">
      <c r="C15" s="430" t="s">
        <v>135</v>
      </c>
      <c r="D15" s="430"/>
      <c r="E15" s="430"/>
      <c r="F15" s="430"/>
      <c r="G15" s="430"/>
      <c r="H15" s="430"/>
      <c r="I15" s="430"/>
      <c r="J15" s="430"/>
      <c r="K15" s="430"/>
      <c r="L15" s="214"/>
      <c r="M15" s="214"/>
      <c r="N15" s="214"/>
      <c r="O15" s="214"/>
      <c r="P15" s="214"/>
      <c r="Q15" s="214"/>
      <c r="R15" s="214"/>
      <c r="S15" s="214"/>
      <c r="T15" s="214"/>
      <c r="U15" s="214"/>
      <c r="V15" s="214"/>
      <c r="W15" s="214"/>
      <c r="X15" s="214"/>
      <c r="Y15" s="214"/>
      <c r="Z15" s="214"/>
      <c r="AA15" s="214"/>
      <c r="AB15" s="214"/>
      <c r="AC15" s="214"/>
      <c r="AD15" s="214"/>
      <c r="AE15" s="214"/>
      <c r="AF15" s="214"/>
      <c r="AG15" s="214"/>
      <c r="AH15" s="212"/>
      <c r="AI15" s="212"/>
      <c r="AJ15" s="212"/>
    </row>
    <row r="16" spans="1:36" ht="15.75" customHeight="1">
      <c r="C16" s="107"/>
      <c r="D16" s="107"/>
      <c r="E16" s="107"/>
      <c r="F16" s="107"/>
      <c r="G16" s="107"/>
      <c r="H16" s="107"/>
      <c r="I16" s="107"/>
      <c r="J16" s="107"/>
      <c r="K16" s="107"/>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2"/>
      <c r="AI16" s="212"/>
      <c r="AJ16" s="212"/>
    </row>
    <row r="17" spans="3:45" ht="15.75" customHeight="1">
      <c r="C17" s="430" t="s">
        <v>204</v>
      </c>
      <c r="D17" s="430"/>
      <c r="E17" s="430"/>
      <c r="F17" s="430"/>
      <c r="G17" s="430"/>
      <c r="H17" s="430"/>
      <c r="I17" s="430"/>
      <c r="J17" s="430"/>
      <c r="K17" s="430"/>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5"/>
      <c r="AI17" s="225"/>
      <c r="AJ17" s="225"/>
      <c r="AK17" s="226"/>
      <c r="AL17" s="226"/>
      <c r="AM17" s="226"/>
      <c r="AN17" s="226"/>
      <c r="AO17" s="226"/>
      <c r="AP17" s="226"/>
      <c r="AQ17" s="226"/>
      <c r="AR17" s="226"/>
      <c r="AS17" s="226"/>
    </row>
    <row r="18" spans="3:45" ht="15.75" customHeight="1">
      <c r="C18" s="107"/>
      <c r="D18" s="107"/>
      <c r="E18" s="107"/>
      <c r="F18" s="107"/>
      <c r="G18" s="107"/>
      <c r="H18" s="107"/>
      <c r="I18" s="107"/>
      <c r="J18" s="107"/>
      <c r="K18" s="107"/>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2"/>
      <c r="AI18" s="212"/>
      <c r="AJ18" s="212"/>
    </row>
    <row r="19" spans="3:45" ht="15.75" customHeight="1">
      <c r="C19" s="430" t="s">
        <v>205</v>
      </c>
      <c r="D19" s="430"/>
      <c r="E19" s="430"/>
      <c r="F19" s="430"/>
      <c r="G19" s="430"/>
      <c r="H19" s="430"/>
      <c r="I19" s="430"/>
      <c r="J19" s="430"/>
      <c r="K19" s="430"/>
      <c r="L19" s="214"/>
      <c r="M19" s="214"/>
      <c r="N19" s="214"/>
      <c r="O19" s="214"/>
      <c r="P19" s="214"/>
      <c r="Q19" s="214"/>
      <c r="R19" s="214"/>
      <c r="S19" s="214"/>
      <c r="T19" s="214"/>
      <c r="U19" s="214"/>
      <c r="V19" s="214"/>
      <c r="W19" s="214"/>
      <c r="X19" s="214"/>
      <c r="Y19" s="214"/>
      <c r="Z19" s="214"/>
      <c r="AA19" s="215"/>
      <c r="AB19" s="214"/>
      <c r="AC19" s="214"/>
      <c r="AD19" s="214"/>
      <c r="AE19" s="212"/>
      <c r="AF19" s="214"/>
      <c r="AG19" s="214"/>
      <c r="AH19" s="212"/>
      <c r="AI19" s="212"/>
      <c r="AJ19" s="212"/>
    </row>
    <row r="20" spans="3:45" ht="15.75" customHeight="1">
      <c r="G20" s="28"/>
      <c r="H20" s="28"/>
      <c r="I20" s="28"/>
      <c r="J20" s="28"/>
      <c r="K20" s="28"/>
      <c r="L20" s="28"/>
    </row>
    <row r="21" spans="3:45" ht="15.75" customHeight="1">
      <c r="G21" s="28"/>
      <c r="H21" s="28"/>
      <c r="I21" s="28"/>
      <c r="J21" s="28"/>
      <c r="K21" s="28"/>
      <c r="L21" s="28"/>
    </row>
    <row r="22" spans="3:45" ht="15.75" customHeight="1">
      <c r="G22" s="453"/>
      <c r="H22" s="453"/>
      <c r="I22" s="453"/>
      <c r="J22" s="453"/>
      <c r="K22" s="453"/>
      <c r="L22" s="453"/>
    </row>
    <row r="23" spans="3:45" ht="15.75" customHeight="1">
      <c r="D23" s="454" t="s">
        <v>236</v>
      </c>
      <c r="E23" s="455"/>
      <c r="F23" s="455"/>
      <c r="G23" s="455"/>
      <c r="H23" s="455"/>
      <c r="I23" s="455"/>
      <c r="J23" s="455"/>
      <c r="K23" s="455"/>
      <c r="L23" s="455"/>
      <c r="M23" s="455"/>
      <c r="N23" s="455"/>
      <c r="O23" s="455"/>
      <c r="P23" s="455"/>
      <c r="Q23" s="455"/>
      <c r="R23" s="455"/>
      <c r="S23" s="456"/>
      <c r="T23" s="457"/>
      <c r="U23" s="17" t="s">
        <v>101</v>
      </c>
      <c r="V23" s="456"/>
      <c r="W23" s="457"/>
      <c r="X23" s="17" t="s">
        <v>102</v>
      </c>
      <c r="Y23" s="456"/>
      <c r="Z23" s="457"/>
      <c r="AA23" s="17" t="s">
        <v>103</v>
      </c>
      <c r="AB23" s="17" t="s">
        <v>206</v>
      </c>
    </row>
    <row r="24" spans="3:45" ht="15.75" customHeight="1">
      <c r="D24" s="75"/>
      <c r="E24" s="75"/>
      <c r="F24" s="75"/>
      <c r="G24" s="69"/>
      <c r="H24" s="69"/>
      <c r="I24" s="69"/>
      <c r="J24" s="69"/>
      <c r="K24" s="69"/>
      <c r="L24" s="69"/>
      <c r="U24" s="70"/>
      <c r="V24" s="71"/>
      <c r="X24" s="70"/>
      <c r="Y24" s="71"/>
      <c r="AA24" s="70"/>
      <c r="AB24" s="71"/>
    </row>
    <row r="25" spans="3:45" ht="15.75" customHeight="1">
      <c r="D25" s="279" t="s">
        <v>528</v>
      </c>
    </row>
    <row r="26" spans="3:45" ht="15.75" customHeight="1">
      <c r="D26" s="15"/>
    </row>
    <row r="27" spans="3:45" ht="15.75" customHeight="1">
      <c r="D27" s="15" t="s">
        <v>207</v>
      </c>
    </row>
    <row r="28" spans="3:45" ht="15.75" customHeight="1">
      <c r="D28" s="15"/>
    </row>
    <row r="29" spans="3:45" ht="15.75" customHeight="1">
      <c r="C29" s="15"/>
      <c r="P29" s="15" t="s">
        <v>27</v>
      </c>
    </row>
    <row r="30" spans="3:45" ht="15.75" customHeight="1">
      <c r="C30" s="15"/>
      <c r="P30" s="15"/>
    </row>
    <row r="31" spans="3:45" ht="15.75" customHeight="1">
      <c r="C31" s="15"/>
    </row>
    <row r="32" spans="3:45" ht="15.75" customHeight="1">
      <c r="C32" s="15"/>
      <c r="I32" s="14" t="s">
        <v>208</v>
      </c>
    </row>
    <row r="33" spans="3:28" ht="15.75" customHeight="1">
      <c r="C33" s="15"/>
      <c r="I33" s="14"/>
    </row>
    <row r="34" spans="3:28" ht="15.75" customHeight="1">
      <c r="C34" s="15"/>
      <c r="I34" s="14" t="s">
        <v>209</v>
      </c>
    </row>
    <row r="35" spans="3:28" ht="15.75" customHeight="1">
      <c r="C35" s="15"/>
      <c r="I35" s="14"/>
    </row>
    <row r="36" spans="3:28" ht="15.75" customHeight="1">
      <c r="C36" s="15"/>
      <c r="I36" s="14" t="s">
        <v>210</v>
      </c>
    </row>
    <row r="37" spans="3:28" ht="15.75" customHeight="1">
      <c r="C37" s="15"/>
      <c r="I37" s="14"/>
    </row>
    <row r="38" spans="3:28" ht="15.75" customHeight="1">
      <c r="C38" s="15"/>
      <c r="D38" s="15"/>
    </row>
    <row r="39" spans="3:28" ht="15.75" customHeight="1"/>
    <row r="40" spans="3:28" ht="15.75" customHeight="1"/>
    <row r="41" spans="3:28" ht="15.75" customHeight="1">
      <c r="E41" s="461" t="s">
        <v>237</v>
      </c>
      <c r="F41" s="462"/>
      <c r="G41" s="463"/>
      <c r="H41" s="464"/>
      <c r="I41" s="212" t="s">
        <v>101</v>
      </c>
      <c r="J41" s="463"/>
      <c r="K41" s="464"/>
      <c r="L41" s="212" t="s">
        <v>102</v>
      </c>
      <c r="M41" s="463"/>
      <c r="N41" s="464"/>
      <c r="O41" s="212" t="s">
        <v>103</v>
      </c>
      <c r="P41" s="212"/>
      <c r="Q41" s="212"/>
    </row>
    <row r="42" spans="3:28" ht="15.75" customHeight="1">
      <c r="E42" s="15"/>
      <c r="F42" s="15"/>
      <c r="G42" s="66"/>
      <c r="H42" s="29"/>
      <c r="J42" s="66"/>
      <c r="K42" s="29"/>
      <c r="M42" s="66"/>
      <c r="N42" s="29"/>
    </row>
    <row r="43" spans="3:28" ht="15.75" customHeight="1">
      <c r="C43" s="15"/>
    </row>
    <row r="44" spans="3:28" ht="45" customHeight="1">
      <c r="G44" s="15" t="s">
        <v>30</v>
      </c>
      <c r="M44" s="459" t="str">
        <f>IF('0 基礎データ入力シート【最初に記入】'!R14="","",'0 基礎データ入力シート【最初に記入】'!R14)</f>
        <v/>
      </c>
      <c r="N44" s="459"/>
      <c r="O44" s="459"/>
      <c r="P44" s="459"/>
      <c r="Q44" s="459"/>
      <c r="R44" s="459"/>
      <c r="S44" s="459"/>
      <c r="T44" s="459"/>
      <c r="U44" s="459"/>
      <c r="V44" s="459"/>
      <c r="W44" s="459"/>
      <c r="X44" s="459"/>
      <c r="Y44" s="459"/>
      <c r="Z44" s="459"/>
      <c r="AA44" s="459"/>
      <c r="AB44" s="459"/>
    </row>
    <row r="45" spans="3:28" ht="15.75" customHeight="1">
      <c r="G45" s="15"/>
      <c r="M45" s="28"/>
      <c r="N45" s="28"/>
      <c r="O45" s="28"/>
      <c r="P45" s="28"/>
      <c r="Q45" s="28"/>
      <c r="R45" s="28"/>
      <c r="S45" s="28"/>
      <c r="T45" s="28"/>
      <c r="U45" s="28"/>
      <c r="V45" s="28"/>
      <c r="W45" s="28"/>
      <c r="X45" s="28"/>
      <c r="Y45" s="28"/>
    </row>
    <row r="46" spans="3:28" ht="46.5" customHeight="1">
      <c r="G46" s="15" t="s">
        <v>31</v>
      </c>
      <c r="M46" s="459" t="str">
        <f>IF('0 基礎データ入力シート【最初に記入】'!C6="","",'0 基礎データ入力シート【最初に記入】'!C6)</f>
        <v/>
      </c>
      <c r="N46" s="459"/>
      <c r="O46" s="459"/>
      <c r="P46" s="459"/>
      <c r="Q46" s="459"/>
      <c r="R46" s="459"/>
      <c r="S46" s="459"/>
      <c r="T46" s="459"/>
      <c r="U46" s="459"/>
      <c r="V46" s="459"/>
      <c r="W46" s="459"/>
      <c r="X46" s="459"/>
      <c r="Y46" s="459"/>
      <c r="Z46" s="459"/>
      <c r="AA46" s="459"/>
      <c r="AB46" s="459"/>
    </row>
    <row r="47" spans="3:28" ht="15.75" customHeight="1">
      <c r="G47" s="15"/>
      <c r="M47" s="28"/>
      <c r="N47" s="28"/>
      <c r="O47" s="28"/>
      <c r="P47" s="28"/>
      <c r="Q47" s="28"/>
      <c r="R47" s="28"/>
      <c r="S47" s="28"/>
      <c r="T47" s="28"/>
      <c r="U47" s="28"/>
      <c r="V47" s="28"/>
      <c r="W47" s="28"/>
      <c r="X47" s="28"/>
      <c r="Y47" s="28"/>
    </row>
    <row r="48" spans="3:28" ht="15.75" customHeight="1">
      <c r="G48" s="22" t="s">
        <v>109</v>
      </c>
      <c r="H48" s="20"/>
      <c r="I48" s="20"/>
      <c r="J48" s="20"/>
      <c r="K48" s="20"/>
      <c r="L48" s="20"/>
      <c r="M48" s="460" t="str">
        <f>(IF('0 基礎データ入力シート【最初に記入】'!C16="","",'0 基礎データ入力シート【最初に記入】'!C16))&amp;"　"&amp;(IF('0 基礎データ入力シート【最初に記入】'!C18="","",'0 基礎データ入力シート【最初に記入】'!C18))</f>
        <v>　</v>
      </c>
      <c r="N48" s="460"/>
      <c r="O48" s="460"/>
      <c r="P48" s="460"/>
      <c r="Q48" s="460"/>
      <c r="R48" s="460"/>
      <c r="S48" s="460"/>
      <c r="T48" s="460"/>
      <c r="U48" s="460"/>
      <c r="V48" s="460"/>
      <c r="W48" s="460"/>
      <c r="X48" s="460"/>
      <c r="Y48" s="460"/>
      <c r="Z48" s="191"/>
      <c r="AA48" s="20"/>
    </row>
    <row r="49" spans="3:26" ht="15.75" customHeight="1">
      <c r="G49" s="15"/>
      <c r="M49" s="28"/>
      <c r="N49" s="28"/>
      <c r="O49" s="28"/>
      <c r="P49" s="28"/>
      <c r="Q49" s="28"/>
      <c r="R49" s="28"/>
      <c r="S49" s="28"/>
      <c r="T49" s="28"/>
      <c r="U49" s="28"/>
      <c r="V49" s="28"/>
      <c r="W49" s="28"/>
      <c r="X49" s="28"/>
      <c r="Y49" s="28"/>
      <c r="Z49" s="61"/>
    </row>
    <row r="50" spans="3:26" ht="15.75" customHeight="1">
      <c r="G50" s="15"/>
      <c r="M50" s="28"/>
      <c r="N50" s="28"/>
      <c r="O50" s="28"/>
      <c r="P50" s="28"/>
      <c r="Q50" s="28"/>
      <c r="R50" s="28"/>
      <c r="S50" s="28"/>
      <c r="T50" s="28"/>
      <c r="U50" s="28"/>
      <c r="V50" s="28"/>
      <c r="W50" s="28"/>
      <c r="X50" s="28"/>
      <c r="Y50" s="28"/>
      <c r="Z50" s="61"/>
    </row>
    <row r="51" spans="3:26" ht="15.75" customHeight="1">
      <c r="G51" s="15"/>
      <c r="M51" s="28"/>
      <c r="N51" s="28"/>
      <c r="O51" s="28"/>
      <c r="P51" s="28"/>
      <c r="Q51" s="28"/>
      <c r="R51" s="28"/>
      <c r="S51" s="28"/>
      <c r="T51" s="28"/>
      <c r="U51" s="28"/>
      <c r="V51" s="28"/>
      <c r="W51" s="28"/>
      <c r="X51" s="28"/>
      <c r="Y51" s="28"/>
      <c r="Z51" s="61"/>
    </row>
    <row r="52" spans="3:26" ht="15.75" customHeight="1">
      <c r="C52" s="17" t="s">
        <v>110</v>
      </c>
      <c r="G52" s="15"/>
      <c r="M52" s="28"/>
      <c r="N52" s="28"/>
      <c r="O52" s="28"/>
      <c r="P52" s="28"/>
      <c r="Q52" s="28"/>
      <c r="R52" s="28"/>
      <c r="S52" s="28"/>
      <c r="T52" s="28"/>
      <c r="U52" s="28"/>
      <c r="V52" s="28"/>
      <c r="W52" s="28"/>
      <c r="X52" s="28"/>
      <c r="Y52" s="28"/>
      <c r="Z52" s="61"/>
    </row>
  </sheetData>
  <sheetProtection algorithmName="SHA-512" hashValue="T+YEMhSqI6d6nGmZAjK7/jTh6+PWY2+0EpKFg8SO9rTahhb5cnU5Lbx2cuUK18j0WDK/jC2n8y/SP/3+tF05NQ==" saltValue="VlJSY9LfPd3YlfOwfmj+Hg==" spinCount="100000" sheet="1" objects="1" scenarios="1"/>
  <mergeCells count="19">
    <mergeCell ref="M44:AB44"/>
    <mergeCell ref="M46:AB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3"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52"/>
  <sheetViews>
    <sheetView showGridLines="0" zoomScale="90" zoomScaleNormal="90" workbookViewId="0">
      <selection activeCell="AU17" sqref="AU17"/>
    </sheetView>
  </sheetViews>
  <sheetFormatPr defaultRowHeight="14.25"/>
  <cols>
    <col min="1" max="1" width="1.25" style="17" customWidth="1"/>
    <col min="2" max="89" width="2.5" style="17" customWidth="1"/>
    <col min="90" max="16384" width="9" style="17"/>
  </cols>
  <sheetData>
    <row r="1" spans="1:33" ht="7.5" customHeight="1"/>
    <row r="2" spans="1:33">
      <c r="X2" s="431" t="s">
        <v>3</v>
      </c>
      <c r="Y2" s="432"/>
      <c r="Z2" s="432"/>
      <c r="AA2" s="432"/>
      <c r="AB2" s="432"/>
      <c r="AC2" s="432"/>
      <c r="AD2" s="432"/>
      <c r="AE2" s="433"/>
    </row>
    <row r="3" spans="1:33" ht="22.5" customHeight="1">
      <c r="X3" s="435" t="s">
        <v>491</v>
      </c>
      <c r="Y3" s="436"/>
      <c r="Z3" s="436"/>
      <c r="AA3" s="436"/>
      <c r="AB3" s="436"/>
      <c r="AC3" s="436"/>
      <c r="AD3" s="436"/>
      <c r="AE3" s="437"/>
    </row>
    <row r="8" spans="1:33" s="16" customFormat="1" ht="30" customHeight="1">
      <c r="A8" s="19"/>
      <c r="B8" s="458" t="s">
        <v>201</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3" s="16" customFormat="1" ht="30" customHeight="1">
      <c r="A9" s="19"/>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9"/>
    </row>
    <row r="10" spans="1:33" ht="15.75" customHeight="1">
      <c r="G10" s="60"/>
      <c r="H10" s="60"/>
      <c r="I10" s="60"/>
      <c r="J10" s="60"/>
      <c r="K10" s="60"/>
      <c r="L10" s="60"/>
    </row>
    <row r="11" spans="1:33" ht="15.75" customHeight="1">
      <c r="B11" s="109" t="s">
        <v>202</v>
      </c>
      <c r="G11" s="60"/>
      <c r="H11" s="60"/>
      <c r="I11" s="60"/>
      <c r="J11" s="60"/>
      <c r="K11" s="60"/>
      <c r="L11" s="60"/>
    </row>
    <row r="12" spans="1:33" ht="15.75" customHeight="1">
      <c r="B12" s="109"/>
      <c r="G12" s="60"/>
      <c r="H12" s="60"/>
      <c r="I12" s="60"/>
      <c r="J12" s="60"/>
      <c r="K12" s="60"/>
      <c r="L12" s="60"/>
    </row>
    <row r="13" spans="1:33" ht="15.75" customHeight="1">
      <c r="C13" s="468" t="s">
        <v>203</v>
      </c>
      <c r="D13" s="468"/>
      <c r="E13" s="468"/>
      <c r="F13" s="468"/>
      <c r="G13" s="468"/>
      <c r="H13" s="468"/>
      <c r="I13" s="468"/>
      <c r="J13" s="468"/>
      <c r="K13" s="468"/>
      <c r="L13" s="111"/>
      <c r="M13" s="111"/>
      <c r="N13" s="111"/>
      <c r="O13" s="111"/>
      <c r="P13" s="111"/>
      <c r="Q13" s="111"/>
      <c r="R13" s="111"/>
      <c r="S13" s="111"/>
      <c r="T13" s="111"/>
      <c r="U13" s="111"/>
      <c r="V13" s="111"/>
      <c r="W13" s="111"/>
      <c r="X13" s="111"/>
      <c r="Y13" s="111"/>
      <c r="Z13" s="111"/>
      <c r="AA13" s="111"/>
      <c r="AB13" s="111"/>
      <c r="AC13" s="111"/>
      <c r="AD13" s="111"/>
      <c r="AE13" s="111"/>
      <c r="AF13" s="111"/>
      <c r="AG13" s="111"/>
    </row>
    <row r="14" spans="1:33" ht="15.75" customHeight="1">
      <c r="C14" s="110"/>
      <c r="D14" s="110"/>
      <c r="E14" s="110"/>
      <c r="F14" s="110"/>
      <c r="G14" s="110"/>
      <c r="H14" s="110"/>
      <c r="I14" s="110"/>
      <c r="J14" s="110"/>
      <c r="K14" s="110"/>
      <c r="L14" s="111"/>
      <c r="M14" s="111"/>
      <c r="N14" s="111"/>
      <c r="O14" s="111"/>
      <c r="P14" s="111"/>
      <c r="Q14" s="111"/>
      <c r="R14" s="111"/>
      <c r="S14" s="111"/>
      <c r="T14" s="111"/>
      <c r="U14" s="111"/>
      <c r="V14" s="111"/>
      <c r="W14" s="111"/>
      <c r="X14" s="111"/>
      <c r="Y14" s="111"/>
      <c r="Z14" s="111"/>
      <c r="AA14" s="111"/>
      <c r="AB14" s="111"/>
      <c r="AC14" s="111"/>
      <c r="AD14" s="111"/>
      <c r="AE14" s="111"/>
      <c r="AF14" s="111"/>
      <c r="AG14" s="111"/>
    </row>
    <row r="15" spans="1:33" ht="15.75" customHeight="1">
      <c r="C15" s="468" t="s">
        <v>135</v>
      </c>
      <c r="D15" s="468"/>
      <c r="E15" s="468"/>
      <c r="F15" s="468"/>
      <c r="G15" s="468"/>
      <c r="H15" s="468"/>
      <c r="I15" s="468"/>
      <c r="J15" s="468"/>
      <c r="K15" s="468"/>
      <c r="L15" s="111"/>
      <c r="M15" s="111"/>
      <c r="N15" s="111"/>
      <c r="O15" s="111"/>
      <c r="P15" s="111"/>
      <c r="Q15" s="111"/>
      <c r="R15" s="111"/>
      <c r="S15" s="111"/>
      <c r="T15" s="111"/>
      <c r="U15" s="111"/>
      <c r="V15" s="111"/>
      <c r="W15" s="111"/>
      <c r="X15" s="111"/>
      <c r="Y15" s="111"/>
      <c r="Z15" s="111"/>
      <c r="AA15" s="111"/>
      <c r="AB15" s="111"/>
      <c r="AC15" s="111"/>
      <c r="AD15" s="111"/>
      <c r="AE15" s="111"/>
      <c r="AF15" s="111"/>
      <c r="AG15" s="111"/>
    </row>
    <row r="16" spans="1:33" ht="15.75" customHeight="1">
      <c r="C16" s="110"/>
      <c r="D16" s="110"/>
      <c r="E16" s="110"/>
      <c r="F16" s="110"/>
      <c r="G16" s="110"/>
      <c r="H16" s="110"/>
      <c r="I16" s="110"/>
      <c r="J16" s="110"/>
      <c r="K16" s="110"/>
      <c r="L16" s="111"/>
      <c r="M16" s="111"/>
      <c r="N16" s="111"/>
      <c r="O16" s="111"/>
      <c r="P16" s="111"/>
      <c r="Q16" s="111"/>
      <c r="R16" s="111"/>
      <c r="S16" s="111"/>
      <c r="T16" s="111"/>
      <c r="U16" s="111"/>
      <c r="V16" s="111"/>
      <c r="W16" s="111"/>
      <c r="X16" s="111"/>
      <c r="Y16" s="111"/>
      <c r="Z16" s="111"/>
      <c r="AA16" s="111"/>
      <c r="AB16" s="111"/>
      <c r="AC16" s="111"/>
      <c r="AD16" s="111"/>
      <c r="AE16" s="111"/>
      <c r="AF16" s="111"/>
      <c r="AG16" s="111"/>
    </row>
    <row r="17" spans="3:33" ht="15.75" customHeight="1">
      <c r="C17" s="468" t="s">
        <v>204</v>
      </c>
      <c r="D17" s="468"/>
      <c r="E17" s="468"/>
      <c r="F17" s="468"/>
      <c r="G17" s="468"/>
      <c r="H17" s="468"/>
      <c r="I17" s="468"/>
      <c r="J17" s="468"/>
      <c r="K17" s="468"/>
      <c r="L17" s="111"/>
      <c r="M17" s="111"/>
      <c r="N17" s="111"/>
      <c r="O17" s="111"/>
      <c r="P17" s="111"/>
      <c r="Q17" s="111"/>
      <c r="R17" s="111"/>
      <c r="S17" s="111"/>
      <c r="T17" s="111"/>
      <c r="U17" s="111"/>
      <c r="V17" s="111"/>
      <c r="W17" s="111"/>
      <c r="X17" s="111"/>
      <c r="Y17" s="111"/>
      <c r="Z17" s="111"/>
      <c r="AA17" s="111"/>
      <c r="AB17" s="111"/>
      <c r="AC17" s="111"/>
      <c r="AD17" s="111"/>
      <c r="AE17" s="111"/>
      <c r="AF17" s="111"/>
      <c r="AG17" s="111"/>
    </row>
    <row r="18" spans="3:33" ht="15.75" customHeight="1">
      <c r="C18" s="110"/>
      <c r="D18" s="110"/>
      <c r="E18" s="110"/>
      <c r="F18" s="110"/>
      <c r="G18" s="110"/>
      <c r="H18" s="110"/>
      <c r="I18" s="110"/>
      <c r="J18" s="110"/>
      <c r="K18" s="110"/>
      <c r="L18" s="111"/>
      <c r="M18" s="111"/>
      <c r="N18" s="111"/>
      <c r="O18" s="111"/>
      <c r="P18" s="111"/>
      <c r="Q18" s="111"/>
      <c r="R18" s="111"/>
      <c r="S18" s="111"/>
      <c r="T18" s="111"/>
      <c r="U18" s="111"/>
      <c r="V18" s="111"/>
      <c r="W18" s="111"/>
      <c r="X18" s="111"/>
      <c r="Y18" s="111"/>
      <c r="Z18" s="111"/>
      <c r="AA18" s="111"/>
      <c r="AB18" s="111"/>
      <c r="AC18" s="111"/>
      <c r="AD18" s="111"/>
      <c r="AE18" s="111"/>
      <c r="AF18" s="111"/>
      <c r="AG18" s="111"/>
    </row>
    <row r="19" spans="3:33" ht="15.75" customHeight="1">
      <c r="C19" s="468" t="s">
        <v>205</v>
      </c>
      <c r="D19" s="468"/>
      <c r="E19" s="468"/>
      <c r="F19" s="468"/>
      <c r="G19" s="468"/>
      <c r="H19" s="468"/>
      <c r="I19" s="468"/>
      <c r="J19" s="468"/>
      <c r="K19" s="468"/>
      <c r="L19" s="111"/>
      <c r="M19" s="111"/>
      <c r="N19" s="111"/>
      <c r="O19" s="111"/>
      <c r="P19" s="111"/>
      <c r="Q19" s="111"/>
      <c r="R19" s="111"/>
      <c r="S19" s="111"/>
      <c r="T19" s="111"/>
      <c r="U19" s="111"/>
      <c r="V19" s="111"/>
      <c r="W19" s="111"/>
      <c r="X19" s="111"/>
      <c r="Y19" s="111"/>
      <c r="Z19" s="111"/>
      <c r="AA19" s="112"/>
      <c r="AB19" s="111"/>
      <c r="AC19" s="111"/>
      <c r="AD19" s="111"/>
      <c r="AF19" s="111"/>
      <c r="AG19" s="111"/>
    </row>
    <row r="20" spans="3:33" ht="15.75" customHeight="1">
      <c r="G20" s="60"/>
      <c r="H20" s="60"/>
      <c r="I20" s="60"/>
      <c r="J20" s="60"/>
      <c r="K20" s="60"/>
      <c r="L20" s="60"/>
    </row>
    <row r="21" spans="3:33" ht="15.75" customHeight="1">
      <c r="G21" s="60"/>
      <c r="H21" s="60"/>
      <c r="I21" s="60"/>
      <c r="J21" s="60"/>
      <c r="K21" s="60"/>
      <c r="L21" s="60"/>
    </row>
    <row r="22" spans="3:33" ht="15.75" customHeight="1">
      <c r="G22" s="465"/>
      <c r="H22" s="465"/>
      <c r="I22" s="465"/>
      <c r="J22" s="465"/>
      <c r="K22" s="465"/>
      <c r="L22" s="465"/>
    </row>
    <row r="23" spans="3:33" ht="15.75" customHeight="1">
      <c r="D23" s="454" t="s">
        <v>236</v>
      </c>
      <c r="E23" s="454"/>
      <c r="F23" s="454"/>
      <c r="G23" s="454"/>
      <c r="H23" s="454"/>
      <c r="I23" s="454"/>
      <c r="J23" s="454"/>
      <c r="K23" s="454"/>
      <c r="L23" s="454"/>
      <c r="M23" s="454"/>
      <c r="N23" s="454"/>
      <c r="O23" s="454"/>
      <c r="P23" s="454"/>
      <c r="Q23" s="454"/>
      <c r="R23" s="454"/>
      <c r="S23" s="466">
        <v>7</v>
      </c>
      <c r="T23" s="467"/>
      <c r="U23" s="17" t="s">
        <v>101</v>
      </c>
      <c r="V23" s="466">
        <v>4</v>
      </c>
      <c r="W23" s="467"/>
      <c r="X23" s="17" t="s">
        <v>102</v>
      </c>
      <c r="Y23" s="466">
        <v>1</v>
      </c>
      <c r="Z23" s="467"/>
      <c r="AA23" s="17" t="s">
        <v>103</v>
      </c>
      <c r="AB23" s="109" t="s">
        <v>206</v>
      </c>
    </row>
    <row r="24" spans="3:33" ht="15.75" customHeight="1">
      <c r="D24" s="75"/>
      <c r="E24" s="75"/>
      <c r="F24" s="75"/>
      <c r="G24" s="72"/>
      <c r="H24" s="72"/>
      <c r="I24" s="72"/>
      <c r="J24" s="72"/>
      <c r="K24" s="72"/>
      <c r="L24" s="72"/>
      <c r="U24" s="73"/>
      <c r="V24" s="74"/>
      <c r="X24" s="73"/>
      <c r="Y24" s="74"/>
      <c r="AA24" s="73"/>
      <c r="AB24" s="74"/>
    </row>
    <row r="25" spans="3:33" ht="15.75" customHeight="1">
      <c r="D25" s="106" t="s">
        <v>515</v>
      </c>
    </row>
    <row r="26" spans="3:33" ht="15.75" customHeight="1">
      <c r="D26" s="15"/>
    </row>
    <row r="27" spans="3:33" ht="15.75" customHeight="1">
      <c r="D27" s="106" t="s">
        <v>207</v>
      </c>
    </row>
    <row r="28" spans="3:33" ht="15.75" customHeight="1">
      <c r="D28" s="15"/>
    </row>
    <row r="29" spans="3:33" ht="15.75" customHeight="1">
      <c r="C29" s="15"/>
      <c r="P29" s="15" t="s">
        <v>27</v>
      </c>
    </row>
    <row r="30" spans="3:33" ht="15.75" customHeight="1">
      <c r="C30" s="15"/>
      <c r="P30" s="15"/>
    </row>
    <row r="31" spans="3:33" ht="15.75" customHeight="1">
      <c r="C31" s="15"/>
    </row>
    <row r="32" spans="3:33" ht="15.75" customHeight="1">
      <c r="C32" s="15"/>
      <c r="I32" s="14" t="s">
        <v>208</v>
      </c>
    </row>
    <row r="33" spans="3:27" ht="15.75" customHeight="1">
      <c r="C33" s="15"/>
      <c r="I33" s="14"/>
    </row>
    <row r="34" spans="3:27" ht="15.75" customHeight="1">
      <c r="C34" s="15"/>
      <c r="I34" s="14" t="s">
        <v>209</v>
      </c>
    </row>
    <row r="35" spans="3:27" ht="15.75" customHeight="1">
      <c r="C35" s="15"/>
      <c r="I35" s="14"/>
    </row>
    <row r="36" spans="3:27" ht="15.75" customHeight="1">
      <c r="C36" s="15"/>
      <c r="I36" s="14" t="s">
        <v>210</v>
      </c>
    </row>
    <row r="37" spans="3:27" ht="15.75" customHeight="1">
      <c r="C37" s="15"/>
      <c r="I37" s="14"/>
    </row>
    <row r="38" spans="3:27" ht="15.75" customHeight="1">
      <c r="C38" s="15"/>
      <c r="D38" s="15"/>
    </row>
    <row r="39" spans="3:27" ht="15.75" customHeight="1"/>
    <row r="40" spans="3:27" ht="15.75" customHeight="1"/>
    <row r="41" spans="3:27" ht="15.75" customHeight="1">
      <c r="E41" s="470" t="s">
        <v>237</v>
      </c>
      <c r="F41" s="471"/>
      <c r="G41" s="472">
        <v>6</v>
      </c>
      <c r="H41" s="473"/>
      <c r="I41" s="17" t="s">
        <v>101</v>
      </c>
      <c r="J41" s="472">
        <v>11</v>
      </c>
      <c r="K41" s="473"/>
      <c r="L41" s="17" t="s">
        <v>102</v>
      </c>
      <c r="M41" s="472">
        <v>16</v>
      </c>
      <c r="N41" s="473"/>
      <c r="O41" s="17" t="s">
        <v>103</v>
      </c>
    </row>
    <row r="42" spans="3:27" ht="15.75" customHeight="1">
      <c r="E42" s="15"/>
      <c r="F42" s="15"/>
      <c r="G42" s="67"/>
      <c r="H42" s="68"/>
      <c r="J42" s="67"/>
      <c r="K42" s="68"/>
      <c r="M42" s="67"/>
      <c r="N42" s="68"/>
    </row>
    <row r="43" spans="3:27" ht="15.75" customHeight="1">
      <c r="C43" s="15"/>
    </row>
    <row r="44" spans="3:27" ht="15.75" customHeight="1">
      <c r="G44" s="15" t="s">
        <v>30</v>
      </c>
      <c r="M44" s="465" t="s">
        <v>211</v>
      </c>
      <c r="N44" s="465"/>
      <c r="O44" s="465"/>
      <c r="P44" s="465"/>
      <c r="Q44" s="465"/>
      <c r="R44" s="465"/>
      <c r="S44" s="465"/>
      <c r="T44" s="465"/>
      <c r="U44" s="465"/>
      <c r="V44" s="465"/>
      <c r="W44" s="465"/>
      <c r="X44" s="465"/>
      <c r="Y44" s="465"/>
    </row>
    <row r="45" spans="3:27" ht="15.75" customHeight="1">
      <c r="G45" s="15"/>
      <c r="M45" s="60"/>
      <c r="N45" s="60"/>
      <c r="O45" s="60"/>
      <c r="P45" s="60"/>
      <c r="Q45" s="60"/>
      <c r="R45" s="60"/>
      <c r="S45" s="60"/>
      <c r="T45" s="60"/>
      <c r="U45" s="60"/>
      <c r="V45" s="60"/>
      <c r="W45" s="60"/>
      <c r="X45" s="60"/>
      <c r="Y45" s="60"/>
    </row>
    <row r="46" spans="3:27" ht="15.75" customHeight="1">
      <c r="G46" s="15" t="s">
        <v>31</v>
      </c>
      <c r="M46" s="465" t="s">
        <v>212</v>
      </c>
      <c r="N46" s="465"/>
      <c r="O46" s="465"/>
      <c r="P46" s="465"/>
      <c r="Q46" s="465"/>
      <c r="R46" s="465"/>
      <c r="S46" s="465"/>
      <c r="T46" s="465"/>
      <c r="U46" s="465"/>
      <c r="V46" s="465"/>
      <c r="W46" s="465"/>
      <c r="X46" s="465"/>
      <c r="Y46" s="465"/>
    </row>
    <row r="47" spans="3:27" ht="15.75" customHeight="1">
      <c r="G47" s="15"/>
      <c r="M47" s="60"/>
      <c r="N47" s="60"/>
      <c r="O47" s="60"/>
      <c r="P47" s="60"/>
      <c r="Q47" s="60"/>
      <c r="R47" s="60"/>
      <c r="S47" s="60"/>
      <c r="T47" s="60"/>
      <c r="U47" s="60"/>
      <c r="V47" s="60"/>
      <c r="W47" s="60"/>
      <c r="X47" s="60"/>
      <c r="Y47" s="60"/>
    </row>
    <row r="48" spans="3:27" ht="15.75" customHeight="1">
      <c r="G48" s="22" t="s">
        <v>109</v>
      </c>
      <c r="H48" s="20"/>
      <c r="I48" s="20"/>
      <c r="J48" s="20"/>
      <c r="K48" s="20"/>
      <c r="L48" s="20"/>
      <c r="M48" s="469" t="s">
        <v>408</v>
      </c>
      <c r="N48" s="469"/>
      <c r="O48" s="469"/>
      <c r="P48" s="469"/>
      <c r="Q48" s="469"/>
      <c r="R48" s="469"/>
      <c r="S48" s="469"/>
      <c r="T48" s="469"/>
      <c r="U48" s="469"/>
      <c r="V48" s="469"/>
      <c r="W48" s="469"/>
      <c r="X48" s="469"/>
      <c r="Y48" s="469"/>
      <c r="Z48" s="191"/>
      <c r="AA48" s="20"/>
    </row>
    <row r="49" spans="3:26" ht="15.75" customHeight="1">
      <c r="G49" s="15"/>
      <c r="M49" s="60"/>
      <c r="N49" s="60"/>
      <c r="O49" s="60"/>
      <c r="P49" s="60"/>
      <c r="Q49" s="60"/>
      <c r="R49" s="60"/>
      <c r="S49" s="60"/>
      <c r="T49" s="60"/>
      <c r="U49" s="60"/>
      <c r="V49" s="60"/>
      <c r="W49" s="60"/>
      <c r="X49" s="60"/>
      <c r="Y49" s="60"/>
      <c r="Z49" s="61"/>
    </row>
    <row r="50" spans="3:26" ht="15.75" customHeight="1">
      <c r="G50" s="15"/>
      <c r="M50" s="60"/>
      <c r="N50" s="60"/>
      <c r="O50" s="60"/>
      <c r="P50" s="60"/>
      <c r="Q50" s="60"/>
      <c r="R50" s="60"/>
      <c r="S50" s="60"/>
      <c r="T50" s="60"/>
      <c r="U50" s="60"/>
      <c r="V50" s="60"/>
      <c r="W50" s="60"/>
      <c r="X50" s="60"/>
      <c r="Y50" s="60"/>
      <c r="Z50" s="61"/>
    </row>
    <row r="51" spans="3:26" ht="15.75" customHeight="1">
      <c r="G51" s="15"/>
      <c r="M51" s="60"/>
      <c r="N51" s="60"/>
      <c r="O51" s="60"/>
      <c r="P51" s="60"/>
      <c r="Q51" s="60"/>
      <c r="R51" s="60"/>
      <c r="S51" s="60"/>
      <c r="T51" s="60"/>
      <c r="U51" s="60"/>
      <c r="V51" s="60"/>
      <c r="W51" s="60"/>
      <c r="X51" s="60"/>
      <c r="Y51" s="60"/>
      <c r="Z51" s="61"/>
    </row>
    <row r="52" spans="3:26" ht="15.75" customHeight="1">
      <c r="C52" s="17" t="s">
        <v>110</v>
      </c>
      <c r="G52" s="15"/>
      <c r="M52" s="60"/>
      <c r="N52" s="60"/>
      <c r="O52" s="60"/>
      <c r="P52" s="60"/>
      <c r="Q52" s="60"/>
      <c r="R52" s="60"/>
      <c r="S52" s="60"/>
      <c r="T52" s="60"/>
      <c r="U52" s="60"/>
      <c r="V52" s="60"/>
      <c r="W52" s="60"/>
      <c r="X52" s="60"/>
      <c r="Y52" s="60"/>
      <c r="Z52" s="61"/>
    </row>
  </sheetData>
  <mergeCells count="19">
    <mergeCell ref="M44:Y44"/>
    <mergeCell ref="M46:Y46"/>
    <mergeCell ref="M48:Y48"/>
    <mergeCell ref="E41:F41"/>
    <mergeCell ref="G41:H41"/>
    <mergeCell ref="J41:K41"/>
    <mergeCell ref="M41:N41"/>
    <mergeCell ref="X2:AE2"/>
    <mergeCell ref="G22:L22"/>
    <mergeCell ref="D23:R23"/>
    <mergeCell ref="S23:T23"/>
    <mergeCell ref="V23:W23"/>
    <mergeCell ref="Y23:Z23"/>
    <mergeCell ref="X3:AE3"/>
    <mergeCell ref="B8:AE8"/>
    <mergeCell ref="C13:K13"/>
    <mergeCell ref="C15:K15"/>
    <mergeCell ref="C17:K17"/>
    <mergeCell ref="C19:K19"/>
  </mergeCells>
  <phoneticPr fontId="3"/>
  <printOptions horizontalCentered="1"/>
  <pageMargins left="0.70866141732283472" right="0.70866141732283472" top="0.59055118110236227" bottom="0.39370078740157483" header="0.51181102362204722" footer="0.39370078740157483"/>
  <pageSetup paperSize="9" scale="99" orientation="portrait" cellComments="asDisplayed"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H53"/>
  <sheetViews>
    <sheetView showGridLines="0" zoomScale="85" zoomScaleNormal="85" workbookViewId="0">
      <selection activeCell="D47" sqref="D47"/>
    </sheetView>
  </sheetViews>
  <sheetFormatPr defaultColWidth="2.5" defaultRowHeight="15" customHeight="1"/>
  <cols>
    <col min="1" max="16384" width="2.5" style="113"/>
  </cols>
  <sheetData>
    <row r="1" spans="1:32" ht="15" customHeight="1">
      <c r="AA1" s="475" t="s">
        <v>213</v>
      </c>
      <c r="AB1" s="476"/>
      <c r="AC1" s="476"/>
      <c r="AD1" s="476"/>
      <c r="AE1" s="476"/>
      <c r="AF1" s="477"/>
    </row>
    <row r="2" spans="1:32" ht="22.5" customHeight="1">
      <c r="A2" s="478" t="s">
        <v>214</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c r="A5" s="114" t="s">
        <v>215</v>
      </c>
    </row>
    <row r="7" spans="1:32" ht="15" customHeight="1">
      <c r="B7" s="479" t="s">
        <v>331</v>
      </c>
      <c r="C7" s="479"/>
      <c r="D7" s="479"/>
      <c r="E7" s="479"/>
      <c r="F7" s="479"/>
      <c r="G7" s="479"/>
      <c r="H7" s="479"/>
      <c r="I7" s="479"/>
      <c r="J7" s="479"/>
      <c r="K7" s="479"/>
      <c r="L7" s="479"/>
      <c r="M7" s="479"/>
      <c r="N7" s="479"/>
      <c r="O7" s="479"/>
      <c r="P7" s="479"/>
      <c r="Q7" s="479"/>
      <c r="R7" s="479"/>
      <c r="S7" s="479"/>
      <c r="T7" s="479"/>
      <c r="U7" s="479"/>
      <c r="V7" s="479"/>
      <c r="W7" s="479"/>
      <c r="X7" s="479"/>
      <c r="Y7" s="479"/>
      <c r="Z7" s="479"/>
      <c r="AA7" s="479"/>
      <c r="AB7" s="479"/>
      <c r="AC7" s="479"/>
      <c r="AD7" s="479"/>
      <c r="AE7" s="479"/>
      <c r="AF7" s="479"/>
    </row>
    <row r="8" spans="1:32" ht="15" customHeight="1">
      <c r="B8" s="479"/>
      <c r="C8" s="479"/>
      <c r="D8" s="479"/>
      <c r="E8" s="479"/>
      <c r="F8" s="479"/>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row>
    <row r="10" spans="1:32" ht="15" customHeight="1">
      <c r="A10" s="114" t="s">
        <v>216</v>
      </c>
    </row>
    <row r="12" spans="1:32" ht="15" customHeight="1">
      <c r="B12" s="113" t="s">
        <v>217</v>
      </c>
    </row>
    <row r="13" spans="1:32" ht="15" customHeight="1">
      <c r="B13" s="126" t="s">
        <v>332</v>
      </c>
      <c r="C13" s="474" t="s">
        <v>333</v>
      </c>
      <c r="D13" s="474"/>
      <c r="E13" s="474"/>
      <c r="F13" s="474"/>
      <c r="G13" s="474"/>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row>
    <row r="14" spans="1:32" ht="15" customHeight="1">
      <c r="B14" s="126"/>
      <c r="C14" s="474"/>
      <c r="D14" s="474"/>
      <c r="E14" s="474"/>
      <c r="F14" s="474"/>
      <c r="G14" s="474"/>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row>
    <row r="15" spans="1:32" ht="15" customHeight="1">
      <c r="B15" s="126" t="s">
        <v>334</v>
      </c>
      <c r="C15" s="480" t="s">
        <v>335</v>
      </c>
      <c r="D15" s="480"/>
      <c r="E15" s="480"/>
      <c r="F15" s="480"/>
      <c r="G15" s="480"/>
      <c r="H15" s="480"/>
      <c r="I15" s="480"/>
      <c r="J15" s="480"/>
      <c r="K15" s="480"/>
      <c r="L15" s="480"/>
      <c r="M15" s="480"/>
      <c r="N15" s="480"/>
      <c r="O15" s="480"/>
      <c r="P15" s="480"/>
      <c r="Q15" s="480"/>
      <c r="R15" s="480"/>
      <c r="S15" s="480"/>
      <c r="T15" s="480"/>
      <c r="U15" s="480"/>
      <c r="V15" s="480"/>
      <c r="W15" s="480"/>
      <c r="X15" s="480"/>
      <c r="Y15" s="480"/>
      <c r="Z15" s="480"/>
      <c r="AA15" s="480"/>
      <c r="AB15" s="480"/>
      <c r="AC15" s="480"/>
      <c r="AD15" s="480"/>
      <c r="AE15" s="480"/>
      <c r="AF15" s="480"/>
    </row>
    <row r="16" spans="1:32" ht="15" customHeight="1">
      <c r="B16" s="126"/>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row>
    <row r="17" spans="1:32" ht="15" customHeight="1">
      <c r="B17" s="126"/>
      <c r="C17" s="480"/>
      <c r="D17" s="480"/>
      <c r="E17" s="480"/>
      <c r="F17" s="480"/>
      <c r="G17" s="480"/>
      <c r="H17" s="480"/>
      <c r="I17" s="480"/>
      <c r="J17" s="480"/>
      <c r="K17" s="480"/>
      <c r="L17" s="480"/>
      <c r="M17" s="480"/>
      <c r="N17" s="480"/>
      <c r="O17" s="480"/>
      <c r="P17" s="480"/>
      <c r="Q17" s="480"/>
      <c r="R17" s="480"/>
      <c r="S17" s="480"/>
      <c r="T17" s="480"/>
      <c r="U17" s="480"/>
      <c r="V17" s="480"/>
      <c r="W17" s="480"/>
      <c r="X17" s="480"/>
      <c r="Y17" s="480"/>
      <c r="Z17" s="480"/>
      <c r="AA17" s="480"/>
      <c r="AB17" s="480"/>
      <c r="AC17" s="480"/>
      <c r="AD17" s="480"/>
      <c r="AE17" s="480"/>
      <c r="AF17" s="480"/>
    </row>
    <row r="18" spans="1:32" ht="15" customHeight="1">
      <c r="B18" s="126" t="s">
        <v>336</v>
      </c>
      <c r="C18" s="474" t="s">
        <v>337</v>
      </c>
      <c r="D18" s="474"/>
      <c r="E18" s="474"/>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row>
    <row r="19" spans="1:32" ht="15" customHeight="1">
      <c r="B19" s="126"/>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row>
    <row r="20" spans="1:32" ht="15" customHeight="1">
      <c r="B20" s="126"/>
      <c r="C20" s="474"/>
      <c r="D20" s="474"/>
      <c r="E20" s="474"/>
      <c r="F20" s="474"/>
      <c r="G20" s="474"/>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row>
    <row r="21" spans="1:32" ht="15" customHeight="1">
      <c r="B21" s="126"/>
      <c r="C21" s="474"/>
      <c r="D21" s="474"/>
      <c r="E21" s="474"/>
      <c r="F21" s="474"/>
      <c r="G21" s="474"/>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row>
    <row r="22" spans="1:32" ht="15" customHeight="1">
      <c r="B22" s="126" t="s">
        <v>338</v>
      </c>
      <c r="C22" s="474" t="s">
        <v>339</v>
      </c>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row>
    <row r="23" spans="1:32" ht="15" customHeight="1">
      <c r="B23" s="126"/>
      <c r="C23" s="474"/>
      <c r="D23" s="474"/>
      <c r="E23" s="474"/>
      <c r="F23" s="474"/>
      <c r="G23" s="474"/>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row>
    <row r="24" spans="1:32" ht="15" customHeight="1">
      <c r="B24" s="126"/>
      <c r="C24" s="474"/>
      <c r="D24" s="474"/>
      <c r="E24" s="474"/>
      <c r="F24" s="474"/>
      <c r="G24" s="474"/>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row>
    <row r="25" spans="1:32" ht="15" customHeight="1">
      <c r="B25" s="126" t="s">
        <v>340</v>
      </c>
      <c r="C25" s="474" t="s">
        <v>341</v>
      </c>
      <c r="D25" s="474"/>
      <c r="E25" s="474"/>
      <c r="F25" s="474"/>
      <c r="G25" s="474"/>
      <c r="H25" s="474"/>
      <c r="I25" s="474"/>
      <c r="J25" s="474"/>
      <c r="K25" s="474"/>
      <c r="L25" s="474"/>
      <c r="M25" s="474"/>
      <c r="N25" s="474"/>
      <c r="O25" s="474"/>
      <c r="P25" s="474"/>
      <c r="Q25" s="474"/>
      <c r="R25" s="474"/>
      <c r="S25" s="474"/>
      <c r="T25" s="474"/>
      <c r="U25" s="474"/>
      <c r="V25" s="474"/>
      <c r="W25" s="474"/>
      <c r="X25" s="474"/>
      <c r="Y25" s="474"/>
      <c r="Z25" s="474"/>
      <c r="AA25" s="474"/>
      <c r="AB25" s="474"/>
      <c r="AC25" s="474"/>
      <c r="AD25" s="474"/>
      <c r="AE25" s="474"/>
      <c r="AF25" s="474"/>
    </row>
    <row r="26" spans="1:32" ht="15" customHeight="1">
      <c r="C26" s="474"/>
      <c r="D26" s="474"/>
      <c r="E26" s="474"/>
      <c r="F26" s="474"/>
      <c r="G26" s="474"/>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row>
    <row r="28" spans="1:32" ht="15" customHeight="1">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c r="B29" s="115"/>
    </row>
    <row r="30" spans="1:32" ht="15" customHeight="1">
      <c r="B30" s="115" t="s">
        <v>342</v>
      </c>
      <c r="C30" s="474" t="s">
        <v>343</v>
      </c>
      <c r="D30" s="474"/>
      <c r="E30" s="474"/>
      <c r="F30" s="474"/>
      <c r="G30" s="474"/>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row>
    <row r="31" spans="1:32" ht="15" customHeight="1">
      <c r="B31" s="115"/>
      <c r="C31" s="474"/>
      <c r="D31" s="474"/>
      <c r="E31" s="474"/>
      <c r="F31" s="474"/>
      <c r="G31" s="474"/>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row>
    <row r="32" spans="1:32" ht="15" customHeight="1">
      <c r="B32" s="115"/>
      <c r="C32" s="474"/>
      <c r="D32" s="474"/>
      <c r="E32" s="474"/>
      <c r="F32" s="474"/>
      <c r="G32" s="474"/>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row>
    <row r="33" spans="1:34" ht="15" customHeight="1">
      <c r="B33" s="115"/>
      <c r="C33" s="474"/>
      <c r="D33" s="474"/>
      <c r="E33" s="474"/>
      <c r="F33" s="474"/>
      <c r="G33" s="474"/>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row>
    <row r="34" spans="1:34" ht="15" customHeight="1">
      <c r="B34" s="115"/>
      <c r="C34" s="474"/>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4" ht="15" customHeight="1">
      <c r="B35" s="115" t="s">
        <v>342</v>
      </c>
      <c r="C35" s="474" t="s">
        <v>397</v>
      </c>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4" ht="15" customHeight="1">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4" ht="15" customHeight="1">
      <c r="B37" s="115"/>
      <c r="C37" s="474"/>
      <c r="D37" s="474"/>
      <c r="E37" s="474"/>
      <c r="F37" s="474"/>
      <c r="G37" s="474"/>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row>
    <row r="38" spans="1:34" ht="15" customHeight="1">
      <c r="B38" s="115" t="s">
        <v>342</v>
      </c>
      <c r="C38" s="474" t="s">
        <v>232</v>
      </c>
      <c r="D38" s="474"/>
      <c r="E38" s="474"/>
      <c r="F38" s="474"/>
      <c r="G38" s="474"/>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row>
    <row r="39" spans="1:34" ht="15" customHeight="1">
      <c r="B39" s="115"/>
      <c r="C39" s="474"/>
      <c r="D39" s="474"/>
      <c r="E39" s="474"/>
      <c r="F39" s="474"/>
      <c r="G39" s="474"/>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row>
    <row r="40" spans="1:34" ht="15" customHeight="1">
      <c r="B40" s="115" t="s">
        <v>342</v>
      </c>
      <c r="C40" s="474" t="s">
        <v>344</v>
      </c>
      <c r="D40" s="474"/>
      <c r="E40" s="474"/>
      <c r="F40" s="474"/>
      <c r="G40" s="474"/>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row>
    <row r="41" spans="1:34" ht="15" customHeight="1">
      <c r="B41" s="115"/>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row>
    <row r="42" spans="1:34" ht="15" customHeight="1">
      <c r="B42" s="115"/>
      <c r="C42" s="474"/>
      <c r="D42" s="474"/>
      <c r="E42" s="474"/>
      <c r="F42" s="474"/>
      <c r="G42" s="474"/>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row>
    <row r="43" spans="1:34" ht="15" customHeight="1">
      <c r="B43" s="115" t="s">
        <v>342</v>
      </c>
      <c r="C43" s="474" t="s">
        <v>233</v>
      </c>
      <c r="D43" s="474"/>
      <c r="E43" s="474"/>
      <c r="F43" s="474"/>
      <c r="G43" s="474"/>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row>
    <row r="44" spans="1:34" ht="15" customHeight="1">
      <c r="C44" s="474"/>
      <c r="D44" s="474"/>
      <c r="E44" s="474"/>
      <c r="F44" s="474"/>
      <c r="G44" s="474"/>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row>
    <row r="47" spans="1:34" ht="15" customHeight="1">
      <c r="A47" s="160"/>
      <c r="B47" s="211" t="s">
        <v>246</v>
      </c>
      <c r="C47" s="160"/>
      <c r="D47" s="160"/>
      <c r="E47" s="160" t="s">
        <v>97</v>
      </c>
      <c r="F47" s="160"/>
      <c r="G47" s="160" t="s">
        <v>345</v>
      </c>
      <c r="H47" s="160"/>
      <c r="I47" s="160" t="s">
        <v>247</v>
      </c>
      <c r="J47" s="160"/>
      <c r="K47" s="160"/>
      <c r="L47" s="160"/>
      <c r="M47" s="160"/>
      <c r="N47" s="160"/>
      <c r="O47" s="160"/>
      <c r="P47" s="160"/>
      <c r="Q47" s="160"/>
      <c r="R47" s="160"/>
      <c r="S47" s="160"/>
      <c r="T47" s="160"/>
      <c r="U47" s="160"/>
      <c r="V47" s="160"/>
      <c r="W47" s="160"/>
      <c r="X47" s="160"/>
      <c r="Y47" s="160"/>
      <c r="Z47" s="160"/>
      <c r="AA47" s="160"/>
      <c r="AB47" s="160"/>
      <c r="AC47" s="160"/>
      <c r="AD47" s="160"/>
      <c r="AE47" s="160"/>
      <c r="AF47" s="160"/>
      <c r="AG47" s="160"/>
      <c r="AH47" s="160"/>
    </row>
    <row r="48" spans="1:34" ht="15" customHeight="1">
      <c r="A48" s="160"/>
      <c r="B48" s="160"/>
      <c r="C48" s="160"/>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row>
    <row r="49" spans="1:31" ht="45" customHeight="1">
      <c r="A49" s="160"/>
      <c r="B49" s="160"/>
      <c r="C49" s="160"/>
      <c r="D49" s="160"/>
      <c r="E49" s="160"/>
      <c r="F49" s="160"/>
      <c r="G49" s="183"/>
      <c r="H49" s="184"/>
      <c r="I49" s="185" t="s">
        <v>346</v>
      </c>
      <c r="J49" s="185"/>
      <c r="K49" s="185"/>
      <c r="L49" s="185"/>
      <c r="M49" s="185"/>
      <c r="N49" s="185"/>
      <c r="O49" s="482" t="str">
        <f>IF('0 基礎データ入力シート【最初に記入】'!R14="","",'0 基礎データ入力シート【最初に記入】'!R14)</f>
        <v/>
      </c>
      <c r="P49" s="482"/>
      <c r="Q49" s="482"/>
      <c r="R49" s="482"/>
      <c r="S49" s="482"/>
      <c r="T49" s="482"/>
      <c r="U49" s="482"/>
      <c r="V49" s="482"/>
      <c r="W49" s="482"/>
      <c r="X49" s="482"/>
      <c r="Y49" s="482"/>
      <c r="Z49" s="482"/>
      <c r="AA49" s="482"/>
      <c r="AB49" s="482"/>
      <c r="AC49" s="482"/>
      <c r="AD49" s="482"/>
      <c r="AE49" s="482"/>
    </row>
    <row r="50" spans="1:31" ht="15" customHeight="1">
      <c r="A50" s="160"/>
      <c r="B50" s="160"/>
      <c r="C50" s="160"/>
      <c r="D50" s="160"/>
      <c r="E50" s="160"/>
      <c r="F50" s="160"/>
      <c r="G50" s="183"/>
      <c r="H50" s="184"/>
      <c r="I50" s="186"/>
      <c r="J50" s="186"/>
      <c r="K50" s="186"/>
      <c r="L50" s="186"/>
      <c r="M50" s="186"/>
      <c r="N50" s="186"/>
      <c r="O50" s="186"/>
      <c r="P50" s="186"/>
      <c r="Q50" s="186"/>
      <c r="R50" s="186"/>
      <c r="S50" s="186"/>
      <c r="T50" s="186"/>
      <c r="U50" s="186"/>
      <c r="V50" s="186"/>
      <c r="W50" s="186"/>
      <c r="X50" s="186"/>
      <c r="Y50" s="186"/>
      <c r="Z50" s="186"/>
      <c r="AA50" s="186"/>
      <c r="AB50" s="485"/>
      <c r="AC50" s="485"/>
      <c r="AD50" s="485"/>
      <c r="AE50" s="485"/>
    </row>
    <row r="51" spans="1:31" ht="42" customHeight="1">
      <c r="A51" s="160"/>
      <c r="B51" s="160"/>
      <c r="C51" s="160"/>
      <c r="D51" s="160"/>
      <c r="E51" s="160"/>
      <c r="F51" s="160"/>
      <c r="G51" s="183"/>
      <c r="H51" s="184"/>
      <c r="I51" s="185" t="s">
        <v>31</v>
      </c>
      <c r="J51" s="185"/>
      <c r="K51" s="185"/>
      <c r="L51" s="185"/>
      <c r="M51" s="185"/>
      <c r="N51" s="185"/>
      <c r="O51" s="483" t="str">
        <f>IF('0 基礎データ入力シート【最初に記入】'!C6="","",'0 基礎データ入力シート【最初に記入】'!C6)</f>
        <v/>
      </c>
      <c r="P51" s="483"/>
      <c r="Q51" s="483"/>
      <c r="R51" s="483"/>
      <c r="S51" s="483"/>
      <c r="T51" s="483"/>
      <c r="U51" s="483"/>
      <c r="V51" s="483"/>
      <c r="W51" s="483"/>
      <c r="X51" s="483"/>
      <c r="Y51" s="483"/>
      <c r="Z51" s="483"/>
      <c r="AA51" s="483"/>
      <c r="AB51" s="483"/>
      <c r="AC51" s="483"/>
      <c r="AD51" s="483"/>
      <c r="AE51" s="483"/>
    </row>
    <row r="52" spans="1:31" ht="15" customHeight="1">
      <c r="A52" s="160"/>
      <c r="B52" s="160"/>
      <c r="C52" s="160"/>
      <c r="D52" s="160"/>
      <c r="E52" s="160"/>
      <c r="F52" s="160"/>
      <c r="G52" s="183"/>
      <c r="H52" s="184"/>
      <c r="I52" s="186"/>
      <c r="J52" s="186"/>
      <c r="K52" s="186"/>
      <c r="L52" s="186"/>
      <c r="M52" s="186"/>
      <c r="N52" s="186"/>
      <c r="O52" s="186"/>
      <c r="P52" s="186"/>
      <c r="Q52" s="186"/>
      <c r="R52" s="186"/>
      <c r="S52" s="186"/>
      <c r="T52" s="186"/>
      <c r="U52" s="186"/>
      <c r="V52" s="186"/>
      <c r="W52" s="186"/>
      <c r="X52" s="186"/>
      <c r="Y52" s="186"/>
      <c r="Z52" s="186"/>
      <c r="AA52" s="186"/>
      <c r="AB52" s="184"/>
      <c r="AC52" s="184"/>
      <c r="AD52" s="184"/>
      <c r="AE52" s="184"/>
    </row>
    <row r="53" spans="1:31" ht="15" customHeight="1">
      <c r="A53" s="160"/>
      <c r="B53" s="160"/>
      <c r="C53" s="160"/>
      <c r="D53" s="160"/>
      <c r="E53" s="160"/>
      <c r="F53" s="160"/>
      <c r="G53" s="183"/>
      <c r="H53" s="184"/>
      <c r="I53" s="185" t="s">
        <v>109</v>
      </c>
      <c r="J53" s="185"/>
      <c r="K53" s="185"/>
      <c r="L53" s="185"/>
      <c r="M53" s="185"/>
      <c r="N53" s="185"/>
      <c r="O53" s="484" t="str">
        <f>(IF('0 基礎データ入力シート【最初に記入】'!C16="","",'0 基礎データ入力シート【最初に記入】'!C16))&amp;"　"&amp;(IF('0 基礎データ入力シート【最初に記入】'!C18="","",'0 基礎データ入力シート【最初に記入】'!C18))</f>
        <v>　</v>
      </c>
      <c r="P53" s="484"/>
      <c r="Q53" s="484"/>
      <c r="R53" s="484"/>
      <c r="S53" s="484"/>
      <c r="T53" s="484"/>
      <c r="U53" s="484"/>
      <c r="V53" s="484"/>
      <c r="W53" s="484"/>
      <c r="X53" s="484"/>
      <c r="Y53" s="484"/>
      <c r="Z53" s="484"/>
      <c r="AA53" s="484"/>
      <c r="AB53" s="484"/>
      <c r="AC53" s="484"/>
      <c r="AD53" s="192"/>
      <c r="AE53" s="187"/>
    </row>
  </sheetData>
  <sheetProtection algorithmName="SHA-512" hashValue="v+CtTRs6Pa0TmE/TSwglVQN2ZwKQCIGv5y8x0O8ryge2IJDV6mOj+SV3SncauaqWBCtZJgQkPpqOZMAtwbYtPQ==" saltValue="+K3XZNKGpmPcbKwUDBnenw==" spinCount="100000" sheet="1" objects="1" scenarios="1"/>
  <mergeCells count="18">
    <mergeCell ref="C35:AF37"/>
    <mergeCell ref="C38:AF39"/>
    <mergeCell ref="O49:AE49"/>
    <mergeCell ref="O51:AE51"/>
    <mergeCell ref="O53:AC53"/>
    <mergeCell ref="C40:AF42"/>
    <mergeCell ref="C43:AF44"/>
    <mergeCell ref="AB50:AE50"/>
    <mergeCell ref="C30:AF34"/>
    <mergeCell ref="AA1:AF1"/>
    <mergeCell ref="A2:AF2"/>
    <mergeCell ref="B7:AF8"/>
    <mergeCell ref="C13:AF14"/>
    <mergeCell ref="C15:AF17"/>
    <mergeCell ref="C18:AF21"/>
    <mergeCell ref="C22:AF24"/>
    <mergeCell ref="C25:AF26"/>
    <mergeCell ref="A28:AF28"/>
  </mergeCells>
  <phoneticPr fontId="3"/>
  <printOptions horizontalCentered="1"/>
  <pageMargins left="0.70866141732283472" right="0.70866141732283472" top="0.59055118110236227" bottom="0.39370078740157483" header="0.51181102362204722" footer="0.39370078740157483"/>
  <pageSetup paperSize="9" scale="96"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G54"/>
  <sheetViews>
    <sheetView showGridLines="0" zoomScale="85" zoomScaleNormal="85" workbookViewId="0">
      <selection activeCell="AH47" sqref="AH47"/>
    </sheetView>
  </sheetViews>
  <sheetFormatPr defaultColWidth="2.5" defaultRowHeight="15" customHeight="1"/>
  <cols>
    <col min="1" max="16384" width="2.5" style="113"/>
  </cols>
  <sheetData>
    <row r="1" spans="1:32" ht="15" customHeight="1">
      <c r="AA1" s="486" t="s">
        <v>218</v>
      </c>
      <c r="AB1" s="476"/>
      <c r="AC1" s="476"/>
      <c r="AD1" s="476"/>
      <c r="AE1" s="476"/>
      <c r="AF1" s="477"/>
    </row>
    <row r="2" spans="1:32" ht="22.5" customHeight="1">
      <c r="A2" s="478" t="s">
        <v>347</v>
      </c>
      <c r="B2" s="478"/>
      <c r="C2" s="478"/>
      <c r="D2" s="478"/>
      <c r="E2" s="478"/>
      <c r="F2" s="478"/>
      <c r="G2" s="478"/>
      <c r="H2" s="478"/>
      <c r="I2" s="478"/>
      <c r="J2" s="478"/>
      <c r="K2" s="478"/>
      <c r="L2" s="478"/>
      <c r="M2" s="478"/>
      <c r="N2" s="478"/>
      <c r="O2" s="478"/>
      <c r="P2" s="478"/>
      <c r="Q2" s="478"/>
      <c r="R2" s="478"/>
      <c r="S2" s="478"/>
      <c r="T2" s="478"/>
      <c r="U2" s="478"/>
      <c r="V2" s="478"/>
      <c r="W2" s="478"/>
      <c r="X2" s="478"/>
      <c r="Y2" s="478"/>
      <c r="Z2" s="478"/>
      <c r="AA2" s="478"/>
      <c r="AB2" s="478"/>
      <c r="AC2" s="478"/>
      <c r="AD2" s="478"/>
      <c r="AE2" s="478"/>
      <c r="AF2" s="478"/>
    </row>
    <row r="5" spans="1:32" ht="15" customHeight="1">
      <c r="A5" s="114" t="s">
        <v>215</v>
      </c>
    </row>
    <row r="7" spans="1:32" ht="15" customHeight="1">
      <c r="B7" s="487" t="s">
        <v>331</v>
      </c>
      <c r="C7" s="487"/>
      <c r="D7" s="487"/>
      <c r="E7" s="487"/>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row>
    <row r="8" spans="1:32" ht="15" customHeight="1">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row>
    <row r="10" spans="1:32" ht="15" customHeight="1">
      <c r="A10" s="114" t="s">
        <v>216</v>
      </c>
    </row>
    <row r="12" spans="1:32" ht="15" customHeight="1">
      <c r="B12" t="s">
        <v>219</v>
      </c>
    </row>
    <row r="13" spans="1:32" ht="15" customHeight="1">
      <c r="B13" s="161" t="s">
        <v>332</v>
      </c>
      <c r="C13" s="488" t="s">
        <v>333</v>
      </c>
      <c r="D13" s="488"/>
      <c r="E13" s="488"/>
      <c r="F13" s="488"/>
      <c r="G13" s="488"/>
      <c r="H13" s="488"/>
      <c r="I13" s="488"/>
      <c r="J13" s="488"/>
      <c r="K13" s="488"/>
      <c r="L13" s="488"/>
      <c r="M13" s="488"/>
      <c r="N13" s="488"/>
      <c r="O13" s="488"/>
      <c r="P13" s="488"/>
      <c r="Q13" s="488"/>
      <c r="R13" s="488"/>
      <c r="S13" s="488"/>
      <c r="T13" s="488"/>
      <c r="U13" s="488"/>
      <c r="V13" s="488"/>
      <c r="W13" s="488"/>
      <c r="X13" s="488"/>
      <c r="Y13" s="488"/>
      <c r="Z13" s="488"/>
      <c r="AA13" s="488"/>
      <c r="AB13" s="488"/>
      <c r="AC13" s="488"/>
      <c r="AD13" s="488"/>
      <c r="AE13" s="488"/>
      <c r="AF13" s="488"/>
    </row>
    <row r="14" spans="1:32" ht="15" customHeight="1">
      <c r="B14" s="161"/>
      <c r="C14" s="488"/>
      <c r="D14" s="488"/>
      <c r="E14" s="488"/>
      <c r="F14" s="488"/>
      <c r="G14" s="488"/>
      <c r="H14" s="488"/>
      <c r="I14" s="488"/>
      <c r="J14" s="488"/>
      <c r="K14" s="488"/>
      <c r="L14" s="488"/>
      <c r="M14" s="488"/>
      <c r="N14" s="488"/>
      <c r="O14" s="488"/>
      <c r="P14" s="488"/>
      <c r="Q14" s="488"/>
      <c r="R14" s="488"/>
      <c r="S14" s="488"/>
      <c r="T14" s="488"/>
      <c r="U14" s="488"/>
      <c r="V14" s="488"/>
      <c r="W14" s="488"/>
      <c r="X14" s="488"/>
      <c r="Y14" s="488"/>
      <c r="Z14" s="488"/>
      <c r="AA14" s="488"/>
      <c r="AB14" s="488"/>
      <c r="AC14" s="488"/>
      <c r="AD14" s="488"/>
      <c r="AE14" s="488"/>
      <c r="AF14" s="488"/>
    </row>
    <row r="15" spans="1:32" ht="15" customHeight="1">
      <c r="B15" s="161" t="s">
        <v>334</v>
      </c>
      <c r="C15" s="489" t="s">
        <v>335</v>
      </c>
      <c r="D15" s="489"/>
      <c r="E15" s="489"/>
      <c r="F15" s="489"/>
      <c r="G15" s="489"/>
      <c r="H15" s="489"/>
      <c r="I15" s="489"/>
      <c r="J15" s="489"/>
      <c r="K15" s="489"/>
      <c r="L15" s="489"/>
      <c r="M15" s="489"/>
      <c r="N15" s="489"/>
      <c r="O15" s="489"/>
      <c r="P15" s="489"/>
      <c r="Q15" s="489"/>
      <c r="R15" s="489"/>
      <c r="S15" s="489"/>
      <c r="T15" s="489"/>
      <c r="U15" s="489"/>
      <c r="V15" s="489"/>
      <c r="W15" s="489"/>
      <c r="X15" s="489"/>
      <c r="Y15" s="489"/>
      <c r="Z15" s="489"/>
      <c r="AA15" s="489"/>
      <c r="AB15" s="489"/>
      <c r="AC15" s="489"/>
      <c r="AD15" s="489"/>
      <c r="AE15" s="489"/>
      <c r="AF15" s="489"/>
    </row>
    <row r="16" spans="1:32" ht="15" customHeight="1">
      <c r="B16" s="161"/>
      <c r="C16" s="489"/>
      <c r="D16" s="489"/>
      <c r="E16" s="489"/>
      <c r="F16" s="489"/>
      <c r="G16" s="489"/>
      <c r="H16" s="489"/>
      <c r="I16" s="489"/>
      <c r="J16" s="489"/>
      <c r="K16" s="489"/>
      <c r="L16" s="489"/>
      <c r="M16" s="489"/>
      <c r="N16" s="489"/>
      <c r="O16" s="489"/>
      <c r="P16" s="489"/>
      <c r="Q16" s="489"/>
      <c r="R16" s="489"/>
      <c r="S16" s="489"/>
      <c r="T16" s="489"/>
      <c r="U16" s="489"/>
      <c r="V16" s="489"/>
      <c r="W16" s="489"/>
      <c r="X16" s="489"/>
      <c r="Y16" s="489"/>
      <c r="Z16" s="489"/>
      <c r="AA16" s="489"/>
      <c r="AB16" s="489"/>
      <c r="AC16" s="489"/>
      <c r="AD16" s="489"/>
      <c r="AE16" s="489"/>
      <c r="AF16" s="489"/>
    </row>
    <row r="17" spans="1:32" ht="15" customHeight="1">
      <c r="B17" s="161"/>
      <c r="C17" s="489"/>
      <c r="D17" s="489"/>
      <c r="E17" s="489"/>
      <c r="F17" s="489"/>
      <c r="G17" s="489"/>
      <c r="H17" s="489"/>
      <c r="I17" s="489"/>
      <c r="J17" s="489"/>
      <c r="K17" s="489"/>
      <c r="L17" s="489"/>
      <c r="M17" s="489"/>
      <c r="N17" s="489"/>
      <c r="O17" s="489"/>
      <c r="P17" s="489"/>
      <c r="Q17" s="489"/>
      <c r="R17" s="489"/>
      <c r="S17" s="489"/>
      <c r="T17" s="489"/>
      <c r="U17" s="489"/>
      <c r="V17" s="489"/>
      <c r="W17" s="489"/>
      <c r="X17" s="489"/>
      <c r="Y17" s="489"/>
      <c r="Z17" s="489"/>
      <c r="AA17" s="489"/>
      <c r="AB17" s="489"/>
      <c r="AC17" s="489"/>
      <c r="AD17" s="489"/>
      <c r="AE17" s="489"/>
      <c r="AF17" s="489"/>
    </row>
    <row r="18" spans="1:32" ht="15" customHeight="1">
      <c r="B18" s="161" t="s">
        <v>336</v>
      </c>
      <c r="C18" s="488" t="s">
        <v>337</v>
      </c>
      <c r="D18" s="488"/>
      <c r="E18" s="488"/>
      <c r="F18" s="488"/>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row>
    <row r="19" spans="1:32" ht="15" customHeight="1">
      <c r="B19" s="161"/>
      <c r="C19" s="488"/>
      <c r="D19" s="488"/>
      <c r="E19" s="488"/>
      <c r="F19" s="488"/>
      <c r="G19" s="488"/>
      <c r="H19" s="488"/>
      <c r="I19" s="488"/>
      <c r="J19" s="488"/>
      <c r="K19" s="488"/>
      <c r="L19" s="488"/>
      <c r="M19" s="488"/>
      <c r="N19" s="488"/>
      <c r="O19" s="488"/>
      <c r="P19" s="488"/>
      <c r="Q19" s="488"/>
      <c r="R19" s="488"/>
      <c r="S19" s="488"/>
      <c r="T19" s="488"/>
      <c r="U19" s="488"/>
      <c r="V19" s="488"/>
      <c r="W19" s="488"/>
      <c r="X19" s="488"/>
      <c r="Y19" s="488"/>
      <c r="Z19" s="488"/>
      <c r="AA19" s="488"/>
      <c r="AB19" s="488"/>
      <c r="AC19" s="488"/>
      <c r="AD19" s="488"/>
      <c r="AE19" s="488"/>
      <c r="AF19" s="488"/>
    </row>
    <row r="20" spans="1:32" ht="15" customHeight="1">
      <c r="B20" s="161"/>
      <c r="C20" s="488"/>
      <c r="D20" s="488"/>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row>
    <row r="21" spans="1:32" ht="15" customHeight="1">
      <c r="B21" s="161"/>
      <c r="C21" s="488"/>
      <c r="D21" s="488"/>
      <c r="E21" s="488"/>
      <c r="F21" s="488"/>
      <c r="G21" s="488"/>
      <c r="H21" s="488"/>
      <c r="I21" s="488"/>
      <c r="J21" s="488"/>
      <c r="K21" s="488"/>
      <c r="L21" s="488"/>
      <c r="M21" s="488"/>
      <c r="N21" s="488"/>
      <c r="O21" s="488"/>
      <c r="P21" s="488"/>
      <c r="Q21" s="488"/>
      <c r="R21" s="488"/>
      <c r="S21" s="488"/>
      <c r="T21" s="488"/>
      <c r="U21" s="488"/>
      <c r="V21" s="488"/>
      <c r="W21" s="488"/>
      <c r="X21" s="488"/>
      <c r="Y21" s="488"/>
      <c r="Z21" s="488"/>
      <c r="AA21" s="488"/>
      <c r="AB21" s="488"/>
      <c r="AC21" s="488"/>
      <c r="AD21" s="488"/>
      <c r="AE21" s="488"/>
      <c r="AF21" s="488"/>
    </row>
    <row r="22" spans="1:32" ht="15" customHeight="1">
      <c r="B22" s="161" t="s">
        <v>338</v>
      </c>
      <c r="C22" s="488" t="s">
        <v>339</v>
      </c>
      <c r="D22" s="488"/>
      <c r="E22" s="488"/>
      <c r="F22" s="488"/>
      <c r="G22" s="488"/>
      <c r="H22" s="488"/>
      <c r="I22" s="488"/>
      <c r="J22" s="488"/>
      <c r="K22" s="488"/>
      <c r="L22" s="488"/>
      <c r="M22" s="488"/>
      <c r="N22" s="488"/>
      <c r="O22" s="488"/>
      <c r="P22" s="488"/>
      <c r="Q22" s="488"/>
      <c r="R22" s="488"/>
      <c r="S22" s="488"/>
      <c r="T22" s="488"/>
      <c r="U22" s="488"/>
      <c r="V22" s="488"/>
      <c r="W22" s="488"/>
      <c r="X22" s="488"/>
      <c r="Y22" s="488"/>
      <c r="Z22" s="488"/>
      <c r="AA22" s="488"/>
      <c r="AB22" s="488"/>
      <c r="AC22" s="488"/>
      <c r="AD22" s="488"/>
      <c r="AE22" s="488"/>
      <c r="AF22" s="488"/>
    </row>
    <row r="23" spans="1:32" ht="15" customHeight="1">
      <c r="B23" s="161"/>
      <c r="C23" s="488"/>
      <c r="D23" s="488"/>
      <c r="E23" s="488"/>
      <c r="F23" s="488"/>
      <c r="G23" s="488"/>
      <c r="H23" s="488"/>
      <c r="I23" s="488"/>
      <c r="J23" s="488"/>
      <c r="K23" s="488"/>
      <c r="L23" s="488"/>
      <c r="M23" s="488"/>
      <c r="N23" s="488"/>
      <c r="O23" s="488"/>
      <c r="P23" s="488"/>
      <c r="Q23" s="488"/>
      <c r="R23" s="488"/>
      <c r="S23" s="488"/>
      <c r="T23" s="488"/>
      <c r="U23" s="488"/>
      <c r="V23" s="488"/>
      <c r="W23" s="488"/>
      <c r="X23" s="488"/>
      <c r="Y23" s="488"/>
      <c r="Z23" s="488"/>
      <c r="AA23" s="488"/>
      <c r="AB23" s="488"/>
      <c r="AC23" s="488"/>
      <c r="AD23" s="488"/>
      <c r="AE23" s="488"/>
      <c r="AF23" s="488"/>
    </row>
    <row r="24" spans="1:32" ht="15" customHeight="1">
      <c r="B24" s="161"/>
      <c r="C24" s="488"/>
      <c r="D24" s="488"/>
      <c r="E24" s="488"/>
      <c r="F24" s="488"/>
      <c r="G24" s="488"/>
      <c r="H24" s="488"/>
      <c r="I24" s="488"/>
      <c r="J24" s="488"/>
      <c r="K24" s="488"/>
      <c r="L24" s="488"/>
      <c r="M24" s="488"/>
      <c r="N24" s="488"/>
      <c r="O24" s="488"/>
      <c r="P24" s="488"/>
      <c r="Q24" s="488"/>
      <c r="R24" s="488"/>
      <c r="S24" s="488"/>
      <c r="T24" s="488"/>
      <c r="U24" s="488"/>
      <c r="V24" s="488"/>
      <c r="W24" s="488"/>
      <c r="X24" s="488"/>
      <c r="Y24" s="488"/>
      <c r="Z24" s="488"/>
      <c r="AA24" s="488"/>
      <c r="AB24" s="488"/>
      <c r="AC24" s="488"/>
      <c r="AD24" s="488"/>
      <c r="AE24" s="488"/>
      <c r="AF24" s="488"/>
    </row>
    <row r="25" spans="1:32" ht="15" customHeight="1">
      <c r="B25" s="161" t="s">
        <v>340</v>
      </c>
      <c r="C25" s="488" t="s">
        <v>341</v>
      </c>
      <c r="D25" s="488"/>
      <c r="E25" s="488"/>
      <c r="F25" s="488"/>
      <c r="G25" s="488"/>
      <c r="H25" s="488"/>
      <c r="I25" s="488"/>
      <c r="J25" s="488"/>
      <c r="K25" s="488"/>
      <c r="L25" s="488"/>
      <c r="M25" s="488"/>
      <c r="N25" s="488"/>
      <c r="O25" s="488"/>
      <c r="P25" s="488"/>
      <c r="Q25" s="488"/>
      <c r="R25" s="488"/>
      <c r="S25" s="488"/>
      <c r="T25" s="488"/>
      <c r="U25" s="488"/>
      <c r="V25" s="488"/>
      <c r="W25" s="488"/>
      <c r="X25" s="488"/>
      <c r="Y25" s="488"/>
      <c r="Z25" s="488"/>
      <c r="AA25" s="488"/>
      <c r="AB25" s="488"/>
      <c r="AC25" s="488"/>
      <c r="AD25" s="488"/>
      <c r="AE25" s="488"/>
      <c r="AF25" s="488"/>
    </row>
    <row r="26" spans="1:32" ht="15" customHeight="1">
      <c r="C26" s="488"/>
      <c r="D26" s="488"/>
      <c r="E26" s="488"/>
      <c r="F26" s="488"/>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row>
    <row r="28" spans="1:32" ht="15" customHeight="1">
      <c r="A28" s="481" t="s">
        <v>27</v>
      </c>
      <c r="B28" s="481"/>
      <c r="C28" s="481"/>
      <c r="D28" s="481"/>
      <c r="E28" s="481"/>
      <c r="F28" s="481"/>
      <c r="G28" s="481"/>
      <c r="H28" s="481"/>
      <c r="I28" s="481"/>
      <c r="J28" s="481"/>
      <c r="K28" s="481"/>
      <c r="L28" s="481"/>
      <c r="M28" s="481"/>
      <c r="N28" s="481"/>
      <c r="O28" s="481"/>
      <c r="P28" s="481"/>
      <c r="Q28" s="481"/>
      <c r="R28" s="481"/>
      <c r="S28" s="481"/>
      <c r="T28" s="481"/>
      <c r="U28" s="481"/>
      <c r="V28" s="481"/>
      <c r="W28" s="481"/>
      <c r="X28" s="481"/>
      <c r="Y28" s="481"/>
      <c r="Z28" s="481"/>
      <c r="AA28" s="481"/>
      <c r="AB28" s="481"/>
      <c r="AC28" s="481"/>
      <c r="AD28" s="481"/>
      <c r="AE28" s="481"/>
      <c r="AF28" s="481"/>
    </row>
    <row r="29" spans="1:32" ht="15" customHeight="1">
      <c r="B29" s="115"/>
    </row>
    <row r="30" spans="1:32" ht="15" customHeight="1">
      <c r="B30" s="115" t="s">
        <v>342</v>
      </c>
      <c r="C30" s="488" t="s">
        <v>348</v>
      </c>
      <c r="D30" s="488"/>
      <c r="E30" s="488"/>
      <c r="F30" s="488"/>
      <c r="G30" s="488"/>
      <c r="H30" s="488"/>
      <c r="I30" s="488"/>
      <c r="J30" s="488"/>
      <c r="K30" s="488"/>
      <c r="L30" s="488"/>
      <c r="M30" s="488"/>
      <c r="N30" s="488"/>
      <c r="O30" s="488"/>
      <c r="P30" s="488"/>
      <c r="Q30" s="488"/>
      <c r="R30" s="488"/>
      <c r="S30" s="488"/>
      <c r="T30" s="488"/>
      <c r="U30" s="488"/>
      <c r="V30" s="488"/>
      <c r="W30" s="488"/>
      <c r="X30" s="488"/>
      <c r="Y30" s="488"/>
      <c r="Z30" s="488"/>
      <c r="AA30" s="488"/>
      <c r="AB30" s="488"/>
      <c r="AC30" s="488"/>
      <c r="AD30" s="488"/>
      <c r="AE30" s="488"/>
      <c r="AF30" s="488"/>
    </row>
    <row r="31" spans="1:32" ht="15" customHeight="1">
      <c r="B31" s="115"/>
      <c r="C31" s="488"/>
      <c r="D31" s="488"/>
      <c r="E31" s="488"/>
      <c r="F31" s="488"/>
      <c r="G31" s="488"/>
      <c r="H31" s="488"/>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row>
    <row r="32" spans="1:32" ht="15" customHeight="1">
      <c r="B32" s="115"/>
      <c r="C32" s="488"/>
      <c r="D32" s="488"/>
      <c r="E32" s="488"/>
      <c r="F32" s="488"/>
      <c r="G32" s="488"/>
      <c r="H32" s="488"/>
      <c r="I32" s="488"/>
      <c r="J32" s="488"/>
      <c r="K32" s="488"/>
      <c r="L32" s="488"/>
      <c r="M32" s="488"/>
      <c r="N32" s="488"/>
      <c r="O32" s="488"/>
      <c r="P32" s="488"/>
      <c r="Q32" s="488"/>
      <c r="R32" s="488"/>
      <c r="S32" s="488"/>
      <c r="T32" s="488"/>
      <c r="U32" s="488"/>
      <c r="V32" s="488"/>
      <c r="W32" s="488"/>
      <c r="X32" s="488"/>
      <c r="Y32" s="488"/>
      <c r="Z32" s="488"/>
      <c r="AA32" s="488"/>
      <c r="AB32" s="488"/>
      <c r="AC32" s="488"/>
      <c r="AD32" s="488"/>
      <c r="AE32" s="488"/>
      <c r="AF32" s="488"/>
    </row>
    <row r="33" spans="1:33" ht="15" customHeight="1">
      <c r="B33" s="115"/>
      <c r="C33" s="488"/>
      <c r="D33" s="488"/>
      <c r="E33" s="488"/>
      <c r="F33" s="488"/>
      <c r="G33" s="488"/>
      <c r="H33" s="488"/>
      <c r="I33" s="488"/>
      <c r="J33" s="488"/>
      <c r="K33" s="488"/>
      <c r="L33" s="488"/>
      <c r="M33" s="488"/>
      <c r="N33" s="488"/>
      <c r="O33" s="488"/>
      <c r="P33" s="488"/>
      <c r="Q33" s="488"/>
      <c r="R33" s="488"/>
      <c r="S33" s="488"/>
      <c r="T33" s="488"/>
      <c r="U33" s="488"/>
      <c r="V33" s="488"/>
      <c r="W33" s="488"/>
      <c r="X33" s="488"/>
      <c r="Y33" s="488"/>
      <c r="Z33" s="488"/>
      <c r="AA33" s="488"/>
      <c r="AB33" s="488"/>
      <c r="AC33" s="488"/>
      <c r="AD33" s="488"/>
      <c r="AE33" s="488"/>
      <c r="AF33" s="488"/>
    </row>
    <row r="34" spans="1:33" ht="15" customHeight="1">
      <c r="B34" s="115" t="s">
        <v>342</v>
      </c>
      <c r="C34" s="474" t="s">
        <v>397</v>
      </c>
      <c r="D34" s="474"/>
      <c r="E34" s="474"/>
      <c r="F34" s="474"/>
      <c r="G34" s="474"/>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row>
    <row r="35" spans="1:33" ht="15" customHeight="1">
      <c r="B35" s="115"/>
      <c r="C35" s="474"/>
      <c r="D35" s="474"/>
      <c r="E35" s="474"/>
      <c r="F35" s="474"/>
      <c r="G35" s="474"/>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row>
    <row r="36" spans="1:33" ht="15" customHeight="1">
      <c r="B36" s="115"/>
      <c r="C36" s="474"/>
      <c r="D36" s="474"/>
      <c r="E36" s="474"/>
      <c r="F36" s="474"/>
      <c r="G36" s="474"/>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row>
    <row r="37" spans="1:33" ht="15" customHeight="1">
      <c r="B37" s="115" t="s">
        <v>342</v>
      </c>
      <c r="C37" s="488" t="s">
        <v>234</v>
      </c>
      <c r="D37" s="488"/>
      <c r="E37" s="488"/>
      <c r="F37" s="488"/>
      <c r="G37" s="488"/>
      <c r="H37" s="488"/>
      <c r="I37" s="488"/>
      <c r="J37" s="488"/>
      <c r="K37" s="488"/>
      <c r="L37" s="488"/>
      <c r="M37" s="488"/>
      <c r="N37" s="488"/>
      <c r="O37" s="488"/>
      <c r="P37" s="488"/>
      <c r="Q37" s="488"/>
      <c r="R37" s="488"/>
      <c r="S37" s="488"/>
      <c r="T37" s="488"/>
      <c r="U37" s="488"/>
      <c r="V37" s="488"/>
      <c r="W37" s="488"/>
      <c r="X37" s="488"/>
      <c r="Y37" s="488"/>
      <c r="Z37" s="488"/>
      <c r="AA37" s="488"/>
      <c r="AB37" s="488"/>
      <c r="AC37" s="488"/>
      <c r="AD37" s="488"/>
      <c r="AE37" s="488"/>
      <c r="AF37" s="488"/>
    </row>
    <row r="38" spans="1:33" ht="15" customHeight="1">
      <c r="B38" s="115"/>
      <c r="C38" s="488"/>
      <c r="D38" s="488"/>
      <c r="E38" s="488"/>
      <c r="F38" s="488"/>
      <c r="G38" s="488"/>
      <c r="H38" s="488"/>
      <c r="I38" s="488"/>
      <c r="J38" s="488"/>
      <c r="K38" s="488"/>
      <c r="L38" s="488"/>
      <c r="M38" s="488"/>
      <c r="N38" s="488"/>
      <c r="O38" s="488"/>
      <c r="P38" s="488"/>
      <c r="Q38" s="488"/>
      <c r="R38" s="488"/>
      <c r="S38" s="488"/>
      <c r="T38" s="488"/>
      <c r="U38" s="488"/>
      <c r="V38" s="488"/>
      <c r="W38" s="488"/>
      <c r="X38" s="488"/>
      <c r="Y38" s="488"/>
      <c r="Z38" s="488"/>
      <c r="AA38" s="488"/>
      <c r="AB38" s="488"/>
      <c r="AC38" s="488"/>
      <c r="AD38" s="488"/>
      <c r="AE38" s="488"/>
      <c r="AF38" s="488"/>
    </row>
    <row r="39" spans="1:33" ht="15" customHeight="1">
      <c r="B39" s="115" t="s">
        <v>342</v>
      </c>
      <c r="C39" s="488" t="s">
        <v>349</v>
      </c>
      <c r="D39" s="488"/>
      <c r="E39" s="488"/>
      <c r="F39" s="488"/>
      <c r="G39" s="488"/>
      <c r="H39" s="488"/>
      <c r="I39" s="488"/>
      <c r="J39" s="488"/>
      <c r="K39" s="488"/>
      <c r="L39" s="488"/>
      <c r="M39" s="488"/>
      <c r="N39" s="488"/>
      <c r="O39" s="488"/>
      <c r="P39" s="488"/>
      <c r="Q39" s="488"/>
      <c r="R39" s="488"/>
      <c r="S39" s="488"/>
      <c r="T39" s="488"/>
      <c r="U39" s="488"/>
      <c r="V39" s="488"/>
      <c r="W39" s="488"/>
      <c r="X39" s="488"/>
      <c r="Y39" s="488"/>
      <c r="Z39" s="488"/>
      <c r="AA39" s="488"/>
      <c r="AB39" s="488"/>
      <c r="AC39" s="488"/>
      <c r="AD39" s="488"/>
      <c r="AE39" s="488"/>
      <c r="AF39" s="488"/>
    </row>
    <row r="40" spans="1:33" ht="15" customHeight="1">
      <c r="B40" s="115"/>
      <c r="C40" s="488"/>
      <c r="D40" s="488"/>
      <c r="E40" s="488"/>
      <c r="F40" s="488"/>
      <c r="G40" s="488"/>
      <c r="H40" s="488"/>
      <c r="I40" s="488"/>
      <c r="J40" s="488"/>
      <c r="K40" s="488"/>
      <c r="L40" s="488"/>
      <c r="M40" s="488"/>
      <c r="N40" s="488"/>
      <c r="O40" s="488"/>
      <c r="P40" s="488"/>
      <c r="Q40" s="488"/>
      <c r="R40" s="488"/>
      <c r="S40" s="488"/>
      <c r="T40" s="488"/>
      <c r="U40" s="488"/>
      <c r="V40" s="488"/>
      <c r="W40" s="488"/>
      <c r="X40" s="488"/>
      <c r="Y40" s="488"/>
      <c r="Z40" s="488"/>
      <c r="AA40" s="488"/>
      <c r="AB40" s="488"/>
      <c r="AC40" s="488"/>
      <c r="AD40" s="488"/>
      <c r="AE40" s="488"/>
      <c r="AF40" s="488"/>
    </row>
    <row r="41" spans="1:33" ht="15" customHeight="1">
      <c r="B41" s="115" t="s">
        <v>342</v>
      </c>
      <c r="C41" s="488" t="s">
        <v>235</v>
      </c>
      <c r="D41" s="488"/>
      <c r="E41" s="488"/>
      <c r="F41" s="488"/>
      <c r="G41" s="488"/>
      <c r="H41" s="488"/>
      <c r="I41" s="488"/>
      <c r="J41" s="488"/>
      <c r="K41" s="488"/>
      <c r="L41" s="488"/>
      <c r="M41" s="488"/>
      <c r="N41" s="488"/>
      <c r="O41" s="488"/>
      <c r="P41" s="488"/>
      <c r="Q41" s="488"/>
      <c r="R41" s="488"/>
      <c r="S41" s="488"/>
      <c r="T41" s="488"/>
      <c r="U41" s="488"/>
      <c r="V41" s="488"/>
      <c r="W41" s="488"/>
      <c r="X41" s="488"/>
      <c r="Y41" s="488"/>
      <c r="Z41" s="488"/>
      <c r="AA41" s="488"/>
      <c r="AB41" s="488"/>
      <c r="AC41" s="488"/>
      <c r="AD41" s="488"/>
      <c r="AE41" s="488"/>
      <c r="AF41" s="488"/>
    </row>
    <row r="42" spans="1:33" ht="15" customHeight="1">
      <c r="B42" s="115" t="s">
        <v>342</v>
      </c>
      <c r="C42" s="488" t="s">
        <v>399</v>
      </c>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8"/>
      <c r="AE42" s="488"/>
      <c r="AF42" s="488"/>
    </row>
    <row r="43" spans="1:33" ht="15" customHeight="1">
      <c r="C43" s="488"/>
      <c r="D43" s="488"/>
      <c r="E43" s="488"/>
      <c r="F43" s="488"/>
      <c r="G43" s="488"/>
      <c r="H43" s="488"/>
      <c r="I43" s="488"/>
      <c r="J43" s="488"/>
      <c r="K43" s="488"/>
      <c r="L43" s="488"/>
      <c r="M43" s="488"/>
      <c r="N43" s="488"/>
      <c r="O43" s="488"/>
      <c r="P43" s="488"/>
      <c r="Q43" s="488"/>
      <c r="R43" s="488"/>
      <c r="S43" s="488"/>
      <c r="T43" s="488"/>
      <c r="U43" s="488"/>
      <c r="V43" s="488"/>
      <c r="W43" s="488"/>
      <c r="X43" s="488"/>
      <c r="Y43" s="488"/>
      <c r="Z43" s="488"/>
      <c r="AA43" s="488"/>
      <c r="AB43" s="488"/>
      <c r="AC43" s="488"/>
      <c r="AD43" s="488"/>
      <c r="AE43" s="488"/>
      <c r="AF43" s="488"/>
    </row>
    <row r="44" spans="1:33" ht="15" customHeight="1">
      <c r="C44" s="488"/>
      <c r="D44" s="488"/>
      <c r="E44" s="488"/>
      <c r="F44" s="488"/>
      <c r="G44" s="488"/>
      <c r="H44" s="488"/>
      <c r="I44" s="488"/>
      <c r="J44" s="488"/>
      <c r="K44" s="488"/>
      <c r="L44" s="488"/>
      <c r="M44" s="488"/>
      <c r="N44" s="488"/>
      <c r="O44" s="488"/>
      <c r="P44" s="488"/>
      <c r="Q44" s="488"/>
      <c r="R44" s="488"/>
      <c r="S44" s="488"/>
      <c r="T44" s="488"/>
      <c r="U44" s="488"/>
      <c r="V44" s="488"/>
      <c r="W44" s="488"/>
      <c r="X44" s="488"/>
      <c r="Y44" s="488"/>
      <c r="Z44" s="488"/>
      <c r="AA44" s="488"/>
      <c r="AB44" s="488"/>
      <c r="AC44" s="488"/>
      <c r="AD44" s="488"/>
      <c r="AE44" s="488"/>
      <c r="AF44" s="488"/>
    </row>
    <row r="45" spans="1:33" ht="15" customHeight="1">
      <c r="C45" s="488"/>
      <c r="D45" s="488"/>
      <c r="E45" s="488"/>
      <c r="F45" s="488"/>
      <c r="G45" s="488"/>
      <c r="H45" s="488"/>
      <c r="I45" s="488"/>
      <c r="J45" s="488"/>
      <c r="K45" s="488"/>
      <c r="L45" s="488"/>
      <c r="M45" s="488"/>
      <c r="N45" s="488"/>
      <c r="O45" s="488"/>
      <c r="P45" s="488"/>
      <c r="Q45" s="488"/>
      <c r="R45" s="488"/>
      <c r="S45" s="488"/>
      <c r="T45" s="488"/>
      <c r="U45" s="488"/>
      <c r="V45" s="488"/>
      <c r="W45" s="488"/>
      <c r="X45" s="488"/>
      <c r="Y45" s="488"/>
      <c r="Z45" s="488"/>
      <c r="AA45" s="488"/>
      <c r="AB45" s="488"/>
      <c r="AC45" s="488"/>
      <c r="AD45" s="488"/>
      <c r="AE45" s="488"/>
      <c r="AF45" s="488"/>
    </row>
    <row r="48" spans="1:33" ht="15" customHeight="1">
      <c r="A48" s="160"/>
      <c r="B48" s="211" t="s">
        <v>246</v>
      </c>
      <c r="C48" s="160"/>
      <c r="D48" s="160"/>
      <c r="E48" s="160" t="s">
        <v>97</v>
      </c>
      <c r="F48" s="160"/>
      <c r="G48" s="160" t="s">
        <v>345</v>
      </c>
      <c r="H48" s="160"/>
      <c r="I48" s="160" t="s">
        <v>247</v>
      </c>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row>
    <row r="49" spans="7:31" ht="15" customHeight="1">
      <c r="G49"/>
      <c r="H49"/>
      <c r="I49"/>
      <c r="J49"/>
      <c r="K49"/>
      <c r="L49"/>
      <c r="M49"/>
      <c r="N49"/>
      <c r="O49"/>
      <c r="P49"/>
      <c r="Q49"/>
      <c r="R49"/>
      <c r="S49"/>
      <c r="T49"/>
      <c r="U49"/>
      <c r="V49"/>
      <c r="W49"/>
      <c r="X49"/>
      <c r="Y49"/>
      <c r="Z49"/>
      <c r="AA49"/>
      <c r="AB49"/>
      <c r="AC49"/>
      <c r="AD49"/>
      <c r="AE49"/>
    </row>
    <row r="50" spans="7:31" ht="45" customHeight="1">
      <c r="G50" s="82"/>
      <c r="H50" s="82"/>
      <c r="I50" s="162" t="s">
        <v>30</v>
      </c>
      <c r="J50" s="162"/>
      <c r="K50" s="162"/>
      <c r="L50" s="162"/>
      <c r="M50" s="162"/>
      <c r="N50" s="162"/>
      <c r="O50" s="492" t="str">
        <f>IF('0 基礎データ入力シート【最初に記入】'!R14="","",'0 基礎データ入力シート【最初に記入】'!R14)</f>
        <v/>
      </c>
      <c r="P50" s="492"/>
      <c r="Q50" s="492"/>
      <c r="R50" s="492"/>
      <c r="S50" s="492"/>
      <c r="T50" s="492"/>
      <c r="U50" s="492"/>
      <c r="V50" s="492"/>
      <c r="W50" s="492"/>
      <c r="X50" s="492"/>
      <c r="Y50" s="492"/>
      <c r="Z50" s="492"/>
      <c r="AA50" s="492"/>
      <c r="AB50" s="492"/>
      <c r="AC50" s="492"/>
      <c r="AD50" s="492"/>
      <c r="AE50" s="492"/>
    </row>
    <row r="51" spans="7:31" ht="15" customHeight="1">
      <c r="G51" s="82"/>
      <c r="H51" s="82"/>
      <c r="I51" s="90"/>
      <c r="J51" s="90"/>
      <c r="K51" s="90"/>
      <c r="L51" s="90"/>
      <c r="M51" s="90"/>
      <c r="N51" s="90"/>
      <c r="O51" s="90"/>
      <c r="P51" s="90"/>
      <c r="Q51" s="90"/>
      <c r="R51" s="90"/>
      <c r="S51" s="90"/>
      <c r="T51" s="90"/>
      <c r="U51" s="90"/>
      <c r="V51" s="90"/>
      <c r="W51" s="90"/>
      <c r="X51" s="90"/>
      <c r="Y51" s="90"/>
      <c r="Z51" s="90"/>
      <c r="AA51" s="90"/>
      <c r="AB51" s="491"/>
      <c r="AC51" s="491"/>
      <c r="AD51" s="491"/>
      <c r="AE51" s="491"/>
    </row>
    <row r="52" spans="7:31" ht="42" customHeight="1">
      <c r="G52" s="82"/>
      <c r="H52" s="82"/>
      <c r="I52" s="162" t="s">
        <v>350</v>
      </c>
      <c r="J52" s="162"/>
      <c r="K52" s="162"/>
      <c r="L52" s="162"/>
      <c r="M52" s="162"/>
      <c r="N52" s="162"/>
      <c r="O52" s="493" t="str">
        <f>IF('0 基礎データ入力シート【最初に記入】'!C6="","",'0 基礎データ入力シート【最初に記入】'!C6)</f>
        <v/>
      </c>
      <c r="P52" s="493"/>
      <c r="Q52" s="493"/>
      <c r="R52" s="493"/>
      <c r="S52" s="493"/>
      <c r="T52" s="493"/>
      <c r="U52" s="493"/>
      <c r="V52" s="493"/>
      <c r="W52" s="493"/>
      <c r="X52" s="493"/>
      <c r="Y52" s="493"/>
      <c r="Z52" s="493"/>
      <c r="AA52" s="493"/>
      <c r="AB52" s="493"/>
      <c r="AC52" s="493"/>
      <c r="AD52" s="493"/>
      <c r="AE52" s="493"/>
    </row>
    <row r="53" spans="7:31" ht="15" customHeight="1">
      <c r="G53" s="82"/>
      <c r="H53" s="82"/>
      <c r="I53" s="90"/>
      <c r="J53" s="90"/>
      <c r="K53" s="90"/>
      <c r="L53" s="90"/>
      <c r="M53" s="90"/>
      <c r="N53" s="90"/>
      <c r="O53" s="90"/>
      <c r="P53" s="90"/>
      <c r="Q53" s="90"/>
      <c r="R53" s="90"/>
      <c r="S53" s="90"/>
      <c r="T53" s="90"/>
      <c r="U53" s="90"/>
      <c r="V53" s="90"/>
      <c r="W53" s="90"/>
      <c r="X53" s="90"/>
      <c r="Y53" s="90"/>
      <c r="Z53" s="90"/>
      <c r="AA53" s="90"/>
      <c r="AB53" s="82"/>
      <c r="AC53" s="82"/>
      <c r="AD53" s="82"/>
      <c r="AE53" s="82"/>
    </row>
    <row r="54" spans="7:31" ht="15" customHeight="1">
      <c r="G54" s="82"/>
      <c r="H54" s="82"/>
      <c r="I54" s="162" t="s">
        <v>109</v>
      </c>
      <c r="J54" s="162"/>
      <c r="K54" s="162"/>
      <c r="L54" s="162"/>
      <c r="M54" s="162"/>
      <c r="N54" s="162"/>
      <c r="O54" s="490" t="str">
        <f>(IF('0 基礎データ入力シート【最初に記入】'!C18="","",'0 基礎データ入力シート【最初に記入】'!C18))</f>
        <v/>
      </c>
      <c r="P54" s="490"/>
      <c r="Q54" s="490"/>
      <c r="R54" s="490"/>
      <c r="S54" s="490"/>
      <c r="T54" s="490"/>
      <c r="U54" s="490"/>
      <c r="V54" s="490"/>
      <c r="W54" s="490"/>
      <c r="X54" s="490"/>
      <c r="Y54" s="490"/>
      <c r="Z54" s="490"/>
      <c r="AA54" s="490"/>
      <c r="AB54" s="490"/>
      <c r="AC54" s="490"/>
      <c r="AD54" s="193"/>
      <c r="AE54" s="163"/>
    </row>
  </sheetData>
  <sheetProtection algorithmName="SHA-512" hashValue="LYv9SpetvPif69mUchTgXMEgy+JIWfrzlARMUWisKmnjpylpm02KI8/QKK86DwQR/z2AMesWqIFp++XAgpv62w==" saltValue="oTp7u4mLXMTHwiP2X+kWgw==" spinCount="100000" sheet="1" objects="1" scenarios="1"/>
  <mergeCells count="19">
    <mergeCell ref="O54:AC54"/>
    <mergeCell ref="AB51:AE51"/>
    <mergeCell ref="O50:AE50"/>
    <mergeCell ref="O52:AE52"/>
    <mergeCell ref="C37:AF38"/>
    <mergeCell ref="C30:AF33"/>
    <mergeCell ref="C39:AF40"/>
    <mergeCell ref="C41:AF41"/>
    <mergeCell ref="C42:AF45"/>
    <mergeCell ref="C18:AF21"/>
    <mergeCell ref="C22:AF24"/>
    <mergeCell ref="C25:AF26"/>
    <mergeCell ref="A28:AF28"/>
    <mergeCell ref="C34:AF36"/>
    <mergeCell ref="AA1:AF1"/>
    <mergeCell ref="A2:AF2"/>
    <mergeCell ref="B7:AF8"/>
    <mergeCell ref="C13:AF14"/>
    <mergeCell ref="C15:AF17"/>
  </mergeCells>
  <phoneticPr fontId="3"/>
  <printOptions horizontalCentered="1"/>
  <pageMargins left="0.70866141732283472" right="0.70866141732283472" top="0.59055118110236227" bottom="0.39370078740157483" header="0.51181102362204722" footer="0.39370078740157483"/>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tint="0.39997558519241921"/>
    <pageSetUpPr fitToPage="1"/>
  </sheetPr>
  <dimension ref="A1:BJ51"/>
  <sheetViews>
    <sheetView showGridLines="0" zoomScale="90" zoomScaleNormal="90" workbookViewId="0">
      <selection activeCell="E17" sqref="E17:I17"/>
    </sheetView>
  </sheetViews>
  <sheetFormatPr defaultRowHeight="14.25"/>
  <cols>
    <col min="1" max="1" width="1.25" style="113" customWidth="1"/>
    <col min="2" max="2" width="6.25" style="121" customWidth="1"/>
    <col min="3" max="3" width="1.25" style="113" customWidth="1"/>
    <col min="4" max="4" width="22.5" style="113" customWidth="1"/>
    <col min="5" max="24" width="3.125" style="128" customWidth="1"/>
    <col min="25" max="31" width="2.75" style="128" customWidth="1"/>
    <col min="32" max="32" width="11.5" style="128" hidden="1" customWidth="1"/>
    <col min="33" max="34" width="2.75" style="128" customWidth="1"/>
    <col min="35" max="37" width="3.75" style="113" customWidth="1"/>
    <col min="38" max="54" width="9" style="113"/>
    <col min="55" max="58" width="3.875" style="113" hidden="1" customWidth="1"/>
    <col min="59" max="64" width="3.875" style="113" customWidth="1"/>
    <col min="65" max="16384" width="9" style="113"/>
  </cols>
  <sheetData>
    <row r="1" spans="1:34" s="7" customFormat="1" ht="7.5" customHeight="1">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c r="D3" s="14" t="s">
        <v>19</v>
      </c>
    </row>
    <row r="4" spans="1:34" ht="15" customHeight="1">
      <c r="B4" s="123" t="s">
        <v>2</v>
      </c>
      <c r="D4" s="123" t="s">
        <v>18</v>
      </c>
    </row>
    <row r="5" spans="1:34" ht="22.5" customHeight="1">
      <c r="B5" s="123">
        <v>1</v>
      </c>
      <c r="D5" s="122" t="s">
        <v>3</v>
      </c>
      <c r="E5" s="503" t="str">
        <f>IF('0 基礎データ入力シート【最初に記入】'!$R$4="","",'0 基礎データ入力シート【最初に記入】'!$R$4)</f>
        <v/>
      </c>
      <c r="F5" s="504"/>
      <c r="G5" s="504"/>
      <c r="H5" s="504"/>
      <c r="I5" s="504"/>
      <c r="J5" s="504"/>
      <c r="K5" s="504"/>
      <c r="L5" s="505"/>
      <c r="M5" s="129"/>
      <c r="N5" s="54"/>
      <c r="O5" s="130"/>
      <c r="P5" s="55"/>
      <c r="Q5" s="130"/>
      <c r="R5" s="130"/>
      <c r="S5" s="130"/>
      <c r="T5" s="130"/>
      <c r="U5" s="130"/>
      <c r="V5" s="130"/>
      <c r="W5" s="130"/>
      <c r="X5" s="54"/>
      <c r="Y5" s="129"/>
      <c r="Z5" s="129"/>
      <c r="AA5" s="129"/>
      <c r="AB5" s="129"/>
      <c r="AC5" s="129"/>
      <c r="AD5" s="129"/>
      <c r="AE5" s="129"/>
      <c r="AF5" s="129"/>
      <c r="AG5" s="129"/>
      <c r="AH5" s="129"/>
    </row>
    <row r="6" spans="1:34" ht="22.5" customHeight="1">
      <c r="B6" s="123">
        <v>2</v>
      </c>
      <c r="D6" s="122" t="s">
        <v>16</v>
      </c>
      <c r="E6" s="506" t="str">
        <f>IF('0 基礎データ入力シート【最初に記入】'!C8="","",'0 基礎データ入力シート【最初に記入】'!C8)</f>
        <v/>
      </c>
      <c r="F6" s="507"/>
      <c r="G6" s="507"/>
      <c r="H6" s="507"/>
      <c r="I6" s="507"/>
      <c r="J6" s="507"/>
      <c r="K6" s="507"/>
      <c r="L6" s="507"/>
      <c r="M6" s="507"/>
      <c r="N6" s="507"/>
      <c r="O6" s="507"/>
      <c r="P6" s="507"/>
      <c r="Q6" s="507"/>
      <c r="R6" s="507"/>
      <c r="S6" s="507"/>
      <c r="T6" s="507"/>
      <c r="U6" s="507"/>
      <c r="V6" s="507"/>
      <c r="W6" s="507"/>
      <c r="X6" s="508"/>
      <c r="Y6" s="129"/>
      <c r="Z6" s="129"/>
      <c r="AA6" s="129"/>
      <c r="AB6" s="129"/>
      <c r="AC6" s="129"/>
      <c r="AD6" s="129"/>
      <c r="AE6" s="129"/>
      <c r="AF6" s="129"/>
      <c r="AG6" s="129"/>
      <c r="AH6" s="129"/>
    </row>
    <row r="7" spans="1:34" ht="45" customHeight="1">
      <c r="B7" s="123">
        <v>3</v>
      </c>
      <c r="D7" s="122" t="s">
        <v>4</v>
      </c>
      <c r="E7" s="499" t="str">
        <f>IF('0 基礎データ入力シート【最初に記入】'!C6="","",'0 基礎データ入力シート【最初に記入】'!C6)</f>
        <v/>
      </c>
      <c r="F7" s="500"/>
      <c r="G7" s="500"/>
      <c r="H7" s="500"/>
      <c r="I7" s="500"/>
      <c r="J7" s="500"/>
      <c r="K7" s="500"/>
      <c r="L7" s="500"/>
      <c r="M7" s="500"/>
      <c r="N7" s="500"/>
      <c r="O7" s="500"/>
      <c r="P7" s="500"/>
      <c r="Q7" s="500"/>
      <c r="R7" s="500"/>
      <c r="S7" s="500"/>
      <c r="T7" s="500"/>
      <c r="U7" s="500"/>
      <c r="V7" s="500"/>
      <c r="W7" s="500"/>
      <c r="X7" s="501"/>
      <c r="Y7" s="129"/>
      <c r="Z7" s="129"/>
      <c r="AA7" s="129"/>
      <c r="AB7" s="129"/>
      <c r="AC7" s="129"/>
      <c r="AD7" s="129"/>
      <c r="AE7" s="129"/>
      <c r="AF7" s="129"/>
      <c r="AG7" s="129"/>
      <c r="AH7" s="129"/>
    </row>
    <row r="8" spans="1:34" ht="22.5" customHeight="1">
      <c r="B8" s="123">
        <v>4</v>
      </c>
      <c r="D8" s="122" t="s">
        <v>5</v>
      </c>
      <c r="E8" s="509" t="str">
        <f>IF('0 基礎データ入力シート【最初に記入】'!C18="","",'0 基礎データ入力シート【最初に記入】'!C18)</f>
        <v/>
      </c>
      <c r="F8" s="510"/>
      <c r="G8" s="510"/>
      <c r="H8" s="510"/>
      <c r="I8" s="510"/>
      <c r="J8" s="510"/>
      <c r="K8" s="510"/>
      <c r="L8" s="510"/>
      <c r="M8" s="510"/>
      <c r="N8" s="511"/>
      <c r="O8" s="129"/>
      <c r="P8" s="129"/>
      <c r="Q8" s="129"/>
      <c r="R8" s="129"/>
      <c r="S8" s="129"/>
      <c r="T8" s="129"/>
      <c r="U8" s="129"/>
      <c r="V8" s="129"/>
      <c r="W8" s="129"/>
      <c r="X8" s="52"/>
      <c r="Y8" s="129"/>
      <c r="Z8" s="129"/>
      <c r="AA8" s="129"/>
      <c r="AB8" s="129"/>
      <c r="AC8" s="129"/>
      <c r="AD8" s="129"/>
      <c r="AE8" s="129"/>
      <c r="AF8" s="129"/>
      <c r="AG8" s="129"/>
      <c r="AH8" s="129"/>
    </row>
    <row r="9" spans="1:34" ht="24.75" customHeight="1">
      <c r="B9" s="123">
        <v>5</v>
      </c>
      <c r="D9" s="122" t="s">
        <v>6</v>
      </c>
      <c r="E9" s="169"/>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c r="B10" s="123">
        <v>6</v>
      </c>
      <c r="D10" s="122" t="s">
        <v>7</v>
      </c>
      <c r="E10" s="496" t="str">
        <f>IF('0 基礎データ入力シート【最初に記入】'!C10="","",'0 基礎データ入力シート【最初に記入】'!C10)</f>
        <v/>
      </c>
      <c r="F10" s="497"/>
      <c r="G10" s="497"/>
      <c r="H10" s="497"/>
      <c r="I10" s="497"/>
      <c r="J10" s="497"/>
      <c r="K10" s="497"/>
      <c r="L10" s="498"/>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c r="B11" s="123">
        <v>7</v>
      </c>
      <c r="D11" s="122" t="s">
        <v>8</v>
      </c>
      <c r="E11" s="496" t="str">
        <f>IF('0 基礎データ入力シート【最初に記入】'!C20="","",'0 基礎データ入力シート【最初に記入】'!C20)</f>
        <v/>
      </c>
      <c r="F11" s="497"/>
      <c r="G11" s="497"/>
      <c r="H11" s="497"/>
      <c r="I11" s="497"/>
      <c r="J11" s="497"/>
      <c r="K11" s="497"/>
      <c r="L11" s="497"/>
      <c r="M11" s="497"/>
      <c r="N11" s="497"/>
      <c r="O11" s="497"/>
      <c r="P11" s="498"/>
      <c r="Q11" s="129"/>
      <c r="R11" s="129"/>
      <c r="S11" s="129"/>
      <c r="T11" s="129"/>
      <c r="U11" s="129"/>
      <c r="V11" s="129"/>
      <c r="W11" s="129"/>
      <c r="X11" s="54"/>
      <c r="Y11" s="129"/>
      <c r="Z11" s="129"/>
      <c r="AA11" s="129"/>
      <c r="AB11" s="129"/>
      <c r="AC11" s="129"/>
      <c r="AD11" s="129"/>
      <c r="AE11" s="129"/>
      <c r="AF11" s="129"/>
      <c r="AG11" s="129"/>
      <c r="AH11" s="129"/>
    </row>
    <row r="12" spans="1:34" ht="39.75" customHeight="1">
      <c r="B12" s="123">
        <v>8</v>
      </c>
      <c r="D12" s="122" t="s">
        <v>9</v>
      </c>
      <c r="E12" s="499" t="str">
        <f>IF('0 基礎データ入力シート【最初に記入】'!R14="","",'0 基礎データ入力シート【最初に記入】'!R14)</f>
        <v/>
      </c>
      <c r="F12" s="500"/>
      <c r="G12" s="500"/>
      <c r="H12" s="500"/>
      <c r="I12" s="500"/>
      <c r="J12" s="500"/>
      <c r="K12" s="500"/>
      <c r="L12" s="500"/>
      <c r="M12" s="500"/>
      <c r="N12" s="500"/>
      <c r="O12" s="500"/>
      <c r="P12" s="500"/>
      <c r="Q12" s="500"/>
      <c r="R12" s="500"/>
      <c r="S12" s="500"/>
      <c r="T12" s="500"/>
      <c r="U12" s="500"/>
      <c r="V12" s="500"/>
      <c r="W12" s="500"/>
      <c r="X12" s="501"/>
      <c r="Y12" s="113"/>
      <c r="Z12" s="113"/>
      <c r="AA12" s="113"/>
      <c r="AB12" s="113"/>
      <c r="AC12" s="113"/>
      <c r="AD12" s="113"/>
      <c r="AE12" s="113"/>
      <c r="AF12" s="113"/>
      <c r="AG12" s="113"/>
      <c r="AH12" s="113"/>
    </row>
    <row r="13" spans="1:34" s="125" customFormat="1" ht="22.5" customHeight="1">
      <c r="B13" s="131"/>
      <c r="D13" s="132"/>
      <c r="E13" s="146"/>
      <c r="F13" s="146"/>
      <c r="G13" s="146"/>
      <c r="H13" s="146"/>
      <c r="I13" s="146"/>
      <c r="J13" s="146"/>
      <c r="K13" s="146"/>
      <c r="L13" s="146"/>
      <c r="M13" s="146"/>
      <c r="N13" s="56"/>
      <c r="O13" s="133"/>
      <c r="P13" s="133"/>
      <c r="Q13" s="133"/>
      <c r="R13" s="133"/>
      <c r="S13" s="133"/>
      <c r="T13" s="133"/>
      <c r="U13" s="133"/>
      <c r="V13" s="133"/>
      <c r="W13" s="133"/>
      <c r="X13" s="133"/>
    </row>
    <row r="14" spans="1:34" s="125" customFormat="1" ht="15" customHeight="1">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c r="B15" s="123">
        <v>9</v>
      </c>
      <c r="D15" s="135" t="s">
        <v>10</v>
      </c>
      <c r="E15" s="523"/>
      <c r="F15" s="524"/>
      <c r="G15" s="524"/>
      <c r="H15" s="524"/>
      <c r="I15" s="524"/>
      <c r="J15" s="524"/>
      <c r="K15" s="524"/>
      <c r="L15" s="525"/>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c r="B16" s="123">
        <v>10</v>
      </c>
      <c r="D16" s="135" t="s">
        <v>11</v>
      </c>
      <c r="E16" s="523"/>
      <c r="F16" s="524"/>
      <c r="G16" s="524"/>
      <c r="H16" s="524"/>
      <c r="I16" s="524"/>
      <c r="J16" s="524"/>
      <c r="K16" s="524"/>
      <c r="L16" s="524"/>
      <c r="M16" s="524"/>
      <c r="N16" s="524"/>
      <c r="O16" s="524"/>
      <c r="P16" s="525"/>
      <c r="Q16" s="129"/>
      <c r="R16" s="129"/>
      <c r="S16" s="129"/>
      <c r="T16" s="129"/>
      <c r="U16" s="129"/>
      <c r="V16" s="129"/>
      <c r="W16" s="129"/>
      <c r="X16" s="54"/>
      <c r="Y16" s="129"/>
      <c r="Z16" s="129"/>
      <c r="AA16" s="129"/>
      <c r="AB16" s="129"/>
      <c r="AC16" s="129"/>
      <c r="AD16" s="129"/>
      <c r="AE16" s="129"/>
      <c r="AF16" s="129"/>
      <c r="AG16" s="129"/>
      <c r="AH16" s="129"/>
    </row>
    <row r="17" spans="2:62" ht="28.5" customHeight="1">
      <c r="B17" s="123">
        <v>11</v>
      </c>
      <c r="D17" s="135" t="s">
        <v>12</v>
      </c>
      <c r="E17" s="526" t="s">
        <v>469</v>
      </c>
      <c r="F17" s="527"/>
      <c r="G17" s="527"/>
      <c r="H17" s="527"/>
      <c r="I17" s="527"/>
      <c r="J17" s="528"/>
      <c r="K17" s="528"/>
      <c r="L17" s="528"/>
      <c r="M17" s="528"/>
      <c r="N17" s="529"/>
      <c r="O17" s="235"/>
      <c r="P17" s="236"/>
      <c r="Q17" s="236"/>
      <c r="R17" s="236"/>
      <c r="S17" s="240"/>
      <c r="T17" s="240"/>
      <c r="U17" s="240"/>
      <c r="V17" s="240"/>
      <c r="W17" s="240"/>
      <c r="X17" s="240"/>
      <c r="Y17" s="113"/>
      <c r="Z17" s="113"/>
      <c r="AA17" s="113"/>
      <c r="AB17" s="113"/>
      <c r="AC17" s="113"/>
      <c r="AD17" s="113"/>
      <c r="AE17" s="113"/>
      <c r="AF17" s="244" t="str">
        <f>CONCATENATE(N18,E19)</f>
        <v/>
      </c>
      <c r="AG17" s="113"/>
      <c r="AH17" s="113"/>
      <c r="BE17" s="277" t="str">
        <f>CONCATENATE(N18,E19)</f>
        <v/>
      </c>
      <c r="BJ17" s="278"/>
    </row>
    <row r="18" spans="2:62" ht="28.5" customHeight="1">
      <c r="B18" s="142"/>
      <c r="D18" s="234"/>
      <c r="E18" s="530" t="s">
        <v>470</v>
      </c>
      <c r="F18" s="531"/>
      <c r="G18" s="531"/>
      <c r="H18" s="531"/>
      <c r="I18" s="531"/>
      <c r="J18" s="531"/>
      <c r="K18" s="531"/>
      <c r="L18" s="531"/>
      <c r="M18" s="531"/>
      <c r="N18" s="532"/>
      <c r="O18" s="532"/>
      <c r="P18" s="532"/>
      <c r="Q18" s="532"/>
      <c r="R18" s="533"/>
      <c r="S18" s="235"/>
      <c r="T18" s="236"/>
      <c r="U18" s="236"/>
      <c r="V18" s="236"/>
      <c r="W18" s="236"/>
      <c r="X18" s="236"/>
      <c r="Y18" s="113"/>
      <c r="Z18" s="113"/>
      <c r="AA18" s="113"/>
      <c r="AB18" s="113"/>
      <c r="AC18" s="113"/>
      <c r="AD18" s="113"/>
      <c r="AE18" s="113"/>
      <c r="AF18" s="113"/>
      <c r="AG18" s="113"/>
      <c r="AH18" s="113"/>
    </row>
    <row r="19" spans="2:62" ht="28.5" customHeight="1">
      <c r="B19" s="142"/>
      <c r="C19" s="125"/>
      <c r="D19" s="542" t="s">
        <v>478</v>
      </c>
      <c r="E19" s="544"/>
      <c r="F19" s="545"/>
      <c r="G19" s="545"/>
      <c r="H19" s="545"/>
      <c r="I19" s="545"/>
      <c r="J19" s="545"/>
      <c r="K19" s="545"/>
      <c r="L19" s="545"/>
      <c r="M19" s="545"/>
      <c r="N19" s="545"/>
      <c r="O19" s="545"/>
      <c r="P19" s="545"/>
      <c r="Q19" s="545"/>
      <c r="R19" s="545"/>
      <c r="S19" s="545"/>
      <c r="T19" s="545"/>
      <c r="U19" s="545"/>
      <c r="V19" s="545"/>
      <c r="W19" s="545"/>
      <c r="X19" s="546"/>
      <c r="Y19" s="113"/>
      <c r="Z19" s="113"/>
      <c r="AA19" s="113"/>
      <c r="AB19" s="113"/>
      <c r="AC19" s="113"/>
      <c r="AD19" s="113"/>
      <c r="AE19" s="113"/>
      <c r="AF19" s="113"/>
      <c r="AG19" s="113"/>
      <c r="AH19" s="113"/>
    </row>
    <row r="20" spans="2:62" s="64" customFormat="1" ht="28.5" customHeight="1">
      <c r="B20" s="63"/>
      <c r="D20" s="543"/>
      <c r="E20" s="547"/>
      <c r="F20" s="548"/>
      <c r="G20" s="548"/>
      <c r="H20" s="548"/>
      <c r="I20" s="548"/>
      <c r="J20" s="548"/>
      <c r="K20" s="548"/>
      <c r="L20" s="548"/>
      <c r="M20" s="548"/>
      <c r="N20" s="548"/>
      <c r="O20" s="548"/>
      <c r="P20" s="548"/>
      <c r="Q20" s="548"/>
      <c r="R20" s="548"/>
      <c r="S20" s="548"/>
      <c r="T20" s="548"/>
      <c r="U20" s="548"/>
      <c r="V20" s="548"/>
      <c r="W20" s="548"/>
      <c r="X20" s="549"/>
      <c r="Y20" s="65"/>
      <c r="Z20" s="65"/>
      <c r="AA20" s="65"/>
      <c r="AB20" s="65"/>
      <c r="AC20" s="65"/>
      <c r="AD20" s="65"/>
      <c r="AE20" s="65"/>
      <c r="AF20" s="65"/>
      <c r="AG20" s="65"/>
      <c r="AH20" s="65"/>
    </row>
    <row r="21" spans="2:62" ht="22.5" customHeight="1">
      <c r="B21" s="123">
        <v>12</v>
      </c>
      <c r="D21" s="246" t="s">
        <v>13</v>
      </c>
      <c r="E21" s="539" t="str">
        <f>IF('0 基礎データ入力シート【最初に記入】'!C22="","",'0 基礎データ入力シート【最初に記入】'!C22)</f>
        <v/>
      </c>
      <c r="F21" s="540"/>
      <c r="G21" s="540"/>
      <c r="H21" s="540"/>
      <c r="I21" s="540"/>
      <c r="J21" s="540"/>
      <c r="K21" s="540"/>
      <c r="L21" s="540"/>
      <c r="M21" s="540"/>
      <c r="N21" s="540"/>
      <c r="O21" s="540"/>
      <c r="P21" s="540"/>
      <c r="Q21" s="540"/>
      <c r="R21" s="540"/>
      <c r="S21" s="540"/>
      <c r="T21" s="540"/>
      <c r="U21" s="540"/>
      <c r="V21" s="540"/>
      <c r="W21" s="540"/>
      <c r="X21" s="541"/>
      <c r="Y21" s="129"/>
      <c r="Z21" s="129"/>
      <c r="AA21" s="129"/>
      <c r="AB21" s="129"/>
      <c r="AC21" s="129"/>
      <c r="AD21" s="129"/>
      <c r="AE21" s="129"/>
      <c r="AF21" s="129"/>
      <c r="AG21" s="129"/>
      <c r="AH21" s="129"/>
    </row>
    <row r="22" spans="2:62" ht="22.5" customHeight="1">
      <c r="B22" s="123">
        <v>13</v>
      </c>
      <c r="D22" s="122" t="s">
        <v>14</v>
      </c>
      <c r="E22" s="539" t="str">
        <f>IF('0 基礎データ入力シート【最初に記入】'!C24="","",'0 基礎データ入力シート【最初に記入】'!C24)</f>
        <v/>
      </c>
      <c r="F22" s="540"/>
      <c r="G22" s="540"/>
      <c r="H22" s="540"/>
      <c r="I22" s="540"/>
      <c r="J22" s="540"/>
      <c r="K22" s="540"/>
      <c r="L22" s="540"/>
      <c r="M22" s="540"/>
      <c r="N22" s="541"/>
      <c r="O22" s="13"/>
      <c r="P22" s="13"/>
      <c r="Q22" s="13"/>
      <c r="R22" s="13"/>
      <c r="S22" s="13"/>
      <c r="T22" s="13"/>
      <c r="U22" s="13"/>
      <c r="V22" s="13"/>
      <c r="W22" s="13"/>
      <c r="X22" s="13"/>
      <c r="Y22" s="129"/>
      <c r="Z22" s="129"/>
      <c r="AA22" s="129"/>
      <c r="AB22" s="129"/>
      <c r="AC22" s="129"/>
      <c r="AD22" s="129"/>
      <c r="AE22" s="129"/>
      <c r="AF22" s="129"/>
      <c r="AG22" s="129"/>
      <c r="AH22" s="129"/>
    </row>
    <row r="23" spans="2:62" ht="22.5" customHeight="1">
      <c r="B23" s="123">
        <v>14</v>
      </c>
      <c r="D23" s="122" t="s">
        <v>15</v>
      </c>
      <c r="E23" s="550"/>
      <c r="F23" s="551"/>
      <c r="G23" s="551"/>
      <c r="H23" s="551"/>
      <c r="I23" s="551"/>
      <c r="J23" s="551"/>
      <c r="K23" s="551"/>
      <c r="L23" s="551"/>
      <c r="M23" s="552"/>
      <c r="N23" s="124" t="s">
        <v>93</v>
      </c>
      <c r="O23" s="129"/>
      <c r="P23" s="129"/>
      <c r="Q23" s="129"/>
      <c r="R23" s="129"/>
      <c r="S23" s="129"/>
      <c r="T23" s="129"/>
      <c r="U23" s="129"/>
      <c r="V23" s="129"/>
      <c r="W23" s="129"/>
      <c r="X23" s="129"/>
      <c r="Y23" s="129"/>
      <c r="Z23" s="129"/>
      <c r="AA23" s="129"/>
      <c r="AB23" s="129"/>
      <c r="AC23" s="129"/>
      <c r="AD23" s="129"/>
      <c r="AE23" s="129"/>
      <c r="AF23" s="129"/>
      <c r="AG23" s="129"/>
      <c r="AH23" s="129"/>
    </row>
    <row r="24" spans="2:62" ht="9" customHeight="1">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2:62" s="124" customFormat="1" ht="18" customHeight="1">
      <c r="B25" s="123">
        <v>15</v>
      </c>
      <c r="D25" s="122" t="s">
        <v>77</v>
      </c>
      <c r="E25" s="536"/>
      <c r="F25" s="537"/>
      <c r="G25" s="537"/>
      <c r="H25" s="537"/>
      <c r="I25" s="538"/>
      <c r="J25" s="124" t="s">
        <v>96</v>
      </c>
    </row>
    <row r="26" spans="2:62" s="124" customFormat="1" ht="9" customHeight="1">
      <c r="E26" s="137"/>
      <c r="F26" s="137"/>
      <c r="G26" s="137"/>
      <c r="H26" s="138"/>
      <c r="I26" s="138"/>
    </row>
    <row r="27" spans="2:62" ht="18.75" customHeight="1">
      <c r="B27" s="123">
        <v>16</v>
      </c>
      <c r="C27" s="124"/>
      <c r="D27" s="122" t="s">
        <v>17</v>
      </c>
      <c r="E27" s="536"/>
      <c r="F27" s="537"/>
      <c r="G27" s="538"/>
      <c r="H27" s="128" t="s">
        <v>97</v>
      </c>
    </row>
    <row r="28" spans="2:62" ht="9" customHeight="1">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2:62" ht="14.25" customHeight="1">
      <c r="B29" s="128"/>
      <c r="C29" s="128"/>
      <c r="E29" s="513"/>
      <c r="F29" s="513"/>
      <c r="G29" s="515"/>
      <c r="H29" s="513"/>
      <c r="I29" s="513"/>
      <c r="J29" s="513"/>
      <c r="K29" s="513"/>
      <c r="L29" s="513"/>
      <c r="M29" s="127"/>
      <c r="N29" s="127"/>
      <c r="O29" s="133"/>
      <c r="P29" s="139"/>
      <c r="Q29" s="133"/>
      <c r="R29" s="133"/>
      <c r="S29" s="133"/>
      <c r="T29" s="133"/>
      <c r="U29" s="133"/>
      <c r="W29" s="113"/>
      <c r="X29" s="113"/>
      <c r="Y29" s="113"/>
      <c r="Z29" s="113"/>
      <c r="AA29" s="113"/>
      <c r="AB29" s="113"/>
      <c r="AC29" s="113"/>
      <c r="AD29" s="113"/>
      <c r="AE29" s="113"/>
      <c r="AF29" s="113"/>
      <c r="AG29" s="113"/>
      <c r="AH29" s="113"/>
    </row>
    <row r="30" spans="2:62" ht="14.25" customHeight="1">
      <c r="B30" s="113"/>
      <c r="C30" s="127"/>
      <c r="D30" s="50" t="s">
        <v>94</v>
      </c>
      <c r="E30" s="514"/>
      <c r="F30" s="514"/>
      <c r="G30" s="516"/>
      <c r="H30" s="514"/>
      <c r="I30" s="514"/>
      <c r="J30" s="514"/>
      <c r="K30" s="514"/>
      <c r="L30" s="514"/>
      <c r="M30" s="127"/>
      <c r="N30" s="127"/>
      <c r="O30" s="133"/>
      <c r="P30" s="139"/>
      <c r="Q30" s="133"/>
      <c r="R30" s="133"/>
      <c r="S30" s="133"/>
      <c r="T30" s="133"/>
      <c r="U30" s="133"/>
      <c r="W30" s="113"/>
      <c r="X30" s="113"/>
      <c r="Y30" s="113"/>
      <c r="Z30" s="113"/>
      <c r="AA30" s="113"/>
      <c r="AB30" s="113"/>
      <c r="AC30" s="113"/>
      <c r="AD30" s="113"/>
      <c r="AE30" s="113"/>
      <c r="AF30" s="113"/>
      <c r="AG30" s="113"/>
      <c r="AH30" s="113"/>
    </row>
    <row r="31" spans="2:62" ht="18.75" customHeight="1">
      <c r="B31" s="410">
        <v>17</v>
      </c>
      <c r="C31" s="512"/>
      <c r="D31" s="140" t="s">
        <v>78</v>
      </c>
      <c r="E31" s="517"/>
      <c r="F31" s="518"/>
      <c r="G31" s="518"/>
      <c r="H31" s="518"/>
      <c r="I31" s="518"/>
      <c r="J31" s="518"/>
      <c r="K31" s="518"/>
      <c r="L31" s="519"/>
      <c r="M31" s="127" t="s">
        <v>93</v>
      </c>
      <c r="N31" s="127"/>
      <c r="O31" s="133"/>
      <c r="P31" s="139"/>
      <c r="Q31" s="133"/>
      <c r="R31" s="133"/>
      <c r="S31" s="133"/>
      <c r="T31" s="133"/>
      <c r="U31" s="133"/>
      <c r="W31" s="113"/>
      <c r="X31" s="113"/>
      <c r="Y31" s="113"/>
      <c r="Z31" s="113"/>
      <c r="AA31" s="113"/>
      <c r="AB31" s="113"/>
      <c r="AC31" s="113"/>
      <c r="AD31" s="113"/>
      <c r="AE31" s="113"/>
      <c r="AF31" s="113"/>
      <c r="AG31" s="113"/>
      <c r="AH31" s="113"/>
    </row>
    <row r="32" spans="2:62" ht="18.75" customHeight="1">
      <c r="B32" s="410">
        <v>18</v>
      </c>
      <c r="C32" s="512"/>
      <c r="D32" s="140" t="s">
        <v>79</v>
      </c>
      <c r="E32" s="517"/>
      <c r="F32" s="518"/>
      <c r="G32" s="518"/>
      <c r="H32" s="518"/>
      <c r="I32" s="518"/>
      <c r="J32" s="518"/>
      <c r="K32" s="518"/>
      <c r="L32" s="519"/>
      <c r="M32" s="127" t="s">
        <v>93</v>
      </c>
      <c r="N32" s="127"/>
      <c r="O32" s="133"/>
      <c r="P32" s="139"/>
      <c r="Q32" s="133"/>
      <c r="R32" s="133"/>
      <c r="S32" s="133"/>
      <c r="T32" s="133"/>
      <c r="U32" s="133"/>
      <c r="W32" s="113"/>
      <c r="X32" s="113"/>
      <c r="Y32" s="113"/>
      <c r="Z32" s="113"/>
      <c r="AA32" s="113"/>
      <c r="AB32" s="113"/>
      <c r="AC32" s="113"/>
      <c r="AD32" s="113"/>
      <c r="AE32" s="113"/>
      <c r="AF32" s="113"/>
      <c r="AG32" s="113"/>
      <c r="AH32" s="113"/>
    </row>
    <row r="33" spans="2:34" ht="18.75" customHeight="1">
      <c r="B33" s="410">
        <v>19</v>
      </c>
      <c r="C33" s="512"/>
      <c r="D33" s="141" t="s">
        <v>80</v>
      </c>
      <c r="E33" s="520">
        <f>IF(SUM(E31,E32)&gt;99999999,99999999, SUM(E31,E32))</f>
        <v>0</v>
      </c>
      <c r="F33" s="521"/>
      <c r="G33" s="521"/>
      <c r="H33" s="521"/>
      <c r="I33" s="521"/>
      <c r="J33" s="521"/>
      <c r="K33" s="521"/>
      <c r="L33" s="522"/>
      <c r="M33" s="127" t="s">
        <v>93</v>
      </c>
      <c r="N33" s="127"/>
      <c r="O33" s="133"/>
      <c r="P33" s="139"/>
      <c r="Q33" s="133"/>
      <c r="R33" s="133"/>
      <c r="S33" s="133"/>
      <c r="T33" s="133"/>
      <c r="U33" s="133"/>
      <c r="W33" s="113"/>
      <c r="X33" s="113"/>
      <c r="Y33" s="113"/>
      <c r="Z33" s="113"/>
      <c r="AA33" s="113"/>
      <c r="AB33" s="113"/>
      <c r="AC33" s="113"/>
      <c r="AD33" s="113"/>
      <c r="AE33" s="113"/>
      <c r="AF33" s="113"/>
      <c r="AG33" s="113"/>
      <c r="AH33" s="113"/>
    </row>
    <row r="34" spans="2:34" ht="9" customHeight="1">
      <c r="E34" s="113"/>
      <c r="F34" s="113"/>
      <c r="G34" s="113"/>
      <c r="H34" s="113"/>
      <c r="I34" s="113"/>
      <c r="J34" s="113"/>
      <c r="L34" s="142"/>
      <c r="M34" s="142"/>
      <c r="N34" s="127"/>
      <c r="O34" s="127"/>
      <c r="P34" s="127"/>
      <c r="Q34" s="127"/>
      <c r="R34" s="127"/>
      <c r="S34" s="127"/>
      <c r="T34" s="127"/>
      <c r="U34" s="127"/>
      <c r="V34" s="127"/>
      <c r="W34" s="127"/>
      <c r="X34" s="127"/>
      <c r="Y34" s="127"/>
      <c r="Z34" s="127"/>
      <c r="AA34" s="133"/>
      <c r="AB34" s="139"/>
      <c r="AC34" s="133"/>
      <c r="AD34" s="133"/>
      <c r="AE34" s="133"/>
      <c r="AF34" s="133"/>
      <c r="AG34" s="133"/>
    </row>
    <row r="35" spans="2:34">
      <c r="D35" s="7" t="s">
        <v>81</v>
      </c>
    </row>
    <row r="36" spans="2:34" ht="18.75" customHeight="1">
      <c r="B36" s="123">
        <v>20</v>
      </c>
      <c r="D36" s="143" t="s">
        <v>82</v>
      </c>
      <c r="E36" s="534"/>
      <c r="F36" s="535"/>
    </row>
    <row r="37" spans="2:34" ht="18.75" customHeight="1">
      <c r="B37" s="123">
        <v>21</v>
      </c>
      <c r="D37" s="143" t="s">
        <v>83</v>
      </c>
      <c r="E37" s="534"/>
      <c r="F37" s="535"/>
    </row>
    <row r="38" spans="2:34" ht="18.75" customHeight="1">
      <c r="B38" s="123">
        <v>22</v>
      </c>
      <c r="D38" s="143" t="s">
        <v>84</v>
      </c>
      <c r="E38" s="534"/>
      <c r="F38" s="535"/>
    </row>
    <row r="39" spans="2:34" ht="18.75" customHeight="1">
      <c r="B39" s="123">
        <v>23</v>
      </c>
      <c r="D39" s="143" t="s">
        <v>85</v>
      </c>
      <c r="E39" s="534"/>
      <c r="F39" s="535"/>
    </row>
    <row r="40" spans="2:34" ht="18.75" customHeight="1">
      <c r="B40" s="123">
        <v>24</v>
      </c>
      <c r="D40" s="143" t="s">
        <v>86</v>
      </c>
      <c r="E40" s="534"/>
      <c r="F40" s="535"/>
    </row>
    <row r="41" spans="2:34" ht="18.75" customHeight="1">
      <c r="B41" s="123">
        <v>25</v>
      </c>
      <c r="D41" s="143" t="s">
        <v>87</v>
      </c>
      <c r="E41" s="534"/>
      <c r="F41" s="535"/>
    </row>
    <row r="42" spans="2:34" ht="18.75" customHeight="1">
      <c r="B42" s="123">
        <v>26</v>
      </c>
      <c r="D42" s="143" t="s">
        <v>88</v>
      </c>
      <c r="E42" s="534"/>
      <c r="F42" s="535"/>
    </row>
    <row r="43" spans="2:34" ht="18.75" customHeight="1">
      <c r="B43" s="123">
        <v>27</v>
      </c>
      <c r="D43" s="143" t="s">
        <v>89</v>
      </c>
      <c r="E43" s="534"/>
      <c r="F43" s="535"/>
    </row>
    <row r="44" spans="2:34" ht="18.75" customHeight="1">
      <c r="B44" s="123">
        <v>28</v>
      </c>
      <c r="D44" s="143" t="s">
        <v>90</v>
      </c>
      <c r="E44" s="534"/>
      <c r="F44" s="535"/>
    </row>
    <row r="45" spans="2:34" ht="18.75" customHeight="1">
      <c r="B45" s="123">
        <v>29</v>
      </c>
      <c r="D45" s="143" t="s">
        <v>230</v>
      </c>
      <c r="E45" s="534"/>
      <c r="F45" s="535"/>
    </row>
    <row r="46" spans="2:34" ht="9" customHeight="1"/>
    <row r="47" spans="2:34" ht="18.75" customHeight="1">
      <c r="B47" s="123">
        <v>30</v>
      </c>
      <c r="D47" s="144" t="s">
        <v>145</v>
      </c>
      <c r="E47" s="188"/>
    </row>
    <row r="48" spans="2:34">
      <c r="B48" s="131"/>
      <c r="C48" s="125"/>
      <c r="D48" s="145"/>
      <c r="E48" s="59" t="s">
        <v>100</v>
      </c>
      <c r="F48" s="139"/>
    </row>
    <row r="49" spans="2:5" ht="9" customHeight="1">
      <c r="B49" s="142"/>
      <c r="C49" s="125"/>
      <c r="D49" s="125"/>
      <c r="E49" s="139"/>
    </row>
    <row r="50" spans="2:5" ht="18.75" customHeight="1">
      <c r="B50" s="123">
        <v>31</v>
      </c>
      <c r="D50" s="144" t="s">
        <v>91</v>
      </c>
      <c r="E50" s="188"/>
    </row>
    <row r="51" spans="2:5">
      <c r="E51" s="59" t="s">
        <v>100</v>
      </c>
    </row>
  </sheetData>
  <sheetProtection algorithmName="SHA-512" hashValue="cmiAmEx401RPBGlSksuT1KUbavN4HNCJyeykf6zgyYwHQw7KRpCCSnX1ORylohS6qqXloPA3cfr9LKKXgJ2zyA==" saltValue="VeNGVIWOGDq7OBUrhNN9Gg==" spinCount="100000" sheet="1" objects="1" scenarios="1"/>
  <mergeCells count="46">
    <mergeCell ref="E21:X21"/>
    <mergeCell ref="E22:N22"/>
    <mergeCell ref="D19:D20"/>
    <mergeCell ref="E19:X20"/>
    <mergeCell ref="E23:M23"/>
    <mergeCell ref="E45:F45"/>
    <mergeCell ref="E40:F40"/>
    <mergeCell ref="E41:F41"/>
    <mergeCell ref="E42:F42"/>
    <mergeCell ref="E43:F43"/>
    <mergeCell ref="E44:F44"/>
    <mergeCell ref="E36:F36"/>
    <mergeCell ref="E37:F37"/>
    <mergeCell ref="E38:F38"/>
    <mergeCell ref="E39:F39"/>
    <mergeCell ref="E25:I25"/>
    <mergeCell ref="E27:G27"/>
    <mergeCell ref="E32:L32"/>
    <mergeCell ref="E15:L15"/>
    <mergeCell ref="E17:I17"/>
    <mergeCell ref="J17:N17"/>
    <mergeCell ref="E18:M18"/>
    <mergeCell ref="N18:R18"/>
    <mergeCell ref="E16:P16"/>
    <mergeCell ref="B32:C32"/>
    <mergeCell ref="K29:K30"/>
    <mergeCell ref="L29:L30"/>
    <mergeCell ref="B33:C33"/>
    <mergeCell ref="H29:H30"/>
    <mergeCell ref="I29:I30"/>
    <mergeCell ref="J29:J30"/>
    <mergeCell ref="B31:C31"/>
    <mergeCell ref="E29:E30"/>
    <mergeCell ref="F29:F30"/>
    <mergeCell ref="G29:G30"/>
    <mergeCell ref="E31:L31"/>
    <mergeCell ref="E33:L33"/>
    <mergeCell ref="F9:X9"/>
    <mergeCell ref="E11:P11"/>
    <mergeCell ref="E12:X12"/>
    <mergeCell ref="E10:L10"/>
    <mergeCell ref="A2:Y2"/>
    <mergeCell ref="E5:L5"/>
    <mergeCell ref="E6:X6"/>
    <mergeCell ref="E7:X7"/>
    <mergeCell ref="E8:N8"/>
  </mergeCells>
  <phoneticPr fontId="3"/>
  <conditionalFormatting sqref="E9">
    <cfRule type="cellIs" dxfId="6" priority="4" operator="equal">
      <formula>""</formula>
    </cfRule>
  </conditionalFormatting>
  <conditionalFormatting sqref="J17:N17">
    <cfRule type="expression" dxfId="5" priority="3">
      <formula>IF($J$17="",TRUE)</formula>
    </cfRule>
  </conditionalFormatting>
  <conditionalFormatting sqref="N18:R18">
    <cfRule type="expression" dxfId="4" priority="2">
      <formula>IF($N$18="",TRUE)</formula>
    </cfRule>
  </conditionalFormatting>
  <dataValidations xWindow="502" yWindow="368" count="10">
    <dataValidation type="whole" imeMode="halfAlpha" allowBlank="1" showInputMessage="1" showErrorMessage="1" prompt="売上げの合計が１千億円以上の場合は、99,999,999千円（9が8つ）と手入力で記入します。" sqref="E33:L33">
      <formula1>0</formula1>
      <formula2>99999999</formula2>
    </dataValidation>
    <dataValidation type="whole" imeMode="disabled" allowBlank="1" showInputMessage="1" showErrorMessage="1" prompt="売上げが１千億円以上の場合は、99,999,999千円（9が8つ）と記入します。" sqref="E31:L32">
      <formula1>0</formula1>
      <formula2>99999999</formula2>
    </dataValidation>
    <dataValidation type="whole" imeMode="disabled" allowBlank="1" showInputMessage="1" showErrorMessage="1" prompt="1兆円以上の場合は、999,999,999千円（9が9つ）と記入します。" sqref="E23:M23">
      <formula1>0</formula1>
      <formula2>999999999</formula2>
    </dataValidation>
    <dataValidation imeMode="on" operator="lessThanOrEqual" allowBlank="1" showErrorMessage="1" sqref="S17:X18 O17:R17 E17:E18"/>
    <dataValidation type="textLength" imeMode="disabled" operator="equal" allowBlank="1" showInputMessage="1" showErrorMessage="1" prompt="（ハイフン）を含めて8桁で入力します。" sqref="E15:L15">
      <formula1>8</formula1>
    </dataValidation>
    <dataValidation type="textLength" operator="equal" allowBlank="1" showInputMessage="1" showErrorMessage="1" prompt="（ハイフン）を含めて12桁で入力します。_x000a_携帯電話等の場合は、（ハイフン）を一つ消して入力してください。" sqref="E16:P16">
      <formula1>12</formula1>
    </dataValidation>
    <dataValidation type="whole" imeMode="disabled" allowBlank="1" showInputMessage="1" showErrorMessage="1" prompt="0~99999人" sqref="E25:I25">
      <formula1>0</formula1>
      <formula2>99999</formula2>
    </dataValidation>
    <dataValidation type="whole" imeMode="disabled" allowBlank="1" showInputMessage="1" showErrorMessage="1" prompt="0~999年" sqref="E27:G27">
      <formula1>0</formula1>
      <formula2>999</formula2>
    </dataValidation>
    <dataValidation type="list" allowBlank="1" showInputMessage="1" showErrorMessage="1" prompt="リストから選択してください" sqref="N18:R18">
      <formula1>INDIRECT($J$17)</formula1>
    </dataValidation>
    <dataValidation type="custom" imeMode="on" operator="lessThanOrEqual" allowBlank="1" showInputMessage="1" showErrorMessage="1" prompt="全角で26文字以内です。" sqref="E19:X20">
      <formula1>AND(E19=DBCS(E19),LEN(E19)&lt;=26)</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 id="{7F57BCA2-8211-41EE-9D18-0207718A0340}">
            <xm:f>IF('0 基礎データ入力シート【最初に記入】'!$C$4="C",TRUE)</xm:f>
            <x14:dxf>
              <fill>
                <patternFill patternType="lightUp">
                  <bgColor theme="0" tint="-0.34998626667073579"/>
                </patternFill>
              </fill>
            </x14:dxf>
          </x14:cfRule>
          <xm:sqref>E15:E16 E17:N17 E18:R18 E19 E21:E22</xm:sqref>
        </x14:conditionalFormatting>
      </x14:conditionalFormattings>
    </ext>
    <ext xmlns:x14="http://schemas.microsoft.com/office/spreadsheetml/2009/9/main" uri="{CCE6A557-97BC-4b89-ADB6-D9C93CAAB3DF}">
      <x14:dataValidations xmlns:xm="http://schemas.microsoft.com/office/excel/2006/main" xWindow="502" yWindow="368" count="4">
        <x14:dataValidation type="list" allowBlank="1" showInputMessage="1" showErrorMessage="1" prompt="リストから選択してください">
          <x14:formula1>
            <xm:f>リスト!$C$2:$C$11</xm:f>
          </x14:formula1>
          <xm:sqref>E9</xm:sqref>
        </x14:dataValidation>
        <x14:dataValidation type="list" allowBlank="1" showInputMessage="1" showErrorMessage="1">
          <x14:formula1>
            <xm:f>リスト!$D$3:$D$29</xm:f>
          </x14:formula1>
          <xm:sqref>E36:F45</xm:sqref>
        </x14:dataValidation>
        <x14:dataValidation type="list" allowBlank="1" showInputMessage="1" showErrorMessage="1">
          <x14:formula1>
            <xm:f>リスト!$D$31:$D$32</xm:f>
          </x14:formula1>
          <xm:sqref>E47 E50</xm:sqref>
        </x14:dataValidation>
        <x14:dataValidation type="list" allowBlank="1" showInputMessage="1" showErrorMessage="1" prompt="リストから選択してください">
          <x14:formula1>
            <xm:f>リスト!$D$33:$D$34</xm:f>
          </x14:formula1>
          <xm:sqref>J17:N17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52"/>
  <sheetViews>
    <sheetView showGridLines="0" zoomScale="90" zoomScaleNormal="90" workbookViewId="0">
      <selection activeCell="E5" sqref="E5:L5"/>
    </sheetView>
  </sheetViews>
  <sheetFormatPr defaultRowHeight="14.25"/>
  <cols>
    <col min="1" max="1" width="1.25" style="113" customWidth="1"/>
    <col min="2" max="2" width="6.25" style="168" customWidth="1"/>
    <col min="3" max="3" width="1.25" style="113" customWidth="1"/>
    <col min="4" max="4" width="22.5" style="113" customWidth="1"/>
    <col min="5" max="24" width="3.125" style="128" customWidth="1"/>
    <col min="25" max="34" width="2.75" style="128" customWidth="1"/>
    <col min="35" max="37" width="3.75" style="113" customWidth="1"/>
    <col min="38" max="16384" width="9" style="113"/>
  </cols>
  <sheetData>
    <row r="1" spans="1:34" s="7" customFormat="1" ht="7.5" customHeight="1">
      <c r="B1" s="11"/>
      <c r="D1" s="11"/>
      <c r="E1" s="12"/>
      <c r="F1" s="12"/>
      <c r="G1" s="12"/>
      <c r="H1" s="12"/>
      <c r="I1" s="12"/>
      <c r="J1" s="12"/>
      <c r="K1" s="12"/>
      <c r="L1" s="13"/>
      <c r="M1" s="13"/>
      <c r="N1" s="12"/>
      <c r="O1" s="12"/>
      <c r="P1" s="12"/>
      <c r="Q1" s="12"/>
      <c r="R1" s="12"/>
      <c r="S1" s="12"/>
      <c r="T1" s="12"/>
      <c r="U1" s="12"/>
      <c r="V1" s="12"/>
      <c r="W1" s="12"/>
      <c r="X1" s="12"/>
      <c r="Y1" s="12"/>
      <c r="Z1" s="12"/>
      <c r="AA1" s="12"/>
      <c r="AB1" s="12"/>
      <c r="AC1" s="12"/>
      <c r="AD1" s="12"/>
      <c r="AE1" s="12"/>
      <c r="AF1" s="12"/>
      <c r="AG1" s="12"/>
      <c r="AH1" s="12"/>
    </row>
    <row r="2" spans="1:34" s="7" customFormat="1" ht="21">
      <c r="A2" s="502" t="s">
        <v>92</v>
      </c>
      <c r="B2" s="502"/>
      <c r="C2" s="502"/>
      <c r="D2" s="502"/>
      <c r="E2" s="502"/>
      <c r="F2" s="502"/>
      <c r="G2" s="502"/>
      <c r="H2" s="502"/>
      <c r="I2" s="502"/>
      <c r="J2" s="502"/>
      <c r="K2" s="502"/>
      <c r="L2" s="502"/>
      <c r="M2" s="502"/>
      <c r="N2" s="502"/>
      <c r="O2" s="502"/>
      <c r="P2" s="502"/>
      <c r="Q2" s="502"/>
      <c r="R2" s="502"/>
      <c r="S2" s="502"/>
      <c r="T2" s="502"/>
      <c r="U2" s="502"/>
      <c r="V2" s="502"/>
      <c r="W2" s="502"/>
      <c r="X2" s="502"/>
      <c r="Y2" s="502"/>
      <c r="Z2" s="53"/>
      <c r="AA2" s="53"/>
      <c r="AB2" s="53"/>
      <c r="AC2" s="53"/>
      <c r="AD2" s="53"/>
      <c r="AE2" s="53"/>
      <c r="AF2" s="53"/>
      <c r="AG2" s="53"/>
      <c r="AH2" s="53"/>
    </row>
    <row r="3" spans="1:34" ht="15" customHeight="1">
      <c r="B3" s="180"/>
      <c r="D3" s="14" t="s">
        <v>19</v>
      </c>
    </row>
    <row r="4" spans="1:34" ht="15" customHeight="1">
      <c r="B4" s="123" t="s">
        <v>2</v>
      </c>
      <c r="D4" s="123" t="s">
        <v>18</v>
      </c>
    </row>
    <row r="5" spans="1:34" ht="22.5" customHeight="1">
      <c r="B5" s="123">
        <v>1</v>
      </c>
      <c r="D5" s="122" t="s">
        <v>3</v>
      </c>
      <c r="E5" s="559" t="s">
        <v>493</v>
      </c>
      <c r="F5" s="560"/>
      <c r="G5" s="560"/>
      <c r="H5" s="560"/>
      <c r="I5" s="560"/>
      <c r="J5" s="560"/>
      <c r="K5" s="560"/>
      <c r="L5" s="561"/>
      <c r="M5" s="170"/>
      <c r="N5" s="171"/>
      <c r="O5" s="172"/>
      <c r="P5" s="173"/>
      <c r="Q5" s="172"/>
      <c r="R5" s="172"/>
      <c r="S5" s="172"/>
      <c r="T5" s="172"/>
      <c r="U5" s="172"/>
      <c r="V5" s="172"/>
      <c r="W5" s="172"/>
      <c r="X5" s="171"/>
      <c r="Y5" s="129"/>
      <c r="Z5" s="129"/>
      <c r="AA5" s="129"/>
      <c r="AB5" s="129"/>
      <c r="AC5" s="129"/>
      <c r="AD5" s="129"/>
      <c r="AE5" s="129"/>
      <c r="AF5" s="129"/>
      <c r="AG5" s="129"/>
      <c r="AH5" s="129"/>
    </row>
    <row r="6" spans="1:34" ht="22.5" customHeight="1">
      <c r="B6" s="123">
        <v>2</v>
      </c>
      <c r="D6" s="122" t="s">
        <v>16</v>
      </c>
      <c r="E6" s="562" t="s">
        <v>363</v>
      </c>
      <c r="F6" s="563"/>
      <c r="G6" s="563"/>
      <c r="H6" s="563"/>
      <c r="I6" s="563"/>
      <c r="J6" s="563"/>
      <c r="K6" s="563"/>
      <c r="L6" s="563"/>
      <c r="M6" s="563"/>
      <c r="N6" s="563"/>
      <c r="O6" s="563"/>
      <c r="P6" s="563"/>
      <c r="Q6" s="563"/>
      <c r="R6" s="563"/>
      <c r="S6" s="563"/>
      <c r="T6" s="563"/>
      <c r="U6" s="563"/>
      <c r="V6" s="563"/>
      <c r="W6" s="563"/>
      <c r="X6" s="564"/>
      <c r="Y6" s="129"/>
      <c r="Z6" s="129"/>
      <c r="AA6" s="129"/>
      <c r="AB6" s="129"/>
      <c r="AC6" s="129"/>
      <c r="AD6" s="129"/>
      <c r="AE6" s="129"/>
      <c r="AF6" s="129"/>
      <c r="AG6" s="129"/>
      <c r="AH6" s="129"/>
    </row>
    <row r="7" spans="1:34" ht="45" customHeight="1">
      <c r="B7" s="123">
        <v>3</v>
      </c>
      <c r="D7" s="122" t="s">
        <v>4</v>
      </c>
      <c r="E7" s="565" t="s">
        <v>362</v>
      </c>
      <c r="F7" s="566"/>
      <c r="G7" s="566"/>
      <c r="H7" s="566"/>
      <c r="I7" s="566"/>
      <c r="J7" s="566"/>
      <c r="K7" s="566"/>
      <c r="L7" s="566"/>
      <c r="M7" s="566"/>
      <c r="N7" s="566"/>
      <c r="O7" s="566"/>
      <c r="P7" s="566"/>
      <c r="Q7" s="566"/>
      <c r="R7" s="566"/>
      <c r="S7" s="566"/>
      <c r="T7" s="566"/>
      <c r="U7" s="566"/>
      <c r="V7" s="566"/>
      <c r="W7" s="566"/>
      <c r="X7" s="567"/>
      <c r="Y7" s="129"/>
      <c r="Z7" s="129"/>
      <c r="AA7" s="129"/>
      <c r="AB7" s="129"/>
      <c r="AC7" s="129"/>
      <c r="AD7" s="129"/>
      <c r="AE7" s="129"/>
      <c r="AF7" s="129"/>
      <c r="AG7" s="129"/>
      <c r="AH7" s="129"/>
    </row>
    <row r="8" spans="1:34" ht="22.5" customHeight="1">
      <c r="B8" s="123">
        <v>4</v>
      </c>
      <c r="D8" s="122" t="s">
        <v>5</v>
      </c>
      <c r="E8" s="568" t="s">
        <v>364</v>
      </c>
      <c r="F8" s="569"/>
      <c r="G8" s="569"/>
      <c r="H8" s="569"/>
      <c r="I8" s="569"/>
      <c r="J8" s="569"/>
      <c r="K8" s="569"/>
      <c r="L8" s="569"/>
      <c r="M8" s="569"/>
      <c r="N8" s="570"/>
      <c r="O8" s="170"/>
      <c r="P8" s="170"/>
      <c r="Q8" s="170"/>
      <c r="R8" s="170"/>
      <c r="S8" s="170"/>
      <c r="T8" s="170"/>
      <c r="U8" s="170"/>
      <c r="V8" s="170"/>
      <c r="W8" s="170"/>
      <c r="X8" s="174"/>
      <c r="Y8" s="129"/>
      <c r="Z8" s="129"/>
      <c r="AA8" s="129"/>
      <c r="AB8" s="129"/>
      <c r="AC8" s="129"/>
      <c r="AD8" s="129"/>
      <c r="AE8" s="129"/>
      <c r="AF8" s="129"/>
      <c r="AG8" s="129"/>
      <c r="AH8" s="129"/>
    </row>
    <row r="9" spans="1:34" ht="24.75" customHeight="1">
      <c r="B9" s="123">
        <v>5</v>
      </c>
      <c r="D9" s="122" t="s">
        <v>6</v>
      </c>
      <c r="E9" s="175" t="s">
        <v>354</v>
      </c>
      <c r="F9" s="494" t="s">
        <v>353</v>
      </c>
      <c r="G9" s="495"/>
      <c r="H9" s="495"/>
      <c r="I9" s="495"/>
      <c r="J9" s="495"/>
      <c r="K9" s="495"/>
      <c r="L9" s="495"/>
      <c r="M9" s="495"/>
      <c r="N9" s="495"/>
      <c r="O9" s="495"/>
      <c r="P9" s="495"/>
      <c r="Q9" s="495"/>
      <c r="R9" s="495"/>
      <c r="S9" s="495"/>
      <c r="T9" s="495"/>
      <c r="U9" s="495"/>
      <c r="V9" s="495"/>
      <c r="W9" s="495"/>
      <c r="X9" s="495"/>
      <c r="Y9" s="129"/>
      <c r="Z9" s="129"/>
      <c r="AA9" s="129"/>
      <c r="AB9" s="129"/>
      <c r="AC9" s="129"/>
      <c r="AD9" s="129"/>
      <c r="AE9" s="129"/>
      <c r="AF9" s="129"/>
      <c r="AG9" s="129"/>
      <c r="AH9" s="129"/>
    </row>
    <row r="10" spans="1:34" ht="22.5" customHeight="1">
      <c r="B10" s="123">
        <v>6</v>
      </c>
      <c r="D10" s="122" t="s">
        <v>7</v>
      </c>
      <c r="E10" s="574" t="s">
        <v>494</v>
      </c>
      <c r="F10" s="575"/>
      <c r="G10" s="575"/>
      <c r="H10" s="575"/>
      <c r="I10" s="575"/>
      <c r="J10" s="575"/>
      <c r="K10" s="575"/>
      <c r="L10" s="576"/>
      <c r="M10" s="129"/>
      <c r="N10" s="54"/>
      <c r="O10" s="129"/>
      <c r="P10" s="52"/>
      <c r="Q10" s="129"/>
      <c r="R10" s="129"/>
      <c r="S10" s="129"/>
      <c r="T10" s="129"/>
      <c r="U10" s="129"/>
      <c r="V10" s="129"/>
      <c r="W10" s="129"/>
      <c r="X10" s="129"/>
      <c r="Y10" s="129"/>
      <c r="Z10" s="129"/>
      <c r="AA10" s="129"/>
      <c r="AB10" s="129"/>
      <c r="AC10" s="129"/>
      <c r="AD10" s="129"/>
      <c r="AE10" s="129"/>
      <c r="AF10" s="129"/>
      <c r="AG10" s="129"/>
      <c r="AH10" s="129"/>
    </row>
    <row r="11" spans="1:34" ht="22.5" customHeight="1">
      <c r="B11" s="123">
        <v>7</v>
      </c>
      <c r="D11" s="122" t="s">
        <v>8</v>
      </c>
      <c r="E11" s="574" t="s">
        <v>365</v>
      </c>
      <c r="F11" s="575"/>
      <c r="G11" s="575"/>
      <c r="H11" s="575"/>
      <c r="I11" s="575"/>
      <c r="J11" s="575"/>
      <c r="K11" s="575"/>
      <c r="L11" s="575"/>
      <c r="M11" s="575"/>
      <c r="N11" s="575"/>
      <c r="O11" s="575"/>
      <c r="P11" s="576"/>
      <c r="Q11" s="129"/>
      <c r="R11" s="129"/>
      <c r="S11" s="129"/>
      <c r="T11" s="129"/>
      <c r="U11" s="129"/>
      <c r="V11" s="129"/>
      <c r="W11" s="129"/>
      <c r="X11" s="54"/>
      <c r="Y11" s="129"/>
      <c r="Z11" s="129"/>
      <c r="AA11" s="129"/>
      <c r="AB11" s="129"/>
      <c r="AC11" s="129"/>
      <c r="AD11" s="129"/>
      <c r="AE11" s="129"/>
      <c r="AF11" s="129"/>
      <c r="AG11" s="129"/>
      <c r="AH11" s="129"/>
    </row>
    <row r="12" spans="1:34" ht="39.75" customHeight="1">
      <c r="B12" s="123">
        <v>8</v>
      </c>
      <c r="D12" s="122" t="s">
        <v>9</v>
      </c>
      <c r="E12" s="565" t="s">
        <v>366</v>
      </c>
      <c r="F12" s="566"/>
      <c r="G12" s="566"/>
      <c r="H12" s="566"/>
      <c r="I12" s="566"/>
      <c r="J12" s="566"/>
      <c r="K12" s="566"/>
      <c r="L12" s="566"/>
      <c r="M12" s="566"/>
      <c r="N12" s="566"/>
      <c r="O12" s="566"/>
      <c r="P12" s="566"/>
      <c r="Q12" s="566"/>
      <c r="R12" s="566"/>
      <c r="S12" s="566"/>
      <c r="T12" s="566"/>
      <c r="U12" s="566"/>
      <c r="V12" s="566"/>
      <c r="W12" s="566"/>
      <c r="X12" s="567"/>
      <c r="Y12" s="113"/>
      <c r="Z12" s="113"/>
      <c r="AA12" s="113"/>
      <c r="AB12" s="113"/>
      <c r="AC12" s="113"/>
      <c r="AD12" s="113"/>
      <c r="AE12" s="113"/>
      <c r="AF12" s="113"/>
      <c r="AG12" s="113"/>
      <c r="AH12" s="113"/>
    </row>
    <row r="13" spans="1:34" s="125" customFormat="1" ht="22.5" customHeight="1">
      <c r="B13" s="131"/>
      <c r="D13" s="132"/>
      <c r="E13" s="178"/>
      <c r="F13" s="178"/>
      <c r="G13" s="178"/>
      <c r="H13" s="178"/>
      <c r="I13" s="178"/>
      <c r="J13" s="178"/>
      <c r="K13" s="178"/>
      <c r="L13" s="178"/>
      <c r="M13" s="178"/>
      <c r="N13" s="56"/>
      <c r="O13" s="133"/>
      <c r="P13" s="133"/>
      <c r="Q13" s="133"/>
      <c r="R13" s="133"/>
      <c r="S13" s="133"/>
      <c r="T13" s="133"/>
      <c r="U13" s="133"/>
      <c r="V13" s="133"/>
      <c r="W13" s="133"/>
      <c r="X13" s="133"/>
    </row>
    <row r="14" spans="1:34" s="125" customFormat="1" ht="15" customHeight="1">
      <c r="B14" s="134"/>
      <c r="D14" s="14" t="s">
        <v>99</v>
      </c>
      <c r="E14" s="133"/>
      <c r="F14" s="133"/>
      <c r="G14" s="133"/>
      <c r="H14" s="133"/>
      <c r="I14" s="133"/>
      <c r="J14" s="133"/>
      <c r="K14" s="133"/>
      <c r="L14" s="133"/>
      <c r="M14" s="133"/>
      <c r="N14" s="133"/>
      <c r="O14" s="133"/>
      <c r="P14" s="133"/>
      <c r="Q14" s="133"/>
      <c r="R14" s="133"/>
      <c r="S14" s="133"/>
      <c r="T14" s="133"/>
      <c r="U14" s="133"/>
      <c r="V14" s="133"/>
      <c r="W14" s="133"/>
      <c r="X14" s="52"/>
      <c r="Y14" s="133"/>
      <c r="Z14" s="133"/>
      <c r="AA14" s="133"/>
      <c r="AB14" s="133"/>
      <c r="AC14" s="133"/>
      <c r="AD14" s="133"/>
      <c r="AE14" s="133"/>
      <c r="AF14" s="133"/>
      <c r="AG14" s="133"/>
      <c r="AH14" s="133"/>
    </row>
    <row r="15" spans="1:34" ht="22.5" customHeight="1">
      <c r="B15" s="123">
        <v>9</v>
      </c>
      <c r="D15" s="135" t="s">
        <v>10</v>
      </c>
      <c r="E15" s="577" t="s">
        <v>495</v>
      </c>
      <c r="F15" s="578"/>
      <c r="G15" s="578"/>
      <c r="H15" s="578"/>
      <c r="I15" s="578"/>
      <c r="J15" s="578"/>
      <c r="K15" s="578"/>
      <c r="L15" s="579"/>
      <c r="M15" s="129"/>
      <c r="N15" s="54"/>
      <c r="O15" s="129"/>
      <c r="P15" s="52"/>
      <c r="Q15" s="129"/>
      <c r="R15" s="129"/>
      <c r="S15" s="129"/>
      <c r="T15" s="129"/>
      <c r="U15" s="129"/>
      <c r="V15" s="129"/>
      <c r="W15" s="129"/>
      <c r="X15" s="129"/>
      <c r="Y15" s="129"/>
      <c r="Z15" s="129"/>
      <c r="AA15" s="129"/>
      <c r="AB15" s="129"/>
      <c r="AC15" s="129"/>
      <c r="AD15" s="129"/>
      <c r="AE15" s="129"/>
      <c r="AF15" s="129"/>
      <c r="AG15" s="129"/>
      <c r="AH15" s="129"/>
    </row>
    <row r="16" spans="1:34" ht="22.5" customHeight="1">
      <c r="B16" s="123">
        <v>10</v>
      </c>
      <c r="D16" s="135" t="s">
        <v>11</v>
      </c>
      <c r="E16" s="574" t="s">
        <v>367</v>
      </c>
      <c r="F16" s="575"/>
      <c r="G16" s="575"/>
      <c r="H16" s="575"/>
      <c r="I16" s="575"/>
      <c r="J16" s="575"/>
      <c r="K16" s="575"/>
      <c r="L16" s="575"/>
      <c r="M16" s="575"/>
      <c r="N16" s="575"/>
      <c r="O16" s="575"/>
      <c r="P16" s="576"/>
      <c r="Q16" s="129"/>
      <c r="R16" s="129"/>
      <c r="S16" s="129"/>
      <c r="T16" s="129"/>
      <c r="U16" s="129"/>
      <c r="V16" s="129"/>
      <c r="W16" s="129"/>
      <c r="X16" s="54"/>
      <c r="Y16" s="129"/>
      <c r="Z16" s="129"/>
      <c r="AA16" s="129"/>
      <c r="AB16" s="129"/>
      <c r="AC16" s="129"/>
      <c r="AD16" s="129"/>
      <c r="AE16" s="129"/>
      <c r="AF16" s="129"/>
      <c r="AG16" s="129"/>
      <c r="AH16" s="129"/>
    </row>
    <row r="17" spans="1:34" ht="28.5" customHeight="1">
      <c r="B17" s="123">
        <v>11</v>
      </c>
      <c r="D17" s="122" t="s">
        <v>12</v>
      </c>
      <c r="E17" s="586" t="s">
        <v>473</v>
      </c>
      <c r="F17" s="587"/>
      <c r="G17" s="587"/>
      <c r="H17" s="587"/>
      <c r="I17" s="587"/>
      <c r="J17" s="588" t="s">
        <v>474</v>
      </c>
      <c r="K17" s="588"/>
      <c r="L17" s="588"/>
      <c r="M17" s="588"/>
      <c r="N17" s="589"/>
      <c r="O17" s="237"/>
      <c r="P17" s="238"/>
      <c r="Q17" s="238"/>
      <c r="R17" s="238"/>
      <c r="S17" s="245"/>
      <c r="T17" s="245"/>
      <c r="U17" s="245"/>
      <c r="V17" s="245"/>
      <c r="W17" s="245"/>
      <c r="X17" s="245"/>
      <c r="Y17" s="113"/>
      <c r="Z17" s="113"/>
      <c r="AA17" s="113"/>
      <c r="AB17" s="113"/>
      <c r="AC17" s="113"/>
      <c r="AD17" s="113"/>
      <c r="AE17" s="113"/>
      <c r="AF17" s="113"/>
      <c r="AG17" s="113"/>
      <c r="AH17" s="113"/>
    </row>
    <row r="18" spans="1:34" ht="28.5" customHeight="1">
      <c r="B18" s="142"/>
      <c r="D18" s="234"/>
      <c r="E18" s="590" t="s">
        <v>470</v>
      </c>
      <c r="F18" s="591"/>
      <c r="G18" s="591"/>
      <c r="H18" s="591"/>
      <c r="I18" s="591"/>
      <c r="J18" s="591"/>
      <c r="K18" s="591"/>
      <c r="L18" s="591"/>
      <c r="M18" s="591"/>
      <c r="N18" s="592" t="s">
        <v>475</v>
      </c>
      <c r="O18" s="592"/>
      <c r="P18" s="592"/>
      <c r="Q18" s="592"/>
      <c r="R18" s="593"/>
      <c r="S18" s="237"/>
      <c r="T18" s="238"/>
      <c r="U18" s="238"/>
      <c r="V18" s="238"/>
      <c r="W18" s="238"/>
      <c r="X18" s="238"/>
      <c r="Y18" s="113"/>
      <c r="Z18" s="113"/>
      <c r="AA18" s="113"/>
      <c r="AB18" s="113"/>
      <c r="AC18" s="113"/>
      <c r="AD18" s="113"/>
      <c r="AE18" s="113"/>
      <c r="AF18" s="113"/>
      <c r="AG18" s="113"/>
      <c r="AH18" s="113"/>
    </row>
    <row r="19" spans="1:34" ht="28.5" customHeight="1">
      <c r="B19" s="142"/>
      <c r="C19" s="125"/>
      <c r="D19" s="542" t="s">
        <v>479</v>
      </c>
      <c r="E19" s="553" t="s">
        <v>496</v>
      </c>
      <c r="F19" s="554"/>
      <c r="G19" s="554"/>
      <c r="H19" s="554"/>
      <c r="I19" s="554"/>
      <c r="J19" s="554"/>
      <c r="K19" s="554"/>
      <c r="L19" s="554"/>
      <c r="M19" s="554"/>
      <c r="N19" s="554"/>
      <c r="O19" s="554"/>
      <c r="P19" s="554"/>
      <c r="Q19" s="554"/>
      <c r="R19" s="554"/>
      <c r="S19" s="554"/>
      <c r="T19" s="554"/>
      <c r="U19" s="554"/>
      <c r="V19" s="554"/>
      <c r="W19" s="554"/>
      <c r="X19" s="555"/>
      <c r="Y19" s="113"/>
      <c r="Z19" s="113"/>
      <c r="AA19" s="113"/>
      <c r="AB19" s="113"/>
      <c r="AC19" s="113"/>
      <c r="AD19" s="113"/>
      <c r="AE19" s="113"/>
      <c r="AF19" s="113"/>
      <c r="AG19" s="113"/>
      <c r="AH19" s="113"/>
    </row>
    <row r="20" spans="1:34" s="64" customFormat="1" ht="28.5" customHeight="1">
      <c r="B20" s="63"/>
      <c r="D20" s="543"/>
      <c r="E20" s="556"/>
      <c r="F20" s="557"/>
      <c r="G20" s="557"/>
      <c r="H20" s="557"/>
      <c r="I20" s="557"/>
      <c r="J20" s="557"/>
      <c r="K20" s="557"/>
      <c r="L20" s="557"/>
      <c r="M20" s="557"/>
      <c r="N20" s="557"/>
      <c r="O20" s="557"/>
      <c r="P20" s="557"/>
      <c r="Q20" s="557"/>
      <c r="R20" s="557"/>
      <c r="S20" s="557"/>
      <c r="T20" s="557"/>
      <c r="U20" s="557"/>
      <c r="V20" s="557"/>
      <c r="W20" s="557"/>
      <c r="X20" s="558"/>
      <c r="Y20" s="65"/>
      <c r="Z20" s="65"/>
      <c r="AA20" s="65"/>
      <c r="AB20" s="65"/>
      <c r="AC20" s="65"/>
      <c r="AD20" s="65"/>
      <c r="AE20" s="65"/>
      <c r="AF20" s="65"/>
      <c r="AG20" s="65"/>
      <c r="AH20" s="65"/>
    </row>
    <row r="21" spans="1:34" ht="22.5" customHeight="1">
      <c r="B21" s="123">
        <v>12</v>
      </c>
      <c r="D21" s="246" t="s">
        <v>13</v>
      </c>
      <c r="E21" s="580" t="s">
        <v>368</v>
      </c>
      <c r="F21" s="581"/>
      <c r="G21" s="581"/>
      <c r="H21" s="581"/>
      <c r="I21" s="581"/>
      <c r="J21" s="581"/>
      <c r="K21" s="581"/>
      <c r="L21" s="581"/>
      <c r="M21" s="581"/>
      <c r="N21" s="581"/>
      <c r="O21" s="581"/>
      <c r="P21" s="581"/>
      <c r="Q21" s="581"/>
      <c r="R21" s="581"/>
      <c r="S21" s="581"/>
      <c r="T21" s="581"/>
      <c r="U21" s="581"/>
      <c r="V21" s="581"/>
      <c r="W21" s="581"/>
      <c r="X21" s="582"/>
      <c r="Y21" s="129"/>
      <c r="Z21" s="129"/>
      <c r="AA21" s="129"/>
      <c r="AB21" s="129"/>
      <c r="AC21" s="129"/>
      <c r="AD21" s="129"/>
      <c r="AE21" s="129"/>
      <c r="AF21" s="129"/>
      <c r="AG21" s="129"/>
      <c r="AH21" s="129"/>
    </row>
    <row r="22" spans="1:34" ht="22.5" customHeight="1">
      <c r="B22" s="123">
        <v>13</v>
      </c>
      <c r="D22" s="122" t="s">
        <v>14</v>
      </c>
      <c r="E22" s="580" t="s">
        <v>369</v>
      </c>
      <c r="F22" s="581"/>
      <c r="G22" s="581"/>
      <c r="H22" s="581"/>
      <c r="I22" s="581"/>
      <c r="J22" s="581"/>
      <c r="K22" s="581"/>
      <c r="L22" s="581"/>
      <c r="M22" s="581"/>
      <c r="N22" s="582"/>
      <c r="O22" s="13"/>
      <c r="P22" s="13"/>
      <c r="Q22" s="13"/>
      <c r="R22" s="13"/>
      <c r="S22" s="13"/>
      <c r="T22" s="13"/>
      <c r="U22" s="13"/>
      <c r="V22" s="13"/>
      <c r="W22" s="13"/>
      <c r="X22" s="13"/>
      <c r="Y22" s="129"/>
      <c r="Z22" s="129"/>
      <c r="AA22" s="129"/>
      <c r="AB22" s="129"/>
      <c r="AC22" s="129"/>
      <c r="AD22" s="129"/>
      <c r="AE22" s="129"/>
      <c r="AF22" s="129"/>
      <c r="AG22" s="129"/>
      <c r="AH22" s="129"/>
    </row>
    <row r="23" spans="1:34" ht="22.5" customHeight="1">
      <c r="B23" s="123">
        <v>14</v>
      </c>
      <c r="D23" s="122" t="s">
        <v>15</v>
      </c>
      <c r="E23" s="583">
        <v>9999999</v>
      </c>
      <c r="F23" s="584"/>
      <c r="G23" s="584"/>
      <c r="H23" s="584"/>
      <c r="I23" s="584"/>
      <c r="J23" s="584"/>
      <c r="K23" s="584"/>
      <c r="L23" s="584"/>
      <c r="M23" s="585"/>
      <c r="N23" s="177" t="s">
        <v>93</v>
      </c>
      <c r="O23" s="129"/>
      <c r="P23" s="129"/>
      <c r="Q23" s="129"/>
      <c r="R23" s="129"/>
      <c r="S23" s="129"/>
      <c r="T23" s="129"/>
      <c r="U23" s="129"/>
      <c r="V23" s="129"/>
      <c r="W23" s="129"/>
      <c r="X23" s="129"/>
      <c r="Y23" s="129"/>
      <c r="Z23" s="129"/>
      <c r="AA23" s="129"/>
      <c r="AB23" s="129"/>
      <c r="AC23" s="129"/>
      <c r="AD23" s="129"/>
      <c r="AE23" s="129"/>
      <c r="AF23" s="129"/>
      <c r="AG23" s="129"/>
      <c r="AH23" s="129"/>
    </row>
    <row r="24" spans="1:34" ht="9" customHeight="1">
      <c r="B24" s="136"/>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row>
    <row r="25" spans="1:34" s="166" customFormat="1" ht="18" customHeight="1">
      <c r="A25" s="177"/>
      <c r="B25" s="123">
        <v>15</v>
      </c>
      <c r="C25" s="177"/>
      <c r="D25" s="122" t="s">
        <v>77</v>
      </c>
      <c r="E25" s="571">
        <v>30</v>
      </c>
      <c r="F25" s="572"/>
      <c r="G25" s="572"/>
      <c r="H25" s="572"/>
      <c r="I25" s="573"/>
      <c r="J25" s="177" t="s">
        <v>96</v>
      </c>
      <c r="K25" s="177"/>
      <c r="L25" s="177"/>
      <c r="M25" s="177"/>
      <c r="N25" s="177"/>
      <c r="O25" s="177"/>
      <c r="P25" s="177"/>
      <c r="Q25" s="177"/>
      <c r="R25" s="177"/>
      <c r="S25" s="177"/>
      <c r="T25" s="177"/>
      <c r="U25" s="177"/>
      <c r="V25" s="177"/>
      <c r="W25" s="177"/>
      <c r="X25" s="177"/>
      <c r="Y25" s="177"/>
    </row>
    <row r="26" spans="1:34" s="166" customFormat="1" ht="9" customHeight="1">
      <c r="A26" s="177"/>
      <c r="B26" s="177"/>
      <c r="C26" s="177"/>
      <c r="D26" s="177"/>
      <c r="E26" s="137"/>
      <c r="F26" s="137"/>
      <c r="G26" s="137"/>
      <c r="H26" s="138"/>
      <c r="I26" s="138"/>
      <c r="J26" s="177"/>
      <c r="K26" s="177"/>
      <c r="L26" s="177"/>
      <c r="M26" s="177"/>
      <c r="N26" s="177"/>
      <c r="O26" s="177"/>
      <c r="P26" s="177"/>
      <c r="Q26" s="177"/>
      <c r="R26" s="177"/>
      <c r="S26" s="177"/>
      <c r="T26" s="177"/>
      <c r="U26" s="177"/>
      <c r="V26" s="177"/>
      <c r="W26" s="177"/>
      <c r="X26" s="177"/>
      <c r="Y26" s="177"/>
    </row>
    <row r="27" spans="1:34" ht="18.75" customHeight="1">
      <c r="B27" s="123">
        <v>16</v>
      </c>
      <c r="C27" s="177"/>
      <c r="D27" s="122" t="s">
        <v>17</v>
      </c>
      <c r="E27" s="571">
        <v>50</v>
      </c>
      <c r="F27" s="572"/>
      <c r="G27" s="573"/>
      <c r="H27" s="128" t="s">
        <v>97</v>
      </c>
    </row>
    <row r="28" spans="1:34" ht="9" customHeight="1">
      <c r="B28" s="180"/>
      <c r="E28" s="113"/>
      <c r="F28" s="113"/>
      <c r="G28" s="113"/>
      <c r="H28" s="113"/>
      <c r="I28" s="113"/>
      <c r="J28" s="113"/>
      <c r="L28" s="113"/>
      <c r="M28" s="113"/>
      <c r="N28" s="113"/>
      <c r="O28" s="113"/>
      <c r="P28" s="113"/>
      <c r="Q28" s="113"/>
      <c r="R28" s="113"/>
      <c r="S28" s="113"/>
      <c r="T28" s="113"/>
      <c r="U28" s="113"/>
      <c r="V28" s="113"/>
      <c r="W28" s="113"/>
      <c r="X28" s="113"/>
      <c r="Y28" s="113"/>
      <c r="Z28" s="113"/>
      <c r="AA28" s="113"/>
      <c r="AB28" s="113"/>
      <c r="AC28" s="113"/>
      <c r="AD28" s="113"/>
      <c r="AE28" s="113"/>
      <c r="AF28" s="113"/>
      <c r="AG28" s="113"/>
    </row>
    <row r="29" spans="1:34" ht="14.25" customHeight="1">
      <c r="B29" s="128"/>
      <c r="C29" s="128"/>
      <c r="E29" s="513"/>
      <c r="F29" s="513"/>
      <c r="G29" s="515"/>
      <c r="H29" s="513"/>
      <c r="I29" s="513"/>
      <c r="J29" s="513"/>
      <c r="K29" s="513"/>
      <c r="L29" s="513"/>
      <c r="M29" s="179"/>
      <c r="N29" s="179"/>
      <c r="O29" s="133"/>
      <c r="P29" s="139"/>
      <c r="Q29" s="133"/>
      <c r="R29" s="133"/>
      <c r="S29" s="133"/>
      <c r="T29" s="133"/>
      <c r="U29" s="133"/>
      <c r="W29" s="113"/>
      <c r="X29" s="113"/>
      <c r="Y29" s="113"/>
      <c r="Z29" s="113"/>
      <c r="AA29" s="113"/>
      <c r="AB29" s="113"/>
      <c r="AC29" s="113"/>
      <c r="AD29" s="113"/>
      <c r="AE29" s="113"/>
      <c r="AF29" s="113"/>
      <c r="AG29" s="113"/>
      <c r="AH29" s="113"/>
    </row>
    <row r="30" spans="1:34" ht="14.25" customHeight="1">
      <c r="B30" s="113"/>
      <c r="C30" s="179"/>
      <c r="D30" s="50" t="s">
        <v>94</v>
      </c>
      <c r="E30" s="514"/>
      <c r="F30" s="514"/>
      <c r="G30" s="516"/>
      <c r="H30" s="514"/>
      <c r="I30" s="514"/>
      <c r="J30" s="514"/>
      <c r="K30" s="514"/>
      <c r="L30" s="514"/>
      <c r="M30" s="179"/>
      <c r="N30" s="179"/>
      <c r="O30" s="133"/>
      <c r="P30" s="139"/>
      <c r="Q30" s="133"/>
      <c r="R30" s="133"/>
      <c r="S30" s="133"/>
      <c r="T30" s="133"/>
      <c r="U30" s="133"/>
      <c r="W30" s="113"/>
      <c r="X30" s="113"/>
      <c r="Y30" s="113"/>
      <c r="Z30" s="113"/>
      <c r="AA30" s="113"/>
      <c r="AB30" s="113"/>
      <c r="AC30" s="113"/>
      <c r="AD30" s="113"/>
      <c r="AE30" s="113"/>
      <c r="AF30" s="113"/>
      <c r="AG30" s="113"/>
      <c r="AH30" s="113"/>
    </row>
    <row r="31" spans="1:34" ht="18.75" customHeight="1">
      <c r="B31" s="410">
        <v>17</v>
      </c>
      <c r="C31" s="512"/>
      <c r="D31" s="140" t="s">
        <v>78</v>
      </c>
      <c r="E31" s="594">
        <v>100000</v>
      </c>
      <c r="F31" s="595"/>
      <c r="G31" s="595"/>
      <c r="H31" s="595"/>
      <c r="I31" s="595"/>
      <c r="J31" s="595"/>
      <c r="K31" s="595"/>
      <c r="L31" s="596"/>
      <c r="M31" s="179" t="s">
        <v>93</v>
      </c>
      <c r="N31" s="179"/>
      <c r="O31" s="133"/>
      <c r="P31" s="139"/>
      <c r="Q31" s="133"/>
      <c r="R31" s="133"/>
      <c r="S31" s="133"/>
      <c r="T31" s="133"/>
      <c r="U31" s="133"/>
      <c r="W31" s="113"/>
      <c r="X31" s="113"/>
      <c r="Y31" s="113"/>
      <c r="Z31" s="113"/>
      <c r="AA31" s="113"/>
      <c r="AB31" s="113"/>
      <c r="AC31" s="113"/>
      <c r="AD31" s="113"/>
      <c r="AE31" s="113"/>
      <c r="AF31" s="113"/>
      <c r="AG31" s="113"/>
      <c r="AH31" s="113"/>
    </row>
    <row r="32" spans="1:34" ht="18.75" customHeight="1">
      <c r="B32" s="410">
        <v>18</v>
      </c>
      <c r="C32" s="512"/>
      <c r="D32" s="140" t="s">
        <v>79</v>
      </c>
      <c r="E32" s="594">
        <v>100000</v>
      </c>
      <c r="F32" s="595"/>
      <c r="G32" s="595"/>
      <c r="H32" s="595"/>
      <c r="I32" s="595"/>
      <c r="J32" s="595"/>
      <c r="K32" s="595"/>
      <c r="L32" s="596"/>
      <c r="M32" s="179" t="s">
        <v>93</v>
      </c>
      <c r="N32" s="179"/>
      <c r="O32" s="133"/>
      <c r="P32" s="139"/>
      <c r="Q32" s="133"/>
      <c r="R32" s="133"/>
      <c r="S32" s="133"/>
      <c r="T32" s="133"/>
      <c r="U32" s="133"/>
      <c r="W32" s="113"/>
      <c r="X32" s="113"/>
      <c r="Y32" s="113"/>
      <c r="Z32" s="113"/>
      <c r="AA32" s="113"/>
      <c r="AB32" s="113"/>
      <c r="AC32" s="113"/>
      <c r="AD32" s="113"/>
      <c r="AE32" s="113"/>
      <c r="AF32" s="113"/>
      <c r="AG32" s="113"/>
      <c r="AH32" s="113"/>
    </row>
    <row r="33" spans="2:34" ht="18.75" customHeight="1">
      <c r="B33" s="410">
        <v>19</v>
      </c>
      <c r="C33" s="512"/>
      <c r="D33" s="141" t="s">
        <v>80</v>
      </c>
      <c r="E33" s="594">
        <f>E31+E32</f>
        <v>200000</v>
      </c>
      <c r="F33" s="595"/>
      <c r="G33" s="595"/>
      <c r="H33" s="595"/>
      <c r="I33" s="595"/>
      <c r="J33" s="595"/>
      <c r="K33" s="595"/>
      <c r="L33" s="596"/>
      <c r="M33" s="179" t="s">
        <v>93</v>
      </c>
      <c r="N33" s="179"/>
      <c r="O33" s="133"/>
      <c r="P33" s="139"/>
      <c r="Q33" s="133"/>
      <c r="R33" s="133"/>
      <c r="S33" s="133"/>
      <c r="T33" s="133"/>
      <c r="U33" s="133"/>
      <c r="W33" s="113"/>
      <c r="X33" s="113"/>
      <c r="Y33" s="113"/>
      <c r="Z33" s="113"/>
      <c r="AA33" s="113"/>
      <c r="AB33" s="113"/>
      <c r="AC33" s="113"/>
      <c r="AD33" s="113"/>
      <c r="AE33" s="113"/>
      <c r="AF33" s="113"/>
      <c r="AG33" s="113"/>
      <c r="AH33" s="113"/>
    </row>
    <row r="34" spans="2:34" ht="9" customHeight="1">
      <c r="B34" s="180"/>
      <c r="E34" s="113"/>
      <c r="F34" s="113"/>
      <c r="G34" s="113"/>
      <c r="H34" s="113"/>
      <c r="I34" s="113"/>
      <c r="J34" s="113"/>
      <c r="L34" s="142"/>
      <c r="M34" s="142"/>
      <c r="N34" s="179"/>
      <c r="O34" s="179"/>
      <c r="P34" s="179"/>
      <c r="Q34" s="179"/>
      <c r="R34" s="179"/>
      <c r="S34" s="179"/>
      <c r="T34" s="179"/>
      <c r="U34" s="179"/>
      <c r="V34" s="179"/>
      <c r="W34" s="179"/>
      <c r="X34" s="179"/>
      <c r="Y34" s="179"/>
      <c r="Z34" s="167"/>
      <c r="AA34" s="133"/>
      <c r="AB34" s="139"/>
      <c r="AC34" s="133"/>
      <c r="AD34" s="133"/>
      <c r="AE34" s="133"/>
      <c r="AF34" s="133"/>
      <c r="AG34" s="133"/>
    </row>
    <row r="35" spans="2:34">
      <c r="B35" s="180"/>
      <c r="D35" s="7" t="s">
        <v>81</v>
      </c>
    </row>
    <row r="36" spans="2:34" ht="18.75" customHeight="1">
      <c r="B36" s="123">
        <v>20</v>
      </c>
      <c r="D36" s="143" t="s">
        <v>82</v>
      </c>
      <c r="E36" s="599" t="s">
        <v>355</v>
      </c>
      <c r="F36" s="600"/>
    </row>
    <row r="37" spans="2:34" ht="18.75" customHeight="1">
      <c r="B37" s="123">
        <v>21</v>
      </c>
      <c r="D37" s="143" t="s">
        <v>83</v>
      </c>
      <c r="E37" s="599" t="s">
        <v>359</v>
      </c>
      <c r="F37" s="600"/>
    </row>
    <row r="38" spans="2:34" ht="18.75" customHeight="1">
      <c r="B38" s="123">
        <v>22</v>
      </c>
      <c r="D38" s="143" t="s">
        <v>84</v>
      </c>
      <c r="E38" s="599" t="s">
        <v>360</v>
      </c>
      <c r="F38" s="600"/>
    </row>
    <row r="39" spans="2:34" ht="18.75" customHeight="1">
      <c r="B39" s="123">
        <v>23</v>
      </c>
      <c r="D39" s="143" t="s">
        <v>85</v>
      </c>
      <c r="E39" s="599" t="s">
        <v>361</v>
      </c>
      <c r="F39" s="600"/>
    </row>
    <row r="40" spans="2:34" ht="18.75" customHeight="1">
      <c r="B40" s="123">
        <v>24</v>
      </c>
      <c r="D40" s="143" t="s">
        <v>86</v>
      </c>
      <c r="E40" s="597"/>
      <c r="F40" s="598"/>
    </row>
    <row r="41" spans="2:34" ht="18.75" customHeight="1">
      <c r="B41" s="123">
        <v>25</v>
      </c>
      <c r="D41" s="143" t="s">
        <v>87</v>
      </c>
      <c r="E41" s="597"/>
      <c r="F41" s="598"/>
    </row>
    <row r="42" spans="2:34" ht="18.75" customHeight="1">
      <c r="B42" s="123">
        <v>26</v>
      </c>
      <c r="D42" s="143" t="s">
        <v>88</v>
      </c>
      <c r="E42" s="597"/>
      <c r="F42" s="598"/>
    </row>
    <row r="43" spans="2:34" ht="18.75" customHeight="1">
      <c r="B43" s="123">
        <v>27</v>
      </c>
      <c r="D43" s="143" t="s">
        <v>89</v>
      </c>
      <c r="E43" s="597"/>
      <c r="F43" s="598"/>
    </row>
    <row r="44" spans="2:34" ht="18.75" customHeight="1">
      <c r="B44" s="123">
        <v>28</v>
      </c>
      <c r="D44" s="143" t="s">
        <v>90</v>
      </c>
      <c r="E44" s="597"/>
      <c r="F44" s="598"/>
    </row>
    <row r="45" spans="2:34" ht="18.75" customHeight="1">
      <c r="B45" s="123">
        <v>29</v>
      </c>
      <c r="D45" s="143" t="s">
        <v>113</v>
      </c>
      <c r="E45" s="597"/>
      <c r="F45" s="598"/>
    </row>
    <row r="46" spans="2:34" ht="9" customHeight="1">
      <c r="B46" s="180"/>
    </row>
    <row r="47" spans="2:34" ht="18.75" customHeight="1">
      <c r="B47" s="123">
        <v>30</v>
      </c>
      <c r="D47" s="144" t="s">
        <v>145</v>
      </c>
      <c r="E47" s="57">
        <v>1</v>
      </c>
    </row>
    <row r="48" spans="2:34">
      <c r="B48" s="131"/>
      <c r="C48" s="125"/>
      <c r="D48" s="145"/>
      <c r="E48" s="59" t="s">
        <v>100</v>
      </c>
      <c r="F48" s="139"/>
    </row>
    <row r="49" spans="2:5" ht="9" customHeight="1">
      <c r="B49" s="142"/>
      <c r="C49" s="125"/>
      <c r="D49" s="125"/>
      <c r="E49" s="139"/>
    </row>
    <row r="50" spans="2:5" ht="18.75" customHeight="1">
      <c r="B50" s="123">
        <v>31</v>
      </c>
      <c r="D50" s="144" t="s">
        <v>91</v>
      </c>
      <c r="E50" s="57">
        <v>1</v>
      </c>
    </row>
    <row r="51" spans="2:5">
      <c r="B51" s="180"/>
      <c r="E51" s="59" t="s">
        <v>100</v>
      </c>
    </row>
    <row r="52" spans="2:5">
      <c r="B52" s="180"/>
    </row>
  </sheetData>
  <mergeCells count="46">
    <mergeCell ref="E45:F45"/>
    <mergeCell ref="B33:C33"/>
    <mergeCell ref="E33:L33"/>
    <mergeCell ref="E36:F36"/>
    <mergeCell ref="E37:F37"/>
    <mergeCell ref="E38:F38"/>
    <mergeCell ref="E39:F39"/>
    <mergeCell ref="E40:F40"/>
    <mergeCell ref="E41:F41"/>
    <mergeCell ref="E42:F42"/>
    <mergeCell ref="E43:F43"/>
    <mergeCell ref="E44:F44"/>
    <mergeCell ref="K29:K30"/>
    <mergeCell ref="L29:L30"/>
    <mergeCell ref="B31:C31"/>
    <mergeCell ref="E31:L31"/>
    <mergeCell ref="B32:C32"/>
    <mergeCell ref="E32:L32"/>
    <mergeCell ref="E29:E30"/>
    <mergeCell ref="F29:F30"/>
    <mergeCell ref="G29:G30"/>
    <mergeCell ref="H29:H30"/>
    <mergeCell ref="I29:I30"/>
    <mergeCell ref="J29:J30"/>
    <mergeCell ref="E27:G27"/>
    <mergeCell ref="E10:L10"/>
    <mergeCell ref="E11:P11"/>
    <mergeCell ref="E12:X12"/>
    <mergeCell ref="E16:P16"/>
    <mergeCell ref="E15:L15"/>
    <mergeCell ref="E21:X21"/>
    <mergeCell ref="E22:N22"/>
    <mergeCell ref="E23:M23"/>
    <mergeCell ref="E25:I25"/>
    <mergeCell ref="E17:I17"/>
    <mergeCell ref="J17:N17"/>
    <mergeCell ref="E18:M18"/>
    <mergeCell ref="N18:R18"/>
    <mergeCell ref="D19:D20"/>
    <mergeCell ref="E19:X20"/>
    <mergeCell ref="F9:X9"/>
    <mergeCell ref="A2:Y2"/>
    <mergeCell ref="E5:L5"/>
    <mergeCell ref="E6:X6"/>
    <mergeCell ref="E7:X7"/>
    <mergeCell ref="E8:N8"/>
  </mergeCells>
  <phoneticPr fontId="3"/>
  <conditionalFormatting sqref="E9">
    <cfRule type="cellIs" dxfId="2" priority="1" operator="equal">
      <formula>""</formula>
    </cfRule>
  </conditionalFormatting>
  <dataValidations count="7">
    <dataValidation type="custom" imeMode="on" allowBlank="1" showInputMessage="1" showErrorMessage="1" prompt="全角で10文字以内です" sqref="E22:N22">
      <formula1>AND(E22=DBCS(E22),LEN(E22)&lt;=10)</formula1>
    </dataValidation>
    <dataValidation type="custom" imeMode="on" allowBlank="1" showInputMessage="1" showErrorMessage="1" prompt="全角で20文字以内です" sqref="E21:X21">
      <formula1>AND(E21=DBCS(E21),LEN(E21)&lt;=20)</formula1>
    </dataValidation>
    <dataValidation imeMode="on" operator="lessThanOrEqual" allowBlank="1" showErrorMessage="1" sqref="E19 O17:R17 S17:X18 N18 J17 E18"/>
    <dataValidation type="whole" allowBlank="1" showInputMessage="1" showErrorMessage="1" prompt="１兆円以上の場合は、999,999,999千円（9が9つ）と記入します。" sqref="E23:M23">
      <formula1>0</formula1>
      <formula2>999999999</formula2>
    </dataValidation>
    <dataValidation type="whole" allowBlank="1" showInputMessage="1" showErrorMessage="1" prompt="売上げが１千億円以上の場合は、99,999,999千円（9が8つ）と記入します。" sqref="E31:L32">
      <formula1>0</formula1>
      <formula2>99999999</formula2>
    </dataValidation>
    <dataValidation type="whole" allowBlank="1" showInputMessage="1" showErrorMessage="1" prompt="売上げの合計が１千億円以上の場合は、99,999,999千円（9が8つ）と手入力で記入します。" sqref="E33:L33">
      <formula1>0</formula1>
      <formula2>99999999</formula2>
    </dataValidation>
    <dataValidation type="textLength" imeMode="halfAlpha" operator="equal" allowBlank="1" showInputMessage="1" showErrorMessage="1" prompt="-（ハイフン）を含めて8桁で入力します。" sqref="E15:L15">
      <formula1>8</formula1>
    </dataValidation>
  </dataValidations>
  <printOptions horizontalCentered="1"/>
  <pageMargins left="0.39370078740157483" right="0.39370078740157483" top="0.39370078740157483" bottom="0.59055118110236227" header="0.51181102362204722" footer="0.51181102362204722"/>
  <pageSetup paperSize="9" scale="83" orientation="portrait" r:id="rId1"/>
  <headerFooter alignWithMargins="0"/>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リスト!$D$31:$D$32</xm:f>
          </x14:formula1>
          <xm:sqref>E47 E50</xm:sqref>
        </x14:dataValidation>
        <x14:dataValidation type="list" allowBlank="1" showInputMessage="1" showErrorMessage="1">
          <x14:formula1>
            <xm:f>リスト!$D$3:$D$29</xm:f>
          </x14:formula1>
          <xm:sqref>E36:F45</xm:sqref>
        </x14:dataValidation>
        <x14:dataValidation type="list" allowBlank="1" showInputMessage="1" showErrorMessage="1" prompt="リストから選択してください">
          <x14:formula1>
            <xm:f>リスト!$C$2:$C$10</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47"/>
  <sheetViews>
    <sheetView showGridLines="0" zoomScaleNormal="100" workbookViewId="0">
      <selection activeCell="G36" sqref="G36:H36"/>
    </sheetView>
  </sheetViews>
  <sheetFormatPr defaultRowHeight="14.25"/>
  <cols>
    <col min="1" max="1" width="1.25" style="17" customWidth="1"/>
    <col min="2" max="19" width="2.5" style="17" customWidth="1"/>
    <col min="20" max="20" width="3.25" style="17" customWidth="1"/>
    <col min="21"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03" t="str">
        <f>IF('0 基礎データ入力シート【最初に記入】'!$R$4="","",'0 基礎データ入力シート【最初に記入】'!$R$4)</f>
        <v/>
      </c>
      <c r="Y3" s="604"/>
      <c r="Z3" s="604"/>
      <c r="AA3" s="604"/>
      <c r="AB3" s="604"/>
      <c r="AC3" s="604"/>
      <c r="AD3" s="604"/>
      <c r="AE3" s="605"/>
    </row>
    <row r="8" spans="1:32" s="16" customFormat="1" ht="30" customHeight="1">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c r="G9" s="453"/>
      <c r="H9" s="453"/>
      <c r="I9" s="453"/>
      <c r="J9" s="453"/>
      <c r="K9" s="453"/>
      <c r="L9" s="453"/>
    </row>
    <row r="10" spans="1:32" ht="15.75" customHeight="1">
      <c r="G10" s="28"/>
      <c r="H10" s="28"/>
      <c r="I10" s="28"/>
      <c r="J10" s="28"/>
      <c r="K10" s="28"/>
      <c r="L10" s="28"/>
    </row>
    <row r="11" spans="1:32" ht="15.75" customHeight="1">
      <c r="G11" s="28"/>
      <c r="H11" s="28"/>
      <c r="I11" s="28"/>
      <c r="J11" s="28"/>
      <c r="K11" s="28"/>
      <c r="L11" s="28"/>
    </row>
    <row r="12" spans="1:32" ht="15.75" customHeight="1">
      <c r="G12" s="213" t="str">
        <f>IF('0 基礎データ入力シート【最初に記入】'!C22="","",'0 基礎データ入力シート【最初に記入】'!C22)</f>
        <v/>
      </c>
      <c r="H12" s="213"/>
      <c r="I12" s="213"/>
      <c r="J12" s="213"/>
      <c r="K12" s="213"/>
      <c r="L12" s="213"/>
    </row>
    <row r="13" spans="1:32" ht="15.75" customHeight="1">
      <c r="D13" s="606" t="s">
        <v>104</v>
      </c>
      <c r="E13" s="606"/>
      <c r="F13" s="606"/>
      <c r="G13" s="607" t="str">
        <f>IF('0 基礎データ入力シート【最初に記入】'!C24="","",'0 基礎データ入力シート【最初に記入】'!C24)</f>
        <v/>
      </c>
      <c r="H13" s="607"/>
      <c r="I13" s="607"/>
      <c r="J13" s="607"/>
      <c r="K13" s="607"/>
      <c r="L13" s="607"/>
      <c r="M13" s="454" t="s">
        <v>238</v>
      </c>
      <c r="N13" s="455"/>
      <c r="O13" s="455"/>
      <c r="P13" s="455"/>
      <c r="Q13" s="455"/>
      <c r="R13" s="455"/>
      <c r="S13" s="455"/>
      <c r="T13" s="455"/>
      <c r="U13" s="456"/>
      <c r="V13" s="457"/>
      <c r="W13" s="17" t="s">
        <v>101</v>
      </c>
      <c r="X13" s="456"/>
      <c r="Y13" s="457"/>
      <c r="Z13" s="17" t="s">
        <v>102</v>
      </c>
      <c r="AA13" s="456"/>
      <c r="AB13" s="457"/>
      <c r="AC13" s="17" t="s">
        <v>103</v>
      </c>
    </row>
    <row r="14" spans="1:32" ht="15.75" customHeight="1">
      <c r="D14" s="75"/>
      <c r="E14" s="75"/>
      <c r="F14" s="75"/>
      <c r="G14" s="69"/>
      <c r="H14" s="69"/>
      <c r="I14" s="69"/>
      <c r="J14" s="69"/>
      <c r="K14" s="69"/>
      <c r="L14" s="69"/>
      <c r="U14" s="70"/>
      <c r="V14" s="71"/>
      <c r="X14" s="70"/>
      <c r="Y14" s="71"/>
      <c r="AA14" s="70"/>
      <c r="AB14" s="71"/>
    </row>
    <row r="15" spans="1:32" ht="15.75" customHeight="1">
      <c r="D15" s="279" t="s">
        <v>529</v>
      </c>
    </row>
    <row r="16" spans="1:32" ht="15.75" customHeight="1">
      <c r="D16" s="15"/>
    </row>
    <row r="17" spans="3:16" ht="15.75" customHeight="1">
      <c r="D17" s="15" t="s">
        <v>105</v>
      </c>
    </row>
    <row r="18" spans="3:16" ht="15.75" customHeight="1">
      <c r="D18" s="15"/>
    </row>
    <row r="19" spans="3:16" ht="15.75" customHeight="1">
      <c r="D19" s="15"/>
    </row>
    <row r="20" spans="3:16" ht="15.75" customHeight="1">
      <c r="D20" s="15"/>
    </row>
    <row r="21" spans="3:16" ht="15.75" customHeight="1">
      <c r="C21" s="15"/>
      <c r="P21" s="15" t="s">
        <v>27</v>
      </c>
    </row>
    <row r="22" spans="3:16" ht="15.75" customHeight="1">
      <c r="C22" s="15"/>
      <c r="P22" s="15"/>
    </row>
    <row r="23" spans="3:16" ht="15.75" customHeight="1">
      <c r="C23" s="15"/>
    </row>
    <row r="24" spans="3:16" ht="15.75" customHeight="1">
      <c r="C24" s="15"/>
      <c r="I24" s="50" t="s">
        <v>72</v>
      </c>
    </row>
    <row r="25" spans="3:16" ht="15.75" customHeight="1">
      <c r="C25" s="15"/>
      <c r="I25" s="50"/>
    </row>
    <row r="26" spans="3:16" ht="15.75" customHeight="1">
      <c r="C26" s="15"/>
      <c r="I26" s="50" t="s">
        <v>73</v>
      </c>
    </row>
    <row r="27" spans="3:16" ht="15.75" customHeight="1">
      <c r="C27" s="15"/>
      <c r="I27" s="50"/>
    </row>
    <row r="28" spans="3:16" ht="15.75" customHeight="1">
      <c r="C28" s="15"/>
      <c r="I28" s="50" t="s">
        <v>74</v>
      </c>
    </row>
    <row r="29" spans="3:16" ht="15.75" customHeight="1">
      <c r="C29" s="15"/>
      <c r="I29" s="50"/>
    </row>
    <row r="30" spans="3:16" ht="15.75" customHeight="1">
      <c r="C30" s="15"/>
      <c r="I30" s="50" t="s">
        <v>106</v>
      </c>
    </row>
    <row r="31" spans="3:16" ht="15.75" customHeight="1">
      <c r="C31" s="15"/>
      <c r="I31" s="50"/>
    </row>
    <row r="32" spans="3:16" ht="15.75" customHeight="1">
      <c r="C32" s="15"/>
      <c r="I32" s="50" t="s">
        <v>75</v>
      </c>
    </row>
    <row r="33" spans="3:27" ht="15.75" customHeight="1">
      <c r="C33" s="15"/>
      <c r="D33" s="15"/>
    </row>
    <row r="34" spans="3:27" ht="15.75" customHeight="1"/>
    <row r="35" spans="3:27" ht="15.75" customHeight="1"/>
    <row r="36" spans="3:27" ht="15.75" customHeight="1">
      <c r="E36" s="601" t="s">
        <v>237</v>
      </c>
      <c r="F36" s="602"/>
      <c r="G36" s="463"/>
      <c r="H36" s="464"/>
      <c r="I36" s="17" t="s">
        <v>101</v>
      </c>
      <c r="J36" s="463"/>
      <c r="K36" s="464"/>
      <c r="L36" s="17" t="s">
        <v>102</v>
      </c>
      <c r="M36" s="463"/>
      <c r="N36" s="464"/>
      <c r="O36" s="17" t="s">
        <v>103</v>
      </c>
    </row>
    <row r="37" spans="3:27" ht="15.75" customHeight="1">
      <c r="E37" s="15"/>
      <c r="F37" s="15"/>
      <c r="G37" s="66"/>
      <c r="H37" s="29"/>
      <c r="J37" s="66"/>
      <c r="K37" s="29"/>
      <c r="M37" s="66"/>
      <c r="N37" s="29"/>
    </row>
    <row r="38" spans="3:27" ht="15.75" customHeight="1">
      <c r="C38" s="15"/>
    </row>
    <row r="39" spans="3:27" s="82" customFormat="1" ht="30" customHeight="1">
      <c r="G39" s="90" t="s">
        <v>30</v>
      </c>
      <c r="M39" s="609" t="str">
        <f>IF('0 基礎データ入力シート【最初に記入】'!R14="","",'0 基礎データ入力シート【最初に記入】'!R14)</f>
        <v/>
      </c>
      <c r="N39" s="609"/>
      <c r="O39" s="609"/>
      <c r="P39" s="609"/>
      <c r="Q39" s="609"/>
      <c r="R39" s="609"/>
      <c r="S39" s="609"/>
      <c r="T39" s="609"/>
      <c r="U39" s="609"/>
      <c r="V39" s="609"/>
      <c r="W39" s="609"/>
      <c r="X39" s="609"/>
      <c r="Y39" s="609"/>
    </row>
    <row r="40" spans="3:27" s="82" customFormat="1" ht="15.75" customHeight="1">
      <c r="G40" s="90"/>
      <c r="M40" s="147"/>
      <c r="N40" s="147"/>
      <c r="O40" s="147"/>
      <c r="P40" s="147"/>
      <c r="Q40" s="147"/>
      <c r="R40" s="147"/>
      <c r="S40" s="147"/>
      <c r="T40" s="147"/>
      <c r="U40" s="147"/>
      <c r="V40" s="147"/>
      <c r="W40" s="147"/>
      <c r="X40" s="147"/>
      <c r="Y40" s="147"/>
    </row>
    <row r="41" spans="3:27" s="82" customFormat="1" ht="42" customHeight="1">
      <c r="G41" s="90" t="s">
        <v>31</v>
      </c>
      <c r="M41" s="609" t="str">
        <f>IF('0 基礎データ入力シート【最初に記入】'!C6="","",'0 基礎データ入力シート【最初に記入】'!C6)</f>
        <v/>
      </c>
      <c r="N41" s="609"/>
      <c r="O41" s="609"/>
      <c r="P41" s="609"/>
      <c r="Q41" s="609"/>
      <c r="R41" s="609"/>
      <c r="S41" s="609"/>
      <c r="T41" s="609"/>
      <c r="U41" s="609"/>
      <c r="V41" s="609"/>
      <c r="W41" s="609"/>
      <c r="X41" s="609"/>
      <c r="Y41" s="609"/>
    </row>
    <row r="42" spans="3:27" s="82" customFormat="1" ht="15.75" customHeight="1">
      <c r="G42" s="90"/>
      <c r="M42" s="147"/>
      <c r="N42" s="147"/>
      <c r="O42" s="147"/>
      <c r="P42" s="147"/>
      <c r="Q42" s="147"/>
      <c r="R42" s="147"/>
      <c r="S42" s="147"/>
      <c r="T42" s="147"/>
      <c r="U42" s="147"/>
      <c r="V42" s="147"/>
      <c r="W42" s="147"/>
      <c r="X42" s="147"/>
      <c r="Y42" s="147"/>
    </row>
    <row r="43" spans="3:27" s="82" customFormat="1" ht="15.75" customHeight="1">
      <c r="G43" s="162" t="s">
        <v>109</v>
      </c>
      <c r="H43" s="163"/>
      <c r="I43" s="163"/>
      <c r="J43" s="163"/>
      <c r="K43" s="163"/>
      <c r="L43" s="163"/>
      <c r="M43" s="608" t="str">
        <f>(IF('0 基礎データ入力シート【最初に記入】'!C16="","",'0 基礎データ入力シート【最初に記入】'!C16))&amp;"　"&amp;(IF('0 基礎データ入力シート【最初に記入】'!C18="","",'0 基礎データ入力シート【最初に記入】'!C18))</f>
        <v>　</v>
      </c>
      <c r="N43" s="608"/>
      <c r="O43" s="608"/>
      <c r="P43" s="608"/>
      <c r="Q43" s="608"/>
      <c r="R43" s="608"/>
      <c r="S43" s="608"/>
      <c r="T43" s="608"/>
      <c r="U43" s="608"/>
      <c r="V43" s="608"/>
      <c r="W43" s="608"/>
      <c r="X43" s="608"/>
      <c r="Y43" s="608"/>
      <c r="Z43" s="191"/>
      <c r="AA43" s="163"/>
    </row>
    <row r="44" spans="3:27" ht="15.75" customHeight="1">
      <c r="G44" s="15"/>
      <c r="M44" s="28"/>
      <c r="N44" s="28"/>
      <c r="O44" s="28"/>
      <c r="P44" s="28"/>
      <c r="Q44" s="28"/>
      <c r="R44" s="28"/>
      <c r="S44" s="28"/>
      <c r="T44" s="28"/>
      <c r="U44" s="28"/>
      <c r="V44" s="28"/>
      <c r="W44" s="28"/>
      <c r="X44" s="28"/>
      <c r="Y44" s="28"/>
      <c r="Z44" s="61"/>
    </row>
    <row r="45" spans="3:27" ht="15.75" customHeight="1">
      <c r="G45" s="15"/>
      <c r="M45" s="28"/>
      <c r="N45" s="28"/>
      <c r="O45" s="28"/>
      <c r="P45" s="28"/>
      <c r="Q45" s="28"/>
      <c r="R45" s="28"/>
      <c r="S45" s="28"/>
      <c r="T45" s="28"/>
      <c r="U45" s="28"/>
      <c r="V45" s="28"/>
      <c r="W45" s="28"/>
      <c r="X45" s="28"/>
      <c r="Y45" s="28"/>
      <c r="Z45" s="61"/>
    </row>
    <row r="46" spans="3:27" ht="15.75" customHeight="1">
      <c r="G46" s="15"/>
      <c r="M46" s="28"/>
      <c r="N46" s="28"/>
      <c r="O46" s="28"/>
      <c r="P46" s="28"/>
      <c r="Q46" s="28"/>
      <c r="R46" s="28"/>
      <c r="S46" s="28"/>
      <c r="T46" s="28"/>
      <c r="U46" s="28"/>
      <c r="V46" s="28"/>
      <c r="W46" s="28"/>
      <c r="X46" s="28"/>
      <c r="Y46" s="28"/>
      <c r="Z46" s="61"/>
    </row>
    <row r="47" spans="3:27" ht="15.75" customHeight="1">
      <c r="C47" s="17" t="s">
        <v>110</v>
      </c>
      <c r="G47" s="15"/>
      <c r="M47" s="28"/>
      <c r="N47" s="28"/>
      <c r="O47" s="28"/>
      <c r="P47" s="28"/>
      <c r="Q47" s="28"/>
      <c r="R47" s="28"/>
      <c r="S47" s="28"/>
      <c r="T47" s="28"/>
      <c r="U47" s="28"/>
      <c r="V47" s="28"/>
      <c r="W47" s="28"/>
      <c r="X47" s="28"/>
      <c r="Y47" s="28"/>
      <c r="Z47" s="61"/>
    </row>
  </sheetData>
  <sheetProtection algorithmName="SHA-512" hashValue="9HgSueaxdzYkOzFvXDaCKPceVGDLQfYtmsyZXTxqO2JDImhD3mX2NC+UtvA4W8OKZCcLREUwJSHe8AYsaU+qiA==" saltValue="kfj/xxDUm3w9LQH0PvFfKA==" spinCount="100000" sheet="1" objects="1" scenarios="1"/>
  <mergeCells count="17">
    <mergeCell ref="M43:Y43"/>
    <mergeCell ref="M41:Y41"/>
    <mergeCell ref="M39:Y39"/>
    <mergeCell ref="X2:AE2"/>
    <mergeCell ref="B8:AE8"/>
    <mergeCell ref="E36:F36"/>
    <mergeCell ref="G36:H36"/>
    <mergeCell ref="J36:K36"/>
    <mergeCell ref="M36:N36"/>
    <mergeCell ref="X13:Y13"/>
    <mergeCell ref="X3:AE3"/>
    <mergeCell ref="AA13:AB13"/>
    <mergeCell ref="G9:L9"/>
    <mergeCell ref="D13:F13"/>
    <mergeCell ref="G13:L13"/>
    <mergeCell ref="M13:T13"/>
    <mergeCell ref="U13:V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F47"/>
  <sheetViews>
    <sheetView showGridLines="0" zoomScaleNormal="100" workbookViewId="0">
      <selection activeCell="AK14" sqref="AK14"/>
    </sheetView>
  </sheetViews>
  <sheetFormatPr defaultRowHeight="14.25"/>
  <cols>
    <col min="1" max="1" width="1.25" style="17" customWidth="1"/>
    <col min="2" max="19" width="2.5" style="17" customWidth="1"/>
    <col min="20" max="20" width="3.25" style="17" customWidth="1"/>
    <col min="21"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10" t="s">
        <v>498</v>
      </c>
      <c r="Y3" s="611"/>
      <c r="Z3" s="611"/>
      <c r="AA3" s="611"/>
      <c r="AB3" s="611"/>
      <c r="AC3" s="611"/>
      <c r="AD3" s="611"/>
      <c r="AE3" s="612"/>
    </row>
    <row r="8" spans="1:32" s="16" customFormat="1" ht="30" customHeight="1">
      <c r="A8" s="19"/>
      <c r="B8" s="458" t="s">
        <v>222</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c r="G9" s="60"/>
      <c r="H9" s="60"/>
      <c r="I9" s="60"/>
      <c r="J9" s="60"/>
      <c r="K9" s="60"/>
      <c r="L9" s="60"/>
    </row>
    <row r="10" spans="1:32" ht="15.75" customHeight="1">
      <c r="G10" s="60"/>
      <c r="H10" s="60"/>
      <c r="I10" s="60"/>
      <c r="J10" s="60"/>
      <c r="K10" s="60"/>
      <c r="L10" s="60"/>
    </row>
    <row r="11" spans="1:32" ht="15.75" customHeight="1">
      <c r="G11" s="60"/>
      <c r="H11" s="60"/>
      <c r="I11" s="60"/>
      <c r="J11" s="60"/>
      <c r="K11" s="60"/>
      <c r="L11" s="60"/>
    </row>
    <row r="12" spans="1:32" ht="15.75" customHeight="1">
      <c r="G12" s="465" t="s">
        <v>114</v>
      </c>
      <c r="H12" s="465"/>
      <c r="I12" s="465"/>
      <c r="J12" s="465"/>
      <c r="K12" s="465"/>
      <c r="L12" s="465"/>
    </row>
    <row r="13" spans="1:32" ht="15.75" customHeight="1">
      <c r="D13" s="606" t="s">
        <v>104</v>
      </c>
      <c r="E13" s="606"/>
      <c r="F13" s="606"/>
      <c r="G13" s="613" t="s">
        <v>115</v>
      </c>
      <c r="H13" s="613"/>
      <c r="I13" s="613"/>
      <c r="J13" s="613"/>
      <c r="K13" s="613"/>
      <c r="L13" s="613"/>
      <c r="M13" s="454" t="s">
        <v>238</v>
      </c>
      <c r="N13" s="455"/>
      <c r="O13" s="455"/>
      <c r="P13" s="455"/>
      <c r="Q13" s="455"/>
      <c r="R13" s="455"/>
      <c r="S13" s="455"/>
      <c r="T13" s="455"/>
      <c r="U13" s="466">
        <v>7</v>
      </c>
      <c r="V13" s="467"/>
      <c r="W13" s="17" t="s">
        <v>101</v>
      </c>
      <c r="X13" s="466">
        <v>4</v>
      </c>
      <c r="Y13" s="467"/>
      <c r="Z13" s="17" t="s">
        <v>102</v>
      </c>
      <c r="AA13" s="466">
        <v>1</v>
      </c>
      <c r="AB13" s="467"/>
      <c r="AC13" s="17" t="s">
        <v>103</v>
      </c>
    </row>
    <row r="14" spans="1:32" ht="15.75" customHeight="1">
      <c r="D14" s="75"/>
      <c r="E14" s="75"/>
      <c r="F14" s="75"/>
      <c r="G14" s="72"/>
      <c r="H14" s="72"/>
      <c r="I14" s="72"/>
      <c r="J14" s="72"/>
      <c r="K14" s="72"/>
      <c r="L14" s="72"/>
      <c r="U14" s="73"/>
      <c r="V14" s="74"/>
      <c r="X14" s="73"/>
      <c r="Y14" s="74"/>
      <c r="AA14" s="73"/>
      <c r="AB14" s="74"/>
    </row>
    <row r="15" spans="1:32" ht="15.75" customHeight="1">
      <c r="C15" s="82"/>
      <c r="D15" s="90" t="s">
        <v>530</v>
      </c>
    </row>
    <row r="16" spans="1:32" ht="15.75" customHeight="1">
      <c r="D16" s="15"/>
    </row>
    <row r="17" spans="3:16" ht="15.75" customHeight="1">
      <c r="D17" s="15" t="s">
        <v>105</v>
      </c>
    </row>
    <row r="18" spans="3:16" ht="15.75" customHeight="1">
      <c r="D18" s="15"/>
    </row>
    <row r="19" spans="3:16" ht="15.75" customHeight="1">
      <c r="D19" s="15"/>
    </row>
    <row r="20" spans="3:16" ht="15.75" customHeight="1">
      <c r="D20" s="15"/>
    </row>
    <row r="21" spans="3:16" ht="15.75" customHeight="1">
      <c r="C21" s="15"/>
      <c r="P21" s="15" t="s">
        <v>27</v>
      </c>
    </row>
    <row r="22" spans="3:16" ht="15.75" customHeight="1">
      <c r="C22" s="15"/>
      <c r="P22" s="15"/>
    </row>
    <row r="23" spans="3:16" ht="15.75" customHeight="1">
      <c r="C23" s="15"/>
    </row>
    <row r="24" spans="3:16" ht="15.75" customHeight="1">
      <c r="C24" s="15"/>
      <c r="I24" s="50" t="s">
        <v>72</v>
      </c>
    </row>
    <row r="25" spans="3:16" ht="15.75" customHeight="1">
      <c r="C25" s="15"/>
      <c r="I25" s="50"/>
    </row>
    <row r="26" spans="3:16" ht="15.75" customHeight="1">
      <c r="C26" s="15"/>
      <c r="I26" s="50" t="s">
        <v>73</v>
      </c>
    </row>
    <row r="27" spans="3:16" ht="15.75" customHeight="1">
      <c r="C27" s="15"/>
      <c r="I27" s="50"/>
    </row>
    <row r="28" spans="3:16" ht="15.75" customHeight="1">
      <c r="C28" s="15"/>
      <c r="I28" s="50" t="s">
        <v>74</v>
      </c>
    </row>
    <row r="29" spans="3:16" ht="15.75" customHeight="1">
      <c r="C29" s="15"/>
      <c r="I29" s="50"/>
    </row>
    <row r="30" spans="3:16" ht="15.75" customHeight="1">
      <c r="C30" s="15"/>
      <c r="I30" s="50" t="s">
        <v>106</v>
      </c>
    </row>
    <row r="31" spans="3:16" ht="15.75" customHeight="1">
      <c r="C31" s="15"/>
      <c r="I31" s="50"/>
    </row>
    <row r="32" spans="3:16" ht="15.75" customHeight="1">
      <c r="C32" s="15"/>
      <c r="I32" s="50" t="s">
        <v>75</v>
      </c>
    </row>
    <row r="33" spans="3:27" ht="15.75" customHeight="1">
      <c r="C33" s="15"/>
      <c r="D33" s="15"/>
    </row>
    <row r="34" spans="3:27" ht="15.75" customHeight="1"/>
    <row r="35" spans="3:27" ht="15.75" customHeight="1"/>
    <row r="36" spans="3:27" ht="15.75" customHeight="1">
      <c r="E36" s="470" t="s">
        <v>237</v>
      </c>
      <c r="F36" s="471"/>
      <c r="G36" s="472">
        <v>6</v>
      </c>
      <c r="H36" s="473"/>
      <c r="I36" s="17" t="s">
        <v>101</v>
      </c>
      <c r="J36" s="472">
        <v>11</v>
      </c>
      <c r="K36" s="473"/>
      <c r="L36" s="17" t="s">
        <v>102</v>
      </c>
      <c r="M36" s="472">
        <v>16</v>
      </c>
      <c r="N36" s="473"/>
      <c r="O36" s="17" t="s">
        <v>103</v>
      </c>
    </row>
    <row r="37" spans="3:27" ht="15.75" customHeight="1">
      <c r="E37" s="15"/>
      <c r="F37" s="15"/>
      <c r="G37" s="67"/>
      <c r="H37" s="68"/>
      <c r="J37" s="67"/>
      <c r="K37" s="68"/>
      <c r="M37" s="67"/>
      <c r="N37" s="68"/>
    </row>
    <row r="38" spans="3:27" ht="15.75" customHeight="1">
      <c r="C38" s="15"/>
    </row>
    <row r="39" spans="3:27" ht="15.75" customHeight="1">
      <c r="G39" s="15" t="s">
        <v>107</v>
      </c>
      <c r="M39" s="465" t="s">
        <v>177</v>
      </c>
      <c r="N39" s="465"/>
      <c r="O39" s="465"/>
      <c r="P39" s="465"/>
      <c r="Q39" s="465"/>
      <c r="R39" s="465"/>
      <c r="S39" s="465"/>
      <c r="T39" s="465"/>
      <c r="U39" s="465"/>
      <c r="V39" s="465"/>
      <c r="W39" s="465"/>
      <c r="X39" s="465"/>
      <c r="Y39" s="465"/>
    </row>
    <row r="40" spans="3:27" ht="15.75" customHeight="1">
      <c r="G40" s="15"/>
      <c r="M40" s="60"/>
      <c r="N40" s="60"/>
      <c r="O40" s="60"/>
      <c r="P40" s="60"/>
      <c r="Q40" s="60"/>
      <c r="R40" s="60"/>
      <c r="S40" s="60"/>
      <c r="T40" s="60"/>
      <c r="U40" s="60"/>
      <c r="V40" s="60"/>
      <c r="W40" s="60"/>
      <c r="X40" s="60"/>
      <c r="Y40" s="60"/>
    </row>
    <row r="41" spans="3:27" ht="15.75" customHeight="1">
      <c r="G41" s="15" t="s">
        <v>108</v>
      </c>
      <c r="M41" s="465" t="s">
        <v>178</v>
      </c>
      <c r="N41" s="465"/>
      <c r="O41" s="465"/>
      <c r="P41" s="465"/>
      <c r="Q41" s="465"/>
      <c r="R41" s="465"/>
      <c r="S41" s="465"/>
      <c r="T41" s="465"/>
      <c r="U41" s="465"/>
      <c r="V41" s="465"/>
      <c r="W41" s="465"/>
      <c r="X41" s="465"/>
      <c r="Y41" s="465"/>
    </row>
    <row r="42" spans="3:27" ht="15.75" customHeight="1">
      <c r="G42" s="15"/>
      <c r="M42" s="60"/>
      <c r="N42" s="60"/>
      <c r="O42" s="60"/>
      <c r="P42" s="60"/>
      <c r="Q42" s="60"/>
      <c r="R42" s="60"/>
      <c r="S42" s="60"/>
      <c r="T42" s="60"/>
      <c r="U42" s="60"/>
      <c r="V42" s="60"/>
      <c r="W42" s="60"/>
      <c r="X42" s="60"/>
      <c r="Y42" s="60"/>
    </row>
    <row r="43" spans="3:27" ht="15.75" customHeight="1">
      <c r="G43" s="22" t="s">
        <v>109</v>
      </c>
      <c r="H43" s="20"/>
      <c r="I43" s="20"/>
      <c r="J43" s="20"/>
      <c r="K43" s="20"/>
      <c r="L43" s="20"/>
      <c r="M43" s="469" t="s">
        <v>403</v>
      </c>
      <c r="N43" s="469"/>
      <c r="O43" s="469"/>
      <c r="P43" s="469"/>
      <c r="Q43" s="469"/>
      <c r="R43" s="469"/>
      <c r="S43" s="469"/>
      <c r="T43" s="469"/>
      <c r="U43" s="469"/>
      <c r="V43" s="469"/>
      <c r="W43" s="469"/>
      <c r="X43" s="469"/>
      <c r="Y43" s="469"/>
      <c r="Z43" s="191"/>
      <c r="AA43" s="20"/>
    </row>
    <row r="44" spans="3:27" ht="15.75" customHeight="1">
      <c r="G44" s="15"/>
      <c r="M44" s="60"/>
      <c r="N44" s="60"/>
      <c r="O44" s="60"/>
      <c r="P44" s="60"/>
      <c r="Q44" s="60"/>
      <c r="R44" s="60"/>
      <c r="S44" s="60"/>
      <c r="T44" s="60"/>
      <c r="U44" s="60"/>
      <c r="V44" s="60"/>
      <c r="W44" s="60"/>
      <c r="X44" s="60"/>
      <c r="Y44" s="60"/>
      <c r="Z44" s="61"/>
    </row>
    <row r="45" spans="3:27" ht="15.75" customHeight="1">
      <c r="G45" s="15"/>
      <c r="M45" s="60"/>
      <c r="N45" s="60"/>
      <c r="O45" s="60"/>
      <c r="P45" s="60"/>
      <c r="Q45" s="60"/>
      <c r="R45" s="60"/>
      <c r="S45" s="60"/>
      <c r="T45" s="60"/>
      <c r="U45" s="60"/>
      <c r="V45" s="60"/>
      <c r="W45" s="60"/>
      <c r="X45" s="60"/>
      <c r="Y45" s="60"/>
      <c r="Z45" s="61"/>
    </row>
    <row r="46" spans="3:27" ht="15.75" customHeight="1">
      <c r="G46" s="15"/>
      <c r="M46" s="60"/>
      <c r="N46" s="60"/>
      <c r="O46" s="60"/>
      <c r="P46" s="60"/>
      <c r="Q46" s="60"/>
      <c r="R46" s="60"/>
      <c r="S46" s="60"/>
      <c r="T46" s="60"/>
      <c r="U46" s="60"/>
      <c r="V46" s="60"/>
      <c r="W46" s="60"/>
      <c r="X46" s="60"/>
      <c r="Y46" s="60"/>
      <c r="Z46" s="61"/>
    </row>
    <row r="47" spans="3:27" ht="15.75" customHeight="1">
      <c r="C47" s="17" t="s">
        <v>110</v>
      </c>
      <c r="G47" s="15"/>
      <c r="M47" s="60"/>
      <c r="N47" s="60"/>
      <c r="O47" s="60"/>
      <c r="P47" s="60"/>
      <c r="Q47" s="60"/>
      <c r="R47" s="60"/>
      <c r="S47" s="60"/>
      <c r="T47" s="60"/>
      <c r="U47" s="60"/>
      <c r="V47" s="60"/>
      <c r="W47" s="60"/>
      <c r="X47" s="60"/>
      <c r="Y47" s="60"/>
      <c r="Z47" s="61"/>
    </row>
  </sheetData>
  <mergeCells count="17">
    <mergeCell ref="M43:Y43"/>
    <mergeCell ref="M41:Y41"/>
    <mergeCell ref="M39:Y39"/>
    <mergeCell ref="G12:L12"/>
    <mergeCell ref="E36:F36"/>
    <mergeCell ref="G36:H36"/>
    <mergeCell ref="J36:K36"/>
    <mergeCell ref="X13:Y13"/>
    <mergeCell ref="D13:F13"/>
    <mergeCell ref="G13:L13"/>
    <mergeCell ref="M13:T13"/>
    <mergeCell ref="U13:V13"/>
    <mergeCell ref="X3:AE3"/>
    <mergeCell ref="X2:AE2"/>
    <mergeCell ref="B8:AE8"/>
    <mergeCell ref="M36:N36"/>
    <mergeCell ref="AA13:AB1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F46"/>
  <sheetViews>
    <sheetView showGridLines="0" zoomScaleNormal="100" workbookViewId="0">
      <selection activeCell="G34" sqref="G34:H34"/>
    </sheetView>
  </sheetViews>
  <sheetFormatPr defaultRowHeight="14.25"/>
  <cols>
    <col min="1" max="1" width="1.25" style="17" customWidth="1"/>
    <col min="2"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03" t="str">
        <f>IF('0 基礎データ入力シート【最初に記入】'!$R$4="","",'0 基礎データ入力シート【最初に記入】'!$R$4)</f>
        <v/>
      </c>
      <c r="Y3" s="604"/>
      <c r="Z3" s="604"/>
      <c r="AA3" s="604"/>
      <c r="AB3" s="604"/>
      <c r="AC3" s="604"/>
      <c r="AD3" s="604"/>
      <c r="AE3" s="605"/>
    </row>
    <row r="8" spans="1:32" s="15" customFormat="1" ht="30" customHeight="1">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row r="10" spans="1:32" ht="15.75" customHeight="1"/>
    <row r="11" spans="1:32" ht="15.75" customHeight="1"/>
    <row r="12" spans="1:32" ht="15.75" customHeight="1">
      <c r="H12" s="614"/>
      <c r="I12" s="615"/>
      <c r="J12" s="615"/>
      <c r="K12" s="615"/>
      <c r="L12" s="615"/>
      <c r="M12" s="615"/>
      <c r="N12" s="616"/>
      <c r="U12" s="614"/>
      <c r="V12" s="615"/>
      <c r="W12" s="615"/>
      <c r="X12" s="615"/>
      <c r="Y12" s="615"/>
      <c r="Z12" s="615"/>
      <c r="AA12" s="616"/>
    </row>
    <row r="13" spans="1:32" ht="15.75" customHeight="1">
      <c r="H13" s="617"/>
      <c r="I13" s="618"/>
      <c r="J13" s="618"/>
      <c r="K13" s="618"/>
      <c r="L13" s="618"/>
      <c r="M13" s="618"/>
      <c r="N13" s="619"/>
      <c r="U13" s="617"/>
      <c r="V13" s="618"/>
      <c r="W13" s="618"/>
      <c r="X13" s="618"/>
      <c r="Y13" s="618"/>
      <c r="Z13" s="618"/>
      <c r="AA13" s="619"/>
    </row>
    <row r="14" spans="1:32" ht="15.75" customHeight="1">
      <c r="H14" s="617"/>
      <c r="I14" s="618"/>
      <c r="J14" s="618"/>
      <c r="K14" s="618"/>
      <c r="L14" s="618"/>
      <c r="M14" s="618"/>
      <c r="N14" s="619"/>
      <c r="U14" s="617"/>
      <c r="V14" s="618"/>
      <c r="W14" s="618"/>
      <c r="X14" s="618"/>
      <c r="Y14" s="618"/>
      <c r="Z14" s="618"/>
      <c r="AA14" s="619"/>
    </row>
    <row r="15" spans="1:32" ht="15.75" customHeight="1">
      <c r="G15" s="21" t="s">
        <v>29</v>
      </c>
      <c r="H15" s="617"/>
      <c r="I15" s="618"/>
      <c r="J15" s="618"/>
      <c r="K15" s="618"/>
      <c r="L15" s="618"/>
      <c r="M15" s="618"/>
      <c r="N15" s="619"/>
      <c r="T15" s="21" t="s">
        <v>28</v>
      </c>
      <c r="U15" s="617"/>
      <c r="V15" s="618"/>
      <c r="W15" s="618"/>
      <c r="X15" s="618"/>
      <c r="Y15" s="618"/>
      <c r="Z15" s="618"/>
      <c r="AA15" s="619"/>
    </row>
    <row r="16" spans="1:32" ht="15.75" customHeight="1">
      <c r="H16" s="617"/>
      <c r="I16" s="618"/>
      <c r="J16" s="618"/>
      <c r="K16" s="618"/>
      <c r="L16" s="618"/>
      <c r="M16" s="618"/>
      <c r="N16" s="619"/>
      <c r="U16" s="617"/>
      <c r="V16" s="618"/>
      <c r="W16" s="618"/>
      <c r="X16" s="618"/>
      <c r="Y16" s="618"/>
      <c r="Z16" s="618"/>
      <c r="AA16" s="619"/>
    </row>
    <row r="17" spans="4:27" ht="15.75" customHeight="1">
      <c r="H17" s="617"/>
      <c r="I17" s="618"/>
      <c r="J17" s="618"/>
      <c r="K17" s="618"/>
      <c r="L17" s="618"/>
      <c r="M17" s="618"/>
      <c r="N17" s="619"/>
      <c r="U17" s="617"/>
      <c r="V17" s="618"/>
      <c r="W17" s="618"/>
      <c r="X17" s="618"/>
      <c r="Y17" s="618"/>
      <c r="Z17" s="618"/>
      <c r="AA17" s="619"/>
    </row>
    <row r="18" spans="4:27" ht="15.75" customHeight="1">
      <c r="H18" s="620"/>
      <c r="I18" s="621"/>
      <c r="J18" s="621"/>
      <c r="K18" s="621"/>
      <c r="L18" s="621"/>
      <c r="M18" s="621"/>
      <c r="N18" s="622"/>
      <c r="U18" s="620"/>
      <c r="V18" s="621"/>
      <c r="W18" s="621"/>
      <c r="X18" s="621"/>
      <c r="Y18" s="621"/>
      <c r="Z18" s="621"/>
      <c r="AA18" s="622"/>
    </row>
    <row r="19" spans="4:27" ht="15.75" customHeight="1"/>
    <row r="20" spans="4:27" ht="15.75" customHeight="1"/>
    <row r="21" spans="4:27" ht="15.75" customHeight="1"/>
    <row r="22" spans="4:27" ht="15.75" customHeight="1"/>
    <row r="23" spans="4:27" ht="15.75" customHeight="1"/>
    <row r="24" spans="4:27" ht="15.75" customHeight="1"/>
    <row r="25" spans="4:27" ht="15.75" customHeight="1">
      <c r="D25" s="125" t="s">
        <v>239</v>
      </c>
    </row>
    <row r="26" spans="4:27" ht="15.75" customHeight="1">
      <c r="D26" s="16"/>
    </row>
    <row r="27" spans="4:27" ht="15.75" customHeight="1">
      <c r="D27" s="109" t="s">
        <v>240</v>
      </c>
    </row>
    <row r="28" spans="4:27" ht="15.75" customHeight="1"/>
    <row r="29" spans="4:27" ht="15.75" customHeight="1"/>
    <row r="30" spans="4:27" ht="15.75" customHeight="1"/>
    <row r="31" spans="4:27" ht="15.75" customHeight="1"/>
    <row r="32" spans="4:27" ht="15.75" customHeight="1"/>
    <row r="33" spans="3:28" ht="15.75" customHeight="1"/>
    <row r="34" spans="3:28" ht="15.75" customHeight="1">
      <c r="E34" s="601" t="s">
        <v>237</v>
      </c>
      <c r="F34" s="471"/>
      <c r="G34" s="463"/>
      <c r="H34" s="464"/>
      <c r="I34" s="17" t="s">
        <v>101</v>
      </c>
      <c r="J34" s="463"/>
      <c r="K34" s="464"/>
      <c r="L34" s="17" t="s">
        <v>102</v>
      </c>
      <c r="M34" s="463"/>
      <c r="N34" s="464"/>
      <c r="O34" s="17" t="s">
        <v>103</v>
      </c>
    </row>
    <row r="35" spans="3:28" ht="15.75" customHeight="1">
      <c r="C35" s="15"/>
    </row>
    <row r="36" spans="3:28" s="82" customFormat="1" ht="30" customHeight="1">
      <c r="G36" s="90" t="s">
        <v>30</v>
      </c>
      <c r="M36" s="624" t="str">
        <f>IF('0 基礎データ入力シート【最初に記入】'!$R$14="","",'0 基礎データ入力シート【最初に記入】'!$R$14)</f>
        <v/>
      </c>
      <c r="N36" s="624"/>
      <c r="O36" s="624"/>
      <c r="P36" s="624"/>
      <c r="Q36" s="624"/>
      <c r="R36" s="624"/>
      <c r="S36" s="624"/>
      <c r="T36" s="624"/>
      <c r="U36" s="624"/>
      <c r="V36" s="624"/>
      <c r="W36" s="624"/>
      <c r="X36" s="624"/>
      <c r="Y36" s="624"/>
      <c r="Z36" s="624"/>
      <c r="AA36" s="624"/>
      <c r="AB36" s="624"/>
    </row>
    <row r="37" spans="3:28" s="82" customFormat="1" ht="15.75" customHeight="1">
      <c r="G37" s="90"/>
      <c r="M37" s="147"/>
      <c r="N37" s="147"/>
      <c r="O37" s="147"/>
      <c r="P37" s="147"/>
      <c r="Q37" s="147"/>
      <c r="R37" s="147"/>
      <c r="S37" s="147"/>
      <c r="T37" s="147"/>
      <c r="U37" s="147"/>
      <c r="V37" s="147"/>
      <c r="W37" s="147"/>
      <c r="X37" s="147"/>
      <c r="Y37" s="147"/>
    </row>
    <row r="38" spans="3:28" s="82" customFormat="1" ht="42" customHeight="1">
      <c r="G38" s="90" t="s">
        <v>31</v>
      </c>
      <c r="M38" s="623" t="str">
        <f>IF('0 基礎データ入力シート【最初に記入】'!$C$6="","",'0 基礎データ入力シート【最初に記入】'!$C$6)</f>
        <v/>
      </c>
      <c r="N38" s="623"/>
      <c r="O38" s="623"/>
      <c r="P38" s="623"/>
      <c r="Q38" s="623"/>
      <c r="R38" s="623"/>
      <c r="S38" s="623"/>
      <c r="T38" s="623"/>
      <c r="U38" s="623"/>
      <c r="V38" s="623"/>
      <c r="W38" s="623"/>
      <c r="X38" s="623"/>
      <c r="Y38" s="623"/>
      <c r="Z38" s="623"/>
      <c r="AA38" s="623"/>
      <c r="AB38" s="623"/>
    </row>
    <row r="39" spans="3:28" s="82" customFormat="1" ht="15.75" customHeight="1">
      <c r="G39" s="90"/>
      <c r="M39" s="147"/>
      <c r="N39" s="147"/>
      <c r="O39" s="147"/>
      <c r="P39" s="147"/>
      <c r="Q39" s="147"/>
      <c r="R39" s="147"/>
      <c r="S39" s="147"/>
      <c r="T39" s="147"/>
      <c r="U39" s="147"/>
      <c r="V39" s="147"/>
      <c r="W39" s="147"/>
      <c r="X39" s="147"/>
      <c r="Y39" s="147"/>
    </row>
    <row r="40" spans="3:28" s="82" customFormat="1" ht="15.75" customHeight="1">
      <c r="G40" s="162" t="s">
        <v>109</v>
      </c>
      <c r="H40" s="163"/>
      <c r="I40" s="163"/>
      <c r="J40" s="163"/>
      <c r="K40" s="163"/>
      <c r="L40" s="163"/>
      <c r="M40" s="608" t="str">
        <f>(IF('0 基礎データ入力シート【最初に記入】'!C16="","",'0 基礎データ入力シート【最初に記入】'!C16))&amp;"　"&amp;(IF('0 基礎データ入力シート【最初に記入】'!C18="","",'0 基礎データ入力シート【最初に記入】'!C18))</f>
        <v>　</v>
      </c>
      <c r="N40" s="608"/>
      <c r="O40" s="608"/>
      <c r="P40" s="608"/>
      <c r="Q40" s="608"/>
      <c r="R40" s="608"/>
      <c r="S40" s="608"/>
      <c r="T40" s="608"/>
      <c r="U40" s="608"/>
      <c r="V40" s="608"/>
      <c r="W40" s="608"/>
      <c r="X40" s="608"/>
      <c r="Y40" s="608"/>
      <c r="Z40" s="191"/>
      <c r="AA40" s="163"/>
    </row>
    <row r="41" spans="3:28" ht="15.75" customHeight="1">
      <c r="G41" s="15"/>
      <c r="M41" s="28"/>
      <c r="N41" s="28"/>
      <c r="O41" s="28"/>
      <c r="P41" s="28"/>
      <c r="Q41" s="28"/>
      <c r="R41" s="28"/>
      <c r="S41" s="28"/>
      <c r="T41" s="28"/>
      <c r="U41" s="28"/>
      <c r="V41" s="28"/>
      <c r="W41" s="28"/>
      <c r="X41" s="28"/>
      <c r="Y41" s="28"/>
      <c r="Z41" s="61"/>
    </row>
    <row r="42" spans="3:28" ht="15.75" customHeight="1">
      <c r="G42" s="15"/>
      <c r="M42" s="28"/>
      <c r="N42" s="28"/>
      <c r="O42" s="28"/>
      <c r="P42" s="28"/>
      <c r="Q42" s="28"/>
      <c r="R42" s="28"/>
      <c r="S42" s="28"/>
      <c r="T42" s="28"/>
      <c r="U42" s="28"/>
      <c r="V42" s="28"/>
      <c r="W42" s="28"/>
      <c r="X42" s="28"/>
      <c r="Y42" s="28"/>
      <c r="Z42" s="61"/>
    </row>
    <row r="43" spans="3:28" ht="15.75" customHeight="1">
      <c r="G43" s="15"/>
      <c r="M43" s="28"/>
      <c r="N43" s="28"/>
      <c r="O43" s="28"/>
      <c r="P43" s="28"/>
      <c r="Q43" s="28"/>
      <c r="R43" s="28"/>
      <c r="S43" s="28"/>
      <c r="T43" s="28"/>
      <c r="U43" s="28"/>
      <c r="V43" s="28"/>
      <c r="W43" s="28"/>
      <c r="X43" s="28"/>
      <c r="Y43" s="28"/>
      <c r="Z43" s="61"/>
    </row>
    <row r="44" spans="3:28" ht="15.75" customHeight="1">
      <c r="G44" s="15"/>
      <c r="M44" s="28"/>
      <c r="N44" s="28"/>
      <c r="O44" s="28"/>
      <c r="P44" s="28"/>
      <c r="Q44" s="28"/>
      <c r="R44" s="28"/>
      <c r="S44" s="28"/>
      <c r="T44" s="28"/>
      <c r="U44" s="28"/>
      <c r="V44" s="28"/>
      <c r="W44" s="28"/>
      <c r="X44" s="28"/>
      <c r="Y44" s="28"/>
      <c r="Z44" s="61"/>
    </row>
    <row r="45" spans="3:28" ht="15.75" customHeight="1">
      <c r="G45" s="15"/>
      <c r="M45" s="28"/>
      <c r="N45" s="28"/>
      <c r="O45" s="28"/>
      <c r="P45" s="28"/>
      <c r="Q45" s="28"/>
      <c r="R45" s="28"/>
      <c r="S45" s="28"/>
      <c r="T45" s="28"/>
      <c r="U45" s="28"/>
      <c r="V45" s="28"/>
      <c r="W45" s="28"/>
      <c r="X45" s="28"/>
      <c r="Y45" s="28"/>
      <c r="Z45" s="61"/>
    </row>
    <row r="46" spans="3:28" ht="15.75" customHeight="1">
      <c r="C46" s="17" t="s">
        <v>110</v>
      </c>
      <c r="G46" s="15"/>
      <c r="M46" s="28"/>
      <c r="N46" s="28"/>
      <c r="O46" s="28"/>
      <c r="P46" s="28"/>
      <c r="Q46" s="28"/>
      <c r="R46" s="28"/>
      <c r="S46" s="28"/>
      <c r="T46" s="28"/>
      <c r="U46" s="28"/>
      <c r="V46" s="28"/>
      <c r="W46" s="28"/>
      <c r="X46" s="28"/>
      <c r="Y46" s="28"/>
      <c r="Z46" s="61"/>
    </row>
  </sheetData>
  <sheetProtection algorithmName="SHA-512" hashValue="B5qgLrqL5VIlbmoOrK4INCRJtZjW0csnCDSkEgb51DtRw7kOHSJz24HBOKvmcMXbZLhYyITtZyAfPZ0svYbbxA==" saltValue="SCs93RfWjNMfnHOm6dEokw==" spinCount="100000" sheet="1" objects="1" scenarios="1"/>
  <mergeCells count="12">
    <mergeCell ref="M34:N34"/>
    <mergeCell ref="M40:Y40"/>
    <mergeCell ref="X2:AE2"/>
    <mergeCell ref="B8:AE8"/>
    <mergeCell ref="H12:N18"/>
    <mergeCell ref="U12:AA18"/>
    <mergeCell ref="E34:F34"/>
    <mergeCell ref="G34:H34"/>
    <mergeCell ref="J34:K34"/>
    <mergeCell ref="X3:AE3"/>
    <mergeCell ref="M38:AB38"/>
    <mergeCell ref="M36:AB36"/>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R24"/>
  <sheetViews>
    <sheetView showGridLines="0" zoomScale="85" zoomScaleNormal="85" workbookViewId="0">
      <selection activeCell="C2" sqref="C2:E2"/>
    </sheetView>
  </sheetViews>
  <sheetFormatPr defaultRowHeight="21.75" customHeight="1"/>
  <cols>
    <col min="1" max="1" width="3" style="151" customWidth="1"/>
    <col min="2" max="2" width="31.375" style="150" customWidth="1"/>
    <col min="3" max="3" width="4.75" style="151" customWidth="1"/>
    <col min="4" max="4" width="0.75" style="151" customWidth="1"/>
    <col min="5" max="5" width="15.375" style="151" customWidth="1"/>
    <col min="6" max="8" width="9" style="151" customWidth="1"/>
    <col min="9" max="15" width="9" style="151"/>
    <col min="16" max="16" width="5.125" style="151" hidden="1" customWidth="1"/>
    <col min="17" max="17" width="5" style="151" hidden="1" customWidth="1"/>
    <col min="18" max="18" width="9.375" style="151" hidden="1" customWidth="1"/>
    <col min="19" max="16384" width="9" style="151"/>
  </cols>
  <sheetData>
    <row r="1" spans="1:18" ht="21.75" customHeight="1">
      <c r="A1" s="317" t="s">
        <v>398</v>
      </c>
      <c r="B1" s="317"/>
      <c r="C1" s="317"/>
      <c r="D1" s="317"/>
      <c r="E1" s="317"/>
      <c r="F1" s="317"/>
      <c r="G1" s="317"/>
      <c r="H1" s="317"/>
    </row>
    <row r="2" spans="1:18" ht="21.75" customHeight="1">
      <c r="A2" s="233"/>
      <c r="B2" s="150" t="s">
        <v>464</v>
      </c>
      <c r="C2" s="322"/>
      <c r="D2" s="322"/>
      <c r="E2" s="322"/>
      <c r="F2" s="233"/>
      <c r="G2" s="233"/>
      <c r="H2" s="233"/>
    </row>
    <row r="3" spans="1:18" ht="21.75" customHeight="1">
      <c r="A3" s="233"/>
      <c r="B3" s="233"/>
      <c r="C3" s="233"/>
      <c r="D3" s="233"/>
      <c r="E3" s="233"/>
      <c r="F3" s="233"/>
      <c r="G3" s="233"/>
      <c r="H3" s="233"/>
    </row>
    <row r="4" spans="1:18" ht="21.75" customHeight="1">
      <c r="B4" s="152" t="s">
        <v>250</v>
      </c>
      <c r="C4" s="158"/>
      <c r="D4" s="153"/>
      <c r="E4" s="189"/>
      <c r="P4" s="154" t="str">
        <f>IF(C4="","",TEXT(C4,"0"))</f>
        <v/>
      </c>
      <c r="Q4" s="155" t="str">
        <f>IF(E4="","",TEXT(E4,"0000000"))</f>
        <v/>
      </c>
      <c r="R4" s="154" t="str">
        <f>CONCATENATE(P4,Q4)</f>
        <v/>
      </c>
    </row>
    <row r="6" spans="1:18" ht="43.5" customHeight="1">
      <c r="B6" s="150" t="s">
        <v>0</v>
      </c>
      <c r="C6" s="318"/>
      <c r="D6" s="318"/>
      <c r="E6" s="318"/>
      <c r="F6" s="318"/>
      <c r="G6" s="318"/>
      <c r="H6" s="318"/>
    </row>
    <row r="8" spans="1:18" ht="21.75" customHeight="1">
      <c r="B8" s="150" t="s">
        <v>248</v>
      </c>
      <c r="C8" s="319"/>
      <c r="D8" s="319"/>
      <c r="E8" s="319"/>
      <c r="F8" s="319"/>
      <c r="G8" s="319"/>
      <c r="H8" s="319"/>
    </row>
    <row r="10" spans="1:18" ht="21.75" customHeight="1">
      <c r="B10" s="150" t="s">
        <v>203</v>
      </c>
      <c r="C10" s="319"/>
      <c r="D10" s="319"/>
      <c r="E10" s="319"/>
    </row>
    <row r="11" spans="1:18" ht="21.75" customHeight="1">
      <c r="D11" s="200"/>
      <c r="E11" s="200"/>
      <c r="F11" s="200"/>
      <c r="G11" s="200"/>
      <c r="H11" s="200"/>
      <c r="I11" s="200"/>
      <c r="J11" s="200"/>
      <c r="K11" s="200"/>
    </row>
    <row r="12" spans="1:18" ht="21.75" customHeight="1">
      <c r="B12" s="239" t="s">
        <v>476</v>
      </c>
      <c r="C12" s="321"/>
      <c r="D12" s="321"/>
      <c r="E12" s="321"/>
      <c r="F12" s="200"/>
      <c r="G12" s="200"/>
      <c r="H12" s="200"/>
      <c r="I12" s="200"/>
      <c r="J12" s="200"/>
      <c r="K12" s="200"/>
    </row>
    <row r="13" spans="1:18" ht="21.75" customHeight="1">
      <c r="C13" s="201"/>
      <c r="D13" s="200"/>
      <c r="E13" s="200"/>
      <c r="F13" s="200"/>
      <c r="G13" s="200"/>
      <c r="H13" s="200"/>
      <c r="I13" s="200"/>
      <c r="J13" s="200"/>
      <c r="K13" s="200"/>
    </row>
    <row r="14" spans="1:18" ht="43.5" customHeight="1">
      <c r="B14" s="150" t="s">
        <v>500</v>
      </c>
      <c r="C14" s="320"/>
      <c r="D14" s="320"/>
      <c r="E14" s="320"/>
      <c r="F14" s="320"/>
      <c r="G14" s="320"/>
      <c r="H14" s="320"/>
      <c r="R14" s="154" t="str">
        <f>CONCATENATE(C12,C14)</f>
        <v/>
      </c>
    </row>
    <row r="15" spans="1:18" ht="21.75" customHeight="1">
      <c r="C15" s="201" t="s">
        <v>501</v>
      </c>
    </row>
    <row r="16" spans="1:18" ht="21.75" customHeight="1">
      <c r="B16" s="150" t="s">
        <v>402</v>
      </c>
      <c r="C16" s="319"/>
      <c r="D16" s="319"/>
      <c r="E16" s="319"/>
      <c r="F16" s="319"/>
      <c r="G16" s="319"/>
      <c r="H16" s="319"/>
    </row>
    <row r="18" spans="2:8" ht="21.75" customHeight="1">
      <c r="B18" s="150" t="s">
        <v>137</v>
      </c>
      <c r="C18" s="319"/>
      <c r="D18" s="319"/>
      <c r="E18" s="319"/>
      <c r="F18" s="319"/>
      <c r="G18" s="319"/>
      <c r="H18" s="319"/>
    </row>
    <row r="20" spans="2:8" ht="21.75" customHeight="1">
      <c r="B20" s="150" t="s">
        <v>249</v>
      </c>
      <c r="C20" s="319"/>
      <c r="D20" s="319"/>
      <c r="E20" s="319"/>
      <c r="F20" s="156"/>
      <c r="G20" s="156"/>
      <c r="H20" s="156"/>
    </row>
    <row r="22" spans="2:8" ht="21.75" customHeight="1">
      <c r="B22" s="150" t="s">
        <v>412</v>
      </c>
      <c r="C22" s="319"/>
      <c r="D22" s="319"/>
      <c r="E22" s="319"/>
      <c r="F22" s="319"/>
      <c r="G22" s="319"/>
      <c r="H22" s="319"/>
    </row>
    <row r="24" spans="2:8" ht="21.75" customHeight="1">
      <c r="B24" s="150" t="s">
        <v>413</v>
      </c>
      <c r="C24" s="319"/>
      <c r="D24" s="319"/>
      <c r="E24" s="319"/>
      <c r="F24" s="319"/>
      <c r="G24" s="319"/>
      <c r="H24" s="319"/>
    </row>
  </sheetData>
  <sheetProtection algorithmName="SHA-512" hashValue="Tem9ycW9Y31kpO1r9pWxY+fwOGOzArMpBD2/sG2vyji+PbrV4Fnzmf81/pJXGvd2iOTiT87ZvDyXKD56IutqIA==" saltValue="RnOIRd8nQ9ENAdD+iUDMvw==" spinCount="100000" sheet="1" selectLockedCells="1"/>
  <mergeCells count="12">
    <mergeCell ref="C20:E20"/>
    <mergeCell ref="C22:H22"/>
    <mergeCell ref="C24:H24"/>
    <mergeCell ref="C18:H18"/>
    <mergeCell ref="C16:H16"/>
    <mergeCell ref="A1:H1"/>
    <mergeCell ref="C6:H6"/>
    <mergeCell ref="C8:H8"/>
    <mergeCell ref="C10:E10"/>
    <mergeCell ref="C14:H14"/>
    <mergeCell ref="C12:E12"/>
    <mergeCell ref="C2:E2"/>
  </mergeCells>
  <phoneticPr fontId="3"/>
  <conditionalFormatting sqref="C4">
    <cfRule type="expression" dxfId="35" priority="18">
      <formula>IF($C$4="",TRUE)</formula>
    </cfRule>
  </conditionalFormatting>
  <conditionalFormatting sqref="E4">
    <cfRule type="expression" dxfId="34" priority="17">
      <formula>IF($E$4="",TRUE)</formula>
    </cfRule>
  </conditionalFormatting>
  <conditionalFormatting sqref="C6:H6">
    <cfRule type="expression" dxfId="33" priority="16">
      <formula>IF($C$6="",TRUE)</formula>
    </cfRule>
  </conditionalFormatting>
  <conditionalFormatting sqref="C8">
    <cfRule type="expression" dxfId="32" priority="15">
      <formula>IF($C$8="",TRUE)</formula>
    </cfRule>
  </conditionalFormatting>
  <conditionalFormatting sqref="C10:E10">
    <cfRule type="expression" dxfId="31" priority="14">
      <formula>IF($C$10="",TRUE)</formula>
    </cfRule>
  </conditionalFormatting>
  <conditionalFormatting sqref="C14:H14">
    <cfRule type="expression" dxfId="30" priority="13">
      <formula>IF($C$14="",TRUE)</formula>
    </cfRule>
  </conditionalFormatting>
  <conditionalFormatting sqref="C18:H18">
    <cfRule type="expression" dxfId="29" priority="12">
      <formula>IF($C$18="",TRUE)</formula>
    </cfRule>
  </conditionalFormatting>
  <conditionalFormatting sqref="C16:H16">
    <cfRule type="expression" dxfId="28" priority="8">
      <formula>IF($C$16="",TRUE)</formula>
    </cfRule>
  </conditionalFormatting>
  <conditionalFormatting sqref="C20:E20">
    <cfRule type="cellIs" dxfId="27" priority="7" operator="equal">
      <formula>""</formula>
    </cfRule>
  </conditionalFormatting>
  <conditionalFormatting sqref="C22:H22">
    <cfRule type="expression" dxfId="26" priority="4">
      <formula>IF($C$22="",TRUE)</formula>
    </cfRule>
  </conditionalFormatting>
  <conditionalFormatting sqref="C24:H24">
    <cfRule type="expression" dxfId="25" priority="3">
      <formula>IF($C$24="",TRUE)</formula>
    </cfRule>
  </conditionalFormatting>
  <conditionalFormatting sqref="C12:E12">
    <cfRule type="expression" dxfId="24" priority="2">
      <formula>IF($C$12="",TRUE)</formula>
    </cfRule>
  </conditionalFormatting>
  <conditionalFormatting sqref="C2:E2">
    <cfRule type="expression" dxfId="23" priority="1">
      <formula>IF($C$2="",TRUE)</formula>
    </cfRule>
  </conditionalFormatting>
  <dataValidations xWindow="610" yWindow="340" count="10">
    <dataValidation type="whole" imeMode="halfAlpha" allowBlank="1" showInputMessage="1" showErrorMessage="1" prompt="半角数字で7桁です" sqref="E4">
      <formula1>0</formula1>
      <formula2>9999999</formula2>
    </dataValidation>
    <dataValidation type="textLength" imeMode="disabled" operator="lessThanOrEqual" allowBlank="1" showInputMessage="1" showErrorMessage="1" prompt="半角英数字で12桁以内です" sqref="C20:E20">
      <formula1>12</formula1>
    </dataValidation>
    <dataValidation type="custom" imeMode="on" operator="lessThanOrEqual" allowBlank="1" showInputMessage="1" showErrorMessage="1" prompt="全角で26文字以内です" sqref="C14:H14">
      <formula1>AND(C14=DBCS(C14),LEN(C14)&lt;=26)</formula1>
    </dataValidation>
    <dataValidation type="textLength" imeMode="disabled" operator="equal" allowBlank="1" showInputMessage="1" showErrorMessage="1" prompt="半角英数字で8文字です" sqref="C10:E10">
      <formula1>8</formula1>
    </dataValidation>
    <dataValidation type="custom" operator="lessThanOrEqual" allowBlank="1" showInputMessage="1" showErrorMessage="1" prompt="全角で60文字以内です" sqref="C6">
      <formula1>AND(C6=DBCS(C6),LEN(C6)&lt;=60)</formula1>
    </dataValidation>
    <dataValidation type="custom" operator="lessThanOrEqual" allowBlank="1" showInputMessage="1" showErrorMessage="1" prompt="全角のみ有効　姓と名の間はスペースを入れてください" sqref="C22:H22 C16:H16">
      <formula1>AND(C16=DBCS(C16))</formula1>
    </dataValidation>
    <dataValidation type="custom" imeMode="fullKatakana" operator="lessThanOrEqual" allowBlank="1" showInputMessage="1" showErrorMessage="1" prompt="全角で20文字以内です" sqref="C8:H8">
      <formula1>AND(C8=DBCS(C8),LEN(C8)&lt;=20)</formula1>
    </dataValidation>
    <dataValidation type="custom" operator="lessThanOrEqual" allowBlank="1" showInputMessage="1" showErrorMessage="1" prompt="全角のみ有効　姓と名の間はスペースを入れてください。_x000a_環境依存文字は使用しないでください。" sqref="C24:H24">
      <formula1>AND(C24=DBCS(C24))</formula1>
    </dataValidation>
    <dataValidation type="list" allowBlank="1" showInputMessage="1" showErrorMessage="1" prompt="リストから選択してください" sqref="C12:E12">
      <formula1>INDIRECT($C$2)</formula1>
    </dataValidation>
    <dataValidation type="custom" operator="lessThanOrEqual" allowBlank="1" showInputMessage="1" showErrorMessage="1" prompt="全角のみ有効　姓と名の間はスペースを入れてください。_x000a_環境依存文字は使用しないでください。" sqref="C18:H18">
      <formula1>AND(C18=DBCS(C18))</formula1>
    </dataValidation>
  </dataValidations>
  <pageMargins left="0.7" right="0.7" top="0.75" bottom="0.75" header="0.3" footer="0.3"/>
  <pageSetup paperSize="9" scale="74" orientation="portrait" r:id="rId1"/>
  <drawing r:id="rId2"/>
  <legacyDrawing r:id="rId3"/>
  <extLst>
    <ext xmlns:x14="http://schemas.microsoft.com/office/spreadsheetml/2009/9/main" uri="{CCE6A557-97BC-4b89-ADB6-D9C93CAAB3DF}">
      <x14:dataValidations xmlns:xm="http://schemas.microsoft.com/office/excel/2006/main" xWindow="610" yWindow="340" count="2">
        <x14:dataValidation type="list" imeMode="halfAlpha" allowBlank="1" showInputMessage="1" showErrorMessage="1" prompt="県内業者　C_x000a_県外業者　D">
          <x14:formula1>
            <xm:f>リスト!$F$2:$F$3</xm:f>
          </x14:formula1>
          <xm:sqref>C4</xm:sqref>
        </x14:dataValidation>
        <x14:dataValidation type="list" allowBlank="1" showInputMessage="1" showErrorMessage="1" prompt="リストから選択してください">
          <x14:formula1>
            <xm:f>リスト!$F$5:$F$6</xm:f>
          </x14:formula1>
          <xm:sqref>C2:E2</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F46"/>
  <sheetViews>
    <sheetView showGridLines="0" zoomScaleNormal="100" workbookViewId="0">
      <selection activeCell="U12" sqref="U12:AA18"/>
    </sheetView>
  </sheetViews>
  <sheetFormatPr defaultRowHeight="14.25"/>
  <cols>
    <col min="1" max="1" width="1.25" style="17" customWidth="1"/>
    <col min="2" max="89" width="2.5" style="17" customWidth="1"/>
    <col min="90" max="16384" width="9" style="17"/>
  </cols>
  <sheetData>
    <row r="1" spans="1:32" ht="7.5" customHeight="1"/>
    <row r="2" spans="1:32">
      <c r="X2" s="450" t="s">
        <v>3</v>
      </c>
      <c r="Y2" s="451"/>
      <c r="Z2" s="451"/>
      <c r="AA2" s="451"/>
      <c r="AB2" s="451"/>
      <c r="AC2" s="451"/>
      <c r="AD2" s="451"/>
      <c r="AE2" s="452"/>
    </row>
    <row r="3" spans="1:32" ht="22.5" customHeight="1">
      <c r="X3" s="634" t="s">
        <v>499</v>
      </c>
      <c r="Y3" s="635"/>
      <c r="Z3" s="635"/>
      <c r="AA3" s="635"/>
      <c r="AB3" s="635"/>
      <c r="AC3" s="635"/>
      <c r="AD3" s="635"/>
      <c r="AE3" s="636"/>
    </row>
    <row r="8" spans="1:32" s="15" customFormat="1" ht="30" customHeight="1">
      <c r="A8" s="19"/>
      <c r="B8" s="458" t="s">
        <v>26</v>
      </c>
      <c r="C8" s="458"/>
      <c r="D8" s="458"/>
      <c r="E8" s="458"/>
      <c r="F8" s="458"/>
      <c r="G8" s="458"/>
      <c r="H8" s="458"/>
      <c r="I8" s="458"/>
      <c r="J8" s="458"/>
      <c r="K8" s="458"/>
      <c r="L8" s="458"/>
      <c r="M8" s="458"/>
      <c r="N8" s="458"/>
      <c r="O8" s="458"/>
      <c r="P8" s="458"/>
      <c r="Q8" s="458"/>
      <c r="R8" s="458"/>
      <c r="S8" s="458"/>
      <c r="T8" s="458"/>
      <c r="U8" s="458"/>
      <c r="V8" s="458"/>
      <c r="W8" s="458"/>
      <c r="X8" s="458"/>
      <c r="Y8" s="458"/>
      <c r="Z8" s="458"/>
      <c r="AA8" s="458"/>
      <c r="AB8" s="458"/>
      <c r="AC8" s="458"/>
      <c r="AD8" s="458"/>
      <c r="AE8" s="458"/>
      <c r="AF8" s="19"/>
    </row>
    <row r="9" spans="1:32" ht="15.75" customHeight="1"/>
    <row r="10" spans="1:32" ht="15.75" customHeight="1"/>
    <row r="11" spans="1:32" ht="15.75" customHeight="1"/>
    <row r="12" spans="1:32" ht="15.75" customHeight="1">
      <c r="H12" s="625"/>
      <c r="I12" s="626"/>
      <c r="J12" s="626"/>
      <c r="K12" s="626"/>
      <c r="L12" s="626"/>
      <c r="M12" s="626"/>
      <c r="N12" s="627"/>
      <c r="U12" s="614"/>
      <c r="V12" s="615"/>
      <c r="W12" s="615"/>
      <c r="X12" s="615"/>
      <c r="Y12" s="615"/>
      <c r="Z12" s="615"/>
      <c r="AA12" s="616"/>
    </row>
    <row r="13" spans="1:32" ht="15.75" customHeight="1">
      <c r="H13" s="628"/>
      <c r="I13" s="629"/>
      <c r="J13" s="629"/>
      <c r="K13" s="629"/>
      <c r="L13" s="629"/>
      <c r="M13" s="629"/>
      <c r="N13" s="630"/>
      <c r="U13" s="617"/>
      <c r="V13" s="618"/>
      <c r="W13" s="618"/>
      <c r="X13" s="618"/>
      <c r="Y13" s="618"/>
      <c r="Z13" s="618"/>
      <c r="AA13" s="619"/>
    </row>
    <row r="14" spans="1:32" ht="15.75" customHeight="1">
      <c r="H14" s="628"/>
      <c r="I14" s="629"/>
      <c r="J14" s="629"/>
      <c r="K14" s="629"/>
      <c r="L14" s="629"/>
      <c r="M14" s="629"/>
      <c r="N14" s="630"/>
      <c r="U14" s="617"/>
      <c r="V14" s="618"/>
      <c r="W14" s="618"/>
      <c r="X14" s="618"/>
      <c r="Y14" s="618"/>
      <c r="Z14" s="618"/>
      <c r="AA14" s="619"/>
    </row>
    <row r="15" spans="1:32" ht="15.75" customHeight="1">
      <c r="G15" s="21" t="s">
        <v>29</v>
      </c>
      <c r="H15" s="628"/>
      <c r="I15" s="629"/>
      <c r="J15" s="629"/>
      <c r="K15" s="629"/>
      <c r="L15" s="629"/>
      <c r="M15" s="629"/>
      <c r="N15" s="630"/>
      <c r="T15" s="21" t="s">
        <v>28</v>
      </c>
      <c r="U15" s="617"/>
      <c r="V15" s="618"/>
      <c r="W15" s="618"/>
      <c r="X15" s="618"/>
      <c r="Y15" s="618"/>
      <c r="Z15" s="618"/>
      <c r="AA15" s="619"/>
    </row>
    <row r="16" spans="1:32" ht="15.75" customHeight="1">
      <c r="H16" s="628"/>
      <c r="I16" s="629"/>
      <c r="J16" s="629"/>
      <c r="K16" s="629"/>
      <c r="L16" s="629"/>
      <c r="M16" s="629"/>
      <c r="N16" s="630"/>
      <c r="U16" s="617"/>
      <c r="V16" s="618"/>
      <c r="W16" s="618"/>
      <c r="X16" s="618"/>
      <c r="Y16" s="618"/>
      <c r="Z16" s="618"/>
      <c r="AA16" s="619"/>
    </row>
    <row r="17" spans="4:27" ht="15.75" customHeight="1">
      <c r="H17" s="628"/>
      <c r="I17" s="629"/>
      <c r="J17" s="629"/>
      <c r="K17" s="629"/>
      <c r="L17" s="629"/>
      <c r="M17" s="629"/>
      <c r="N17" s="630"/>
      <c r="U17" s="617"/>
      <c r="V17" s="618"/>
      <c r="W17" s="618"/>
      <c r="X17" s="618"/>
      <c r="Y17" s="618"/>
      <c r="Z17" s="618"/>
      <c r="AA17" s="619"/>
    </row>
    <row r="18" spans="4:27" ht="15.75" customHeight="1">
      <c r="H18" s="631"/>
      <c r="I18" s="632"/>
      <c r="J18" s="632"/>
      <c r="K18" s="632"/>
      <c r="L18" s="632"/>
      <c r="M18" s="632"/>
      <c r="N18" s="633"/>
      <c r="U18" s="620"/>
      <c r="V18" s="621"/>
      <c r="W18" s="621"/>
      <c r="X18" s="621"/>
      <c r="Y18" s="621"/>
      <c r="Z18" s="621"/>
      <c r="AA18" s="622"/>
    </row>
    <row r="19" spans="4:27" ht="15.75" customHeight="1"/>
    <row r="20" spans="4:27" ht="15.75" customHeight="1"/>
    <row r="21" spans="4:27" ht="15.75" customHeight="1"/>
    <row r="22" spans="4:27" ht="15.75" customHeight="1"/>
    <row r="23" spans="4:27" ht="15.75" customHeight="1"/>
    <row r="24" spans="4:27" ht="15.75" customHeight="1"/>
    <row r="25" spans="4:27" ht="15.75" customHeight="1">
      <c r="D25" s="76" t="s">
        <v>241</v>
      </c>
    </row>
    <row r="26" spans="4:27" ht="15.75" customHeight="1">
      <c r="D26" s="76"/>
    </row>
    <row r="27" spans="4:27" ht="15.75" customHeight="1">
      <c r="D27" s="109" t="s">
        <v>242</v>
      </c>
    </row>
    <row r="28" spans="4:27" ht="15.75" customHeight="1"/>
    <row r="29" spans="4:27" ht="15.75" customHeight="1"/>
    <row r="30" spans="4:27" ht="15.75" customHeight="1"/>
    <row r="31" spans="4:27" ht="15.75" customHeight="1"/>
    <row r="32" spans="4:27" ht="15.75" customHeight="1"/>
    <row r="33" spans="3:27" ht="15.75" customHeight="1"/>
    <row r="34" spans="3:27" ht="15.75" customHeight="1">
      <c r="E34" s="470" t="s">
        <v>237</v>
      </c>
      <c r="F34" s="471"/>
      <c r="G34" s="472">
        <v>6</v>
      </c>
      <c r="H34" s="473"/>
      <c r="I34" s="17" t="s">
        <v>101</v>
      </c>
      <c r="J34" s="472">
        <v>11</v>
      </c>
      <c r="K34" s="473"/>
      <c r="L34" s="17" t="s">
        <v>102</v>
      </c>
      <c r="M34" s="472">
        <v>16</v>
      </c>
      <c r="N34" s="473"/>
      <c r="O34" s="17" t="s">
        <v>103</v>
      </c>
    </row>
    <row r="35" spans="3:27" ht="15.75" customHeight="1">
      <c r="C35" s="15"/>
    </row>
    <row r="36" spans="3:27" ht="15.75" customHeight="1">
      <c r="G36" s="15" t="s">
        <v>107</v>
      </c>
      <c r="M36" s="465" t="s">
        <v>177</v>
      </c>
      <c r="N36" s="465"/>
      <c r="O36" s="465"/>
      <c r="P36" s="465"/>
      <c r="Q36" s="465"/>
      <c r="R36" s="465"/>
      <c r="S36" s="465"/>
      <c r="T36" s="465"/>
      <c r="U36" s="465"/>
      <c r="V36" s="465"/>
      <c r="W36" s="465"/>
      <c r="X36" s="465"/>
      <c r="Y36" s="465"/>
    </row>
    <row r="37" spans="3:27" ht="15.75" customHeight="1">
      <c r="G37" s="15"/>
      <c r="M37" s="60"/>
      <c r="N37" s="60"/>
      <c r="O37" s="60"/>
      <c r="P37" s="60"/>
      <c r="Q37" s="60"/>
      <c r="R37" s="60"/>
      <c r="S37" s="60"/>
      <c r="T37" s="60"/>
      <c r="U37" s="60"/>
      <c r="V37" s="60"/>
      <c r="W37" s="60"/>
      <c r="X37" s="60"/>
      <c r="Y37" s="60"/>
    </row>
    <row r="38" spans="3:27" ht="15.75" customHeight="1">
      <c r="G38" s="15" t="s">
        <v>108</v>
      </c>
      <c r="M38" s="465" t="s">
        <v>178</v>
      </c>
      <c r="N38" s="465"/>
      <c r="O38" s="465"/>
      <c r="P38" s="465"/>
      <c r="Q38" s="465"/>
      <c r="R38" s="465"/>
      <c r="S38" s="465"/>
      <c r="T38" s="465"/>
      <c r="U38" s="465"/>
      <c r="V38" s="465"/>
      <c r="W38" s="465"/>
      <c r="X38" s="465"/>
      <c r="Y38" s="465"/>
    </row>
    <row r="39" spans="3:27" ht="15.75" customHeight="1">
      <c r="G39" s="15"/>
      <c r="M39" s="60"/>
      <c r="N39" s="60"/>
      <c r="O39" s="60"/>
      <c r="P39" s="60"/>
      <c r="Q39" s="60"/>
      <c r="R39" s="60"/>
      <c r="S39" s="60"/>
      <c r="T39" s="60"/>
      <c r="U39" s="60"/>
      <c r="V39" s="60"/>
      <c r="W39" s="60"/>
      <c r="X39" s="60"/>
      <c r="Y39" s="60"/>
    </row>
    <row r="40" spans="3:27" ht="15.75" customHeight="1">
      <c r="G40" s="22" t="s">
        <v>109</v>
      </c>
      <c r="H40" s="20"/>
      <c r="I40" s="20"/>
      <c r="J40" s="20"/>
      <c r="K40" s="20"/>
      <c r="L40" s="20"/>
      <c r="M40" s="469" t="s">
        <v>404</v>
      </c>
      <c r="N40" s="469"/>
      <c r="O40" s="469"/>
      <c r="P40" s="469"/>
      <c r="Q40" s="469"/>
      <c r="R40" s="469"/>
      <c r="S40" s="469"/>
      <c r="T40" s="469"/>
      <c r="U40" s="469"/>
      <c r="V40" s="469"/>
      <c r="W40" s="469"/>
      <c r="X40" s="469"/>
      <c r="Y40" s="469"/>
      <c r="Z40" s="191"/>
      <c r="AA40" s="20"/>
    </row>
    <row r="41" spans="3:27" ht="15.75" customHeight="1">
      <c r="G41" s="15"/>
      <c r="M41" s="60"/>
      <c r="N41" s="60"/>
      <c r="O41" s="60"/>
      <c r="P41" s="60"/>
      <c r="Q41" s="60"/>
      <c r="R41" s="60"/>
      <c r="S41" s="60"/>
      <c r="T41" s="60"/>
      <c r="U41" s="60"/>
      <c r="V41" s="60"/>
      <c r="W41" s="60"/>
      <c r="X41" s="60"/>
      <c r="Y41" s="60"/>
      <c r="Z41" s="61"/>
    </row>
    <row r="42" spans="3:27" ht="15.75" customHeight="1">
      <c r="G42" s="15"/>
      <c r="M42" s="60"/>
      <c r="N42" s="60"/>
      <c r="O42" s="60"/>
      <c r="P42" s="60"/>
      <c r="Q42" s="60"/>
      <c r="R42" s="60"/>
      <c r="S42" s="60"/>
      <c r="T42" s="60"/>
      <c r="U42" s="60"/>
      <c r="V42" s="60"/>
      <c r="W42" s="60"/>
      <c r="X42" s="60"/>
      <c r="Y42" s="60"/>
      <c r="Z42" s="61"/>
    </row>
    <row r="43" spans="3:27" ht="15.75" customHeight="1">
      <c r="G43" s="15"/>
      <c r="M43" s="60"/>
      <c r="N43" s="60"/>
      <c r="O43" s="60"/>
      <c r="P43" s="60"/>
      <c r="Q43" s="60"/>
      <c r="R43" s="60"/>
      <c r="S43" s="60"/>
      <c r="T43" s="60"/>
      <c r="U43" s="60"/>
      <c r="V43" s="60"/>
      <c r="W43" s="60"/>
      <c r="X43" s="60"/>
      <c r="Y43" s="60"/>
      <c r="Z43" s="61"/>
    </row>
    <row r="44" spans="3:27" ht="15.75" customHeight="1">
      <c r="G44" s="15"/>
      <c r="M44" s="60"/>
      <c r="N44" s="60"/>
      <c r="O44" s="60"/>
      <c r="P44" s="60"/>
      <c r="Q44" s="60"/>
      <c r="R44" s="60"/>
      <c r="S44" s="60"/>
      <c r="T44" s="60"/>
      <c r="U44" s="60"/>
      <c r="V44" s="60"/>
      <c r="W44" s="60"/>
      <c r="X44" s="60"/>
      <c r="Y44" s="60"/>
      <c r="Z44" s="61"/>
    </row>
    <row r="45" spans="3:27" ht="15.75" customHeight="1">
      <c r="G45" s="15"/>
      <c r="M45" s="60"/>
      <c r="N45" s="60"/>
      <c r="O45" s="60"/>
      <c r="P45" s="60"/>
      <c r="Q45" s="60"/>
      <c r="R45" s="60"/>
      <c r="S45" s="60"/>
      <c r="T45" s="60"/>
      <c r="U45" s="60"/>
      <c r="V45" s="60"/>
      <c r="W45" s="60"/>
      <c r="X45" s="60"/>
      <c r="Y45" s="60"/>
      <c r="Z45" s="61"/>
    </row>
    <row r="46" spans="3:27" ht="15.75" customHeight="1">
      <c r="C46" s="17" t="s">
        <v>110</v>
      </c>
      <c r="G46" s="15"/>
      <c r="M46" s="60"/>
      <c r="N46" s="60"/>
      <c r="O46" s="60"/>
      <c r="P46" s="60"/>
      <c r="Q46" s="60"/>
      <c r="R46" s="60"/>
      <c r="S46" s="60"/>
      <c r="T46" s="60"/>
      <c r="U46" s="60"/>
      <c r="V46" s="60"/>
      <c r="W46" s="60"/>
      <c r="X46" s="60"/>
      <c r="Y46" s="60"/>
      <c r="Z46" s="61"/>
    </row>
  </sheetData>
  <mergeCells count="12">
    <mergeCell ref="M34:N34"/>
    <mergeCell ref="M40:Y40"/>
    <mergeCell ref="X2:AE2"/>
    <mergeCell ref="M36:Y36"/>
    <mergeCell ref="M38:Y38"/>
    <mergeCell ref="H12:N18"/>
    <mergeCell ref="U12:AA18"/>
    <mergeCell ref="B8:AE8"/>
    <mergeCell ref="E34:F34"/>
    <mergeCell ref="G34:H34"/>
    <mergeCell ref="J34:K34"/>
    <mergeCell ref="X3:AE3"/>
  </mergeCells>
  <phoneticPr fontId="5"/>
  <printOptions horizontalCentered="1"/>
  <pageMargins left="0.78740157480314965" right="0.78740157480314965" top="0.78740157480314965" bottom="0.78740157480314965" header="0.51181102362204722" footer="0.39370078740157483"/>
  <pageSetup paperSize="9" scale="95" orientation="portrait" cellComments="asDisplayed"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B51"/>
  <sheetViews>
    <sheetView showGridLines="0" zoomScaleNormal="100" workbookViewId="0">
      <selection activeCell="AP18" sqref="AP18:AY18"/>
    </sheetView>
  </sheetViews>
  <sheetFormatPr defaultRowHeight="14.25"/>
  <cols>
    <col min="1" max="1" width="1.25" style="17" customWidth="1"/>
    <col min="2" max="89" width="2.5" style="17" customWidth="1"/>
    <col min="90" max="16384" width="9" style="17"/>
  </cols>
  <sheetData>
    <row r="1" spans="1:51" ht="7.5" customHeight="1"/>
    <row r="2" spans="1:51">
      <c r="X2" s="450" t="s">
        <v>3</v>
      </c>
      <c r="Y2" s="451"/>
      <c r="Z2" s="451"/>
      <c r="AA2" s="451"/>
      <c r="AB2" s="451"/>
      <c r="AC2" s="451"/>
      <c r="AD2" s="451"/>
      <c r="AE2" s="452"/>
    </row>
    <row r="3" spans="1:51" ht="22.5" customHeight="1">
      <c r="X3" s="603" t="str">
        <f>IF('0 基礎データ入力シート【最初に記入】'!$R$4="","",'0 基礎データ入力シート【最初に記入】'!$R$4)</f>
        <v/>
      </c>
      <c r="Y3" s="604"/>
      <c r="Z3" s="604"/>
      <c r="AA3" s="604"/>
      <c r="AB3" s="604"/>
      <c r="AC3" s="604"/>
      <c r="AD3" s="604"/>
      <c r="AE3" s="605"/>
    </row>
    <row r="5" spans="1:51" s="16" customFormat="1" ht="30" customHeight="1">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51" ht="15.75" customHeight="1"/>
    <row r="7" spans="1:51" ht="15.75" customHeight="1">
      <c r="T7" s="127" t="s">
        <v>410</v>
      </c>
      <c r="W7" s="212"/>
      <c r="X7" s="212"/>
      <c r="Y7" s="212"/>
      <c r="Z7" s="212"/>
      <c r="AA7" s="212"/>
      <c r="AB7" s="212"/>
      <c r="AC7" s="212"/>
      <c r="AD7" s="212"/>
      <c r="AE7" s="212"/>
      <c r="AF7" s="212"/>
    </row>
    <row r="8" spans="1:51" ht="13.5" customHeight="1">
      <c r="T8" s="15"/>
    </row>
    <row r="9" spans="1:51" ht="15.75" customHeight="1">
      <c r="B9" s="17" t="s">
        <v>110</v>
      </c>
      <c r="C9" s="15"/>
    </row>
    <row r="10" spans="1:51" ht="15.75" customHeight="1">
      <c r="C10" s="15"/>
    </row>
    <row r="11" spans="1:51" s="82" customFormat="1" ht="45" customHeight="1">
      <c r="J11" s="90" t="s">
        <v>352</v>
      </c>
      <c r="P11" s="148"/>
      <c r="Q11" s="647" t="str">
        <f>IF('0 基礎データ入力シート【最初に記入】'!$R$14="","",'0 基礎データ入力シート【最初に記入】'!$R$14)</f>
        <v/>
      </c>
      <c r="R11" s="647"/>
      <c r="S11" s="647"/>
      <c r="T11" s="647"/>
      <c r="U11" s="647"/>
      <c r="V11" s="647"/>
      <c r="W11" s="647"/>
      <c r="X11" s="647"/>
      <c r="Y11" s="647"/>
      <c r="Z11" s="647"/>
      <c r="AA11" s="647"/>
      <c r="AB11" s="647"/>
      <c r="AC11" s="647"/>
      <c r="AD11" s="647"/>
    </row>
    <row r="12" spans="1:51" s="82" customFormat="1" ht="44.25" customHeight="1">
      <c r="J12" s="90" t="s">
        <v>351</v>
      </c>
      <c r="P12" s="148"/>
      <c r="Q12" s="647" t="str">
        <f>IF('0 基礎データ入力シート【最初に記入】'!$C$6="","",'0 基礎データ入力シート【最初に記入】'!$C$6)</f>
        <v/>
      </c>
      <c r="R12" s="647"/>
      <c r="S12" s="647"/>
      <c r="T12" s="647"/>
      <c r="U12" s="647"/>
      <c r="V12" s="647"/>
      <c r="W12" s="647"/>
      <c r="X12" s="647"/>
      <c r="Y12" s="647"/>
      <c r="Z12" s="647"/>
      <c r="AA12" s="647"/>
      <c r="AB12" s="647"/>
      <c r="AC12" s="647"/>
      <c r="AD12" s="647"/>
    </row>
    <row r="13" spans="1:51" s="82" customFormat="1" ht="17.25" customHeight="1">
      <c r="J13" s="162" t="s">
        <v>109</v>
      </c>
      <c r="K13" s="163"/>
      <c r="L13" s="163"/>
      <c r="M13" s="163"/>
      <c r="N13" s="163"/>
      <c r="O13" s="163"/>
      <c r="P13" s="149"/>
      <c r="Q13" s="643" t="str">
        <f>(IF('0 基礎データ入力シート【最初に記入】'!C16="","",'0 基礎データ入力シート【最初に記入】'!C16))&amp;"　"&amp;(IF('0 基礎データ入力シート【最初に記入】'!C18="","",'0 基礎データ入力シート【最初に記入】'!C18))</f>
        <v>　</v>
      </c>
      <c r="R13" s="643"/>
      <c r="S13" s="643"/>
      <c r="T13" s="643"/>
      <c r="U13" s="643"/>
      <c r="V13" s="643"/>
      <c r="W13" s="643"/>
      <c r="X13" s="643"/>
      <c r="Y13" s="643"/>
      <c r="Z13" s="643"/>
      <c r="AA13" s="643"/>
      <c r="AB13" s="643"/>
      <c r="AC13" s="191"/>
      <c r="AD13" s="163"/>
    </row>
    <row r="14" spans="1:51" s="82" customFormat="1" ht="17.25" customHeight="1">
      <c r="D14" s="90"/>
      <c r="J14" s="82" t="s">
        <v>39</v>
      </c>
      <c r="P14" s="148"/>
      <c r="Q14" s="644"/>
      <c r="R14" s="645"/>
      <c r="S14" s="645"/>
      <c r="T14" s="645"/>
      <c r="U14" s="645"/>
      <c r="V14" s="645"/>
      <c r="W14" s="645"/>
      <c r="X14" s="645"/>
      <c r="Y14" s="645"/>
      <c r="Z14" s="645"/>
      <c r="AA14" s="645"/>
      <c r="AB14" s="645"/>
    </row>
    <row r="15" spans="1:51" s="82" customFormat="1" ht="17.25" customHeight="1">
      <c r="D15" s="90"/>
      <c r="J15" s="163" t="s">
        <v>40</v>
      </c>
      <c r="K15" s="163"/>
      <c r="L15" s="163"/>
      <c r="M15" s="163"/>
      <c r="N15" s="163"/>
      <c r="O15" s="163"/>
      <c r="P15" s="149"/>
      <c r="Q15" s="646"/>
      <c r="R15" s="646"/>
      <c r="S15" s="646"/>
      <c r="T15" s="646"/>
      <c r="U15" s="646"/>
      <c r="V15" s="646"/>
      <c r="W15" s="646"/>
      <c r="X15" s="646"/>
      <c r="Y15" s="646"/>
      <c r="Z15" s="646"/>
      <c r="AA15" s="646"/>
      <c r="AB15" s="646"/>
      <c r="AC15" s="163"/>
      <c r="AD15" s="163"/>
    </row>
    <row r="16" spans="1:51" s="82" customFormat="1" ht="17.25" customHeight="1">
      <c r="D16" s="90"/>
      <c r="J16" s="227"/>
      <c r="K16" s="227"/>
      <c r="L16" s="228"/>
      <c r="M16" s="228"/>
      <c r="N16" s="228"/>
      <c r="O16" s="228"/>
      <c r="P16" s="228"/>
      <c r="Q16" s="669"/>
      <c r="R16" s="669"/>
      <c r="S16" s="669"/>
      <c r="T16" s="669"/>
      <c r="U16" s="669"/>
      <c r="V16" s="669"/>
      <c r="W16" s="669"/>
      <c r="X16" s="669"/>
      <c r="Y16" s="669"/>
      <c r="Z16" s="669"/>
      <c r="AA16" s="669"/>
      <c r="AB16" s="669"/>
      <c r="AC16" s="228"/>
      <c r="AD16" s="228"/>
      <c r="AE16" s="210"/>
      <c r="AN16" s="468"/>
      <c r="AO16" s="649"/>
      <c r="AP16" s="648"/>
      <c r="AQ16" s="648"/>
      <c r="AR16" s="648"/>
      <c r="AS16" s="648"/>
      <c r="AT16" s="648"/>
      <c r="AU16" s="648"/>
      <c r="AV16" s="648"/>
      <c r="AW16" s="648"/>
      <c r="AX16" s="648"/>
      <c r="AY16" s="648"/>
    </row>
    <row r="17" spans="2:54" s="82" customFormat="1" ht="17.25" customHeight="1">
      <c r="D17" s="90"/>
      <c r="J17" s="227"/>
      <c r="K17" s="227"/>
      <c r="L17" s="228"/>
      <c r="M17" s="228"/>
      <c r="N17" s="228"/>
      <c r="O17" s="228"/>
      <c r="P17" s="228"/>
      <c r="Q17" s="669"/>
      <c r="R17" s="669"/>
      <c r="S17" s="669"/>
      <c r="T17" s="669"/>
      <c r="U17" s="669"/>
      <c r="V17" s="669"/>
      <c r="W17" s="669"/>
      <c r="X17" s="669"/>
      <c r="Y17" s="669"/>
      <c r="Z17" s="669"/>
      <c r="AA17" s="669"/>
      <c r="AB17" s="669"/>
      <c r="AC17" s="228"/>
      <c r="AD17" s="228"/>
      <c r="AE17" s="210"/>
      <c r="AN17" s="468"/>
      <c r="AO17" s="649"/>
      <c r="AP17" s="118"/>
      <c r="AQ17" s="118"/>
      <c r="AR17" s="118"/>
      <c r="AS17" s="118"/>
      <c r="AT17" s="118"/>
      <c r="AU17" s="118"/>
      <c r="AV17" s="118"/>
      <c r="AW17" s="118"/>
      <c r="AX17" s="118"/>
      <c r="AY17" s="118"/>
    </row>
    <row r="18" spans="2:54" s="82" customFormat="1" ht="17.25" customHeight="1">
      <c r="D18" s="90"/>
      <c r="J18" s="229"/>
      <c r="K18" s="229"/>
      <c r="L18" s="230"/>
      <c r="M18" s="230"/>
      <c r="N18" s="230"/>
      <c r="O18" s="230"/>
      <c r="P18" s="230"/>
      <c r="Q18" s="670"/>
      <c r="R18" s="670"/>
      <c r="S18" s="670"/>
      <c r="T18" s="670"/>
      <c r="U18" s="670"/>
      <c r="V18" s="670"/>
      <c r="W18" s="670"/>
      <c r="X18" s="670"/>
      <c r="Y18" s="670"/>
      <c r="Z18" s="670"/>
      <c r="AA18" s="670"/>
      <c r="AB18" s="670"/>
      <c r="AC18" s="230"/>
      <c r="AD18" s="230"/>
      <c r="AE18" s="210"/>
      <c r="AL18" s="26"/>
      <c r="AM18" s="26"/>
      <c r="AN18" s="468"/>
      <c r="AO18" s="649"/>
      <c r="AP18" s="648"/>
      <c r="AQ18" s="648"/>
      <c r="AR18" s="648"/>
      <c r="AS18" s="648"/>
      <c r="AT18" s="648"/>
      <c r="AU18" s="648"/>
      <c r="AV18" s="648"/>
      <c r="AW18" s="648"/>
      <c r="AX18" s="648"/>
      <c r="AY18" s="648"/>
      <c r="AZ18" s="26"/>
      <c r="BA18" s="26"/>
      <c r="BB18" s="26"/>
    </row>
    <row r="19" spans="2:54" ht="15.75" customHeight="1">
      <c r="C19" s="15"/>
      <c r="P19" s="15"/>
    </row>
    <row r="20" spans="2:54" s="26" customFormat="1" ht="17.25">
      <c r="B20" s="27" t="s">
        <v>32</v>
      </c>
      <c r="P20" s="27"/>
    </row>
    <row r="21" spans="2:54" ht="7.5" customHeight="1">
      <c r="C21" s="15"/>
      <c r="P21" s="15"/>
    </row>
    <row r="22" spans="2:54" ht="15.75" customHeight="1">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54" ht="15.75" customHeight="1">
      <c r="C23" s="664"/>
      <c r="D23" s="665"/>
      <c r="E23" s="665"/>
      <c r="F23" s="665"/>
      <c r="G23" s="665"/>
      <c r="H23" s="666"/>
      <c r="I23" s="667"/>
      <c r="J23" s="665"/>
      <c r="K23" s="665"/>
      <c r="L23" s="665"/>
      <c r="M23" s="665"/>
      <c r="N23" s="665"/>
      <c r="O23" s="665"/>
      <c r="P23" s="665"/>
      <c r="Q23" s="666"/>
      <c r="R23" s="667"/>
      <c r="S23" s="665"/>
      <c r="T23" s="665"/>
      <c r="U23" s="665"/>
      <c r="V23" s="665"/>
      <c r="W23" s="665"/>
      <c r="X23" s="665"/>
      <c r="Y23" s="665"/>
      <c r="Z23" s="666"/>
      <c r="AA23" s="667"/>
      <c r="AB23" s="665"/>
      <c r="AC23" s="665"/>
      <c r="AD23" s="665"/>
      <c r="AE23" s="668"/>
    </row>
    <row r="24" spans="2:54" ht="15.75" customHeight="1">
      <c r="C24" s="650"/>
      <c r="D24" s="651"/>
      <c r="E24" s="651"/>
      <c r="F24" s="651"/>
      <c r="G24" s="651"/>
      <c r="H24" s="652"/>
      <c r="I24" s="656"/>
      <c r="J24" s="657"/>
      <c r="K24" s="657"/>
      <c r="L24" s="657"/>
      <c r="M24" s="657"/>
      <c r="N24" s="657"/>
      <c r="O24" s="657"/>
      <c r="P24" s="657"/>
      <c r="Q24" s="658"/>
      <c r="R24" s="656"/>
      <c r="S24" s="657"/>
      <c r="T24" s="657"/>
      <c r="U24" s="657"/>
      <c r="V24" s="657"/>
      <c r="W24" s="657"/>
      <c r="X24" s="657"/>
      <c r="Y24" s="657"/>
      <c r="Z24" s="658"/>
      <c r="AA24" s="656"/>
      <c r="AB24" s="657"/>
      <c r="AC24" s="657"/>
      <c r="AD24" s="657"/>
      <c r="AE24" s="662"/>
    </row>
    <row r="25" spans="2:54" ht="15.75" customHeight="1">
      <c r="C25" s="650"/>
      <c r="D25" s="651"/>
      <c r="E25" s="651"/>
      <c r="F25" s="651"/>
      <c r="G25" s="651"/>
      <c r="H25" s="652"/>
      <c r="I25" s="656"/>
      <c r="J25" s="657"/>
      <c r="K25" s="657"/>
      <c r="L25" s="657"/>
      <c r="M25" s="657"/>
      <c r="N25" s="657"/>
      <c r="O25" s="657"/>
      <c r="P25" s="657"/>
      <c r="Q25" s="658"/>
      <c r="R25" s="656"/>
      <c r="S25" s="657"/>
      <c r="T25" s="657"/>
      <c r="U25" s="657"/>
      <c r="V25" s="657"/>
      <c r="W25" s="657"/>
      <c r="X25" s="657"/>
      <c r="Y25" s="657"/>
      <c r="Z25" s="658"/>
      <c r="AA25" s="656"/>
      <c r="AB25" s="657"/>
      <c r="AC25" s="657"/>
      <c r="AD25" s="657"/>
      <c r="AE25" s="662"/>
    </row>
    <row r="26" spans="2:54" ht="15.75" customHeight="1">
      <c r="C26" s="650"/>
      <c r="D26" s="651"/>
      <c r="E26" s="651"/>
      <c r="F26" s="651"/>
      <c r="G26" s="651"/>
      <c r="H26" s="652"/>
      <c r="I26" s="656"/>
      <c r="J26" s="657"/>
      <c r="K26" s="657"/>
      <c r="L26" s="657"/>
      <c r="M26" s="657"/>
      <c r="N26" s="657"/>
      <c r="O26" s="657"/>
      <c r="P26" s="657"/>
      <c r="Q26" s="658"/>
      <c r="R26" s="656"/>
      <c r="S26" s="657"/>
      <c r="T26" s="657"/>
      <c r="U26" s="657"/>
      <c r="V26" s="657"/>
      <c r="W26" s="657"/>
      <c r="X26" s="657"/>
      <c r="Y26" s="657"/>
      <c r="Z26" s="658"/>
      <c r="AA26" s="656"/>
      <c r="AB26" s="657"/>
      <c r="AC26" s="657"/>
      <c r="AD26" s="657"/>
      <c r="AE26" s="662"/>
    </row>
    <row r="27" spans="2:54" ht="15.75" customHeight="1">
      <c r="C27" s="650"/>
      <c r="D27" s="651"/>
      <c r="E27" s="651"/>
      <c r="F27" s="651"/>
      <c r="G27" s="651"/>
      <c r="H27" s="652"/>
      <c r="I27" s="656"/>
      <c r="J27" s="657"/>
      <c r="K27" s="657"/>
      <c r="L27" s="657"/>
      <c r="M27" s="657"/>
      <c r="N27" s="657"/>
      <c r="O27" s="657"/>
      <c r="P27" s="657"/>
      <c r="Q27" s="658"/>
      <c r="R27" s="656"/>
      <c r="S27" s="657"/>
      <c r="T27" s="657"/>
      <c r="U27" s="657"/>
      <c r="V27" s="657"/>
      <c r="W27" s="657"/>
      <c r="X27" s="657"/>
      <c r="Y27" s="657"/>
      <c r="Z27" s="658"/>
      <c r="AA27" s="656"/>
      <c r="AB27" s="657"/>
      <c r="AC27" s="657"/>
      <c r="AD27" s="657"/>
      <c r="AE27" s="662"/>
    </row>
    <row r="28" spans="2:54" ht="15.75" customHeight="1">
      <c r="C28" s="650"/>
      <c r="D28" s="651"/>
      <c r="E28" s="651"/>
      <c r="F28" s="651"/>
      <c r="G28" s="651"/>
      <c r="H28" s="652"/>
      <c r="I28" s="656"/>
      <c r="J28" s="657"/>
      <c r="K28" s="657"/>
      <c r="L28" s="657"/>
      <c r="M28" s="657"/>
      <c r="N28" s="657"/>
      <c r="O28" s="657"/>
      <c r="P28" s="657"/>
      <c r="Q28" s="658"/>
      <c r="R28" s="656"/>
      <c r="S28" s="657"/>
      <c r="T28" s="657"/>
      <c r="U28" s="657"/>
      <c r="V28" s="657"/>
      <c r="W28" s="657"/>
      <c r="X28" s="657"/>
      <c r="Y28" s="657"/>
      <c r="Z28" s="658"/>
      <c r="AA28" s="656"/>
      <c r="AB28" s="657"/>
      <c r="AC28" s="657"/>
      <c r="AD28" s="657"/>
      <c r="AE28" s="662"/>
    </row>
    <row r="29" spans="2:54" ht="15.75" customHeight="1">
      <c r="C29" s="650"/>
      <c r="D29" s="651"/>
      <c r="E29" s="651"/>
      <c r="F29" s="651"/>
      <c r="G29" s="651"/>
      <c r="H29" s="652"/>
      <c r="I29" s="656"/>
      <c r="J29" s="657"/>
      <c r="K29" s="657"/>
      <c r="L29" s="657"/>
      <c r="M29" s="657"/>
      <c r="N29" s="657"/>
      <c r="O29" s="657"/>
      <c r="P29" s="657"/>
      <c r="Q29" s="658"/>
      <c r="R29" s="656"/>
      <c r="S29" s="657"/>
      <c r="T29" s="657"/>
      <c r="U29" s="657"/>
      <c r="V29" s="657"/>
      <c r="W29" s="657"/>
      <c r="X29" s="657"/>
      <c r="Y29" s="657"/>
      <c r="Z29" s="658"/>
      <c r="AA29" s="656"/>
      <c r="AB29" s="657"/>
      <c r="AC29" s="657"/>
      <c r="AD29" s="657"/>
      <c r="AE29" s="662"/>
    </row>
    <row r="30" spans="2:54" ht="15.75" customHeight="1">
      <c r="C30" s="650"/>
      <c r="D30" s="651"/>
      <c r="E30" s="651"/>
      <c r="F30" s="651"/>
      <c r="G30" s="651"/>
      <c r="H30" s="652"/>
      <c r="I30" s="656"/>
      <c r="J30" s="657"/>
      <c r="K30" s="657"/>
      <c r="L30" s="657"/>
      <c r="M30" s="657"/>
      <c r="N30" s="657"/>
      <c r="O30" s="657"/>
      <c r="P30" s="657"/>
      <c r="Q30" s="658"/>
      <c r="R30" s="656"/>
      <c r="S30" s="657"/>
      <c r="T30" s="657"/>
      <c r="U30" s="657"/>
      <c r="V30" s="657"/>
      <c r="W30" s="657"/>
      <c r="X30" s="657"/>
      <c r="Y30" s="657"/>
      <c r="Z30" s="658"/>
      <c r="AA30" s="656"/>
      <c r="AB30" s="657"/>
      <c r="AC30" s="657"/>
      <c r="AD30" s="657"/>
      <c r="AE30" s="662"/>
    </row>
    <row r="31" spans="2:54" ht="15.75" customHeight="1">
      <c r="C31" s="650"/>
      <c r="D31" s="651"/>
      <c r="E31" s="651"/>
      <c r="F31" s="651"/>
      <c r="G31" s="651"/>
      <c r="H31" s="652"/>
      <c r="I31" s="656"/>
      <c r="J31" s="657"/>
      <c r="K31" s="657"/>
      <c r="L31" s="657"/>
      <c r="M31" s="657"/>
      <c r="N31" s="657"/>
      <c r="O31" s="657"/>
      <c r="P31" s="657"/>
      <c r="Q31" s="658"/>
      <c r="R31" s="656"/>
      <c r="S31" s="657"/>
      <c r="T31" s="657"/>
      <c r="U31" s="657"/>
      <c r="V31" s="657"/>
      <c r="W31" s="657"/>
      <c r="X31" s="657"/>
      <c r="Y31" s="657"/>
      <c r="Z31" s="658"/>
      <c r="AA31" s="656"/>
      <c r="AB31" s="657"/>
      <c r="AC31" s="657"/>
      <c r="AD31" s="657"/>
      <c r="AE31" s="662"/>
    </row>
    <row r="32" spans="2:54" ht="15.75" customHeight="1">
      <c r="C32" s="650"/>
      <c r="D32" s="651"/>
      <c r="E32" s="651"/>
      <c r="F32" s="651"/>
      <c r="G32" s="651"/>
      <c r="H32" s="652"/>
      <c r="I32" s="656"/>
      <c r="J32" s="657"/>
      <c r="K32" s="657"/>
      <c r="L32" s="657"/>
      <c r="M32" s="657"/>
      <c r="N32" s="657"/>
      <c r="O32" s="657"/>
      <c r="P32" s="657"/>
      <c r="Q32" s="658"/>
      <c r="R32" s="656"/>
      <c r="S32" s="657"/>
      <c r="T32" s="657"/>
      <c r="U32" s="657"/>
      <c r="V32" s="657"/>
      <c r="W32" s="657"/>
      <c r="X32" s="657"/>
      <c r="Y32" s="657"/>
      <c r="Z32" s="658"/>
      <c r="AA32" s="656"/>
      <c r="AB32" s="657"/>
      <c r="AC32" s="657"/>
      <c r="AD32" s="657"/>
      <c r="AE32" s="662"/>
    </row>
    <row r="33" spans="2:31" ht="15.75" customHeight="1">
      <c r="C33" s="650"/>
      <c r="D33" s="651"/>
      <c r="E33" s="651"/>
      <c r="F33" s="651"/>
      <c r="G33" s="651"/>
      <c r="H33" s="652"/>
      <c r="I33" s="656"/>
      <c r="J33" s="657"/>
      <c r="K33" s="657"/>
      <c r="L33" s="657"/>
      <c r="M33" s="657"/>
      <c r="N33" s="657"/>
      <c r="O33" s="657"/>
      <c r="P33" s="657"/>
      <c r="Q33" s="658"/>
      <c r="R33" s="656"/>
      <c r="S33" s="657"/>
      <c r="T33" s="657"/>
      <c r="U33" s="657"/>
      <c r="V33" s="657"/>
      <c r="W33" s="657"/>
      <c r="X33" s="657"/>
      <c r="Y33" s="657"/>
      <c r="Z33" s="658"/>
      <c r="AA33" s="656"/>
      <c r="AB33" s="657"/>
      <c r="AC33" s="657"/>
      <c r="AD33" s="657"/>
      <c r="AE33" s="662"/>
    </row>
    <row r="34" spans="2:31" ht="15.75" customHeight="1">
      <c r="C34" s="650"/>
      <c r="D34" s="651"/>
      <c r="E34" s="651"/>
      <c r="F34" s="651"/>
      <c r="G34" s="651"/>
      <c r="H34" s="652"/>
      <c r="I34" s="656"/>
      <c r="J34" s="657"/>
      <c r="K34" s="657"/>
      <c r="L34" s="657"/>
      <c r="M34" s="657"/>
      <c r="N34" s="657"/>
      <c r="O34" s="657"/>
      <c r="P34" s="657"/>
      <c r="Q34" s="658"/>
      <c r="R34" s="656"/>
      <c r="S34" s="657"/>
      <c r="T34" s="657"/>
      <c r="U34" s="657"/>
      <c r="V34" s="657"/>
      <c r="W34" s="657"/>
      <c r="X34" s="657"/>
      <c r="Y34" s="657"/>
      <c r="Z34" s="658"/>
      <c r="AA34" s="656"/>
      <c r="AB34" s="657"/>
      <c r="AC34" s="657"/>
      <c r="AD34" s="657"/>
      <c r="AE34" s="662"/>
    </row>
    <row r="35" spans="2:31" ht="15.75" customHeight="1">
      <c r="C35" s="650"/>
      <c r="D35" s="651"/>
      <c r="E35" s="651"/>
      <c r="F35" s="651"/>
      <c r="G35" s="651"/>
      <c r="H35" s="652"/>
      <c r="I35" s="656"/>
      <c r="J35" s="657"/>
      <c r="K35" s="657"/>
      <c r="L35" s="657"/>
      <c r="M35" s="657"/>
      <c r="N35" s="657"/>
      <c r="O35" s="657"/>
      <c r="P35" s="657"/>
      <c r="Q35" s="658"/>
      <c r="R35" s="656"/>
      <c r="S35" s="657"/>
      <c r="T35" s="657"/>
      <c r="U35" s="657"/>
      <c r="V35" s="657"/>
      <c r="W35" s="657"/>
      <c r="X35" s="657"/>
      <c r="Y35" s="657"/>
      <c r="Z35" s="658"/>
      <c r="AA35" s="656"/>
      <c r="AB35" s="657"/>
      <c r="AC35" s="657"/>
      <c r="AD35" s="657"/>
      <c r="AE35" s="662"/>
    </row>
    <row r="36" spans="2:31" ht="15.75" customHeight="1">
      <c r="C36" s="650"/>
      <c r="D36" s="651"/>
      <c r="E36" s="651"/>
      <c r="F36" s="651"/>
      <c r="G36" s="651"/>
      <c r="H36" s="652"/>
      <c r="I36" s="656"/>
      <c r="J36" s="657"/>
      <c r="K36" s="657"/>
      <c r="L36" s="657"/>
      <c r="M36" s="657"/>
      <c r="N36" s="657"/>
      <c r="O36" s="657"/>
      <c r="P36" s="657"/>
      <c r="Q36" s="658"/>
      <c r="R36" s="656"/>
      <c r="S36" s="657"/>
      <c r="T36" s="657"/>
      <c r="U36" s="657"/>
      <c r="V36" s="657"/>
      <c r="W36" s="657"/>
      <c r="X36" s="657"/>
      <c r="Y36" s="657"/>
      <c r="Z36" s="658"/>
      <c r="AA36" s="656"/>
      <c r="AB36" s="657"/>
      <c r="AC36" s="657"/>
      <c r="AD36" s="657"/>
      <c r="AE36" s="662"/>
    </row>
    <row r="37" spans="2:31" ht="15.75" customHeight="1">
      <c r="C37" s="650"/>
      <c r="D37" s="651"/>
      <c r="E37" s="651"/>
      <c r="F37" s="651"/>
      <c r="G37" s="651"/>
      <c r="H37" s="652"/>
      <c r="I37" s="656"/>
      <c r="J37" s="657"/>
      <c r="K37" s="657"/>
      <c r="L37" s="657"/>
      <c r="M37" s="657"/>
      <c r="N37" s="657"/>
      <c r="O37" s="657"/>
      <c r="P37" s="657"/>
      <c r="Q37" s="658"/>
      <c r="R37" s="656"/>
      <c r="S37" s="657"/>
      <c r="T37" s="657"/>
      <c r="U37" s="657"/>
      <c r="V37" s="657"/>
      <c r="W37" s="657"/>
      <c r="X37" s="657"/>
      <c r="Y37" s="657"/>
      <c r="Z37" s="658"/>
      <c r="AA37" s="656"/>
      <c r="AB37" s="657"/>
      <c r="AC37" s="657"/>
      <c r="AD37" s="657"/>
      <c r="AE37" s="662"/>
    </row>
    <row r="38" spans="2:31" ht="15.75" customHeight="1">
      <c r="C38" s="650"/>
      <c r="D38" s="651"/>
      <c r="E38" s="651"/>
      <c r="F38" s="651"/>
      <c r="G38" s="651"/>
      <c r="H38" s="652"/>
      <c r="I38" s="656"/>
      <c r="J38" s="657"/>
      <c r="K38" s="657"/>
      <c r="L38" s="657"/>
      <c r="M38" s="657"/>
      <c r="N38" s="657"/>
      <c r="O38" s="657"/>
      <c r="P38" s="657"/>
      <c r="Q38" s="658"/>
      <c r="R38" s="656"/>
      <c r="S38" s="657"/>
      <c r="T38" s="657"/>
      <c r="U38" s="657"/>
      <c r="V38" s="657"/>
      <c r="W38" s="657"/>
      <c r="X38" s="657"/>
      <c r="Y38" s="657"/>
      <c r="Z38" s="658"/>
      <c r="AA38" s="656"/>
      <c r="AB38" s="657"/>
      <c r="AC38" s="657"/>
      <c r="AD38" s="657"/>
      <c r="AE38" s="662"/>
    </row>
    <row r="39" spans="2:31" ht="15.75" customHeight="1">
      <c r="C39" s="650"/>
      <c r="D39" s="651"/>
      <c r="E39" s="651"/>
      <c r="F39" s="651"/>
      <c r="G39" s="651"/>
      <c r="H39" s="652"/>
      <c r="I39" s="656"/>
      <c r="J39" s="657"/>
      <c r="K39" s="657"/>
      <c r="L39" s="657"/>
      <c r="M39" s="657"/>
      <c r="N39" s="657"/>
      <c r="O39" s="657"/>
      <c r="P39" s="657"/>
      <c r="Q39" s="658"/>
      <c r="R39" s="656"/>
      <c r="S39" s="657"/>
      <c r="T39" s="657"/>
      <c r="U39" s="657"/>
      <c r="V39" s="657"/>
      <c r="W39" s="657"/>
      <c r="X39" s="657"/>
      <c r="Y39" s="657"/>
      <c r="Z39" s="658"/>
      <c r="AA39" s="656"/>
      <c r="AB39" s="657"/>
      <c r="AC39" s="657"/>
      <c r="AD39" s="657"/>
      <c r="AE39" s="662"/>
    </row>
    <row r="40" spans="2:31" ht="15.75" customHeight="1">
      <c r="C40" s="650"/>
      <c r="D40" s="651"/>
      <c r="E40" s="651"/>
      <c r="F40" s="651"/>
      <c r="G40" s="651"/>
      <c r="H40" s="652"/>
      <c r="I40" s="656"/>
      <c r="J40" s="657"/>
      <c r="K40" s="657"/>
      <c r="L40" s="657"/>
      <c r="M40" s="657"/>
      <c r="N40" s="657"/>
      <c r="O40" s="657"/>
      <c r="P40" s="657"/>
      <c r="Q40" s="658"/>
      <c r="R40" s="656"/>
      <c r="S40" s="657"/>
      <c r="T40" s="657"/>
      <c r="U40" s="657"/>
      <c r="V40" s="657"/>
      <c r="W40" s="657"/>
      <c r="X40" s="657"/>
      <c r="Y40" s="657"/>
      <c r="Z40" s="658"/>
      <c r="AA40" s="656"/>
      <c r="AB40" s="657"/>
      <c r="AC40" s="657"/>
      <c r="AD40" s="657"/>
      <c r="AE40" s="662"/>
    </row>
    <row r="41" spans="2:31" ht="15.75" customHeight="1">
      <c r="C41" s="650"/>
      <c r="D41" s="651"/>
      <c r="E41" s="651"/>
      <c r="F41" s="651"/>
      <c r="G41" s="651"/>
      <c r="H41" s="652"/>
      <c r="I41" s="656"/>
      <c r="J41" s="657"/>
      <c r="K41" s="657"/>
      <c r="L41" s="657"/>
      <c r="M41" s="657"/>
      <c r="N41" s="657"/>
      <c r="O41" s="657"/>
      <c r="P41" s="657"/>
      <c r="Q41" s="658"/>
      <c r="R41" s="656"/>
      <c r="S41" s="657"/>
      <c r="T41" s="657"/>
      <c r="U41" s="657"/>
      <c r="V41" s="657"/>
      <c r="W41" s="657"/>
      <c r="X41" s="657"/>
      <c r="Y41" s="657"/>
      <c r="Z41" s="658"/>
      <c r="AA41" s="656"/>
      <c r="AB41" s="657"/>
      <c r="AC41" s="657"/>
      <c r="AD41" s="657"/>
      <c r="AE41" s="662"/>
    </row>
    <row r="42" spans="2:31" ht="15.75" customHeight="1">
      <c r="C42" s="650"/>
      <c r="D42" s="651"/>
      <c r="E42" s="651"/>
      <c r="F42" s="651"/>
      <c r="G42" s="651"/>
      <c r="H42" s="652"/>
      <c r="I42" s="656"/>
      <c r="J42" s="657"/>
      <c r="K42" s="657"/>
      <c r="L42" s="657"/>
      <c r="M42" s="657"/>
      <c r="N42" s="657"/>
      <c r="O42" s="657"/>
      <c r="P42" s="657"/>
      <c r="Q42" s="658"/>
      <c r="R42" s="656"/>
      <c r="S42" s="657"/>
      <c r="T42" s="657"/>
      <c r="U42" s="657"/>
      <c r="V42" s="657"/>
      <c r="W42" s="657"/>
      <c r="X42" s="657"/>
      <c r="Y42" s="657"/>
      <c r="Z42" s="658"/>
      <c r="AA42" s="656"/>
      <c r="AB42" s="657"/>
      <c r="AC42" s="657"/>
      <c r="AD42" s="657"/>
      <c r="AE42" s="662"/>
    </row>
    <row r="43" spans="2:31" ht="15.75" customHeight="1">
      <c r="C43" s="650"/>
      <c r="D43" s="651"/>
      <c r="E43" s="651"/>
      <c r="F43" s="651"/>
      <c r="G43" s="651"/>
      <c r="H43" s="652"/>
      <c r="I43" s="656"/>
      <c r="J43" s="657"/>
      <c r="K43" s="657"/>
      <c r="L43" s="657"/>
      <c r="M43" s="657"/>
      <c r="N43" s="657"/>
      <c r="O43" s="657"/>
      <c r="P43" s="657"/>
      <c r="Q43" s="658"/>
      <c r="R43" s="656"/>
      <c r="S43" s="657"/>
      <c r="T43" s="657"/>
      <c r="U43" s="657"/>
      <c r="V43" s="657"/>
      <c r="W43" s="657"/>
      <c r="X43" s="657"/>
      <c r="Y43" s="657"/>
      <c r="Z43" s="658"/>
      <c r="AA43" s="656"/>
      <c r="AB43" s="657"/>
      <c r="AC43" s="657"/>
      <c r="AD43" s="657"/>
      <c r="AE43" s="662"/>
    </row>
    <row r="44" spans="2:31" ht="15.75" customHeight="1">
      <c r="C44" s="650"/>
      <c r="D44" s="651"/>
      <c r="E44" s="651"/>
      <c r="F44" s="651"/>
      <c r="G44" s="651"/>
      <c r="H44" s="652"/>
      <c r="I44" s="656"/>
      <c r="J44" s="657"/>
      <c r="K44" s="657"/>
      <c r="L44" s="657"/>
      <c r="M44" s="657"/>
      <c r="N44" s="657"/>
      <c r="O44" s="657"/>
      <c r="P44" s="657"/>
      <c r="Q44" s="658"/>
      <c r="R44" s="656"/>
      <c r="S44" s="657"/>
      <c r="T44" s="657"/>
      <c r="U44" s="657"/>
      <c r="V44" s="657"/>
      <c r="W44" s="657"/>
      <c r="X44" s="657"/>
      <c r="Y44" s="657"/>
      <c r="Z44" s="658"/>
      <c r="AA44" s="656"/>
      <c r="AB44" s="657"/>
      <c r="AC44" s="657"/>
      <c r="AD44" s="657"/>
      <c r="AE44" s="662"/>
    </row>
    <row r="45" spans="2:31" ht="15.75" customHeight="1">
      <c r="C45" s="653"/>
      <c r="D45" s="654"/>
      <c r="E45" s="654"/>
      <c r="F45" s="654"/>
      <c r="G45" s="654"/>
      <c r="H45" s="655"/>
      <c r="I45" s="659"/>
      <c r="J45" s="660"/>
      <c r="K45" s="660"/>
      <c r="L45" s="660"/>
      <c r="M45" s="660"/>
      <c r="N45" s="660"/>
      <c r="O45" s="660"/>
      <c r="P45" s="660"/>
      <c r="Q45" s="661"/>
      <c r="R45" s="659"/>
      <c r="S45" s="660"/>
      <c r="T45" s="660"/>
      <c r="U45" s="660"/>
      <c r="V45" s="660"/>
      <c r="W45" s="660"/>
      <c r="X45" s="660"/>
      <c r="Y45" s="660"/>
      <c r="Z45" s="661"/>
      <c r="AA45" s="659"/>
      <c r="AB45" s="660"/>
      <c r="AC45" s="660"/>
      <c r="AD45" s="660"/>
      <c r="AE45" s="663"/>
    </row>
    <row r="46" spans="2:31" ht="15.75" customHeight="1">
      <c r="C46" s="15"/>
      <c r="P46" s="15"/>
    </row>
    <row r="47" spans="2:31" s="26" customFormat="1" ht="17.25">
      <c r="B47" s="27" t="s">
        <v>33</v>
      </c>
      <c r="P47" s="27"/>
    </row>
    <row r="48" spans="2:31" ht="15.75" customHeight="1">
      <c r="C48" s="216"/>
      <c r="D48" s="212"/>
      <c r="E48" s="212"/>
      <c r="F48" s="212"/>
      <c r="G48" s="212"/>
      <c r="H48" s="212"/>
      <c r="I48" s="212"/>
      <c r="J48" s="212"/>
      <c r="K48" s="212"/>
      <c r="L48" s="212"/>
      <c r="M48" s="212"/>
      <c r="N48" s="212"/>
      <c r="O48" s="212"/>
      <c r="P48" s="216"/>
      <c r="Q48" s="212"/>
      <c r="R48" s="212"/>
      <c r="S48" s="212"/>
      <c r="T48" s="212"/>
      <c r="U48" s="212"/>
      <c r="V48" s="212"/>
      <c r="W48" s="212"/>
      <c r="X48" s="212"/>
      <c r="Y48" s="212"/>
      <c r="Z48" s="212"/>
      <c r="AA48" s="212"/>
      <c r="AB48" s="212"/>
      <c r="AC48" s="212"/>
      <c r="AD48" s="212"/>
      <c r="AE48" s="212"/>
    </row>
    <row r="49" spans="3:31" ht="15.75" customHeight="1">
      <c r="C49" s="216"/>
      <c r="D49" s="212"/>
      <c r="E49" s="212"/>
      <c r="F49" s="212"/>
      <c r="G49" s="212"/>
      <c r="H49" s="212"/>
      <c r="I49" s="212"/>
      <c r="J49" s="212"/>
      <c r="K49" s="212"/>
      <c r="L49" s="212"/>
      <c r="M49" s="212"/>
      <c r="N49" s="212"/>
      <c r="O49" s="212"/>
      <c r="P49" s="216"/>
      <c r="Q49" s="212"/>
      <c r="R49" s="212"/>
      <c r="S49" s="212"/>
      <c r="T49" s="212"/>
      <c r="U49" s="212"/>
      <c r="V49" s="212"/>
      <c r="W49" s="212"/>
      <c r="X49" s="212"/>
      <c r="Y49" s="212"/>
      <c r="Z49" s="212"/>
      <c r="AA49" s="212"/>
      <c r="AB49" s="212"/>
      <c r="AC49" s="212"/>
      <c r="AD49" s="212"/>
      <c r="AE49" s="212"/>
    </row>
    <row r="50" spans="3:31" ht="15.75" customHeight="1">
      <c r="C50" s="212"/>
      <c r="D50" s="212"/>
      <c r="E50" s="212"/>
      <c r="F50" s="212"/>
      <c r="G50" s="212"/>
      <c r="H50" s="212"/>
      <c r="I50" s="212"/>
      <c r="J50" s="212"/>
      <c r="K50" s="212"/>
      <c r="L50" s="212"/>
      <c r="M50" s="212"/>
      <c r="N50" s="212"/>
      <c r="O50" s="212"/>
      <c r="P50" s="212"/>
      <c r="Q50" s="212"/>
      <c r="R50" s="212"/>
      <c r="S50" s="212"/>
      <c r="T50" s="212"/>
      <c r="U50" s="212"/>
      <c r="V50" s="212"/>
      <c r="W50" s="212"/>
      <c r="X50" s="212"/>
      <c r="Y50" s="212"/>
      <c r="Z50" s="212"/>
      <c r="AA50" s="212"/>
      <c r="AB50" s="212"/>
      <c r="AC50" s="212"/>
      <c r="AD50" s="212"/>
      <c r="AE50" s="212"/>
    </row>
    <row r="51" spans="3:31">
      <c r="C51" s="17" t="s">
        <v>231</v>
      </c>
    </row>
  </sheetData>
  <sheetProtection algorithmName="SHA-512" hashValue="3GERchMuyt6jKnMDk+EeYObuKDyfYEa0whpyDz4fCEZ3R1F27TPa1d3SN3/i5oMdh7zGLE0nVQ7OlG6kWGOT6Q==" saltValue="tQZ36nAsH546yTv+8ehKrQ==" spinCount="100000" sheet="1" objects="1" scenarios="1"/>
  <mergeCells count="28">
    <mergeCell ref="AP16:AY16"/>
    <mergeCell ref="AN17:AO17"/>
    <mergeCell ref="AN18:AO18"/>
    <mergeCell ref="AP18:AY18"/>
    <mergeCell ref="C24:H45"/>
    <mergeCell ref="I24:Q45"/>
    <mergeCell ref="R24:Z45"/>
    <mergeCell ref="AA24:AE45"/>
    <mergeCell ref="C23:H23"/>
    <mergeCell ref="I23:Q23"/>
    <mergeCell ref="R23:Z23"/>
    <mergeCell ref="AA23:AE23"/>
    <mergeCell ref="Q16:AB16"/>
    <mergeCell ref="Q17:AB17"/>
    <mergeCell ref="Q18:AB18"/>
    <mergeCell ref="AN16:AO16"/>
    <mergeCell ref="X2:AE2"/>
    <mergeCell ref="B5:AE5"/>
    <mergeCell ref="C22:H22"/>
    <mergeCell ref="I22:Q22"/>
    <mergeCell ref="R22:Z22"/>
    <mergeCell ref="AA22:AE22"/>
    <mergeCell ref="X3:AE3"/>
    <mergeCell ref="Q13:AB13"/>
    <mergeCell ref="Q14:AB14"/>
    <mergeCell ref="Q15:AB15"/>
    <mergeCell ref="Q12:AD12"/>
    <mergeCell ref="Q11:AD11"/>
  </mergeCells>
  <phoneticPr fontId="5"/>
  <conditionalFormatting sqref="Q14:AB14">
    <cfRule type="cellIs" dxfId="1" priority="2" operator="equal">
      <formula>""</formula>
    </cfRule>
  </conditionalFormatting>
  <conditionalFormatting sqref="Q15:AB15">
    <cfRule type="cellIs" dxfId="0" priority="1" operator="equal">
      <formula>""</formula>
    </cfRule>
  </conditionalFormatting>
  <pageMargins left="0.78740157480314965" right="0.78740157480314965" top="0.51181102362204722" bottom="0.59055118110236227" header="0.51181102362204722" footer="0.39370078740157483"/>
  <pageSetup paperSize="9" scale="94" orientation="portrait" r:id="rId1"/>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pageSetUpPr fitToPage="1"/>
  </sheetPr>
  <dimension ref="A1:AM51"/>
  <sheetViews>
    <sheetView showGridLines="0" zoomScaleNormal="100" workbookViewId="0">
      <selection activeCell="AP20" sqref="AP20"/>
    </sheetView>
  </sheetViews>
  <sheetFormatPr defaultRowHeight="14.25"/>
  <cols>
    <col min="1" max="1" width="1.25" style="17" customWidth="1"/>
    <col min="2" max="74" width="2.5" style="17" customWidth="1"/>
    <col min="75" max="16384" width="9" style="17"/>
  </cols>
  <sheetData>
    <row r="1" spans="1:36" ht="7.5" customHeight="1"/>
    <row r="2" spans="1:36">
      <c r="X2" s="450" t="s">
        <v>3</v>
      </c>
      <c r="Y2" s="451"/>
      <c r="Z2" s="451"/>
      <c r="AA2" s="451"/>
      <c r="AB2" s="451"/>
      <c r="AC2" s="451"/>
      <c r="AD2" s="451"/>
      <c r="AE2" s="452"/>
    </row>
    <row r="3" spans="1:36" ht="22.5" customHeight="1">
      <c r="X3" s="634" t="s">
        <v>498</v>
      </c>
      <c r="Y3" s="635"/>
      <c r="Z3" s="635"/>
      <c r="AA3" s="635"/>
      <c r="AB3" s="635"/>
      <c r="AC3" s="635"/>
      <c r="AD3" s="635"/>
      <c r="AE3" s="636"/>
    </row>
    <row r="5" spans="1:36" s="16" customFormat="1" ht="30" customHeight="1">
      <c r="A5" s="19"/>
      <c r="B5" s="637" t="s">
        <v>76</v>
      </c>
      <c r="C5" s="637"/>
      <c r="D5" s="637"/>
      <c r="E5" s="637"/>
      <c r="F5" s="637"/>
      <c r="G5" s="637"/>
      <c r="H5" s="637"/>
      <c r="I5" s="637"/>
      <c r="J5" s="637"/>
      <c r="K5" s="637"/>
      <c r="L5" s="637"/>
      <c r="M5" s="637"/>
      <c r="N5" s="637"/>
      <c r="O5" s="637"/>
      <c r="P5" s="637"/>
      <c r="Q5" s="637"/>
      <c r="R5" s="637"/>
      <c r="S5" s="637"/>
      <c r="T5" s="637"/>
      <c r="U5" s="637"/>
      <c r="V5" s="637"/>
      <c r="W5" s="637"/>
      <c r="X5" s="637"/>
      <c r="Y5" s="637"/>
      <c r="Z5" s="637"/>
      <c r="AA5" s="637"/>
      <c r="AB5" s="637"/>
      <c r="AC5" s="637"/>
      <c r="AD5" s="637"/>
      <c r="AE5" s="637"/>
      <c r="AF5" s="19"/>
    </row>
    <row r="6" spans="1:36" ht="15.75" customHeight="1"/>
    <row r="7" spans="1:36" s="82" customFormat="1" ht="15.75" customHeight="1">
      <c r="T7" s="127" t="s">
        <v>525</v>
      </c>
    </row>
    <row r="8" spans="1:36" s="82" customFormat="1" ht="13.5" customHeight="1">
      <c r="T8" s="90"/>
    </row>
    <row r="9" spans="1:36" s="82" customFormat="1" ht="15.75" customHeight="1">
      <c r="B9" s="82" t="s">
        <v>110</v>
      </c>
      <c r="C9" s="90"/>
    </row>
    <row r="10" spans="1:36" ht="15.75" customHeight="1">
      <c r="C10" s="15"/>
    </row>
    <row r="11" spans="1:36" ht="17.25" customHeight="1">
      <c r="J11" s="15" t="s">
        <v>30</v>
      </c>
      <c r="P11" s="465" t="s">
        <v>177</v>
      </c>
      <c r="Q11" s="465"/>
      <c r="R11" s="465"/>
      <c r="S11" s="465"/>
      <c r="T11" s="465"/>
      <c r="U11" s="465"/>
      <c r="V11" s="465"/>
      <c r="W11" s="465"/>
      <c r="X11" s="465"/>
      <c r="Y11" s="465"/>
      <c r="Z11" s="465"/>
      <c r="AA11" s="465"/>
      <c r="AB11" s="465"/>
    </row>
    <row r="12" spans="1:36" ht="17.25" customHeight="1">
      <c r="J12" s="15" t="s">
        <v>31</v>
      </c>
      <c r="P12" s="465" t="s">
        <v>178</v>
      </c>
      <c r="Q12" s="465"/>
      <c r="R12" s="465"/>
      <c r="S12" s="465"/>
      <c r="T12" s="465"/>
      <c r="U12" s="465"/>
      <c r="V12" s="465"/>
      <c r="W12" s="465"/>
      <c r="X12" s="465"/>
      <c r="Y12" s="465"/>
      <c r="Z12" s="465"/>
      <c r="AA12" s="465"/>
      <c r="AB12" s="465"/>
    </row>
    <row r="13" spans="1:36" ht="17.25" customHeight="1">
      <c r="J13" s="22" t="s">
        <v>111</v>
      </c>
      <c r="K13" s="20"/>
      <c r="L13" s="20"/>
      <c r="M13" s="20"/>
      <c r="N13" s="20"/>
      <c r="O13" s="20"/>
      <c r="P13" s="469" t="s">
        <v>404</v>
      </c>
      <c r="Q13" s="469"/>
      <c r="R13" s="469"/>
      <c r="S13" s="469"/>
      <c r="T13" s="469"/>
      <c r="U13" s="469"/>
      <c r="V13" s="469"/>
      <c r="W13" s="469"/>
      <c r="X13" s="469"/>
      <c r="Y13" s="469"/>
      <c r="Z13" s="469"/>
      <c r="AA13" s="469"/>
      <c r="AB13" s="469"/>
      <c r="AC13" s="191"/>
      <c r="AD13" s="20"/>
    </row>
    <row r="14" spans="1:36" ht="17.25" customHeight="1">
      <c r="D14" s="15"/>
      <c r="J14" s="17" t="s">
        <v>39</v>
      </c>
      <c r="P14" s="691" t="s">
        <v>116</v>
      </c>
      <c r="Q14" s="691"/>
      <c r="R14" s="691"/>
      <c r="S14" s="691"/>
      <c r="T14" s="691"/>
      <c r="U14" s="691"/>
      <c r="V14" s="691"/>
      <c r="W14" s="691"/>
      <c r="X14" s="691"/>
      <c r="Y14" s="691"/>
      <c r="Z14" s="691"/>
      <c r="AA14" s="691"/>
      <c r="AB14" s="691"/>
    </row>
    <row r="15" spans="1:36" ht="17.25" customHeight="1">
      <c r="D15" s="15"/>
      <c r="J15" s="20" t="s">
        <v>40</v>
      </c>
      <c r="K15" s="20"/>
      <c r="L15" s="20"/>
      <c r="M15" s="20"/>
      <c r="N15" s="20"/>
      <c r="O15" s="20"/>
      <c r="P15" s="469" t="s">
        <v>117</v>
      </c>
      <c r="Q15" s="469"/>
      <c r="R15" s="469"/>
      <c r="S15" s="469"/>
      <c r="T15" s="469"/>
      <c r="U15" s="469"/>
      <c r="V15" s="469"/>
      <c r="W15" s="469"/>
      <c r="X15" s="469"/>
      <c r="Y15" s="469"/>
      <c r="Z15" s="469"/>
      <c r="AA15" s="469"/>
      <c r="AB15" s="469"/>
      <c r="AC15" s="20"/>
      <c r="AD15" s="20"/>
    </row>
    <row r="16" spans="1:36" ht="17.25" customHeight="1">
      <c r="D16" s="15"/>
      <c r="J16" s="197"/>
      <c r="K16" s="197"/>
      <c r="L16" s="196"/>
      <c r="M16" s="196"/>
      <c r="N16" s="196"/>
      <c r="O16" s="196"/>
      <c r="P16" s="202" t="s">
        <v>406</v>
      </c>
      <c r="Q16" s="196"/>
      <c r="R16" s="196"/>
      <c r="S16" s="196"/>
      <c r="T16" s="196"/>
      <c r="U16" s="196"/>
      <c r="V16" s="196"/>
      <c r="W16" s="196"/>
      <c r="X16" s="196"/>
      <c r="Y16" s="196"/>
      <c r="Z16" s="196"/>
      <c r="AA16" s="196"/>
      <c r="AB16" s="196"/>
      <c r="AC16" s="196"/>
      <c r="AD16" s="196"/>
      <c r="AG16" s="648"/>
      <c r="AH16" s="648"/>
      <c r="AI16" s="648"/>
      <c r="AJ16" s="648"/>
    </row>
    <row r="17" spans="2:39" ht="17.25" customHeight="1">
      <c r="D17" s="15"/>
      <c r="J17" s="197"/>
      <c r="K17" s="197"/>
      <c r="L17" s="196"/>
      <c r="M17" s="196"/>
      <c r="N17" s="196"/>
      <c r="O17" s="196"/>
      <c r="P17" s="202" t="s">
        <v>223</v>
      </c>
      <c r="Q17" s="196"/>
      <c r="R17" s="196"/>
      <c r="S17" s="196"/>
      <c r="T17" s="196"/>
      <c r="U17" s="196"/>
      <c r="V17" s="196"/>
      <c r="W17" s="196"/>
      <c r="X17" s="196"/>
      <c r="Y17" s="196"/>
      <c r="Z17" s="196"/>
      <c r="AA17" s="196"/>
      <c r="AB17" s="196"/>
      <c r="AC17" s="196"/>
      <c r="AD17" s="196"/>
      <c r="AG17" s="118"/>
      <c r="AH17" s="118"/>
      <c r="AI17" s="118"/>
      <c r="AJ17" s="118"/>
    </row>
    <row r="18" spans="2:39" ht="17.25" customHeight="1">
      <c r="D18" s="15"/>
      <c r="J18" s="198"/>
      <c r="K18" s="198"/>
      <c r="L18" s="199"/>
      <c r="M18" s="199"/>
      <c r="N18" s="199"/>
      <c r="O18" s="199"/>
      <c r="P18" s="203" t="s">
        <v>407</v>
      </c>
      <c r="Q18" s="199"/>
      <c r="R18" s="199"/>
      <c r="S18" s="199"/>
      <c r="T18" s="199"/>
      <c r="U18" s="199"/>
      <c r="V18" s="199"/>
      <c r="W18" s="199"/>
      <c r="X18" s="199"/>
      <c r="Y18" s="199"/>
      <c r="Z18" s="199"/>
      <c r="AA18" s="199"/>
      <c r="AB18" s="199"/>
      <c r="AC18" s="199"/>
      <c r="AD18" s="199"/>
      <c r="AG18" s="648"/>
      <c r="AH18" s="648"/>
      <c r="AI18" s="648"/>
      <c r="AJ18" s="648"/>
      <c r="AK18" s="26"/>
      <c r="AL18" s="26"/>
      <c r="AM18" s="26"/>
    </row>
    <row r="19" spans="2:39" ht="15.75" customHeight="1">
      <c r="C19" s="15"/>
      <c r="P19" s="15"/>
    </row>
    <row r="20" spans="2:39" s="26" customFormat="1" ht="17.25">
      <c r="B20" s="27" t="s">
        <v>32</v>
      </c>
      <c r="P20" s="27"/>
    </row>
    <row r="21" spans="2:39" ht="7.5" customHeight="1">
      <c r="C21" s="15"/>
      <c r="P21" s="15"/>
    </row>
    <row r="22" spans="2:39" ht="15.75" customHeight="1">
      <c r="C22" s="638" t="s">
        <v>34</v>
      </c>
      <c r="D22" s="639"/>
      <c r="E22" s="639"/>
      <c r="F22" s="639"/>
      <c r="G22" s="639"/>
      <c r="H22" s="640"/>
      <c r="I22" s="639" t="s">
        <v>36</v>
      </c>
      <c r="J22" s="639"/>
      <c r="K22" s="639"/>
      <c r="L22" s="639"/>
      <c r="M22" s="639"/>
      <c r="N22" s="639"/>
      <c r="O22" s="639"/>
      <c r="P22" s="639"/>
      <c r="Q22" s="640"/>
      <c r="R22" s="639" t="s">
        <v>37</v>
      </c>
      <c r="S22" s="639"/>
      <c r="T22" s="639"/>
      <c r="U22" s="639"/>
      <c r="V22" s="639"/>
      <c r="W22" s="639"/>
      <c r="X22" s="639"/>
      <c r="Y22" s="639"/>
      <c r="Z22" s="639"/>
      <c r="AA22" s="641" t="s">
        <v>35</v>
      </c>
      <c r="AB22" s="642"/>
      <c r="AC22" s="642"/>
      <c r="AD22" s="642"/>
      <c r="AE22" s="642"/>
    </row>
    <row r="23" spans="2:39" ht="15.75" customHeight="1">
      <c r="C23" s="671"/>
      <c r="D23" s="672"/>
      <c r="E23" s="672"/>
      <c r="F23" s="672"/>
      <c r="G23" s="672"/>
      <c r="H23" s="673"/>
      <c r="I23" s="674"/>
      <c r="J23" s="672"/>
      <c r="K23" s="672"/>
      <c r="L23" s="672"/>
      <c r="M23" s="672"/>
      <c r="N23" s="672"/>
      <c r="O23" s="672"/>
      <c r="P23" s="672"/>
      <c r="Q23" s="673"/>
      <c r="R23" s="674"/>
      <c r="S23" s="672"/>
      <c r="T23" s="672"/>
      <c r="U23" s="672"/>
      <c r="V23" s="672"/>
      <c r="W23" s="672"/>
      <c r="X23" s="672"/>
      <c r="Y23" s="672"/>
      <c r="Z23" s="673"/>
      <c r="AA23" s="674"/>
      <c r="AB23" s="672"/>
      <c r="AC23" s="672"/>
      <c r="AD23" s="672"/>
      <c r="AE23" s="675"/>
    </row>
    <row r="24" spans="2:39" ht="15.75" customHeight="1">
      <c r="C24" s="676" t="s">
        <v>118</v>
      </c>
      <c r="D24" s="677"/>
      <c r="E24" s="677"/>
      <c r="F24" s="677"/>
      <c r="G24" s="677"/>
      <c r="H24" s="678"/>
      <c r="I24" s="682" t="s">
        <v>119</v>
      </c>
      <c r="J24" s="683"/>
      <c r="K24" s="683"/>
      <c r="L24" s="683"/>
      <c r="M24" s="683"/>
      <c r="N24" s="683"/>
      <c r="O24" s="683"/>
      <c r="P24" s="683"/>
      <c r="Q24" s="684"/>
      <c r="R24" s="682" t="s">
        <v>120</v>
      </c>
      <c r="S24" s="683"/>
      <c r="T24" s="683"/>
      <c r="U24" s="683"/>
      <c r="V24" s="683"/>
      <c r="W24" s="683"/>
      <c r="X24" s="683"/>
      <c r="Y24" s="683"/>
      <c r="Z24" s="684"/>
      <c r="AA24" s="688">
        <v>45752</v>
      </c>
      <c r="AB24" s="683"/>
      <c r="AC24" s="683"/>
      <c r="AD24" s="683"/>
      <c r="AE24" s="689"/>
    </row>
    <row r="25" spans="2:39" ht="15.75" customHeight="1">
      <c r="C25" s="676"/>
      <c r="D25" s="677"/>
      <c r="E25" s="677"/>
      <c r="F25" s="677"/>
      <c r="G25" s="677"/>
      <c r="H25" s="678"/>
      <c r="I25" s="682"/>
      <c r="J25" s="683"/>
      <c r="K25" s="683"/>
      <c r="L25" s="683"/>
      <c r="M25" s="683"/>
      <c r="N25" s="683"/>
      <c r="O25" s="683"/>
      <c r="P25" s="683"/>
      <c r="Q25" s="684"/>
      <c r="R25" s="682"/>
      <c r="S25" s="683"/>
      <c r="T25" s="683"/>
      <c r="U25" s="683"/>
      <c r="V25" s="683"/>
      <c r="W25" s="683"/>
      <c r="X25" s="683"/>
      <c r="Y25" s="683"/>
      <c r="Z25" s="684"/>
      <c r="AA25" s="682"/>
      <c r="AB25" s="683"/>
      <c r="AC25" s="683"/>
      <c r="AD25" s="683"/>
      <c r="AE25" s="689"/>
    </row>
    <row r="26" spans="2:39" ht="15.75" customHeight="1">
      <c r="C26" s="676"/>
      <c r="D26" s="677"/>
      <c r="E26" s="677"/>
      <c r="F26" s="677"/>
      <c r="G26" s="677"/>
      <c r="H26" s="678"/>
      <c r="I26" s="682"/>
      <c r="J26" s="683"/>
      <c r="K26" s="683"/>
      <c r="L26" s="683"/>
      <c r="M26" s="683"/>
      <c r="N26" s="683"/>
      <c r="O26" s="683"/>
      <c r="P26" s="683"/>
      <c r="Q26" s="684"/>
      <c r="R26" s="682"/>
      <c r="S26" s="683"/>
      <c r="T26" s="683"/>
      <c r="U26" s="683"/>
      <c r="V26" s="683"/>
      <c r="W26" s="683"/>
      <c r="X26" s="683"/>
      <c r="Y26" s="683"/>
      <c r="Z26" s="684"/>
      <c r="AA26" s="682"/>
      <c r="AB26" s="683"/>
      <c r="AC26" s="683"/>
      <c r="AD26" s="683"/>
      <c r="AE26" s="689"/>
    </row>
    <row r="27" spans="2:39" ht="15.75" customHeight="1">
      <c r="C27" s="676"/>
      <c r="D27" s="677"/>
      <c r="E27" s="677"/>
      <c r="F27" s="677"/>
      <c r="G27" s="677"/>
      <c r="H27" s="678"/>
      <c r="I27" s="682"/>
      <c r="J27" s="683"/>
      <c r="K27" s="683"/>
      <c r="L27" s="683"/>
      <c r="M27" s="683"/>
      <c r="N27" s="683"/>
      <c r="O27" s="683"/>
      <c r="P27" s="683"/>
      <c r="Q27" s="684"/>
      <c r="R27" s="682"/>
      <c r="S27" s="683"/>
      <c r="T27" s="683"/>
      <c r="U27" s="683"/>
      <c r="V27" s="683"/>
      <c r="W27" s="683"/>
      <c r="X27" s="683"/>
      <c r="Y27" s="683"/>
      <c r="Z27" s="684"/>
      <c r="AA27" s="682"/>
      <c r="AB27" s="683"/>
      <c r="AC27" s="683"/>
      <c r="AD27" s="683"/>
      <c r="AE27" s="689"/>
    </row>
    <row r="28" spans="2:39" ht="15.75" customHeight="1">
      <c r="C28" s="676"/>
      <c r="D28" s="677"/>
      <c r="E28" s="677"/>
      <c r="F28" s="677"/>
      <c r="G28" s="677"/>
      <c r="H28" s="678"/>
      <c r="I28" s="682"/>
      <c r="J28" s="683"/>
      <c r="K28" s="683"/>
      <c r="L28" s="683"/>
      <c r="M28" s="683"/>
      <c r="N28" s="683"/>
      <c r="O28" s="683"/>
      <c r="P28" s="683"/>
      <c r="Q28" s="684"/>
      <c r="R28" s="682"/>
      <c r="S28" s="683"/>
      <c r="T28" s="683"/>
      <c r="U28" s="683"/>
      <c r="V28" s="683"/>
      <c r="W28" s="683"/>
      <c r="X28" s="683"/>
      <c r="Y28" s="683"/>
      <c r="Z28" s="684"/>
      <c r="AA28" s="682"/>
      <c r="AB28" s="683"/>
      <c r="AC28" s="683"/>
      <c r="AD28" s="683"/>
      <c r="AE28" s="689"/>
    </row>
    <row r="29" spans="2:39" ht="15.75" customHeight="1">
      <c r="C29" s="676"/>
      <c r="D29" s="677"/>
      <c r="E29" s="677"/>
      <c r="F29" s="677"/>
      <c r="G29" s="677"/>
      <c r="H29" s="678"/>
      <c r="I29" s="682"/>
      <c r="J29" s="683"/>
      <c r="K29" s="683"/>
      <c r="L29" s="683"/>
      <c r="M29" s="683"/>
      <c r="N29" s="683"/>
      <c r="O29" s="683"/>
      <c r="P29" s="683"/>
      <c r="Q29" s="684"/>
      <c r="R29" s="682"/>
      <c r="S29" s="683"/>
      <c r="T29" s="683"/>
      <c r="U29" s="683"/>
      <c r="V29" s="683"/>
      <c r="W29" s="683"/>
      <c r="X29" s="683"/>
      <c r="Y29" s="683"/>
      <c r="Z29" s="684"/>
      <c r="AA29" s="682"/>
      <c r="AB29" s="683"/>
      <c r="AC29" s="683"/>
      <c r="AD29" s="683"/>
      <c r="AE29" s="689"/>
    </row>
    <row r="30" spans="2:39" ht="15.75" customHeight="1">
      <c r="C30" s="676"/>
      <c r="D30" s="677"/>
      <c r="E30" s="677"/>
      <c r="F30" s="677"/>
      <c r="G30" s="677"/>
      <c r="H30" s="678"/>
      <c r="I30" s="682"/>
      <c r="J30" s="683"/>
      <c r="K30" s="683"/>
      <c r="L30" s="683"/>
      <c r="M30" s="683"/>
      <c r="N30" s="683"/>
      <c r="O30" s="683"/>
      <c r="P30" s="683"/>
      <c r="Q30" s="684"/>
      <c r="R30" s="682"/>
      <c r="S30" s="683"/>
      <c r="T30" s="683"/>
      <c r="U30" s="683"/>
      <c r="V30" s="683"/>
      <c r="W30" s="683"/>
      <c r="X30" s="683"/>
      <c r="Y30" s="683"/>
      <c r="Z30" s="684"/>
      <c r="AA30" s="682"/>
      <c r="AB30" s="683"/>
      <c r="AC30" s="683"/>
      <c r="AD30" s="683"/>
      <c r="AE30" s="689"/>
    </row>
    <row r="31" spans="2:39" ht="15.75" customHeight="1">
      <c r="C31" s="676"/>
      <c r="D31" s="677"/>
      <c r="E31" s="677"/>
      <c r="F31" s="677"/>
      <c r="G31" s="677"/>
      <c r="H31" s="678"/>
      <c r="I31" s="682"/>
      <c r="J31" s="683"/>
      <c r="K31" s="683"/>
      <c r="L31" s="683"/>
      <c r="M31" s="683"/>
      <c r="N31" s="683"/>
      <c r="O31" s="683"/>
      <c r="P31" s="683"/>
      <c r="Q31" s="684"/>
      <c r="R31" s="682"/>
      <c r="S31" s="683"/>
      <c r="T31" s="683"/>
      <c r="U31" s="683"/>
      <c r="V31" s="683"/>
      <c r="W31" s="683"/>
      <c r="X31" s="683"/>
      <c r="Y31" s="683"/>
      <c r="Z31" s="684"/>
      <c r="AA31" s="682"/>
      <c r="AB31" s="683"/>
      <c r="AC31" s="683"/>
      <c r="AD31" s="683"/>
      <c r="AE31" s="689"/>
    </row>
    <row r="32" spans="2:39" ht="15.75" customHeight="1">
      <c r="C32" s="676"/>
      <c r="D32" s="677"/>
      <c r="E32" s="677"/>
      <c r="F32" s="677"/>
      <c r="G32" s="677"/>
      <c r="H32" s="678"/>
      <c r="I32" s="682"/>
      <c r="J32" s="683"/>
      <c r="K32" s="683"/>
      <c r="L32" s="683"/>
      <c r="M32" s="683"/>
      <c r="N32" s="683"/>
      <c r="O32" s="683"/>
      <c r="P32" s="683"/>
      <c r="Q32" s="684"/>
      <c r="R32" s="682"/>
      <c r="S32" s="683"/>
      <c r="T32" s="683"/>
      <c r="U32" s="683"/>
      <c r="V32" s="683"/>
      <c r="W32" s="683"/>
      <c r="X32" s="683"/>
      <c r="Y32" s="683"/>
      <c r="Z32" s="684"/>
      <c r="AA32" s="682"/>
      <c r="AB32" s="683"/>
      <c r="AC32" s="683"/>
      <c r="AD32" s="683"/>
      <c r="AE32" s="689"/>
    </row>
    <row r="33" spans="2:31" ht="15.75" customHeight="1">
      <c r="C33" s="676"/>
      <c r="D33" s="677"/>
      <c r="E33" s="677"/>
      <c r="F33" s="677"/>
      <c r="G33" s="677"/>
      <c r="H33" s="678"/>
      <c r="I33" s="682"/>
      <c r="J33" s="683"/>
      <c r="K33" s="683"/>
      <c r="L33" s="683"/>
      <c r="M33" s="683"/>
      <c r="N33" s="683"/>
      <c r="O33" s="683"/>
      <c r="P33" s="683"/>
      <c r="Q33" s="684"/>
      <c r="R33" s="682"/>
      <c r="S33" s="683"/>
      <c r="T33" s="683"/>
      <c r="U33" s="683"/>
      <c r="V33" s="683"/>
      <c r="W33" s="683"/>
      <c r="X33" s="683"/>
      <c r="Y33" s="683"/>
      <c r="Z33" s="684"/>
      <c r="AA33" s="682"/>
      <c r="AB33" s="683"/>
      <c r="AC33" s="683"/>
      <c r="AD33" s="683"/>
      <c r="AE33" s="689"/>
    </row>
    <row r="34" spans="2:31" ht="15.75" customHeight="1">
      <c r="C34" s="676"/>
      <c r="D34" s="677"/>
      <c r="E34" s="677"/>
      <c r="F34" s="677"/>
      <c r="G34" s="677"/>
      <c r="H34" s="678"/>
      <c r="I34" s="682"/>
      <c r="J34" s="683"/>
      <c r="K34" s="683"/>
      <c r="L34" s="683"/>
      <c r="M34" s="683"/>
      <c r="N34" s="683"/>
      <c r="O34" s="683"/>
      <c r="P34" s="683"/>
      <c r="Q34" s="684"/>
      <c r="R34" s="682"/>
      <c r="S34" s="683"/>
      <c r="T34" s="683"/>
      <c r="U34" s="683"/>
      <c r="V34" s="683"/>
      <c r="W34" s="683"/>
      <c r="X34" s="683"/>
      <c r="Y34" s="683"/>
      <c r="Z34" s="684"/>
      <c r="AA34" s="682"/>
      <c r="AB34" s="683"/>
      <c r="AC34" s="683"/>
      <c r="AD34" s="683"/>
      <c r="AE34" s="689"/>
    </row>
    <row r="35" spans="2:31" ht="15.75" customHeight="1">
      <c r="C35" s="676"/>
      <c r="D35" s="677"/>
      <c r="E35" s="677"/>
      <c r="F35" s="677"/>
      <c r="G35" s="677"/>
      <c r="H35" s="678"/>
      <c r="I35" s="682"/>
      <c r="J35" s="683"/>
      <c r="K35" s="683"/>
      <c r="L35" s="683"/>
      <c r="M35" s="683"/>
      <c r="N35" s="683"/>
      <c r="O35" s="683"/>
      <c r="P35" s="683"/>
      <c r="Q35" s="684"/>
      <c r="R35" s="682"/>
      <c r="S35" s="683"/>
      <c r="T35" s="683"/>
      <c r="U35" s="683"/>
      <c r="V35" s="683"/>
      <c r="W35" s="683"/>
      <c r="X35" s="683"/>
      <c r="Y35" s="683"/>
      <c r="Z35" s="684"/>
      <c r="AA35" s="682"/>
      <c r="AB35" s="683"/>
      <c r="AC35" s="683"/>
      <c r="AD35" s="683"/>
      <c r="AE35" s="689"/>
    </row>
    <row r="36" spans="2:31" ht="15.75" customHeight="1">
      <c r="C36" s="676"/>
      <c r="D36" s="677"/>
      <c r="E36" s="677"/>
      <c r="F36" s="677"/>
      <c r="G36" s="677"/>
      <c r="H36" s="678"/>
      <c r="I36" s="682"/>
      <c r="J36" s="683"/>
      <c r="K36" s="683"/>
      <c r="L36" s="683"/>
      <c r="M36" s="683"/>
      <c r="N36" s="683"/>
      <c r="O36" s="683"/>
      <c r="P36" s="683"/>
      <c r="Q36" s="684"/>
      <c r="R36" s="682"/>
      <c r="S36" s="683"/>
      <c r="T36" s="683"/>
      <c r="U36" s="683"/>
      <c r="V36" s="683"/>
      <c r="W36" s="683"/>
      <c r="X36" s="683"/>
      <c r="Y36" s="683"/>
      <c r="Z36" s="684"/>
      <c r="AA36" s="682"/>
      <c r="AB36" s="683"/>
      <c r="AC36" s="683"/>
      <c r="AD36" s="683"/>
      <c r="AE36" s="689"/>
    </row>
    <row r="37" spans="2:31" ht="15.75" customHeight="1">
      <c r="C37" s="676"/>
      <c r="D37" s="677"/>
      <c r="E37" s="677"/>
      <c r="F37" s="677"/>
      <c r="G37" s="677"/>
      <c r="H37" s="678"/>
      <c r="I37" s="682"/>
      <c r="J37" s="683"/>
      <c r="K37" s="683"/>
      <c r="L37" s="683"/>
      <c r="M37" s="683"/>
      <c r="N37" s="683"/>
      <c r="O37" s="683"/>
      <c r="P37" s="683"/>
      <c r="Q37" s="684"/>
      <c r="R37" s="682"/>
      <c r="S37" s="683"/>
      <c r="T37" s="683"/>
      <c r="U37" s="683"/>
      <c r="V37" s="683"/>
      <c r="W37" s="683"/>
      <c r="X37" s="683"/>
      <c r="Y37" s="683"/>
      <c r="Z37" s="684"/>
      <c r="AA37" s="682"/>
      <c r="AB37" s="683"/>
      <c r="AC37" s="683"/>
      <c r="AD37" s="683"/>
      <c r="AE37" s="689"/>
    </row>
    <row r="38" spans="2:31" ht="15.75" customHeight="1">
      <c r="C38" s="676"/>
      <c r="D38" s="677"/>
      <c r="E38" s="677"/>
      <c r="F38" s="677"/>
      <c r="G38" s="677"/>
      <c r="H38" s="678"/>
      <c r="I38" s="682"/>
      <c r="J38" s="683"/>
      <c r="K38" s="683"/>
      <c r="L38" s="683"/>
      <c r="M38" s="683"/>
      <c r="N38" s="683"/>
      <c r="O38" s="683"/>
      <c r="P38" s="683"/>
      <c r="Q38" s="684"/>
      <c r="R38" s="682"/>
      <c r="S38" s="683"/>
      <c r="T38" s="683"/>
      <c r="U38" s="683"/>
      <c r="V38" s="683"/>
      <c r="W38" s="683"/>
      <c r="X38" s="683"/>
      <c r="Y38" s="683"/>
      <c r="Z38" s="684"/>
      <c r="AA38" s="682"/>
      <c r="AB38" s="683"/>
      <c r="AC38" s="683"/>
      <c r="AD38" s="683"/>
      <c r="AE38" s="689"/>
    </row>
    <row r="39" spans="2:31" ht="15.75" customHeight="1">
      <c r="C39" s="676"/>
      <c r="D39" s="677"/>
      <c r="E39" s="677"/>
      <c r="F39" s="677"/>
      <c r="G39" s="677"/>
      <c r="H39" s="678"/>
      <c r="I39" s="682"/>
      <c r="J39" s="683"/>
      <c r="K39" s="683"/>
      <c r="L39" s="683"/>
      <c r="M39" s="683"/>
      <c r="N39" s="683"/>
      <c r="O39" s="683"/>
      <c r="P39" s="683"/>
      <c r="Q39" s="684"/>
      <c r="R39" s="682"/>
      <c r="S39" s="683"/>
      <c r="T39" s="683"/>
      <c r="U39" s="683"/>
      <c r="V39" s="683"/>
      <c r="W39" s="683"/>
      <c r="X39" s="683"/>
      <c r="Y39" s="683"/>
      <c r="Z39" s="684"/>
      <c r="AA39" s="682"/>
      <c r="AB39" s="683"/>
      <c r="AC39" s="683"/>
      <c r="AD39" s="683"/>
      <c r="AE39" s="689"/>
    </row>
    <row r="40" spans="2:31" ht="15.75" customHeight="1">
      <c r="C40" s="676"/>
      <c r="D40" s="677"/>
      <c r="E40" s="677"/>
      <c r="F40" s="677"/>
      <c r="G40" s="677"/>
      <c r="H40" s="678"/>
      <c r="I40" s="682"/>
      <c r="J40" s="683"/>
      <c r="K40" s="683"/>
      <c r="L40" s="683"/>
      <c r="M40" s="683"/>
      <c r="N40" s="683"/>
      <c r="O40" s="683"/>
      <c r="P40" s="683"/>
      <c r="Q40" s="684"/>
      <c r="R40" s="682"/>
      <c r="S40" s="683"/>
      <c r="T40" s="683"/>
      <c r="U40" s="683"/>
      <c r="V40" s="683"/>
      <c r="W40" s="683"/>
      <c r="X40" s="683"/>
      <c r="Y40" s="683"/>
      <c r="Z40" s="684"/>
      <c r="AA40" s="682"/>
      <c r="AB40" s="683"/>
      <c r="AC40" s="683"/>
      <c r="AD40" s="683"/>
      <c r="AE40" s="689"/>
    </row>
    <row r="41" spans="2:31" ht="15.75" customHeight="1">
      <c r="C41" s="676"/>
      <c r="D41" s="677"/>
      <c r="E41" s="677"/>
      <c r="F41" s="677"/>
      <c r="G41" s="677"/>
      <c r="H41" s="678"/>
      <c r="I41" s="682"/>
      <c r="J41" s="683"/>
      <c r="K41" s="683"/>
      <c r="L41" s="683"/>
      <c r="M41" s="683"/>
      <c r="N41" s="683"/>
      <c r="O41" s="683"/>
      <c r="P41" s="683"/>
      <c r="Q41" s="684"/>
      <c r="R41" s="682"/>
      <c r="S41" s="683"/>
      <c r="T41" s="683"/>
      <c r="U41" s="683"/>
      <c r="V41" s="683"/>
      <c r="W41" s="683"/>
      <c r="X41" s="683"/>
      <c r="Y41" s="683"/>
      <c r="Z41" s="684"/>
      <c r="AA41" s="682"/>
      <c r="AB41" s="683"/>
      <c r="AC41" s="683"/>
      <c r="AD41" s="683"/>
      <c r="AE41" s="689"/>
    </row>
    <row r="42" spans="2:31" ht="15.75" customHeight="1">
      <c r="C42" s="676"/>
      <c r="D42" s="677"/>
      <c r="E42" s="677"/>
      <c r="F42" s="677"/>
      <c r="G42" s="677"/>
      <c r="H42" s="678"/>
      <c r="I42" s="682"/>
      <c r="J42" s="683"/>
      <c r="K42" s="683"/>
      <c r="L42" s="683"/>
      <c r="M42" s="683"/>
      <c r="N42" s="683"/>
      <c r="O42" s="683"/>
      <c r="P42" s="683"/>
      <c r="Q42" s="684"/>
      <c r="R42" s="682"/>
      <c r="S42" s="683"/>
      <c r="T42" s="683"/>
      <c r="U42" s="683"/>
      <c r="V42" s="683"/>
      <c r="W42" s="683"/>
      <c r="X42" s="683"/>
      <c r="Y42" s="683"/>
      <c r="Z42" s="684"/>
      <c r="AA42" s="682"/>
      <c r="AB42" s="683"/>
      <c r="AC42" s="683"/>
      <c r="AD42" s="683"/>
      <c r="AE42" s="689"/>
    </row>
    <row r="43" spans="2:31" ht="15.75" customHeight="1">
      <c r="C43" s="676"/>
      <c r="D43" s="677"/>
      <c r="E43" s="677"/>
      <c r="F43" s="677"/>
      <c r="G43" s="677"/>
      <c r="H43" s="678"/>
      <c r="I43" s="682"/>
      <c r="J43" s="683"/>
      <c r="K43" s="683"/>
      <c r="L43" s="683"/>
      <c r="M43" s="683"/>
      <c r="N43" s="683"/>
      <c r="O43" s="683"/>
      <c r="P43" s="683"/>
      <c r="Q43" s="684"/>
      <c r="R43" s="682"/>
      <c r="S43" s="683"/>
      <c r="T43" s="683"/>
      <c r="U43" s="683"/>
      <c r="V43" s="683"/>
      <c r="W43" s="683"/>
      <c r="X43" s="683"/>
      <c r="Y43" s="683"/>
      <c r="Z43" s="684"/>
      <c r="AA43" s="682"/>
      <c r="AB43" s="683"/>
      <c r="AC43" s="683"/>
      <c r="AD43" s="683"/>
      <c r="AE43" s="689"/>
    </row>
    <row r="44" spans="2:31" ht="15.75" customHeight="1">
      <c r="C44" s="676"/>
      <c r="D44" s="677"/>
      <c r="E44" s="677"/>
      <c r="F44" s="677"/>
      <c r="G44" s="677"/>
      <c r="H44" s="678"/>
      <c r="I44" s="682"/>
      <c r="J44" s="683"/>
      <c r="K44" s="683"/>
      <c r="L44" s="683"/>
      <c r="M44" s="683"/>
      <c r="N44" s="683"/>
      <c r="O44" s="683"/>
      <c r="P44" s="683"/>
      <c r="Q44" s="684"/>
      <c r="R44" s="682"/>
      <c r="S44" s="683"/>
      <c r="T44" s="683"/>
      <c r="U44" s="683"/>
      <c r="V44" s="683"/>
      <c r="W44" s="683"/>
      <c r="X44" s="683"/>
      <c r="Y44" s="683"/>
      <c r="Z44" s="684"/>
      <c r="AA44" s="682"/>
      <c r="AB44" s="683"/>
      <c r="AC44" s="683"/>
      <c r="AD44" s="683"/>
      <c r="AE44" s="689"/>
    </row>
    <row r="45" spans="2:31" ht="15.75" customHeight="1">
      <c r="C45" s="679"/>
      <c r="D45" s="680"/>
      <c r="E45" s="680"/>
      <c r="F45" s="680"/>
      <c r="G45" s="680"/>
      <c r="H45" s="681"/>
      <c r="I45" s="685"/>
      <c r="J45" s="686"/>
      <c r="K45" s="686"/>
      <c r="L45" s="686"/>
      <c r="M45" s="686"/>
      <c r="N45" s="686"/>
      <c r="O45" s="686"/>
      <c r="P45" s="686"/>
      <c r="Q45" s="687"/>
      <c r="R45" s="685"/>
      <c r="S45" s="686"/>
      <c r="T45" s="686"/>
      <c r="U45" s="686"/>
      <c r="V45" s="686"/>
      <c r="W45" s="686"/>
      <c r="X45" s="686"/>
      <c r="Y45" s="686"/>
      <c r="Z45" s="687"/>
      <c r="AA45" s="685"/>
      <c r="AB45" s="686"/>
      <c r="AC45" s="686"/>
      <c r="AD45" s="686"/>
      <c r="AE45" s="690"/>
    </row>
    <row r="46" spans="2:31" ht="15.75" customHeight="1">
      <c r="C46" s="15"/>
      <c r="P46" s="15"/>
    </row>
    <row r="47" spans="2:31" s="26" customFormat="1" ht="17.25">
      <c r="B47" s="27" t="s">
        <v>33</v>
      </c>
      <c r="P47" s="27"/>
    </row>
    <row r="48" spans="2:31" ht="15.75" customHeight="1">
      <c r="C48" s="15"/>
      <c r="P48" s="15"/>
    </row>
    <row r="49" spans="3:16" ht="15.75" customHeight="1">
      <c r="C49" s="62" t="s">
        <v>121</v>
      </c>
      <c r="P49" s="15"/>
    </row>
    <row r="50" spans="3:16" ht="15.75" customHeight="1"/>
    <row r="51" spans="3:16">
      <c r="C51" s="17" t="s">
        <v>38</v>
      </c>
    </row>
  </sheetData>
  <mergeCells count="22">
    <mergeCell ref="X2:AE2"/>
    <mergeCell ref="B5:AE5"/>
    <mergeCell ref="C22:H22"/>
    <mergeCell ref="I22:Q22"/>
    <mergeCell ref="R22:Z22"/>
    <mergeCell ref="P15:AB15"/>
    <mergeCell ref="P12:AB12"/>
    <mergeCell ref="X3:AE3"/>
    <mergeCell ref="P11:AB11"/>
    <mergeCell ref="P13:AB13"/>
    <mergeCell ref="C24:H45"/>
    <mergeCell ref="I24:Q45"/>
    <mergeCell ref="R24:Z45"/>
    <mergeCell ref="AA24:AE45"/>
    <mergeCell ref="P14:AB14"/>
    <mergeCell ref="AA22:AE22"/>
    <mergeCell ref="I23:Q23"/>
    <mergeCell ref="AG16:AJ16"/>
    <mergeCell ref="AG18:AJ18"/>
    <mergeCell ref="C23:H23"/>
    <mergeCell ref="AA23:AE23"/>
    <mergeCell ref="R23:Z23"/>
  </mergeCells>
  <phoneticPr fontId="5"/>
  <pageMargins left="0.78740157480314965" right="0.78740157480314965" top="0.51181102362204722" bottom="0.59055118110236227" header="0.51181102362204722" footer="0.39370078740157483"/>
  <pageSetup paperSize="9" orientation="portrait" cellComments="asDisplayed" r:id="rId1"/>
  <headerFooter alignWithMargins="0"/>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F64"/>
  <sheetViews>
    <sheetView showGridLines="0" zoomScaleNormal="100" workbookViewId="0">
      <selection activeCell="U11" sqref="U11"/>
    </sheetView>
  </sheetViews>
  <sheetFormatPr defaultRowHeight="13.5"/>
  <cols>
    <col min="1" max="1" width="1.25" style="42" customWidth="1"/>
    <col min="2" max="89" width="2.5" style="42" customWidth="1"/>
    <col min="90" max="16384" width="9" style="42"/>
  </cols>
  <sheetData>
    <row r="1" spans="1:32">
      <c r="A1" s="44"/>
      <c r="B1" s="44"/>
    </row>
    <row r="2" spans="1:32">
      <c r="B2" s="44"/>
      <c r="W2" s="704" t="s">
        <v>411</v>
      </c>
      <c r="X2" s="704"/>
      <c r="Y2" s="704"/>
      <c r="Z2" s="704"/>
      <c r="AA2" s="704"/>
      <c r="AB2" s="704"/>
      <c r="AC2" s="704"/>
      <c r="AD2" s="704"/>
      <c r="AE2" s="704"/>
      <c r="AF2" s="704"/>
    </row>
    <row r="3" spans="1:32">
      <c r="B3" s="44"/>
      <c r="W3" s="47"/>
      <c r="X3" s="47"/>
      <c r="Y3" s="47"/>
      <c r="Z3" s="47"/>
      <c r="AA3" s="47"/>
      <c r="AB3" s="47"/>
      <c r="AC3" s="47"/>
      <c r="AD3" s="47"/>
      <c r="AE3" s="47"/>
      <c r="AF3" s="47"/>
    </row>
    <row r="4" spans="1:32">
      <c r="A4" s="44"/>
      <c r="B4" s="44"/>
    </row>
    <row r="5" spans="1:32" ht="22.5" customHeight="1">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c r="A6" s="44"/>
      <c r="B6" s="44"/>
    </row>
    <row r="7" spans="1:32" ht="15" customHeight="1">
      <c r="A7" s="44"/>
      <c r="B7" s="44"/>
    </row>
    <row r="8" spans="1:32" s="44" customFormat="1" ht="18" customHeight="1">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c r="A9" s="44"/>
      <c r="B9" s="44"/>
    </row>
    <row r="10" spans="1:32" ht="18" customHeight="1">
      <c r="B10" s="44"/>
      <c r="D10" s="44"/>
      <c r="M10" s="44" t="s">
        <v>160</v>
      </c>
    </row>
    <row r="11" spans="1:32" ht="18" customHeight="1">
      <c r="B11" s="44"/>
      <c r="D11" s="44"/>
      <c r="N11" s="44" t="s">
        <v>161</v>
      </c>
    </row>
    <row r="12" spans="1:32" ht="18" customHeight="1">
      <c r="B12" s="44"/>
      <c r="D12" s="44"/>
      <c r="N12" s="44"/>
    </row>
    <row r="13" spans="1:32" ht="18" customHeight="1">
      <c r="B13" s="44"/>
      <c r="D13" s="44"/>
      <c r="N13" s="44" t="s">
        <v>162</v>
      </c>
    </row>
    <row r="14" spans="1:32" ht="18" customHeight="1">
      <c r="B14" s="44"/>
      <c r="C14" s="44"/>
      <c r="M14" s="49"/>
      <c r="N14" s="48" t="s">
        <v>163</v>
      </c>
      <c r="O14" s="49"/>
      <c r="P14" s="48"/>
      <c r="Q14" s="49"/>
      <c r="R14" s="49"/>
      <c r="S14" s="49"/>
      <c r="T14" s="49"/>
      <c r="U14" s="49"/>
      <c r="V14" s="49"/>
      <c r="W14" s="49"/>
      <c r="X14" s="49"/>
      <c r="Y14" s="49"/>
      <c r="Z14" s="49"/>
      <c r="AA14" s="49"/>
      <c r="AB14" s="49"/>
      <c r="AC14" s="49"/>
      <c r="AD14" s="49"/>
      <c r="AE14" s="194"/>
    </row>
    <row r="15" spans="1:32" ht="18" customHeight="1">
      <c r="B15" s="44"/>
      <c r="C15" s="44"/>
      <c r="M15" s="44"/>
    </row>
    <row r="16" spans="1:32" ht="18" customHeight="1">
      <c r="B16" s="44"/>
      <c r="C16" s="44"/>
      <c r="I16" s="44"/>
      <c r="M16" s="44" t="s">
        <v>124</v>
      </c>
    </row>
    <row r="17" spans="1:31" ht="18" customHeight="1">
      <c r="B17" s="44"/>
      <c r="C17" s="44"/>
      <c r="I17" s="44"/>
      <c r="N17" s="44" t="s">
        <v>123</v>
      </c>
    </row>
    <row r="18" spans="1:31" ht="18" customHeight="1">
      <c r="B18" s="44"/>
      <c r="C18" s="44"/>
      <c r="I18" s="44"/>
      <c r="N18" s="44"/>
    </row>
    <row r="19" spans="1:31" ht="18" customHeight="1">
      <c r="B19" s="44"/>
      <c r="C19" s="44"/>
      <c r="I19" s="44"/>
      <c r="N19" s="44" t="s">
        <v>125</v>
      </c>
    </row>
    <row r="20" spans="1:31" ht="18" customHeight="1">
      <c r="B20" s="44"/>
      <c r="C20" s="44"/>
      <c r="D20" s="44"/>
      <c r="M20" s="49"/>
      <c r="N20" s="48" t="s">
        <v>126</v>
      </c>
      <c r="O20" s="49"/>
      <c r="P20" s="49"/>
      <c r="Q20" s="49"/>
      <c r="R20" s="49"/>
      <c r="S20" s="49"/>
      <c r="T20" s="49"/>
      <c r="U20" s="49"/>
      <c r="V20" s="49"/>
      <c r="W20" s="49"/>
      <c r="X20" s="49"/>
      <c r="Y20" s="49"/>
      <c r="Z20" s="49"/>
      <c r="AA20" s="49"/>
      <c r="AB20" s="49"/>
      <c r="AC20" s="49"/>
      <c r="AD20" s="49"/>
      <c r="AE20" s="194"/>
    </row>
    <row r="21" spans="1:31" ht="18" customHeight="1">
      <c r="A21" s="44"/>
      <c r="B21" s="44"/>
    </row>
    <row r="22" spans="1:31" ht="18" customHeight="1">
      <c r="A22" s="44"/>
      <c r="B22" s="44"/>
    </row>
    <row r="23" spans="1:31" ht="18" customHeight="1">
      <c r="A23" s="44" t="s">
        <v>127</v>
      </c>
      <c r="B23" s="44"/>
      <c r="E23" s="44"/>
    </row>
    <row r="24" spans="1:31" ht="18" customHeight="1">
      <c r="A24" s="44" t="s">
        <v>128</v>
      </c>
      <c r="B24" s="44"/>
      <c r="C24" s="44"/>
    </row>
    <row r="25" spans="1:31" ht="18" customHeight="1">
      <c r="A25" s="44"/>
      <c r="B25" s="44"/>
      <c r="C25" s="44"/>
    </row>
    <row r="26" spans="1:31" ht="18" customHeight="1">
      <c r="A26" s="44"/>
      <c r="B26" s="44"/>
      <c r="G26" s="44"/>
    </row>
    <row r="27" spans="1:31" ht="18" customHeight="1">
      <c r="B27" s="44"/>
      <c r="G27" s="44"/>
      <c r="P27" s="44" t="s">
        <v>27</v>
      </c>
    </row>
    <row r="28" spans="1:31" ht="18" customHeight="1">
      <c r="B28" s="44"/>
      <c r="G28" s="44"/>
      <c r="P28" s="44"/>
    </row>
    <row r="29" spans="1:31" ht="18" customHeight="1">
      <c r="B29" s="44"/>
      <c r="G29" s="44"/>
      <c r="P29" s="44"/>
    </row>
    <row r="30" spans="1:31" ht="24.75" customHeight="1">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c r="B34" s="703" t="s">
        <v>165</v>
      </c>
      <c r="C34" s="703"/>
      <c r="D34" s="703"/>
      <c r="E34" s="703"/>
      <c r="F34" s="703"/>
      <c r="G34" s="703"/>
      <c r="H34" s="703"/>
      <c r="I34" s="703"/>
      <c r="J34" s="703"/>
      <c r="K34" s="703"/>
      <c r="L34" s="703"/>
      <c r="M34" s="91"/>
      <c r="N34" s="92"/>
      <c r="O34" s="92"/>
      <c r="P34" s="92"/>
      <c r="Q34" s="92"/>
      <c r="R34" s="92"/>
      <c r="S34" s="92"/>
      <c r="T34" s="92"/>
      <c r="U34" s="92"/>
      <c r="V34" s="92"/>
      <c r="W34" s="92"/>
      <c r="X34" s="92"/>
      <c r="Y34" s="92"/>
      <c r="Z34" s="92"/>
      <c r="AA34" s="92"/>
      <c r="AB34" s="92"/>
      <c r="AC34" s="92"/>
      <c r="AD34" s="92"/>
      <c r="AE34" s="93"/>
    </row>
    <row r="35" spans="1:31" ht="24.75" customHeight="1">
      <c r="A35" s="44"/>
      <c r="B35" s="703"/>
      <c r="C35" s="703"/>
      <c r="D35" s="703"/>
      <c r="E35" s="703"/>
      <c r="F35" s="703"/>
      <c r="G35" s="703"/>
      <c r="H35" s="703"/>
      <c r="I35" s="703"/>
      <c r="J35" s="703"/>
      <c r="K35" s="703"/>
      <c r="L35" s="703"/>
      <c r="M35" s="94"/>
      <c r="N35" s="48"/>
      <c r="O35" s="48"/>
      <c r="P35" s="48"/>
      <c r="Q35" s="48"/>
      <c r="R35" s="48"/>
      <c r="S35" s="48"/>
      <c r="T35" s="48"/>
      <c r="U35" s="48"/>
      <c r="V35" s="48"/>
      <c r="W35" s="48"/>
      <c r="X35" s="48"/>
      <c r="Y35" s="48"/>
      <c r="Z35" s="48"/>
      <c r="AA35" s="48"/>
      <c r="AB35" s="48"/>
      <c r="AC35" s="48"/>
      <c r="AD35" s="48"/>
      <c r="AE35" s="95"/>
    </row>
    <row r="36" spans="1:31" ht="18" customHeight="1">
      <c r="A36" s="44"/>
      <c r="B36" s="44"/>
    </row>
    <row r="37" spans="1:31" ht="18" customHeight="1">
      <c r="A37" s="44"/>
      <c r="B37" s="44"/>
    </row>
    <row r="38" spans="1:31" ht="18" customHeight="1">
      <c r="A38" s="44"/>
      <c r="B38" s="44"/>
    </row>
    <row r="39" spans="1:31" ht="18" customHeight="1">
      <c r="A39" s="44"/>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44"/>
    </row>
    <row r="49" spans="3:7" ht="18" customHeight="1"/>
    <row r="50" spans="3:7" ht="18" customHeight="1"/>
    <row r="51" spans="3:7" ht="18" customHeight="1"/>
    <row r="52" spans="3:7" ht="18" customHeight="1">
      <c r="E52" s="44"/>
    </row>
    <row r="53" spans="3:7" ht="15" customHeight="1">
      <c r="C53" s="44"/>
    </row>
    <row r="54" spans="3:7" ht="15" customHeight="1">
      <c r="G54" s="44"/>
    </row>
    <row r="55" spans="3:7" ht="15" customHeight="1">
      <c r="G55" s="44"/>
    </row>
    <row r="56" spans="3:7" ht="15" customHeight="1">
      <c r="G56" s="44"/>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sheetProtection algorithmName="SHA-512" hashValue="jEmJfTQ5fG8x7oewN/DwRTGjiiFAHahJrJjMfCTMG6ZWTtl3QHktztn++O5ntwlKV+TwKwZly9Cw7oMENOP6hA==" saltValue="Q7fNO2hJ3Ax8Lo7YWSWwPw==" spinCount="100000" sheet="1" objects="1" scenarios="1"/>
  <mergeCells count="8">
    <mergeCell ref="B32:L33"/>
    <mergeCell ref="M32:AE33"/>
    <mergeCell ref="B34:L35"/>
    <mergeCell ref="W2:AF2"/>
    <mergeCell ref="A5:AF5"/>
    <mergeCell ref="M30:AE30"/>
    <mergeCell ref="M31:AE31"/>
    <mergeCell ref="B30:L3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F64"/>
  <sheetViews>
    <sheetView showGridLines="0" zoomScaleNormal="100" workbookViewId="0">
      <selection activeCell="H21" sqref="H21"/>
    </sheetView>
  </sheetViews>
  <sheetFormatPr defaultRowHeight="13.5"/>
  <cols>
    <col min="1" max="1" width="1.25" style="42" customWidth="1"/>
    <col min="2" max="89" width="2.5" style="42" customWidth="1"/>
    <col min="90" max="16384" width="9" style="42"/>
  </cols>
  <sheetData>
    <row r="1" spans="1:32">
      <c r="A1" s="44"/>
      <c r="B1" s="44"/>
    </row>
    <row r="2" spans="1:32">
      <c r="B2" s="44"/>
      <c r="V2" s="708" t="s">
        <v>237</v>
      </c>
      <c r="W2" s="708"/>
      <c r="X2" s="709">
        <v>7</v>
      </c>
      <c r="Y2" s="710"/>
      <c r="Z2" s="42" t="s">
        <v>101</v>
      </c>
      <c r="AA2" s="709">
        <v>6</v>
      </c>
      <c r="AB2" s="710"/>
      <c r="AC2" s="42" t="s">
        <v>102</v>
      </c>
      <c r="AD2" s="709">
        <v>1</v>
      </c>
      <c r="AE2" s="710"/>
      <c r="AF2" s="42" t="s">
        <v>103</v>
      </c>
    </row>
    <row r="3" spans="1:32">
      <c r="B3" s="44"/>
      <c r="W3" s="47"/>
      <c r="X3" s="47"/>
      <c r="Y3" s="47"/>
      <c r="Z3" s="47"/>
      <c r="AA3" s="47"/>
      <c r="AB3" s="47"/>
      <c r="AC3" s="47"/>
      <c r="AD3" s="47"/>
      <c r="AE3" s="47"/>
      <c r="AF3" s="47"/>
    </row>
    <row r="4" spans="1:32">
      <c r="A4" s="44"/>
      <c r="B4" s="44"/>
    </row>
    <row r="5" spans="1:32" ht="22.5" customHeight="1">
      <c r="A5" s="705" t="s">
        <v>64</v>
      </c>
      <c r="B5" s="705"/>
      <c r="C5" s="705"/>
      <c r="D5" s="705"/>
      <c r="E5" s="705"/>
      <c r="F5" s="705"/>
      <c r="G5" s="705"/>
      <c r="H5" s="705"/>
      <c r="I5" s="705"/>
      <c r="J5" s="705"/>
      <c r="K5" s="705"/>
      <c r="L5" s="705"/>
      <c r="M5" s="705"/>
      <c r="N5" s="705"/>
      <c r="O5" s="705"/>
      <c r="P5" s="705"/>
      <c r="Q5" s="705"/>
      <c r="R5" s="705"/>
      <c r="S5" s="705"/>
      <c r="T5" s="705"/>
      <c r="U5" s="705"/>
      <c r="V5" s="705"/>
      <c r="W5" s="705"/>
      <c r="X5" s="705"/>
      <c r="Y5" s="705"/>
      <c r="Z5" s="705"/>
      <c r="AA5" s="705"/>
      <c r="AB5" s="705"/>
      <c r="AC5" s="705"/>
      <c r="AD5" s="705"/>
      <c r="AE5" s="705"/>
      <c r="AF5" s="705"/>
    </row>
    <row r="6" spans="1:32">
      <c r="A6" s="44"/>
      <c r="B6" s="44"/>
    </row>
    <row r="7" spans="1:32" ht="15" customHeight="1">
      <c r="A7" s="44"/>
      <c r="B7" s="44"/>
    </row>
    <row r="8" spans="1:32" s="44" customFormat="1" ht="18" customHeight="1">
      <c r="B8" s="44" t="s">
        <v>65</v>
      </c>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row>
    <row r="9" spans="1:32" ht="18" customHeight="1">
      <c r="A9" s="44"/>
      <c r="B9" s="44"/>
    </row>
    <row r="10" spans="1:32" ht="18" customHeight="1">
      <c r="B10" s="44"/>
      <c r="D10" s="44"/>
      <c r="M10" s="44" t="s">
        <v>122</v>
      </c>
    </row>
    <row r="11" spans="1:32" ht="18" customHeight="1">
      <c r="B11" s="44"/>
      <c r="D11" s="44"/>
      <c r="N11" s="44" t="s">
        <v>123</v>
      </c>
      <c r="U11" s="711" t="s">
        <v>182</v>
      </c>
      <c r="V11" s="711"/>
      <c r="W11" s="711"/>
      <c r="X11" s="711"/>
      <c r="Y11" s="711"/>
      <c r="Z11" s="711"/>
      <c r="AA11" s="711"/>
      <c r="AB11" s="711"/>
      <c r="AC11" s="711"/>
      <c r="AD11" s="711"/>
    </row>
    <row r="12" spans="1:32" ht="18" customHeight="1">
      <c r="B12" s="44"/>
      <c r="D12" s="44"/>
      <c r="N12" s="44"/>
      <c r="U12" s="711" t="s">
        <v>179</v>
      </c>
      <c r="V12" s="711"/>
      <c r="W12" s="711"/>
      <c r="X12" s="711"/>
      <c r="Y12" s="711"/>
      <c r="Z12" s="711"/>
      <c r="AA12" s="711"/>
      <c r="AB12" s="711"/>
      <c r="AC12" s="711"/>
      <c r="AD12" s="711"/>
    </row>
    <row r="13" spans="1:32" ht="18" customHeight="1">
      <c r="B13" s="44"/>
      <c r="D13" s="44"/>
      <c r="N13" s="44" t="s">
        <v>166</v>
      </c>
      <c r="U13" s="711" t="s">
        <v>180</v>
      </c>
      <c r="V13" s="711"/>
      <c r="W13" s="711"/>
      <c r="X13" s="711"/>
      <c r="Y13" s="711"/>
      <c r="Z13" s="711"/>
      <c r="AA13" s="711"/>
      <c r="AB13" s="711"/>
      <c r="AC13" s="711"/>
      <c r="AD13" s="711"/>
    </row>
    <row r="14" spans="1:32" ht="18" customHeight="1">
      <c r="B14" s="44"/>
      <c r="C14" s="44"/>
      <c r="M14" s="49"/>
      <c r="N14" s="48" t="s">
        <v>168</v>
      </c>
      <c r="O14" s="49"/>
      <c r="P14" s="48"/>
      <c r="Q14" s="49"/>
      <c r="R14" s="49"/>
      <c r="S14" s="49"/>
      <c r="T14" s="49"/>
      <c r="U14" s="712" t="s">
        <v>181</v>
      </c>
      <c r="V14" s="712"/>
      <c r="W14" s="712"/>
      <c r="X14" s="712"/>
      <c r="Y14" s="712"/>
      <c r="Z14" s="712"/>
      <c r="AA14" s="712"/>
      <c r="AB14" s="712"/>
      <c r="AC14" s="712"/>
      <c r="AD14" s="712"/>
      <c r="AE14" s="194"/>
    </row>
    <row r="15" spans="1:32" ht="18" customHeight="1">
      <c r="B15" s="44"/>
      <c r="C15" s="44"/>
      <c r="M15" s="44"/>
    </row>
    <row r="16" spans="1:32" ht="18" customHeight="1">
      <c r="B16" s="44"/>
      <c r="C16" s="44"/>
      <c r="I16" s="44"/>
      <c r="M16" s="44" t="s">
        <v>124</v>
      </c>
    </row>
    <row r="17" spans="1:31" ht="18" customHeight="1">
      <c r="B17" s="44"/>
      <c r="C17" s="44"/>
      <c r="I17" s="44"/>
      <c r="N17" s="44" t="s">
        <v>123</v>
      </c>
      <c r="U17" s="81" t="s">
        <v>183</v>
      </c>
      <c r="V17" s="81"/>
      <c r="W17" s="81"/>
      <c r="X17" s="81"/>
      <c r="Y17" s="81"/>
      <c r="Z17" s="81"/>
      <c r="AA17" s="81"/>
      <c r="AB17" s="81"/>
      <c r="AC17" s="81"/>
      <c r="AD17" s="81"/>
    </row>
    <row r="18" spans="1:31" ht="18" customHeight="1">
      <c r="B18" s="44"/>
      <c r="C18" s="44"/>
      <c r="I18" s="44"/>
      <c r="N18" s="44"/>
      <c r="U18" s="711" t="s">
        <v>184</v>
      </c>
      <c r="V18" s="711"/>
      <c r="W18" s="711"/>
      <c r="X18" s="711"/>
      <c r="Y18" s="711"/>
      <c r="Z18" s="711"/>
      <c r="AA18" s="711"/>
      <c r="AB18" s="711"/>
      <c r="AC18" s="711"/>
      <c r="AD18" s="711"/>
    </row>
    <row r="19" spans="1:31" ht="18" customHeight="1">
      <c r="B19" s="44"/>
      <c r="C19" s="44"/>
      <c r="I19" s="44"/>
      <c r="N19" s="44" t="s">
        <v>169</v>
      </c>
      <c r="U19" s="711" t="s">
        <v>185</v>
      </c>
      <c r="V19" s="711"/>
      <c r="W19" s="711"/>
      <c r="X19" s="711"/>
      <c r="Y19" s="711"/>
      <c r="Z19" s="711"/>
      <c r="AA19" s="711"/>
      <c r="AB19" s="711"/>
      <c r="AC19" s="711"/>
      <c r="AD19" s="711"/>
    </row>
    <row r="20" spans="1:31" ht="18" customHeight="1">
      <c r="B20" s="44"/>
      <c r="C20" s="44"/>
      <c r="D20" s="44"/>
      <c r="M20" s="49"/>
      <c r="N20" s="48" t="s">
        <v>163</v>
      </c>
      <c r="O20" s="49"/>
      <c r="P20" s="49"/>
      <c r="Q20" s="49"/>
      <c r="R20" s="49"/>
      <c r="S20" s="49"/>
      <c r="T20" s="49"/>
      <c r="U20" s="712" t="s">
        <v>167</v>
      </c>
      <c r="V20" s="712"/>
      <c r="W20" s="712"/>
      <c r="X20" s="712"/>
      <c r="Y20" s="712"/>
      <c r="Z20" s="712"/>
      <c r="AA20" s="712"/>
      <c r="AB20" s="712"/>
      <c r="AC20" s="712"/>
      <c r="AD20" s="712"/>
      <c r="AE20" s="194"/>
    </row>
    <row r="21" spans="1:31" ht="18" customHeight="1">
      <c r="A21" s="44"/>
      <c r="B21" s="44"/>
    </row>
    <row r="22" spans="1:31" ht="18" customHeight="1">
      <c r="A22" s="44"/>
      <c r="B22" s="44"/>
    </row>
    <row r="23" spans="1:31" ht="18" customHeight="1">
      <c r="A23" s="44" t="s">
        <v>127</v>
      </c>
      <c r="B23" s="44"/>
      <c r="E23" s="44"/>
    </row>
    <row r="24" spans="1:31" ht="18" customHeight="1">
      <c r="A24" s="44" t="s">
        <v>128</v>
      </c>
      <c r="B24" s="44"/>
      <c r="C24" s="44"/>
    </row>
    <row r="25" spans="1:31" ht="18" customHeight="1">
      <c r="A25" s="44"/>
      <c r="B25" s="44"/>
      <c r="C25" s="44"/>
    </row>
    <row r="26" spans="1:31" ht="18" customHeight="1">
      <c r="A26" s="44"/>
      <c r="B26" s="44"/>
      <c r="G26" s="44"/>
    </row>
    <row r="27" spans="1:31" ht="18" customHeight="1">
      <c r="B27" s="44"/>
      <c r="G27" s="44"/>
      <c r="P27" s="44" t="s">
        <v>27</v>
      </c>
    </row>
    <row r="28" spans="1:31" ht="18" customHeight="1">
      <c r="B28" s="44"/>
      <c r="G28" s="44"/>
      <c r="P28" s="44"/>
    </row>
    <row r="29" spans="1:31" ht="18" customHeight="1">
      <c r="B29" s="44"/>
      <c r="G29" s="44"/>
      <c r="P29" s="44"/>
    </row>
    <row r="30" spans="1:31" ht="24.75" customHeight="1">
      <c r="B30" s="703" t="s">
        <v>129</v>
      </c>
      <c r="C30" s="703"/>
      <c r="D30" s="703"/>
      <c r="E30" s="703"/>
      <c r="F30" s="703"/>
      <c r="G30" s="703"/>
      <c r="H30" s="703"/>
      <c r="I30" s="703"/>
      <c r="J30" s="703"/>
      <c r="K30" s="703"/>
      <c r="L30" s="703"/>
      <c r="M30" s="706" t="s">
        <v>66</v>
      </c>
      <c r="N30" s="706"/>
      <c r="O30" s="706"/>
      <c r="P30" s="706"/>
      <c r="Q30" s="706"/>
      <c r="R30" s="706"/>
      <c r="S30" s="706"/>
      <c r="T30" s="706"/>
      <c r="U30" s="706"/>
      <c r="V30" s="706"/>
      <c r="W30" s="706"/>
      <c r="X30" s="706"/>
      <c r="Y30" s="706"/>
      <c r="Z30" s="706"/>
      <c r="AA30" s="706"/>
      <c r="AB30" s="706"/>
      <c r="AC30" s="706"/>
      <c r="AD30" s="706"/>
      <c r="AE30" s="706"/>
    </row>
    <row r="31" spans="1:31" ht="24.75" customHeight="1">
      <c r="A31" s="44"/>
      <c r="B31" s="703"/>
      <c r="C31" s="703"/>
      <c r="D31" s="703"/>
      <c r="E31" s="703"/>
      <c r="F31" s="703"/>
      <c r="G31" s="703"/>
      <c r="H31" s="703"/>
      <c r="I31" s="703"/>
      <c r="J31" s="703"/>
      <c r="K31" s="703"/>
      <c r="L31" s="703"/>
      <c r="M31" s="707" t="s">
        <v>67</v>
      </c>
      <c r="N31" s="707"/>
      <c r="O31" s="707"/>
      <c r="P31" s="707"/>
      <c r="Q31" s="707"/>
      <c r="R31" s="707"/>
      <c r="S31" s="707"/>
      <c r="T31" s="707"/>
      <c r="U31" s="707"/>
      <c r="V31" s="707"/>
      <c r="W31" s="707"/>
      <c r="X31" s="707"/>
      <c r="Y31" s="707"/>
      <c r="Z31" s="707"/>
      <c r="AA31" s="707"/>
      <c r="AB31" s="707"/>
      <c r="AC31" s="707"/>
      <c r="AD31" s="707"/>
      <c r="AE31" s="707"/>
    </row>
    <row r="32" spans="1:31" ht="24.75" customHeight="1">
      <c r="B32" s="692" t="s">
        <v>68</v>
      </c>
      <c r="C32" s="693"/>
      <c r="D32" s="693"/>
      <c r="E32" s="693"/>
      <c r="F32" s="693"/>
      <c r="G32" s="693"/>
      <c r="H32" s="693"/>
      <c r="I32" s="693"/>
      <c r="J32" s="693"/>
      <c r="K32" s="693"/>
      <c r="L32" s="694"/>
      <c r="M32" s="697" t="s">
        <v>164</v>
      </c>
      <c r="N32" s="698"/>
      <c r="O32" s="698"/>
      <c r="P32" s="698"/>
      <c r="Q32" s="698"/>
      <c r="R32" s="698"/>
      <c r="S32" s="698"/>
      <c r="T32" s="698"/>
      <c r="U32" s="698"/>
      <c r="V32" s="698"/>
      <c r="W32" s="698"/>
      <c r="X32" s="698"/>
      <c r="Y32" s="698"/>
      <c r="Z32" s="698"/>
      <c r="AA32" s="698"/>
      <c r="AB32" s="698"/>
      <c r="AC32" s="698"/>
      <c r="AD32" s="698"/>
      <c r="AE32" s="699"/>
    </row>
    <row r="33" spans="1:31" ht="24.75" customHeight="1">
      <c r="A33" s="44"/>
      <c r="B33" s="695"/>
      <c r="C33" s="516"/>
      <c r="D33" s="516"/>
      <c r="E33" s="516"/>
      <c r="F33" s="516"/>
      <c r="G33" s="516"/>
      <c r="H33" s="516"/>
      <c r="I33" s="516"/>
      <c r="J33" s="516"/>
      <c r="K33" s="516"/>
      <c r="L33" s="696"/>
      <c r="M33" s="700"/>
      <c r="N33" s="701"/>
      <c r="O33" s="701"/>
      <c r="P33" s="701"/>
      <c r="Q33" s="701"/>
      <c r="R33" s="701"/>
      <c r="S33" s="701"/>
      <c r="T33" s="701"/>
      <c r="U33" s="701"/>
      <c r="V33" s="701"/>
      <c r="W33" s="701"/>
      <c r="X33" s="701"/>
      <c r="Y33" s="701"/>
      <c r="Z33" s="701"/>
      <c r="AA33" s="701"/>
      <c r="AB33" s="701"/>
      <c r="AC33" s="701"/>
      <c r="AD33" s="701"/>
      <c r="AE33" s="702"/>
    </row>
    <row r="34" spans="1:31" ht="24.75" customHeight="1">
      <c r="B34" s="703" t="s">
        <v>165</v>
      </c>
      <c r="C34" s="703"/>
      <c r="D34" s="703"/>
      <c r="E34" s="703"/>
      <c r="F34" s="703"/>
      <c r="G34" s="703"/>
      <c r="H34" s="703"/>
      <c r="I34" s="703"/>
      <c r="J34" s="703"/>
      <c r="K34" s="703"/>
      <c r="L34" s="703"/>
      <c r="M34" s="713" t="s">
        <v>498</v>
      </c>
      <c r="N34" s="714"/>
      <c r="O34" s="714"/>
      <c r="P34" s="714"/>
      <c r="Q34" s="714"/>
      <c r="R34" s="714"/>
      <c r="S34" s="714"/>
      <c r="T34" s="714"/>
      <c r="U34" s="714"/>
      <c r="V34" s="714"/>
      <c r="W34" s="714"/>
      <c r="X34" s="714"/>
      <c r="Y34" s="714"/>
      <c r="Z34" s="714"/>
      <c r="AA34" s="714"/>
      <c r="AB34" s="714"/>
      <c r="AC34" s="714"/>
      <c r="AD34" s="714"/>
      <c r="AE34" s="715"/>
    </row>
    <row r="35" spans="1:31" ht="24.75" customHeight="1">
      <c r="A35" s="44"/>
      <c r="B35" s="703"/>
      <c r="C35" s="703"/>
      <c r="D35" s="703"/>
      <c r="E35" s="703"/>
      <c r="F35" s="703"/>
      <c r="G35" s="703"/>
      <c r="H35" s="703"/>
      <c r="I35" s="703"/>
      <c r="J35" s="703"/>
      <c r="K35" s="703"/>
      <c r="L35" s="703"/>
      <c r="M35" s="716"/>
      <c r="N35" s="717"/>
      <c r="O35" s="717"/>
      <c r="P35" s="717"/>
      <c r="Q35" s="717"/>
      <c r="R35" s="717"/>
      <c r="S35" s="717"/>
      <c r="T35" s="717"/>
      <c r="U35" s="717"/>
      <c r="V35" s="717"/>
      <c r="W35" s="717"/>
      <c r="X35" s="717"/>
      <c r="Y35" s="717"/>
      <c r="Z35" s="717"/>
      <c r="AA35" s="717"/>
      <c r="AB35" s="717"/>
      <c r="AC35" s="717"/>
      <c r="AD35" s="717"/>
      <c r="AE35" s="718"/>
    </row>
    <row r="36" spans="1:31" ht="18" customHeight="1">
      <c r="A36" s="44"/>
      <c r="B36" s="44"/>
    </row>
    <row r="37" spans="1:31" ht="18" customHeight="1">
      <c r="A37" s="44"/>
      <c r="B37" s="44"/>
    </row>
    <row r="38" spans="1:31" ht="18" customHeight="1">
      <c r="A38" s="44"/>
      <c r="B38" s="44"/>
    </row>
    <row r="39" spans="1:31" ht="18" customHeight="1">
      <c r="A39" s="44"/>
    </row>
    <row r="40" spans="1:31" ht="18" customHeight="1"/>
    <row r="41" spans="1:31" ht="18" customHeight="1"/>
    <row r="42" spans="1:31" ht="18" customHeight="1"/>
    <row r="43" spans="1:31" ht="18" customHeight="1"/>
    <row r="44" spans="1:31" ht="18" customHeight="1"/>
    <row r="45" spans="1:31" ht="18" customHeight="1"/>
    <row r="46" spans="1:31" ht="18" customHeight="1"/>
    <row r="47" spans="1:31" ht="18" customHeight="1"/>
    <row r="48" spans="1:31" ht="18" customHeight="1">
      <c r="D48" s="44"/>
    </row>
    <row r="49" spans="3:7" ht="18" customHeight="1"/>
    <row r="50" spans="3:7" ht="18" customHeight="1"/>
    <row r="51" spans="3:7" ht="18" customHeight="1"/>
    <row r="52" spans="3:7" ht="18" customHeight="1">
      <c r="E52" s="44"/>
    </row>
    <row r="53" spans="3:7" ht="15" customHeight="1">
      <c r="C53" s="44"/>
    </row>
    <row r="54" spans="3:7" ht="15" customHeight="1">
      <c r="G54" s="44"/>
    </row>
    <row r="55" spans="3:7" ht="15" customHeight="1">
      <c r="G55" s="44"/>
    </row>
    <row r="56" spans="3:7" ht="15" customHeight="1">
      <c r="G56" s="44"/>
    </row>
    <row r="57" spans="3:7" ht="15" customHeight="1"/>
    <row r="58" spans="3:7" ht="15" customHeight="1"/>
    <row r="59" spans="3:7" ht="15" customHeight="1"/>
    <row r="60" spans="3:7" ht="15" customHeight="1"/>
    <row r="61" spans="3:7" ht="15" customHeight="1"/>
    <row r="62" spans="3:7" ht="15" customHeight="1"/>
    <row r="63" spans="3:7" ht="15" customHeight="1"/>
    <row r="64" spans="3:7" ht="15" customHeight="1"/>
  </sheetData>
  <mergeCells count="19">
    <mergeCell ref="U20:AD20"/>
    <mergeCell ref="B32:L33"/>
    <mergeCell ref="M32:AE33"/>
    <mergeCell ref="B34:L35"/>
    <mergeCell ref="M34:AE35"/>
    <mergeCell ref="M30:AE30"/>
    <mergeCell ref="M31:AE31"/>
    <mergeCell ref="B30:L31"/>
    <mergeCell ref="U19:AD19"/>
    <mergeCell ref="U13:AD13"/>
    <mergeCell ref="U14:AD14"/>
    <mergeCell ref="U18:AD18"/>
    <mergeCell ref="A5:AF5"/>
    <mergeCell ref="U12:AD12"/>
    <mergeCell ref="V2:W2"/>
    <mergeCell ref="X2:Y2"/>
    <mergeCell ref="AA2:AB2"/>
    <mergeCell ref="AD2:AE2"/>
    <mergeCell ref="U11:AD11"/>
  </mergeCells>
  <phoneticPr fontId="5"/>
  <printOptions horizontalCentered="1"/>
  <pageMargins left="0.78740157480314965" right="0.78740157480314965" top="0.51181102362204722" bottom="0.59055118110236227" header="0.51181102362204722"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17"/>
  <sheetViews>
    <sheetView workbookViewId="0">
      <selection activeCell="F15" sqref="F15"/>
    </sheetView>
  </sheetViews>
  <sheetFormatPr defaultRowHeight="14.25"/>
  <cols>
    <col min="1" max="1" width="13.875" bestFit="1" customWidth="1"/>
    <col min="4" max="4" width="13.875" bestFit="1" customWidth="1"/>
    <col min="6" max="6" width="22.75" bestFit="1" customWidth="1"/>
    <col min="7" max="7" width="16.125" bestFit="1" customWidth="1"/>
    <col min="8" max="8" width="31.625" bestFit="1" customWidth="1"/>
  </cols>
  <sheetData>
    <row r="1" spans="1:8">
      <c r="A1" t="s">
        <v>356</v>
      </c>
      <c r="B1" t="s">
        <v>357</v>
      </c>
      <c r="C1" t="s">
        <v>358</v>
      </c>
      <c r="D1" t="s">
        <v>358</v>
      </c>
      <c r="E1" t="s">
        <v>254</v>
      </c>
      <c r="F1" t="s">
        <v>255</v>
      </c>
      <c r="G1" s="323" t="s">
        <v>256</v>
      </c>
      <c r="H1" s="323"/>
    </row>
    <row r="2" spans="1:8">
      <c r="A2" s="44" t="s">
        <v>257</v>
      </c>
      <c r="B2" t="s">
        <v>23</v>
      </c>
      <c r="C2" t="s">
        <v>258</v>
      </c>
      <c r="D2" t="s">
        <v>394</v>
      </c>
      <c r="E2">
        <v>1</v>
      </c>
      <c r="F2" t="s">
        <v>330</v>
      </c>
      <c r="G2" t="s">
        <v>259</v>
      </c>
      <c r="H2" t="s">
        <v>260</v>
      </c>
    </row>
    <row r="3" spans="1:8">
      <c r="A3" s="42" t="s">
        <v>261</v>
      </c>
      <c r="B3" t="s">
        <v>24</v>
      </c>
      <c r="C3" t="s">
        <v>262</v>
      </c>
      <c r="D3" s="165" t="str">
        <f>IF(COUNTIF('4'!E36:F45,1),"","01")</f>
        <v>01</v>
      </c>
      <c r="E3">
        <v>2</v>
      </c>
      <c r="F3" t="s">
        <v>112</v>
      </c>
      <c r="G3" t="s">
        <v>264</v>
      </c>
      <c r="H3" t="s">
        <v>265</v>
      </c>
    </row>
    <row r="4" spans="1:8">
      <c r="C4" t="s">
        <v>266</v>
      </c>
      <c r="D4" s="165" t="str">
        <f>IF(COUNTIF('4'!E36:F45,2),"","02")</f>
        <v>02</v>
      </c>
      <c r="E4">
        <v>3</v>
      </c>
      <c r="G4" t="s">
        <v>267</v>
      </c>
      <c r="H4" t="s">
        <v>268</v>
      </c>
    </row>
    <row r="5" spans="1:8">
      <c r="C5" t="s">
        <v>269</v>
      </c>
      <c r="D5" s="165" t="str">
        <f>IF(COUNTIF('4'!E36:F45,3),"","03")</f>
        <v>03</v>
      </c>
      <c r="E5">
        <v>4</v>
      </c>
      <c r="F5" t="s">
        <v>465</v>
      </c>
      <c r="G5" t="s">
        <v>270</v>
      </c>
      <c r="H5" t="s">
        <v>271</v>
      </c>
    </row>
    <row r="6" spans="1:8">
      <c r="A6" t="s">
        <v>521</v>
      </c>
      <c r="C6" t="s">
        <v>272</v>
      </c>
      <c r="D6" s="165" t="str">
        <f>IF(COUNTIF('4'!E36:F45,4),"","04")</f>
        <v>04</v>
      </c>
      <c r="E6">
        <v>5</v>
      </c>
      <c r="F6" t="s">
        <v>466</v>
      </c>
      <c r="G6" t="s">
        <v>273</v>
      </c>
      <c r="H6" t="s">
        <v>274</v>
      </c>
    </row>
    <row r="7" spans="1:8">
      <c r="A7" t="s">
        <v>522</v>
      </c>
      <c r="C7" t="s">
        <v>275</v>
      </c>
      <c r="D7" s="165" t="str">
        <f>IF(COUNTIF('4'!E36:F45,5),"","05")</f>
        <v>05</v>
      </c>
      <c r="E7">
        <v>6</v>
      </c>
      <c r="G7" t="s">
        <v>276</v>
      </c>
      <c r="H7" t="s">
        <v>277</v>
      </c>
    </row>
    <row r="8" spans="1:8">
      <c r="C8" t="s">
        <v>278</v>
      </c>
      <c r="D8" s="165" t="str">
        <f>IF(COUNTIF('4'!E36:F45,6),"","06")</f>
        <v>06</v>
      </c>
      <c r="E8">
        <v>7</v>
      </c>
      <c r="F8" t="s">
        <v>286</v>
      </c>
      <c r="G8" t="s">
        <v>279</v>
      </c>
      <c r="H8" t="s">
        <v>280</v>
      </c>
    </row>
    <row r="9" spans="1:8">
      <c r="C9" t="s">
        <v>281</v>
      </c>
      <c r="D9" s="165" t="str">
        <f>IF(COUNTIF('4'!E36:F45,7),"","07")</f>
        <v>07</v>
      </c>
      <c r="E9">
        <v>8</v>
      </c>
      <c r="F9" t="s">
        <v>287</v>
      </c>
      <c r="G9" t="s">
        <v>282</v>
      </c>
    </row>
    <row r="10" spans="1:8">
      <c r="C10" t="s">
        <v>283</v>
      </c>
      <c r="D10" s="165" t="str">
        <f>IF(COUNTIF('4'!E36:F45,8),"","08")</f>
        <v>08</v>
      </c>
      <c r="E10">
        <v>9</v>
      </c>
      <c r="F10" t="s">
        <v>288</v>
      </c>
      <c r="G10" t="s">
        <v>284</v>
      </c>
    </row>
    <row r="11" spans="1:8">
      <c r="C11">
        <v>0</v>
      </c>
      <c r="D11" s="165" t="str">
        <f>IF(COUNTIF('4'!E36:F45,9),"","09")</f>
        <v>09</v>
      </c>
      <c r="E11">
        <v>10</v>
      </c>
      <c r="F11" t="s">
        <v>289</v>
      </c>
      <c r="G11" t="s">
        <v>285</v>
      </c>
    </row>
    <row r="12" spans="1:8">
      <c r="D12" s="165" t="str">
        <f>IF(COUNTIF('4'!E36:F45,10),"","10")</f>
        <v>10</v>
      </c>
      <c r="E12">
        <v>11</v>
      </c>
      <c r="F12" t="s">
        <v>290</v>
      </c>
    </row>
    <row r="13" spans="1:8">
      <c r="C13" t="s">
        <v>286</v>
      </c>
      <c r="D13" s="165" t="str">
        <f>IF(COUNTIF('4'!E36:F45,11),"","11")</f>
        <v>11</v>
      </c>
      <c r="E13">
        <v>12</v>
      </c>
      <c r="F13" t="s">
        <v>291</v>
      </c>
    </row>
    <row r="14" spans="1:8">
      <c r="C14" t="s">
        <v>287</v>
      </c>
      <c r="D14" s="165" t="str">
        <f>IF(COUNTIF('4'!E36:F45,12),"","12")</f>
        <v>12</v>
      </c>
      <c r="F14" t="s">
        <v>292</v>
      </c>
    </row>
    <row r="15" spans="1:8">
      <c r="C15" t="s">
        <v>288</v>
      </c>
      <c r="D15" s="165" t="str">
        <f>IF(COUNTIF('4'!E36:F45,13),"","13")</f>
        <v>13</v>
      </c>
      <c r="F15" t="s">
        <v>293</v>
      </c>
    </row>
    <row r="16" spans="1:8">
      <c r="C16" t="s">
        <v>289</v>
      </c>
      <c r="D16" s="165" t="str">
        <f>IF(COUNTIF('4'!E36:F45,14),"","14")</f>
        <v>14</v>
      </c>
      <c r="F16" t="s">
        <v>294</v>
      </c>
    </row>
    <row r="17" spans="3:6">
      <c r="C17" t="s">
        <v>290</v>
      </c>
      <c r="D17" s="165" t="str">
        <f>IF(COUNTIF('4'!E36:F45,15),"","15")</f>
        <v>15</v>
      </c>
      <c r="F17" t="s">
        <v>295</v>
      </c>
    </row>
    <row r="18" spans="3:6">
      <c r="C18" t="s">
        <v>291</v>
      </c>
      <c r="D18" s="165" t="str">
        <f>IF(COUNTIF('4'!E36:F45,16),"","16")</f>
        <v>16</v>
      </c>
      <c r="F18" t="s">
        <v>296</v>
      </c>
    </row>
    <row r="19" spans="3:6">
      <c r="C19" t="s">
        <v>292</v>
      </c>
      <c r="D19" s="165" t="str">
        <f>IF(COUNTIF('4'!E36:F45,17),"","17")</f>
        <v>17</v>
      </c>
      <c r="F19" t="s">
        <v>297</v>
      </c>
    </row>
    <row r="20" spans="3:6">
      <c r="C20" t="s">
        <v>293</v>
      </c>
      <c r="D20" s="165" t="str">
        <f>IF(COUNTIF('4'!E36:F45,18),"","18")</f>
        <v>18</v>
      </c>
      <c r="F20" t="s">
        <v>298</v>
      </c>
    </row>
    <row r="21" spans="3:6">
      <c r="C21" t="s">
        <v>294</v>
      </c>
      <c r="D21" s="165" t="str">
        <f>IF(COUNTIF('4'!E36:F45,19),"","19")</f>
        <v>19</v>
      </c>
      <c r="F21" t="s">
        <v>299</v>
      </c>
    </row>
    <row r="22" spans="3:6">
      <c r="C22" t="s">
        <v>295</v>
      </c>
      <c r="D22" s="165" t="str">
        <f>IF(COUNTIF('4'!E36:F45,20),"","20")</f>
        <v>20</v>
      </c>
      <c r="F22" t="s">
        <v>300</v>
      </c>
    </row>
    <row r="23" spans="3:6">
      <c r="C23" t="s">
        <v>296</v>
      </c>
      <c r="D23" s="165" t="str">
        <f>IF(COUNTIF('4'!E36:F45,21),"","21")</f>
        <v>21</v>
      </c>
      <c r="F23" t="s">
        <v>301</v>
      </c>
    </row>
    <row r="24" spans="3:6">
      <c r="C24" t="s">
        <v>297</v>
      </c>
      <c r="D24" s="165" t="str">
        <f>IF(COUNTIF('4'!E36:F45,22),"","22")</f>
        <v>22</v>
      </c>
      <c r="F24" t="s">
        <v>302</v>
      </c>
    </row>
    <row r="25" spans="3:6">
      <c r="C25" t="s">
        <v>298</v>
      </c>
      <c r="D25" s="165" t="str">
        <f>IF(COUNTIF('4'!E36:F45,23),"","23")</f>
        <v>23</v>
      </c>
      <c r="F25" t="s">
        <v>303</v>
      </c>
    </row>
    <row r="26" spans="3:6">
      <c r="C26" t="s">
        <v>299</v>
      </c>
      <c r="D26" s="165" t="str">
        <f>IF(COUNTIF('4'!E36:F45,24),"","24")</f>
        <v>24</v>
      </c>
      <c r="F26" t="s">
        <v>304</v>
      </c>
    </row>
    <row r="27" spans="3:6">
      <c r="C27" t="s">
        <v>300</v>
      </c>
      <c r="D27" s="165" t="str">
        <f>IF(COUNTIF('4'!E36:F45,25),"","25")</f>
        <v>25</v>
      </c>
      <c r="F27" t="s">
        <v>305</v>
      </c>
    </row>
    <row r="28" spans="3:6">
      <c r="C28" t="s">
        <v>301</v>
      </c>
      <c r="D28" s="165" t="str">
        <f>IF(COUNTIF('4'!E36:F45,26),"","26")</f>
        <v>26</v>
      </c>
      <c r="F28" t="s">
        <v>306</v>
      </c>
    </row>
    <row r="29" spans="3:6">
      <c r="C29" t="s">
        <v>302</v>
      </c>
      <c r="D29" s="165" t="str">
        <f>IF(COUNTIF('4'!E36:F45,27),"","27")</f>
        <v>27</v>
      </c>
      <c r="F29" t="s">
        <v>307</v>
      </c>
    </row>
    <row r="30" spans="3:6">
      <c r="C30" t="s">
        <v>303</v>
      </c>
      <c r="D30" s="164" t="s">
        <v>395</v>
      </c>
      <c r="F30" t="s">
        <v>308</v>
      </c>
    </row>
    <row r="31" spans="3:6">
      <c r="C31" t="s">
        <v>304</v>
      </c>
      <c r="D31" s="165">
        <v>1</v>
      </c>
      <c r="F31" t="s">
        <v>309</v>
      </c>
    </row>
    <row r="32" spans="3:6">
      <c r="C32" t="s">
        <v>305</v>
      </c>
      <c r="D32" s="165"/>
      <c r="F32" t="s">
        <v>310</v>
      </c>
    </row>
    <row r="33" spans="3:6">
      <c r="C33" t="s">
        <v>306</v>
      </c>
      <c r="D33" s="241" t="s">
        <v>471</v>
      </c>
      <c r="F33" t="s">
        <v>311</v>
      </c>
    </row>
    <row r="34" spans="3:6">
      <c r="C34" t="s">
        <v>307</v>
      </c>
      <c r="D34" s="241" t="s">
        <v>472</v>
      </c>
      <c r="F34" t="s">
        <v>312</v>
      </c>
    </row>
    <row r="35" spans="3:6">
      <c r="C35" t="s">
        <v>308</v>
      </c>
      <c r="D35" s="241"/>
      <c r="F35" t="s">
        <v>313</v>
      </c>
    </row>
    <row r="36" spans="3:6">
      <c r="C36" t="s">
        <v>309</v>
      </c>
      <c r="D36" s="241" t="s">
        <v>286</v>
      </c>
      <c r="F36" t="s">
        <v>314</v>
      </c>
    </row>
    <row r="37" spans="3:6">
      <c r="C37" t="s">
        <v>310</v>
      </c>
      <c r="D37" s="241" t="s">
        <v>287</v>
      </c>
      <c r="F37" t="s">
        <v>315</v>
      </c>
    </row>
    <row r="38" spans="3:6">
      <c r="C38" t="s">
        <v>311</v>
      </c>
      <c r="D38" s="241" t="s">
        <v>288</v>
      </c>
      <c r="F38" t="s">
        <v>316</v>
      </c>
    </row>
    <row r="39" spans="3:6">
      <c r="C39" t="s">
        <v>312</v>
      </c>
      <c r="D39" s="241" t="s">
        <v>289</v>
      </c>
      <c r="F39" t="s">
        <v>317</v>
      </c>
    </row>
    <row r="40" spans="3:6">
      <c r="C40" t="s">
        <v>313</v>
      </c>
      <c r="D40" s="241" t="s">
        <v>290</v>
      </c>
      <c r="F40" t="s">
        <v>318</v>
      </c>
    </row>
    <row r="41" spans="3:6">
      <c r="C41" t="s">
        <v>314</v>
      </c>
      <c r="D41" s="242" t="s">
        <v>291</v>
      </c>
      <c r="F41" t="s">
        <v>319</v>
      </c>
    </row>
    <row r="42" spans="3:6">
      <c r="C42" t="s">
        <v>315</v>
      </c>
      <c r="D42" s="242" t="s">
        <v>292</v>
      </c>
      <c r="F42" t="s">
        <v>320</v>
      </c>
    </row>
    <row r="43" spans="3:6">
      <c r="C43" t="s">
        <v>316</v>
      </c>
      <c r="D43" s="242" t="s">
        <v>293</v>
      </c>
    </row>
    <row r="44" spans="3:6">
      <c r="C44" t="s">
        <v>317</v>
      </c>
      <c r="D44" s="242" t="s">
        <v>294</v>
      </c>
      <c r="F44" t="s">
        <v>418</v>
      </c>
    </row>
    <row r="45" spans="3:6">
      <c r="C45" t="s">
        <v>318</v>
      </c>
      <c r="D45" s="242" t="s">
        <v>295</v>
      </c>
      <c r="F45" t="s">
        <v>419</v>
      </c>
    </row>
    <row r="46" spans="3:6">
      <c r="C46" t="s">
        <v>319</v>
      </c>
      <c r="D46" s="242" t="s">
        <v>296</v>
      </c>
      <c r="F46" t="s">
        <v>420</v>
      </c>
    </row>
    <row r="47" spans="3:6">
      <c r="C47" t="s">
        <v>320</v>
      </c>
      <c r="D47" s="242" t="s">
        <v>297</v>
      </c>
      <c r="F47" t="s">
        <v>421</v>
      </c>
    </row>
    <row r="48" spans="3:6">
      <c r="D48" s="243" t="s">
        <v>298</v>
      </c>
      <c r="F48" t="s">
        <v>422</v>
      </c>
    </row>
    <row r="49" spans="4:6">
      <c r="D49" s="243" t="s">
        <v>299</v>
      </c>
      <c r="F49" t="s">
        <v>423</v>
      </c>
    </row>
    <row r="50" spans="4:6">
      <c r="D50" s="243" t="s">
        <v>300</v>
      </c>
      <c r="F50" t="s">
        <v>424</v>
      </c>
    </row>
    <row r="51" spans="4:6">
      <c r="D51" s="243" t="s">
        <v>301</v>
      </c>
      <c r="F51" t="s">
        <v>425</v>
      </c>
    </row>
    <row r="52" spans="4:6">
      <c r="D52" s="243" t="s">
        <v>302</v>
      </c>
      <c r="F52" t="s">
        <v>426</v>
      </c>
    </row>
    <row r="53" spans="4:6">
      <c r="D53" s="243" t="s">
        <v>303</v>
      </c>
      <c r="F53" t="s">
        <v>427</v>
      </c>
    </row>
    <row r="54" spans="4:6">
      <c r="D54" s="243" t="s">
        <v>304</v>
      </c>
      <c r="F54" t="s">
        <v>428</v>
      </c>
    </row>
    <row r="55" spans="4:6">
      <c r="D55" s="243" t="s">
        <v>305</v>
      </c>
      <c r="F55" t="s">
        <v>429</v>
      </c>
    </row>
    <row r="56" spans="4:6">
      <c r="D56" s="243" t="s">
        <v>306</v>
      </c>
      <c r="F56" t="s">
        <v>430</v>
      </c>
    </row>
    <row r="57" spans="4:6">
      <c r="D57" s="243" t="s">
        <v>307</v>
      </c>
      <c r="F57" t="s">
        <v>431</v>
      </c>
    </row>
    <row r="58" spans="4:6">
      <c r="D58" s="243" t="s">
        <v>308</v>
      </c>
      <c r="F58" t="s">
        <v>432</v>
      </c>
    </row>
    <row r="59" spans="4:6">
      <c r="D59" s="243" t="s">
        <v>309</v>
      </c>
      <c r="F59" t="s">
        <v>433</v>
      </c>
    </row>
    <row r="60" spans="4:6">
      <c r="D60" s="243" t="s">
        <v>310</v>
      </c>
      <c r="F60" t="s">
        <v>434</v>
      </c>
    </row>
    <row r="61" spans="4:6">
      <c r="D61" s="243" t="s">
        <v>311</v>
      </c>
      <c r="F61" t="s">
        <v>435</v>
      </c>
    </row>
    <row r="62" spans="4:6">
      <c r="D62" s="243" t="s">
        <v>312</v>
      </c>
      <c r="F62" t="s">
        <v>436</v>
      </c>
    </row>
    <row r="63" spans="4:6">
      <c r="D63" s="243" t="s">
        <v>313</v>
      </c>
      <c r="F63" t="s">
        <v>437</v>
      </c>
    </row>
    <row r="64" spans="4:6">
      <c r="D64" s="243" t="s">
        <v>314</v>
      </c>
      <c r="F64" t="s">
        <v>438</v>
      </c>
    </row>
    <row r="65" spans="4:6">
      <c r="D65" s="243" t="s">
        <v>315</v>
      </c>
      <c r="F65" t="s">
        <v>439</v>
      </c>
    </row>
    <row r="66" spans="4:6">
      <c r="D66" s="243" t="s">
        <v>316</v>
      </c>
      <c r="F66" t="s">
        <v>440</v>
      </c>
    </row>
    <row r="67" spans="4:6">
      <c r="D67" s="243" t="s">
        <v>317</v>
      </c>
      <c r="F67" t="s">
        <v>441</v>
      </c>
    </row>
    <row r="68" spans="4:6">
      <c r="D68" s="243" t="s">
        <v>318</v>
      </c>
      <c r="F68" t="s">
        <v>442</v>
      </c>
    </row>
    <row r="69" spans="4:6">
      <c r="D69" s="243" t="s">
        <v>319</v>
      </c>
      <c r="F69" t="s">
        <v>443</v>
      </c>
    </row>
    <row r="70" spans="4:6">
      <c r="D70" s="243" t="s">
        <v>320</v>
      </c>
      <c r="F70" t="s">
        <v>444</v>
      </c>
    </row>
    <row r="71" spans="4:6">
      <c r="F71" t="s">
        <v>445</v>
      </c>
    </row>
    <row r="72" spans="4:6">
      <c r="D72" t="s">
        <v>418</v>
      </c>
      <c r="F72" t="s">
        <v>446</v>
      </c>
    </row>
    <row r="73" spans="4:6">
      <c r="D73" t="s">
        <v>419</v>
      </c>
      <c r="F73" t="s">
        <v>447</v>
      </c>
    </row>
    <row r="74" spans="4:6">
      <c r="D74" t="s">
        <v>420</v>
      </c>
      <c r="F74" t="s">
        <v>448</v>
      </c>
    </row>
    <row r="75" spans="4:6">
      <c r="D75" t="s">
        <v>421</v>
      </c>
      <c r="F75" t="s">
        <v>449</v>
      </c>
    </row>
    <row r="76" spans="4:6">
      <c r="D76" t="s">
        <v>422</v>
      </c>
      <c r="F76" t="s">
        <v>450</v>
      </c>
    </row>
    <row r="77" spans="4:6">
      <c r="D77" t="s">
        <v>423</v>
      </c>
      <c r="F77" t="s">
        <v>451</v>
      </c>
    </row>
    <row r="78" spans="4:6">
      <c r="D78" t="s">
        <v>424</v>
      </c>
      <c r="F78" t="s">
        <v>452</v>
      </c>
    </row>
    <row r="79" spans="4:6">
      <c r="D79" t="s">
        <v>425</v>
      </c>
      <c r="F79" t="s">
        <v>453</v>
      </c>
    </row>
    <row r="80" spans="4:6">
      <c r="D80" t="s">
        <v>426</v>
      </c>
      <c r="F80" t="s">
        <v>454</v>
      </c>
    </row>
    <row r="81" spans="4:6">
      <c r="D81" t="s">
        <v>427</v>
      </c>
      <c r="F81" t="s">
        <v>455</v>
      </c>
    </row>
    <row r="82" spans="4:6">
      <c r="D82" t="s">
        <v>428</v>
      </c>
      <c r="F82" t="s">
        <v>456</v>
      </c>
    </row>
    <row r="83" spans="4:6">
      <c r="D83" t="s">
        <v>429</v>
      </c>
      <c r="F83" t="s">
        <v>457</v>
      </c>
    </row>
    <row r="84" spans="4:6">
      <c r="D84" t="s">
        <v>430</v>
      </c>
      <c r="F84" t="s">
        <v>458</v>
      </c>
    </row>
    <row r="85" spans="4:6">
      <c r="D85" t="s">
        <v>431</v>
      </c>
      <c r="F85" t="s">
        <v>459</v>
      </c>
    </row>
    <row r="86" spans="4:6">
      <c r="D86" t="s">
        <v>432</v>
      </c>
      <c r="F86" t="s">
        <v>460</v>
      </c>
    </row>
    <row r="87" spans="4:6">
      <c r="D87" t="s">
        <v>433</v>
      </c>
      <c r="F87" t="s">
        <v>461</v>
      </c>
    </row>
    <row r="88" spans="4:6">
      <c r="D88" t="s">
        <v>434</v>
      </c>
      <c r="F88" t="s">
        <v>462</v>
      </c>
    </row>
    <row r="89" spans="4:6">
      <c r="D89" t="s">
        <v>435</v>
      </c>
      <c r="F89" t="s">
        <v>463</v>
      </c>
    </row>
    <row r="90" spans="4:6">
      <c r="D90" t="s">
        <v>436</v>
      </c>
    </row>
    <row r="91" spans="4:6">
      <c r="D91" t="s">
        <v>437</v>
      </c>
    </row>
    <row r="92" spans="4:6">
      <c r="D92" t="s">
        <v>438</v>
      </c>
    </row>
    <row r="93" spans="4:6">
      <c r="D93" t="s">
        <v>439</v>
      </c>
    </row>
    <row r="94" spans="4:6">
      <c r="D94" t="s">
        <v>440</v>
      </c>
    </row>
    <row r="95" spans="4:6">
      <c r="D95" t="s">
        <v>441</v>
      </c>
    </row>
    <row r="96" spans="4:6">
      <c r="D96" t="s">
        <v>442</v>
      </c>
    </row>
    <row r="97" spans="4:4">
      <c r="D97" t="s">
        <v>443</v>
      </c>
    </row>
    <row r="98" spans="4:4">
      <c r="D98" t="s">
        <v>444</v>
      </c>
    </row>
    <row r="99" spans="4:4">
      <c r="D99" t="s">
        <v>445</v>
      </c>
    </row>
    <row r="100" spans="4:4">
      <c r="D100" t="s">
        <v>446</v>
      </c>
    </row>
    <row r="101" spans="4:4">
      <c r="D101" t="s">
        <v>447</v>
      </c>
    </row>
    <row r="102" spans="4:4">
      <c r="D102" t="s">
        <v>448</v>
      </c>
    </row>
    <row r="103" spans="4:4">
      <c r="D103" t="s">
        <v>449</v>
      </c>
    </row>
    <row r="104" spans="4:4">
      <c r="D104" t="s">
        <v>450</v>
      </c>
    </row>
    <row r="105" spans="4:4">
      <c r="D105" t="s">
        <v>451</v>
      </c>
    </row>
    <row r="106" spans="4:4">
      <c r="D106" t="s">
        <v>452</v>
      </c>
    </row>
    <row r="107" spans="4:4">
      <c r="D107" t="s">
        <v>453</v>
      </c>
    </row>
    <row r="108" spans="4:4">
      <c r="D108" t="s">
        <v>454</v>
      </c>
    </row>
    <row r="109" spans="4:4">
      <c r="D109" t="s">
        <v>455</v>
      </c>
    </row>
    <row r="110" spans="4:4">
      <c r="D110" t="s">
        <v>456</v>
      </c>
    </row>
    <row r="111" spans="4:4">
      <c r="D111" t="s">
        <v>457</v>
      </c>
    </row>
    <row r="112" spans="4:4">
      <c r="D112" t="s">
        <v>458</v>
      </c>
    </row>
    <row r="113" spans="4:4">
      <c r="D113" t="s">
        <v>459</v>
      </c>
    </row>
    <row r="114" spans="4:4">
      <c r="D114" t="s">
        <v>460</v>
      </c>
    </row>
    <row r="115" spans="4:4">
      <c r="D115" t="s">
        <v>461</v>
      </c>
    </row>
    <row r="116" spans="4:4">
      <c r="D116" t="s">
        <v>462</v>
      </c>
    </row>
    <row r="117" spans="4:4">
      <c r="D117" t="s">
        <v>463</v>
      </c>
    </row>
  </sheetData>
  <sheetProtection algorithmName="SHA-512" hashValue="pCRTMHLK5Y//iqdQN/24qwHplKASYW712wjW+0pbPOyqP873W71DfRMiqCZD9AcQJj1OTI6aeP/rukB1M2lOiw==" saltValue="bF7WLkOdSwyrXNdMYwHavA==" spinCount="100000" sheet="1" objects="1" scenarios="1"/>
  <mergeCells count="1">
    <mergeCell ref="G1:H1"/>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E5"/>
  <sheetViews>
    <sheetView workbookViewId="0">
      <selection activeCell="E7" sqref="E7"/>
    </sheetView>
  </sheetViews>
  <sheetFormatPr defaultRowHeight="14.25"/>
  <sheetData>
    <row r="1" spans="1:5">
      <c r="A1" s="159" t="str">
        <f>E5</f>
        <v/>
      </c>
      <c r="B1" s="232" t="s">
        <v>415</v>
      </c>
      <c r="C1" s="159" t="str">
        <f>IF('4'!E22='5'!G13,"〇","×")</f>
        <v>〇</v>
      </c>
    </row>
    <row r="4" spans="1:5" ht="15" thickBot="1"/>
    <row r="5" spans="1:5" ht="15" thickBot="1">
      <c r="A5" s="231" t="s">
        <v>321</v>
      </c>
      <c r="B5" s="324" t="s">
        <v>322</v>
      </c>
      <c r="C5" s="325"/>
      <c r="D5" s="326"/>
      <c r="E5" t="str">
        <f>'0 基礎データ入力シート【最初に記入】'!R4</f>
        <v/>
      </c>
    </row>
  </sheetData>
  <sheetProtection algorithmName="SHA-512" hashValue="RKZCK+79evw0NGjclp4dxap05AnxNdkVmedOzCxBduV7+jMlOE8puMZRKdXKjyP3iHJkREP+QdP0eXUeMgcMQA==" saltValue="SxPH8658JBGWo7nyxR+PyA==" spinCount="100000" sheet="1" objects="1" scenarios="1"/>
  <mergeCells count="1">
    <mergeCell ref="B5:D5"/>
  </mergeCells>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499984740745262"/>
    <pageSetUpPr fitToPage="1"/>
  </sheetPr>
  <dimension ref="A1:M24"/>
  <sheetViews>
    <sheetView showGridLines="0" zoomScale="85" zoomScaleNormal="85" zoomScaleSheetLayoutView="40" zoomScalePageLayoutView="70" workbookViewId="0">
      <selection activeCell="J29" sqref="J29"/>
    </sheetView>
  </sheetViews>
  <sheetFormatPr defaultRowHeight="21.75" customHeight="1"/>
  <cols>
    <col min="1" max="1" width="3" style="151" customWidth="1"/>
    <col min="2" max="2" width="26" style="150" customWidth="1"/>
    <col min="3" max="3" width="4.75" style="151" customWidth="1"/>
    <col min="4" max="4" width="0.75" style="151" customWidth="1"/>
    <col min="5" max="5" width="15.375" style="151" customWidth="1"/>
    <col min="6" max="10" width="9" style="151"/>
    <col min="11" max="11" width="4.75" style="151" hidden="1" customWidth="1"/>
    <col min="12" max="12" width="10.75" style="151" hidden="1" customWidth="1"/>
    <col min="13" max="13" width="14.125" style="151" hidden="1" customWidth="1"/>
    <col min="14" max="16384" width="9" style="151"/>
  </cols>
  <sheetData>
    <row r="1" spans="1:13" ht="21.75" customHeight="1">
      <c r="A1" s="317" t="s">
        <v>398</v>
      </c>
      <c r="B1" s="317"/>
      <c r="C1" s="317"/>
      <c r="D1" s="317"/>
      <c r="E1" s="317"/>
      <c r="F1" s="317"/>
      <c r="G1" s="317"/>
      <c r="H1" s="317"/>
    </row>
    <row r="2" spans="1:13" ht="21.75" customHeight="1">
      <c r="A2" s="233"/>
      <c r="B2" s="150" t="s">
        <v>464</v>
      </c>
      <c r="C2" s="317" t="s">
        <v>465</v>
      </c>
      <c r="D2" s="317"/>
      <c r="E2" s="317"/>
      <c r="F2" s="233"/>
      <c r="G2" s="233"/>
      <c r="H2" s="233"/>
    </row>
    <row r="3" spans="1:13" ht="21.75" customHeight="1">
      <c r="A3" s="233"/>
      <c r="B3" s="233"/>
      <c r="C3" s="233"/>
      <c r="D3" s="233"/>
      <c r="E3" s="233"/>
      <c r="F3" s="233"/>
      <c r="G3" s="233"/>
      <c r="H3" s="233"/>
    </row>
    <row r="4" spans="1:13" ht="21.75" customHeight="1">
      <c r="B4" s="152" t="s">
        <v>250</v>
      </c>
      <c r="C4" s="181" t="s">
        <v>251</v>
      </c>
      <c r="D4" s="153"/>
      <c r="E4" s="182" t="s">
        <v>490</v>
      </c>
      <c r="K4" s="154" t="str">
        <f>IF(C4="","",TEXT(C4,"00"))</f>
        <v>C</v>
      </c>
      <c r="L4" s="155" t="str">
        <f>IF(E4="","",TEXT(E4,"000000"))</f>
        <v>#######</v>
      </c>
      <c r="M4" s="154" t="str">
        <f>CONCATENATE(K4,L4)</f>
        <v>C#######</v>
      </c>
    </row>
    <row r="6" spans="1:13" ht="43.5" customHeight="1">
      <c r="B6" s="150" t="s">
        <v>0</v>
      </c>
      <c r="C6" s="328" t="s">
        <v>480</v>
      </c>
      <c r="D6" s="328"/>
      <c r="E6" s="328"/>
      <c r="F6" s="328"/>
      <c r="G6" s="328"/>
      <c r="H6" s="328"/>
    </row>
    <row r="8" spans="1:13" ht="21.75" customHeight="1">
      <c r="B8" s="150" t="s">
        <v>248</v>
      </c>
      <c r="C8" s="327" t="s">
        <v>393</v>
      </c>
      <c r="D8" s="327"/>
      <c r="E8" s="327"/>
      <c r="F8" s="327"/>
      <c r="G8" s="327"/>
      <c r="H8" s="327"/>
    </row>
    <row r="10" spans="1:13" ht="21.75" customHeight="1">
      <c r="B10" s="150" t="s">
        <v>203</v>
      </c>
      <c r="C10" s="327" t="s">
        <v>481</v>
      </c>
      <c r="D10" s="327"/>
      <c r="E10" s="327"/>
    </row>
    <row r="12" spans="1:13" ht="21.75" customHeight="1">
      <c r="B12" s="239" t="s">
        <v>477</v>
      </c>
      <c r="C12" s="330" t="s">
        <v>468</v>
      </c>
      <c r="D12" s="330"/>
      <c r="E12" s="330"/>
    </row>
    <row r="13" spans="1:13" ht="15" customHeight="1"/>
    <row r="14" spans="1:13" ht="43.5" customHeight="1">
      <c r="B14" s="150" t="s">
        <v>502</v>
      </c>
      <c r="C14" s="329" t="s">
        <v>467</v>
      </c>
      <c r="D14" s="329"/>
      <c r="E14" s="329"/>
      <c r="F14" s="329"/>
      <c r="G14" s="329"/>
      <c r="H14" s="329"/>
    </row>
    <row r="15" spans="1:13" ht="21.75" customHeight="1">
      <c r="C15" s="201" t="s">
        <v>501</v>
      </c>
    </row>
    <row r="16" spans="1:13" ht="21.75" customHeight="1">
      <c r="B16" s="150" t="s">
        <v>402</v>
      </c>
      <c r="C16" s="319" t="s">
        <v>416</v>
      </c>
      <c r="D16" s="319"/>
      <c r="E16" s="319"/>
      <c r="F16" s="319"/>
      <c r="G16" s="319"/>
      <c r="H16" s="319"/>
    </row>
    <row r="18" spans="2:8" ht="21.75" customHeight="1">
      <c r="B18" s="150" t="s">
        <v>137</v>
      </c>
      <c r="C18" s="327" t="s">
        <v>252</v>
      </c>
      <c r="D18" s="327"/>
      <c r="E18" s="327"/>
      <c r="F18" s="327"/>
      <c r="G18" s="327"/>
      <c r="H18" s="327"/>
    </row>
    <row r="20" spans="2:8" ht="21.75" customHeight="1">
      <c r="B20" s="150" t="s">
        <v>249</v>
      </c>
      <c r="C20" s="327" t="s">
        <v>482</v>
      </c>
      <c r="D20" s="327"/>
      <c r="E20" s="327"/>
      <c r="F20" s="195"/>
      <c r="G20" s="195"/>
      <c r="H20" s="195"/>
    </row>
    <row r="22" spans="2:8" ht="21.75" customHeight="1">
      <c r="B22" s="150" t="s">
        <v>412</v>
      </c>
      <c r="C22" s="319" t="s">
        <v>414</v>
      </c>
      <c r="D22" s="319"/>
      <c r="E22" s="319"/>
      <c r="F22" s="319"/>
      <c r="G22" s="319"/>
      <c r="H22" s="319"/>
    </row>
    <row r="24" spans="2:8" ht="21.75" customHeight="1">
      <c r="B24" s="150" t="s">
        <v>413</v>
      </c>
      <c r="C24" s="319" t="s">
        <v>417</v>
      </c>
      <c r="D24" s="319"/>
      <c r="E24" s="319"/>
      <c r="F24" s="319"/>
      <c r="G24" s="319"/>
      <c r="H24" s="319"/>
    </row>
  </sheetData>
  <sheetProtection selectLockedCells="1"/>
  <mergeCells count="12">
    <mergeCell ref="C22:H22"/>
    <mergeCell ref="C24:H24"/>
    <mergeCell ref="A1:H1"/>
    <mergeCell ref="C20:E20"/>
    <mergeCell ref="C6:H6"/>
    <mergeCell ref="C8:H8"/>
    <mergeCell ref="C10:E10"/>
    <mergeCell ref="C14:H14"/>
    <mergeCell ref="C18:H18"/>
    <mergeCell ref="C16:H16"/>
    <mergeCell ref="C2:E2"/>
    <mergeCell ref="C12:E12"/>
  </mergeCells>
  <phoneticPr fontId="3"/>
  <conditionalFormatting sqref="C4">
    <cfRule type="expression" dxfId="22" priority="12">
      <formula>IF($C$4="",TRUE)</formula>
    </cfRule>
  </conditionalFormatting>
  <conditionalFormatting sqref="E4">
    <cfRule type="expression" dxfId="21" priority="11">
      <formula>IF($E$4="",TRUE)</formula>
    </cfRule>
  </conditionalFormatting>
  <conditionalFormatting sqref="C6:H6">
    <cfRule type="expression" dxfId="20" priority="10">
      <formula>IF($C$6="",TRUE)</formula>
    </cfRule>
  </conditionalFormatting>
  <conditionalFormatting sqref="C8">
    <cfRule type="expression" dxfId="19" priority="9">
      <formula>IF($C$8="",TRUE)</formula>
    </cfRule>
  </conditionalFormatting>
  <conditionalFormatting sqref="C10:E10">
    <cfRule type="expression" dxfId="18" priority="8">
      <formula>IF($C$10="",TRUE)</formula>
    </cfRule>
  </conditionalFormatting>
  <conditionalFormatting sqref="C14:H14">
    <cfRule type="expression" dxfId="17" priority="7">
      <formula>IF($C$14="",TRUE)</formula>
    </cfRule>
  </conditionalFormatting>
  <conditionalFormatting sqref="C18:H18">
    <cfRule type="expression" dxfId="16" priority="6">
      <formula>IF($C$18="",TRUE)</formula>
    </cfRule>
  </conditionalFormatting>
  <conditionalFormatting sqref="C20:E20">
    <cfRule type="cellIs" dxfId="15" priority="5" operator="equal">
      <formula>""</formula>
    </cfRule>
  </conditionalFormatting>
  <conditionalFormatting sqref="C16:H16">
    <cfRule type="expression" dxfId="14" priority="3">
      <formula>IF($C$16="",TRUE)</formula>
    </cfRule>
  </conditionalFormatting>
  <conditionalFormatting sqref="C22:H22">
    <cfRule type="expression" dxfId="13" priority="2">
      <formula>IF($C$22="",TRUE)</formula>
    </cfRule>
  </conditionalFormatting>
  <conditionalFormatting sqref="C24:H24">
    <cfRule type="expression" dxfId="12" priority="1">
      <formula>IF($C$24="",TRUE)</formula>
    </cfRule>
  </conditionalFormatting>
  <dataValidations count="10">
    <dataValidation type="custom" operator="lessThanOrEqual" allowBlank="1" showInputMessage="1" showErrorMessage="1" prompt="全角のみ有効です" sqref="C18">
      <formula1>AND(C18=DBCS(C18))</formula1>
    </dataValidation>
    <dataValidation type="custom" operator="lessThanOrEqual" allowBlank="1" showInputMessage="1" showErrorMessage="1" prompt="全角で60文字以内です" sqref="C6">
      <formula1>AND(C6=DBCS(C6),LEN(C6)&lt;=60)</formula1>
    </dataValidation>
    <dataValidation type="textLength" imeMode="halfAlpha" operator="equal" allowBlank="1" showInputMessage="1" showErrorMessage="1" prompt="半角英数字で8文字です" sqref="C10:E10">
      <formula1>8</formula1>
    </dataValidation>
    <dataValidation type="list" imeMode="halfAlpha" showInputMessage="1" showErrorMessage="1" prompt="県内業者　C_x000a_県外業者　D" sqref="C4">
      <formula1>"C"</formula1>
    </dataValidation>
    <dataValidation type="custom" operator="lessThanOrEqual" allowBlank="1" showInputMessage="1" showErrorMessage="1" prompt="全角で20文字以内です" sqref="C8">
      <formula1>AND(C8=DBCS(C8),LEN(C8)&lt;=20)</formula1>
    </dataValidation>
    <dataValidation type="custom" imeMode="on" operator="lessThanOrEqual" allowBlank="1" showInputMessage="1" showErrorMessage="1" prompt="全角で30文字以内です" sqref="C14:H14">
      <formula1>AND(C14=DBCS(C14),LEN(C14)&lt;=30)</formula1>
    </dataValidation>
    <dataValidation type="textLength" imeMode="halfAlpha" operator="lessThanOrEqual" allowBlank="1" showInputMessage="1" showErrorMessage="1" prompt="半角英数字で12桁以内です" sqref="C20:E20">
      <formula1>12</formula1>
    </dataValidation>
    <dataValidation imeMode="halfAlpha" allowBlank="1" showInputMessage="1" showErrorMessage="1" prompt="半角数字で7桁です" sqref="E4"/>
    <dataValidation type="custom" operator="lessThanOrEqual" allowBlank="1" showInputMessage="1" showErrorMessage="1" prompt="全角のみ有効　姓と名の間はスペースを入れてください" sqref="C16:H16 C22:H22">
      <formula1>AND(C16=DBCS(C16))</formula1>
    </dataValidation>
    <dataValidation type="custom" operator="lessThanOrEqual" allowBlank="1" showInputMessage="1" showErrorMessage="1" prompt="全角のみ有効　姓と名の間はスペースを入れてください。" sqref="C24:H24">
      <formula1>AND(C24=DBCS(C24))</formula1>
    </dataValidation>
  </dataValidations>
  <pageMargins left="0.7" right="0.7" top="0.75" bottom="0.75" header="0.3" footer="0.3"/>
  <pageSetup paperSize="9" scale="86"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E35"/>
  <sheetViews>
    <sheetView workbookViewId="0">
      <selection activeCell="B8" sqref="B8:D8"/>
    </sheetView>
  </sheetViews>
  <sheetFormatPr defaultRowHeight="14.25"/>
  <sheetData>
    <row r="1" spans="1:31">
      <c r="A1" s="159" t="str">
        <f>E5</f>
        <v/>
      </c>
      <c r="B1" s="159">
        <f>E6</f>
        <v>0</v>
      </c>
      <c r="C1" s="159">
        <f>E7</f>
        <v>0</v>
      </c>
      <c r="D1" s="159">
        <f>E8</f>
        <v>0</v>
      </c>
      <c r="E1" s="159">
        <f>E9</f>
        <v>0</v>
      </c>
      <c r="F1" s="159" t="str">
        <f>E10</f>
        <v/>
      </c>
      <c r="G1" s="159">
        <f>E11</f>
        <v>0</v>
      </c>
      <c r="H1" s="159">
        <f>E12</f>
        <v>0</v>
      </c>
      <c r="I1" s="159" t="str">
        <f>E13</f>
        <v/>
      </c>
      <c r="J1" s="159" t="str">
        <f>E14</f>
        <v/>
      </c>
      <c r="K1" s="159" t="str">
        <f>E15</f>
        <v/>
      </c>
      <c r="L1" s="159" t="str">
        <f>E16</f>
        <v/>
      </c>
      <c r="M1" s="159" t="str">
        <f>E17</f>
        <v/>
      </c>
      <c r="N1" s="159">
        <f>E18</f>
        <v>0</v>
      </c>
      <c r="O1" s="159" t="str">
        <f>E19</f>
        <v/>
      </c>
      <c r="P1" s="159" t="str">
        <f>E20</f>
        <v/>
      </c>
      <c r="Q1" s="159" t="str">
        <f>E21</f>
        <v/>
      </c>
      <c r="R1" s="159" t="str">
        <f>E22</f>
        <v/>
      </c>
      <c r="S1" s="159" t="str">
        <f>E23</f>
        <v/>
      </c>
      <c r="T1" s="159" t="str">
        <f>E24</f>
        <v/>
      </c>
      <c r="U1" s="159" t="str">
        <f>E25</f>
        <v/>
      </c>
      <c r="V1" s="159" t="str">
        <f>E26</f>
        <v/>
      </c>
      <c r="W1" s="159" t="str">
        <f>E27</f>
        <v/>
      </c>
      <c r="X1" s="159" t="str">
        <f>E28</f>
        <v/>
      </c>
      <c r="Y1" s="159" t="str">
        <f>E29</f>
        <v/>
      </c>
      <c r="Z1" s="159" t="str">
        <f>E30</f>
        <v/>
      </c>
      <c r="AA1" s="159" t="str">
        <f>E31</f>
        <v/>
      </c>
      <c r="AB1" s="159" t="str">
        <f>E32</f>
        <v/>
      </c>
      <c r="AC1" s="159" t="str">
        <f>E33</f>
        <v/>
      </c>
      <c r="AD1" s="159" t="str">
        <f>E34</f>
        <v>0</v>
      </c>
      <c r="AE1" s="159" t="str">
        <f>E35</f>
        <v>0</v>
      </c>
    </row>
    <row r="4" spans="1:31" ht="15" thickBot="1"/>
    <row r="5" spans="1:31" ht="15" thickBot="1">
      <c r="A5" s="331" t="s">
        <v>321</v>
      </c>
      <c r="B5" s="324" t="s">
        <v>322</v>
      </c>
      <c r="C5" s="325"/>
      <c r="D5" s="326"/>
      <c r="E5" t="str">
        <f>'0 基礎データ入力シート【最初に記入】'!R4</f>
        <v/>
      </c>
    </row>
    <row r="6" spans="1:31" ht="15" thickBot="1">
      <c r="A6" s="332"/>
      <c r="B6" s="324" t="s">
        <v>323</v>
      </c>
      <c r="C6" s="325"/>
      <c r="D6" s="326"/>
      <c r="E6">
        <f>'0 基礎データ入力シート【最初に記入】'!C6</f>
        <v>0</v>
      </c>
    </row>
    <row r="7" spans="1:31" ht="15" thickBot="1">
      <c r="A7" s="332"/>
      <c r="B7" s="324" t="s">
        <v>324</v>
      </c>
      <c r="C7" s="325"/>
      <c r="D7" s="326"/>
      <c r="E7">
        <f>'0 基礎データ入力シート【最初に記入】'!C8</f>
        <v>0</v>
      </c>
    </row>
    <row r="8" spans="1:31" ht="15" thickBot="1">
      <c r="A8" s="332"/>
      <c r="B8" s="324" t="s">
        <v>325</v>
      </c>
      <c r="C8" s="325"/>
      <c r="D8" s="326"/>
      <c r="E8">
        <f>'4'!E9</f>
        <v>0</v>
      </c>
    </row>
    <row r="9" spans="1:31" ht="15" thickBot="1">
      <c r="A9" s="332"/>
      <c r="B9" s="324" t="s">
        <v>326</v>
      </c>
      <c r="C9" s="325"/>
      <c r="D9" s="326"/>
      <c r="E9">
        <f>'0 基礎データ入力シート【最初に記入】'!C18</f>
        <v>0</v>
      </c>
    </row>
    <row r="10" spans="1:31" ht="15" thickBot="1">
      <c r="A10" s="332"/>
      <c r="B10" s="324" t="s">
        <v>327</v>
      </c>
      <c r="C10" s="325"/>
      <c r="D10" s="326"/>
      <c r="E10" t="str">
        <f>'0 基礎データ入力シート【最初に記入】'!R14</f>
        <v/>
      </c>
    </row>
    <row r="11" spans="1:31" ht="15" thickBot="1">
      <c r="A11" s="332"/>
      <c r="B11" s="324" t="s">
        <v>328</v>
      </c>
      <c r="C11" s="325"/>
      <c r="D11" s="326"/>
      <c r="E11">
        <f>'0 基礎データ入力シート【最初に記入】'!C10</f>
        <v>0</v>
      </c>
    </row>
    <row r="12" spans="1:31" ht="15" thickBot="1">
      <c r="A12" s="332"/>
      <c r="B12" s="324" t="s">
        <v>329</v>
      </c>
      <c r="C12" s="325"/>
      <c r="D12" s="326"/>
      <c r="E12">
        <f>'0 基礎データ入力シート【最初に記入】'!C20</f>
        <v>0</v>
      </c>
    </row>
    <row r="13" spans="1:31" ht="15" thickBot="1">
      <c r="A13" s="332"/>
      <c r="B13" s="341" t="s">
        <v>379</v>
      </c>
      <c r="C13" s="342"/>
      <c r="D13" s="343"/>
      <c r="E13" t="str">
        <f>IF('4'!E23:M23="","",'4'!E23:M23)</f>
        <v/>
      </c>
    </row>
    <row r="14" spans="1:31" ht="15" thickBot="1">
      <c r="A14" s="332"/>
      <c r="B14" s="324" t="s">
        <v>370</v>
      </c>
      <c r="C14" s="325"/>
      <c r="D14" s="326"/>
      <c r="E14" t="str">
        <f>IF('4'!E25:I25="","",'4'!E25:I25)</f>
        <v/>
      </c>
    </row>
    <row r="15" spans="1:31" ht="15" thickBot="1">
      <c r="A15" s="332"/>
      <c r="B15" s="324" t="s">
        <v>371</v>
      </c>
      <c r="C15" s="325"/>
      <c r="D15" s="326"/>
      <c r="E15" t="str">
        <f>IF('4'!E27:G27="","",'4'!E27:G27)</f>
        <v/>
      </c>
    </row>
    <row r="16" spans="1:31" ht="15" thickBot="1">
      <c r="A16" s="332"/>
      <c r="B16" s="324" t="s">
        <v>372</v>
      </c>
      <c r="C16" s="325"/>
      <c r="D16" s="326"/>
      <c r="E16" t="str">
        <f>IF('4'!E31="","",'4'!E31)</f>
        <v/>
      </c>
    </row>
    <row r="17" spans="1:5" ht="15" thickBot="1">
      <c r="A17" s="332"/>
      <c r="B17" s="324" t="s">
        <v>373</v>
      </c>
      <c r="C17" s="325"/>
      <c r="D17" s="326"/>
      <c r="E17" t="str">
        <f>IF('4'!E32="","",'4'!E32)</f>
        <v/>
      </c>
    </row>
    <row r="18" spans="1:5" ht="15" thickBot="1">
      <c r="A18" s="332"/>
      <c r="B18" s="324" t="s">
        <v>374</v>
      </c>
      <c r="C18" s="325"/>
      <c r="D18" s="326"/>
      <c r="E18">
        <f>IF('4'!E33:L33="","",'4'!E33:L33)</f>
        <v>0</v>
      </c>
    </row>
    <row r="19" spans="1:5" ht="15" thickBot="1">
      <c r="A19" s="339" t="s">
        <v>263</v>
      </c>
      <c r="B19" s="344" t="s">
        <v>375</v>
      </c>
      <c r="C19" s="345"/>
      <c r="D19" s="346"/>
      <c r="E19" t="str">
        <f>IF('0 基礎データ入力シート【最初に記入】'!C4="C","",IF('4'!E15="","",'4'!E15))</f>
        <v/>
      </c>
    </row>
    <row r="20" spans="1:5" ht="15" thickBot="1">
      <c r="A20" s="340"/>
      <c r="B20" s="344" t="s">
        <v>376</v>
      </c>
      <c r="C20" s="345"/>
      <c r="D20" s="346"/>
      <c r="E20" t="str">
        <f>IF('0 基礎データ入力シート【最初に記入】'!C4="C","",IF('4'!E16="","",'4'!E16))</f>
        <v/>
      </c>
    </row>
    <row r="21" spans="1:5" ht="15" thickBot="1">
      <c r="A21" s="340"/>
      <c r="B21" s="344" t="s">
        <v>377</v>
      </c>
      <c r="C21" s="345"/>
      <c r="D21" s="346"/>
      <c r="E21" t="str">
        <f>IF('0 基礎データ入力シート【最初に記入】'!C4="C","",IF('4'!BE17="","",'4'!BE17))</f>
        <v/>
      </c>
    </row>
    <row r="22" spans="1:5" ht="15" thickBot="1">
      <c r="A22" s="340"/>
      <c r="B22" s="344" t="s">
        <v>378</v>
      </c>
      <c r="C22" s="345"/>
      <c r="D22" s="346"/>
      <c r="E22" t="str">
        <f>IF('0 基礎データ入力シート【最初に記入】'!C4="C","",IF('4'!E21="","",'4'!E21))</f>
        <v/>
      </c>
    </row>
    <row r="23" spans="1:5" ht="15" thickBot="1">
      <c r="A23" s="340"/>
      <c r="B23" s="344" t="s">
        <v>396</v>
      </c>
      <c r="C23" s="345"/>
      <c r="D23" s="346"/>
      <c r="E23" t="str">
        <f>IF('0 基礎データ入力シート【最初に記入】'!C4="C","",IF('4'!E22="","",'4'!E22))</f>
        <v/>
      </c>
    </row>
    <row r="24" spans="1:5" ht="15" thickBot="1">
      <c r="A24" s="347" t="s">
        <v>380</v>
      </c>
      <c r="B24" s="333" t="s">
        <v>381</v>
      </c>
      <c r="C24" s="334"/>
      <c r="D24" s="335"/>
      <c r="E24" s="176" t="str">
        <f>IF('4'!E36:F36="","",'4'!E36:F36)</f>
        <v/>
      </c>
    </row>
    <row r="25" spans="1:5" ht="15" thickBot="1">
      <c r="A25" s="348"/>
      <c r="B25" s="333" t="s">
        <v>382</v>
      </c>
      <c r="C25" s="334"/>
      <c r="D25" s="335"/>
      <c r="E25" s="176" t="str">
        <f>IF('4'!E37:F37="","",'4'!E37:F37)</f>
        <v/>
      </c>
    </row>
    <row r="26" spans="1:5" ht="15" thickBot="1">
      <c r="A26" s="348"/>
      <c r="B26" s="333" t="s">
        <v>383</v>
      </c>
      <c r="C26" s="334"/>
      <c r="D26" s="335"/>
      <c r="E26" s="176" t="str">
        <f>IF('4'!E38:F38="","",'4'!E38:F38)</f>
        <v/>
      </c>
    </row>
    <row r="27" spans="1:5" ht="15" thickBot="1">
      <c r="A27" s="348"/>
      <c r="B27" s="333" t="s">
        <v>384</v>
      </c>
      <c r="C27" s="334"/>
      <c r="D27" s="335"/>
      <c r="E27" s="176" t="str">
        <f>IF('4'!E39:F39="","",'4'!E39:F39)</f>
        <v/>
      </c>
    </row>
    <row r="28" spans="1:5" ht="15" thickBot="1">
      <c r="A28" s="348"/>
      <c r="B28" s="333" t="s">
        <v>385</v>
      </c>
      <c r="C28" s="334"/>
      <c r="D28" s="335"/>
      <c r="E28" s="176" t="str">
        <f>IF('4'!E40:F40="","",'4'!E40:F40)</f>
        <v/>
      </c>
    </row>
    <row r="29" spans="1:5" ht="15" thickBot="1">
      <c r="A29" s="348"/>
      <c r="B29" s="333" t="s">
        <v>386</v>
      </c>
      <c r="C29" s="334"/>
      <c r="D29" s="335"/>
      <c r="E29" s="176" t="str">
        <f>IF('4'!E41:F41="","",'4'!E41:F41)</f>
        <v/>
      </c>
    </row>
    <row r="30" spans="1:5" ht="15" thickBot="1">
      <c r="A30" s="348"/>
      <c r="B30" s="333" t="s">
        <v>387</v>
      </c>
      <c r="C30" s="334"/>
      <c r="D30" s="335"/>
      <c r="E30" s="176" t="str">
        <f>IF('4'!E42:F42="","",'4'!E42:F42)</f>
        <v/>
      </c>
    </row>
    <row r="31" spans="1:5" ht="15" thickBot="1">
      <c r="A31" s="348"/>
      <c r="B31" s="333" t="s">
        <v>388</v>
      </c>
      <c r="C31" s="334"/>
      <c r="D31" s="335"/>
      <c r="E31" s="176" t="str">
        <f>IF('4'!E43:F43="","",'4'!E43:F43)</f>
        <v/>
      </c>
    </row>
    <row r="32" spans="1:5" ht="15" thickBot="1">
      <c r="A32" s="348"/>
      <c r="B32" s="333" t="s">
        <v>389</v>
      </c>
      <c r="C32" s="334"/>
      <c r="D32" s="335"/>
      <c r="E32" s="176" t="str">
        <f>IF('4'!E44:F44="","",'4'!E44:F44)</f>
        <v/>
      </c>
    </row>
    <row r="33" spans="1:5" ht="15" thickBot="1">
      <c r="A33" s="348"/>
      <c r="B33" s="333" t="s">
        <v>390</v>
      </c>
      <c r="C33" s="334"/>
      <c r="D33" s="335"/>
      <c r="E33" s="176" t="str">
        <f>IF('4'!E45:F45="","",'4'!E45:F45)</f>
        <v/>
      </c>
    </row>
    <row r="34" spans="1:5" ht="15" thickBot="1">
      <c r="A34" s="348"/>
      <c r="B34" s="336" t="s">
        <v>391</v>
      </c>
      <c r="C34" s="337"/>
      <c r="D34" s="338"/>
      <c r="E34" s="165" t="str">
        <f>IF('4'!E47="","0",'4'!E47)</f>
        <v>0</v>
      </c>
    </row>
    <row r="35" spans="1:5" ht="15" thickBot="1">
      <c r="A35" s="348"/>
      <c r="B35" s="336" t="s">
        <v>392</v>
      </c>
      <c r="C35" s="337"/>
      <c r="D35" s="338"/>
      <c r="E35" s="165" t="str">
        <f>IF('4'!E50="","0",'4'!E50)</f>
        <v>0</v>
      </c>
    </row>
  </sheetData>
  <sheetProtection algorithmName="SHA-512" hashValue="/DXLcLRuYkWkcqUlZuWK0F15T8QFV4U6SXvTWBvOS/LjfSghOjEYKGz+HSM2QfoRBOK9+YdfOETWpLhIP+Q3oQ==" saltValue="hPHbiZrqoz5Q8XjPWFxsXQ==" spinCount="100000" sheet="1" objects="1" scenarios="1"/>
  <mergeCells count="34">
    <mergeCell ref="A19:A23"/>
    <mergeCell ref="B16:D16"/>
    <mergeCell ref="B13:D13"/>
    <mergeCell ref="B29:D29"/>
    <mergeCell ref="B30:D30"/>
    <mergeCell ref="B23:D23"/>
    <mergeCell ref="B22:D22"/>
    <mergeCell ref="B21:D21"/>
    <mergeCell ref="B20:D20"/>
    <mergeCell ref="B19:D19"/>
    <mergeCell ref="B28:D28"/>
    <mergeCell ref="B27:D27"/>
    <mergeCell ref="B26:D26"/>
    <mergeCell ref="B25:D25"/>
    <mergeCell ref="A24:A35"/>
    <mergeCell ref="B24:D24"/>
    <mergeCell ref="B31:D31"/>
    <mergeCell ref="B32:D32"/>
    <mergeCell ref="B33:D33"/>
    <mergeCell ref="B34:D34"/>
    <mergeCell ref="B35:D35"/>
    <mergeCell ref="B17:D17"/>
    <mergeCell ref="B18:D18"/>
    <mergeCell ref="A5:A18"/>
    <mergeCell ref="B5:D5"/>
    <mergeCell ref="B6:D6"/>
    <mergeCell ref="B7:D7"/>
    <mergeCell ref="B8:D8"/>
    <mergeCell ref="B9:D9"/>
    <mergeCell ref="B10:D10"/>
    <mergeCell ref="B11:D11"/>
    <mergeCell ref="B12:D12"/>
    <mergeCell ref="B14:D14"/>
    <mergeCell ref="B15:D15"/>
  </mergeCells>
  <phoneticPr fontId="3"/>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pageSetUpPr fitToPage="1"/>
  </sheetPr>
  <dimension ref="A1:AI52"/>
  <sheetViews>
    <sheetView showGridLines="0" zoomScale="80" zoomScaleNormal="80" workbookViewId="0">
      <selection activeCell="B14" sqref="B14"/>
    </sheetView>
  </sheetViews>
  <sheetFormatPr defaultRowHeight="14.25"/>
  <cols>
    <col min="1" max="1" width="1.25" style="24" customWidth="1"/>
    <col min="2" max="2" width="9.125" style="24" customWidth="1"/>
    <col min="3" max="4" width="2.875" style="24" customWidth="1"/>
    <col min="5" max="17" width="2.5" style="24" customWidth="1"/>
    <col min="18" max="18" width="4.125" style="24" customWidth="1"/>
    <col min="19" max="32" width="2.625" style="24" customWidth="1"/>
    <col min="33" max="33" width="6.375" style="24" customWidth="1"/>
    <col min="34" max="34" width="1.25" style="24" customWidth="1"/>
    <col min="35" max="91" width="2.5" style="24" customWidth="1"/>
    <col min="92" max="16384" width="9" style="24"/>
  </cols>
  <sheetData>
    <row r="1" spans="1:35" ht="7.5" customHeight="1"/>
    <row r="2" spans="1:35" s="45" customFormat="1" ht="26.25" customHeight="1">
      <c r="A2" s="386" t="s">
        <v>520</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s="17" customFormat="1" ht="12" customHeight="1">
      <c r="B4" s="252"/>
      <c r="C4" s="2"/>
      <c r="D4" s="2"/>
      <c r="E4" s="2"/>
      <c r="F4" s="2"/>
      <c r="G4" s="2"/>
      <c r="H4" s="2"/>
      <c r="I4" s="2"/>
      <c r="J4" s="2"/>
      <c r="K4" s="2"/>
      <c r="R4" s="253"/>
      <c r="AA4" s="390"/>
      <c r="AB4" s="390"/>
      <c r="AC4" s="390"/>
      <c r="AD4" s="390"/>
      <c r="AE4" s="390"/>
      <c r="AF4" s="390"/>
      <c r="AG4" s="390"/>
    </row>
    <row r="5" spans="1:35" s="3" customFormat="1" ht="22.5" customHeight="1">
      <c r="G5" s="9"/>
      <c r="H5" s="9"/>
      <c r="I5" s="8" t="s">
        <v>1</v>
      </c>
      <c r="J5" s="391" t="str">
        <f>IF('0 基礎データ入力シート【最初に記入】'!$R$4="","",'0 基礎データ入力シート【最初に記入】'!$R$4)</f>
        <v/>
      </c>
      <c r="K5" s="392"/>
      <c r="L5" s="392"/>
      <c r="M5" s="392"/>
      <c r="N5" s="392"/>
      <c r="O5" s="392"/>
      <c r="P5" s="393"/>
      <c r="AA5" s="390"/>
      <c r="AB5" s="390"/>
      <c r="AC5" s="390"/>
      <c r="AD5" s="390"/>
      <c r="AE5" s="390"/>
      <c r="AF5" s="390"/>
      <c r="AG5" s="390"/>
    </row>
    <row r="6" spans="1:35" s="6" customFormat="1" ht="7.5" customHeight="1">
      <c r="G6" s="5"/>
      <c r="H6" s="5"/>
      <c r="I6" s="8"/>
      <c r="K6" s="5"/>
      <c r="AA6" s="390"/>
      <c r="AB6" s="390"/>
      <c r="AC6" s="390"/>
      <c r="AD6" s="390"/>
      <c r="AE6" s="390"/>
      <c r="AF6" s="390"/>
      <c r="AG6" s="390"/>
    </row>
    <row r="7" spans="1:35" s="3" customFormat="1" ht="42.75" customHeight="1">
      <c r="G7" s="9"/>
      <c r="H7" s="9"/>
      <c r="I7" s="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6"/>
      <c r="AA7" s="390"/>
      <c r="AB7" s="390"/>
      <c r="AC7" s="390"/>
      <c r="AD7" s="390"/>
      <c r="AE7" s="390"/>
      <c r="AF7" s="390"/>
      <c r="AG7" s="390"/>
      <c r="AH7" s="9"/>
    </row>
    <row r="8" spans="1:35" ht="12" customHeight="1">
      <c r="A8" s="17"/>
      <c r="B8" s="252"/>
      <c r="C8" s="15"/>
      <c r="D8" s="15"/>
      <c r="E8" s="15"/>
      <c r="F8" s="15"/>
      <c r="G8" s="15"/>
      <c r="H8" s="15"/>
      <c r="I8" s="15"/>
      <c r="J8" s="15"/>
      <c r="K8" s="15"/>
      <c r="L8" s="17"/>
      <c r="M8" s="17"/>
      <c r="N8" s="17"/>
      <c r="O8" s="17"/>
      <c r="P8" s="17"/>
      <c r="Q8" s="17"/>
      <c r="R8" s="253"/>
      <c r="S8" s="17"/>
      <c r="T8" s="17"/>
      <c r="U8" s="17"/>
      <c r="V8" s="17"/>
      <c r="W8" s="17"/>
      <c r="X8" s="17"/>
      <c r="Y8" s="17"/>
      <c r="Z8" s="17"/>
      <c r="AA8" s="390"/>
      <c r="AB8" s="390"/>
      <c r="AC8" s="390"/>
      <c r="AD8" s="390"/>
      <c r="AE8" s="390"/>
      <c r="AF8" s="390"/>
      <c r="AG8" s="390"/>
      <c r="AH8" s="17"/>
      <c r="AI8" s="17"/>
    </row>
    <row r="9" spans="1:35">
      <c r="A9" s="17"/>
      <c r="B9" s="252"/>
      <c r="C9" s="15"/>
      <c r="D9" s="15"/>
      <c r="E9" s="15"/>
      <c r="F9" s="15"/>
      <c r="G9" s="15"/>
      <c r="H9" s="15"/>
      <c r="I9" s="15"/>
      <c r="J9" s="15"/>
      <c r="K9" s="15"/>
      <c r="L9" s="17"/>
      <c r="M9" s="17"/>
      <c r="N9" s="17"/>
      <c r="O9" s="17"/>
      <c r="P9" s="17"/>
      <c r="Q9" s="17"/>
      <c r="R9" s="253"/>
      <c r="S9" s="17"/>
      <c r="T9" s="17"/>
      <c r="U9" s="17"/>
      <c r="V9" s="17"/>
      <c r="W9" s="17"/>
      <c r="X9" s="17"/>
      <c r="Y9" s="17"/>
      <c r="Z9" s="17"/>
      <c r="AA9" s="4"/>
      <c r="AB9" s="4"/>
      <c r="AC9" s="4"/>
      <c r="AD9" s="4"/>
      <c r="AE9" s="4"/>
      <c r="AF9" s="4"/>
      <c r="AG9" s="4"/>
      <c r="AH9" s="17"/>
      <c r="AI9" s="17"/>
    </row>
    <row r="10" spans="1:35">
      <c r="A10" s="44"/>
      <c r="B10" s="44"/>
      <c r="C10" s="42" t="s">
        <v>510</v>
      </c>
      <c r="D10" s="15"/>
      <c r="E10" s="15"/>
      <c r="F10" s="15"/>
      <c r="G10" s="15"/>
      <c r="H10" s="15"/>
      <c r="I10" s="15"/>
      <c r="J10" s="15"/>
      <c r="K10" s="15"/>
      <c r="L10" s="17"/>
      <c r="M10" s="17"/>
      <c r="N10" s="17"/>
      <c r="O10" s="17"/>
      <c r="P10" s="17"/>
      <c r="Q10" s="17"/>
      <c r="R10" s="253"/>
      <c r="S10" s="17"/>
      <c r="T10" s="17"/>
      <c r="U10" s="17"/>
      <c r="V10" s="17"/>
      <c r="W10" s="17"/>
      <c r="X10" s="17"/>
      <c r="Y10" s="17"/>
      <c r="Z10" s="17"/>
      <c r="AA10" s="17"/>
      <c r="AB10" s="17"/>
      <c r="AC10" s="17"/>
      <c r="AD10" s="17"/>
      <c r="AE10" s="17"/>
      <c r="AF10" s="17"/>
      <c r="AG10" s="17"/>
      <c r="AH10" s="17"/>
      <c r="AI10" s="17"/>
    </row>
    <row r="11" spans="1:35" s="25" customFormat="1">
      <c r="A11" s="23"/>
      <c r="B11" s="23"/>
      <c r="C11" s="367" t="s">
        <v>61</v>
      </c>
      <c r="D11" s="367"/>
      <c r="E11" s="58"/>
      <c r="F11" s="15"/>
      <c r="G11" s="15"/>
      <c r="H11" s="15"/>
      <c r="I11" s="15"/>
      <c r="J11" s="15"/>
      <c r="K11" s="15"/>
      <c r="L11" s="15"/>
      <c r="M11" s="15"/>
      <c r="N11" s="15"/>
      <c r="O11" s="15"/>
      <c r="P11" s="15"/>
      <c r="Q11" s="15"/>
      <c r="R11" s="254"/>
      <c r="S11" s="15"/>
      <c r="T11" s="15"/>
      <c r="U11" s="15"/>
      <c r="V11" s="15"/>
      <c r="W11" s="17"/>
      <c r="X11" s="15"/>
      <c r="Y11" s="15"/>
      <c r="Z11" s="15"/>
      <c r="AA11" s="15"/>
      <c r="AB11" s="15"/>
      <c r="AC11" s="15"/>
      <c r="AD11" s="15"/>
      <c r="AE11" s="15"/>
      <c r="AF11" s="15"/>
      <c r="AG11" s="15"/>
      <c r="AH11" s="15"/>
      <c r="AI11" s="15"/>
    </row>
    <row r="12" spans="1:35" s="25" customFormat="1" ht="14.25" customHeight="1">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ht="23.25" customHeight="1" thickBot="1">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17"/>
      <c r="AI13" s="17"/>
    </row>
    <row r="14" spans="1:35" ht="39" customHeight="1" thickBot="1">
      <c r="B14" s="269"/>
      <c r="C14" s="349"/>
      <c r="D14" s="349"/>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c r="AH14" s="17"/>
      <c r="AI14" s="17"/>
    </row>
    <row r="15" spans="1:35" ht="39" customHeight="1" thickBot="1">
      <c r="B15" s="269"/>
      <c r="C15" s="349"/>
      <c r="D15" s="349"/>
      <c r="E15" s="265"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c r="AH15" s="17"/>
      <c r="AI15" s="17"/>
    </row>
    <row r="16" spans="1:35" ht="39" customHeight="1" thickBot="1">
      <c r="B16" s="269"/>
      <c r="C16" s="349"/>
      <c r="D16" s="349"/>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c r="AH16" s="17"/>
      <c r="AI16" s="17"/>
    </row>
    <row r="17" spans="1:35" ht="39" customHeight="1" thickBot="1">
      <c r="B17" s="269"/>
      <c r="C17" s="349"/>
      <c r="D17" s="349"/>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c r="AH17" s="17"/>
      <c r="AI17" s="17"/>
    </row>
    <row r="18" spans="1:35" ht="39" customHeight="1" thickBot="1">
      <c r="B18" s="269"/>
      <c r="C18" s="349"/>
      <c r="D18" s="349"/>
      <c r="E18" s="265"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c r="AH18" s="17"/>
      <c r="AI18" s="17"/>
    </row>
    <row r="19" spans="1:35" s="82" customFormat="1" ht="39" customHeight="1" thickBot="1">
      <c r="B19" s="269"/>
      <c r="C19" s="349"/>
      <c r="D19" s="349"/>
      <c r="E19" s="265" t="s">
        <v>220</v>
      </c>
      <c r="F19" s="357" t="s">
        <v>171</v>
      </c>
      <c r="G19" s="351"/>
      <c r="H19" s="351"/>
      <c r="I19" s="351"/>
      <c r="J19" s="351"/>
      <c r="K19" s="351"/>
      <c r="L19" s="351"/>
      <c r="M19" s="351"/>
      <c r="N19" s="351"/>
      <c r="O19" s="351"/>
      <c r="P19" s="351"/>
      <c r="Q19" s="351"/>
      <c r="R19" s="280"/>
      <c r="S19" s="352" t="s">
        <v>400</v>
      </c>
      <c r="T19" s="352"/>
      <c r="U19" s="352"/>
      <c r="V19" s="352"/>
      <c r="W19" s="352"/>
      <c r="X19" s="352"/>
      <c r="Y19" s="352"/>
      <c r="Z19" s="352"/>
      <c r="AA19" s="352"/>
      <c r="AB19" s="352"/>
      <c r="AC19" s="352"/>
      <c r="AD19" s="352"/>
      <c r="AE19" s="352"/>
      <c r="AF19" s="352"/>
      <c r="AG19" s="352"/>
    </row>
    <row r="20" spans="1:35" s="82" customFormat="1" ht="39" customHeight="1">
      <c r="B20" s="271"/>
      <c r="C20" s="362"/>
      <c r="D20" s="363"/>
      <c r="E20" s="261" t="s">
        <v>221</v>
      </c>
      <c r="F20" s="358" t="s">
        <v>172</v>
      </c>
      <c r="G20" s="359"/>
      <c r="H20" s="359"/>
      <c r="I20" s="359"/>
      <c r="J20" s="359"/>
      <c r="K20" s="359"/>
      <c r="L20" s="359"/>
      <c r="M20" s="359"/>
      <c r="N20" s="359"/>
      <c r="O20" s="359"/>
      <c r="P20" s="359"/>
      <c r="Q20" s="357"/>
      <c r="R20" s="282"/>
      <c r="S20" s="354" t="s">
        <v>401</v>
      </c>
      <c r="T20" s="355"/>
      <c r="U20" s="355"/>
      <c r="V20" s="355"/>
      <c r="W20" s="355"/>
      <c r="X20" s="355"/>
      <c r="Y20" s="355"/>
      <c r="Z20" s="355"/>
      <c r="AA20" s="355"/>
      <c r="AB20" s="355"/>
      <c r="AC20" s="355"/>
      <c r="AD20" s="355"/>
      <c r="AE20" s="355"/>
      <c r="AF20" s="355"/>
      <c r="AG20" s="356"/>
    </row>
    <row r="21" spans="1:35" ht="39" customHeight="1" thickBot="1">
      <c r="B21" s="274"/>
      <c r="C21" s="360"/>
      <c r="D21" s="361"/>
      <c r="E21" s="260" t="s">
        <v>221</v>
      </c>
      <c r="F21" s="350" t="s">
        <v>59</v>
      </c>
      <c r="G21" s="351"/>
      <c r="H21" s="351"/>
      <c r="I21" s="351"/>
      <c r="J21" s="351"/>
      <c r="K21" s="351"/>
      <c r="L21" s="351"/>
      <c r="M21" s="351"/>
      <c r="N21" s="351"/>
      <c r="O21" s="351"/>
      <c r="P21" s="351"/>
      <c r="Q21" s="351"/>
      <c r="R21" s="280"/>
      <c r="S21" s="352" t="s">
        <v>144</v>
      </c>
      <c r="T21" s="352"/>
      <c r="U21" s="352"/>
      <c r="V21" s="352"/>
      <c r="W21" s="352"/>
      <c r="X21" s="352"/>
      <c r="Y21" s="352"/>
      <c r="Z21" s="352"/>
      <c r="AA21" s="352"/>
      <c r="AB21" s="352"/>
      <c r="AC21" s="352"/>
      <c r="AD21" s="352"/>
      <c r="AE21" s="352"/>
      <c r="AF21" s="352"/>
      <c r="AG21" s="352"/>
      <c r="AH21" s="17"/>
      <c r="AI21" s="17"/>
    </row>
    <row r="22" spans="1:35" ht="39" customHeight="1" thickBot="1">
      <c r="B22" s="269"/>
      <c r="C22" s="349"/>
      <c r="D22" s="349"/>
      <c r="E22" s="265" t="s">
        <v>220</v>
      </c>
      <c r="F22" s="353" t="s">
        <v>71</v>
      </c>
      <c r="G22" s="351"/>
      <c r="H22" s="351"/>
      <c r="I22" s="351"/>
      <c r="J22" s="351"/>
      <c r="K22" s="351"/>
      <c r="L22" s="351"/>
      <c r="M22" s="351"/>
      <c r="N22" s="351"/>
      <c r="O22" s="351"/>
      <c r="P22" s="351"/>
      <c r="Q22" s="351"/>
      <c r="R22" s="280">
        <v>4</v>
      </c>
      <c r="S22" s="352"/>
      <c r="T22" s="352"/>
      <c r="U22" s="352"/>
      <c r="V22" s="352"/>
      <c r="W22" s="352"/>
      <c r="X22" s="352"/>
      <c r="Y22" s="352"/>
      <c r="Z22" s="352"/>
      <c r="AA22" s="352"/>
      <c r="AB22" s="352"/>
      <c r="AC22" s="352"/>
      <c r="AD22" s="352"/>
      <c r="AE22" s="352"/>
      <c r="AF22" s="352"/>
      <c r="AG22" s="352"/>
      <c r="AH22" s="17"/>
      <c r="AI22" s="17"/>
    </row>
    <row r="23" spans="1:35" ht="39" customHeight="1" thickBot="1">
      <c r="B23" s="270" t="s">
        <v>523</v>
      </c>
      <c r="C23" s="349"/>
      <c r="D23" s="349"/>
      <c r="E23" s="265" t="s">
        <v>220</v>
      </c>
      <c r="F23" s="353" t="s">
        <v>54</v>
      </c>
      <c r="G23" s="351"/>
      <c r="H23" s="351"/>
      <c r="I23" s="351"/>
      <c r="J23" s="351"/>
      <c r="K23" s="351"/>
      <c r="L23" s="351"/>
      <c r="M23" s="351"/>
      <c r="N23" s="351"/>
      <c r="O23" s="351"/>
      <c r="P23" s="351"/>
      <c r="Q23" s="351"/>
      <c r="R23" s="280"/>
      <c r="S23" s="352" t="s">
        <v>175</v>
      </c>
      <c r="T23" s="352"/>
      <c r="U23" s="352"/>
      <c r="V23" s="352"/>
      <c r="W23" s="352"/>
      <c r="X23" s="352"/>
      <c r="Y23" s="352"/>
      <c r="Z23" s="352"/>
      <c r="AA23" s="352"/>
      <c r="AB23" s="352"/>
      <c r="AC23" s="352"/>
      <c r="AD23" s="352"/>
      <c r="AE23" s="352"/>
      <c r="AF23" s="352"/>
      <c r="AG23" s="352"/>
      <c r="AH23" s="17"/>
      <c r="AI23" s="17"/>
    </row>
    <row r="24" spans="1:35" ht="39" customHeight="1">
      <c r="B24" s="275" t="s">
        <v>523</v>
      </c>
      <c r="C24" s="387"/>
      <c r="D24" s="388"/>
      <c r="E24" s="261"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c r="AH24" s="17"/>
      <c r="AI24" s="17"/>
    </row>
    <row r="25" spans="1:35" ht="39" customHeight="1">
      <c r="B25" s="272"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c r="C26" s="44"/>
      <c r="G26" s="44"/>
      <c r="I26" s="44"/>
      <c r="J26" s="44"/>
      <c r="K26" s="44"/>
    </row>
    <row r="27" spans="1:35" s="42" customFormat="1" ht="13.5">
      <c r="C27" s="44"/>
      <c r="G27" s="44"/>
      <c r="H27" s="44"/>
      <c r="I27" s="44"/>
      <c r="J27" s="44"/>
      <c r="K27" s="44"/>
      <c r="X27" s="44"/>
    </row>
    <row r="28" spans="1:35" s="42" customFormat="1" ht="13.5">
      <c r="C28" s="44"/>
      <c r="D28" s="44"/>
      <c r="E28" s="44"/>
      <c r="F28" s="44"/>
      <c r="G28" s="44"/>
      <c r="H28" s="44"/>
      <c r="I28" s="44"/>
      <c r="J28" s="44"/>
      <c r="K28" s="44"/>
    </row>
    <row r="29" spans="1:35" s="42" customFormat="1" ht="13.5">
      <c r="C29" s="44"/>
      <c r="D29" s="44"/>
      <c r="E29" s="44"/>
      <c r="F29" s="44"/>
      <c r="G29" s="44"/>
      <c r="H29" s="44"/>
      <c r="I29" s="44"/>
      <c r="J29" s="44"/>
      <c r="K29" s="44"/>
    </row>
    <row r="30" spans="1:35" s="42" customFormat="1" ht="13.5">
      <c r="C30" s="44"/>
      <c r="D30" s="44"/>
      <c r="E30" s="44"/>
      <c r="F30" s="44"/>
      <c r="G30" s="44"/>
      <c r="H30" s="44"/>
      <c r="I30" s="44"/>
      <c r="J30" s="44"/>
      <c r="K30" s="44"/>
    </row>
    <row r="31" spans="1:35" s="42" customFormat="1" ht="13.5">
      <c r="C31" s="102" t="s">
        <v>191</v>
      </c>
      <c r="D31" s="44"/>
      <c r="E31" s="44"/>
      <c r="F31" s="44"/>
      <c r="G31" s="44"/>
      <c r="H31" s="44"/>
      <c r="I31" s="44"/>
      <c r="J31" s="44"/>
      <c r="K31" s="44"/>
    </row>
    <row r="32" spans="1:35" s="44" customFormat="1" ht="13.5">
      <c r="A32" s="43"/>
      <c r="B32" s="43"/>
      <c r="C32" s="103" t="s">
        <v>192</v>
      </c>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6:7" s="42" customFormat="1" ht="13.5"/>
    <row r="34" spans="6:7" s="42" customFormat="1" ht="13.5"/>
    <row r="35" spans="6:7" s="42" customFormat="1" ht="13.5"/>
    <row r="36" spans="6:7" s="42" customFormat="1" ht="13.5"/>
    <row r="37" spans="6:7" s="42" customFormat="1" ht="13.5"/>
    <row r="38" spans="6:7" s="42" customFormat="1" ht="13.5"/>
    <row r="39" spans="6:7" s="42" customFormat="1" ht="13.5"/>
    <row r="40" spans="6:7" s="42" customFormat="1" ht="13.5"/>
    <row r="41" spans="6:7" s="42" customFormat="1" ht="13.5"/>
    <row r="42" spans="6:7" s="42" customFormat="1" ht="13.5"/>
    <row r="43" spans="6:7" s="42" customFormat="1" ht="13.5"/>
    <row r="44" spans="6:7" s="42" customFormat="1" ht="13.5">
      <c r="F44" s="44"/>
    </row>
    <row r="48" spans="6:7">
      <c r="G48" s="25"/>
    </row>
    <row r="49" spans="4:9">
      <c r="D49" s="25"/>
      <c r="E49" s="25"/>
    </row>
    <row r="50" spans="4:9">
      <c r="I50" s="25"/>
    </row>
    <row r="51" spans="4:9">
      <c r="I51" s="25"/>
    </row>
    <row r="52" spans="4:9">
      <c r="I52" s="25"/>
    </row>
  </sheetData>
  <sheetProtection algorithmName="SHA-512" hashValue="crvCkV7/zWa6YJjLKR0ScnVsd3Tvsw3yA17IOM5dVJJXbWeQHjj622KUCNCMrWOOgK+QQEAgjsdWAF74+Pgwiw==" saltValue="p5an5tq2FzxiM3SALkz8mQ==" spinCount="100000" sheet="1" objects="1" scenarios="1" autoFilter="0"/>
  <protectedRanges>
    <protectedRange sqref="C23:D25" name="範囲2"/>
    <protectedRange sqref="B14:D22" name="範囲1"/>
  </protectedRanges>
  <mergeCells count="47">
    <mergeCell ref="C25:D25"/>
    <mergeCell ref="F25:Q25"/>
    <mergeCell ref="S25:AG25"/>
    <mergeCell ref="A2:AH2"/>
    <mergeCell ref="F24:Q24"/>
    <mergeCell ref="S24:AG24"/>
    <mergeCell ref="F23:Q23"/>
    <mergeCell ref="S23:AG23"/>
    <mergeCell ref="C24:D24"/>
    <mergeCell ref="S14:AG14"/>
    <mergeCell ref="C23:D23"/>
    <mergeCell ref="C14:D14"/>
    <mergeCell ref="AA3:AG3"/>
    <mergeCell ref="AA4:AG8"/>
    <mergeCell ref="S16:AG16"/>
    <mergeCell ref="J5:P5"/>
    <mergeCell ref="J7:X7"/>
    <mergeCell ref="C18:D18"/>
    <mergeCell ref="F18:Q18"/>
    <mergeCell ref="C11:D11"/>
    <mergeCell ref="C15:D15"/>
    <mergeCell ref="C16:D16"/>
    <mergeCell ref="F16:Q16"/>
    <mergeCell ref="C12:D13"/>
    <mergeCell ref="E12:E13"/>
    <mergeCell ref="F12:Q13"/>
    <mergeCell ref="R12:R13"/>
    <mergeCell ref="S12:AG13"/>
    <mergeCell ref="F14:Q14"/>
    <mergeCell ref="F15:Q15"/>
    <mergeCell ref="S15:AG15"/>
    <mergeCell ref="C22:D22"/>
    <mergeCell ref="F17:Q17"/>
    <mergeCell ref="S17:AG17"/>
    <mergeCell ref="F22:Q22"/>
    <mergeCell ref="S22:AG22"/>
    <mergeCell ref="S20:AG20"/>
    <mergeCell ref="S21:AG21"/>
    <mergeCell ref="F19:Q19"/>
    <mergeCell ref="F21:Q21"/>
    <mergeCell ref="S19:AG19"/>
    <mergeCell ref="F20:Q20"/>
    <mergeCell ref="C21:D21"/>
    <mergeCell ref="C19:D19"/>
    <mergeCell ref="C20:D20"/>
    <mergeCell ref="C17:D17"/>
    <mergeCell ref="S18:AG18"/>
  </mergeCells>
  <phoneticPr fontId="5"/>
  <dataValidations count="1">
    <dataValidation type="list" allowBlank="1" showInputMessage="1" showErrorMessage="1" sqref="C14:D25">
      <formula1>$C$31:$C$32</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47"/>
    <pageSetUpPr fitToPage="1"/>
  </sheetPr>
  <dimension ref="A1:AI52"/>
  <sheetViews>
    <sheetView showGridLines="0" zoomScale="80" zoomScaleNormal="80" workbookViewId="0">
      <selection activeCell="C26" sqref="C26"/>
    </sheetView>
  </sheetViews>
  <sheetFormatPr defaultRowHeight="14.25"/>
  <cols>
    <col min="1" max="1" width="1.25" style="82" customWidth="1"/>
    <col min="2" max="2" width="9.125" style="24" customWidth="1"/>
    <col min="3" max="4" width="2.875" style="82" customWidth="1"/>
    <col min="5" max="17" width="2.5" style="82" customWidth="1"/>
    <col min="18" max="18" width="4.125" style="24" customWidth="1"/>
    <col min="19" max="32" width="2.625" style="82" customWidth="1"/>
    <col min="33" max="33" width="6.375" style="82" customWidth="1"/>
    <col min="34" max="34" width="1.25" style="82" customWidth="1"/>
    <col min="35" max="91" width="2.5" style="82" customWidth="1"/>
    <col min="92" max="16384" width="9" style="82"/>
  </cols>
  <sheetData>
    <row r="1" spans="1:35" ht="7.5" customHeight="1"/>
    <row r="2" spans="1:35" s="45" customFormat="1" ht="26.25" customHeight="1">
      <c r="A2" s="386" t="s">
        <v>519</v>
      </c>
      <c r="B2" s="386"/>
      <c r="C2" s="386"/>
      <c r="D2" s="386"/>
      <c r="E2" s="386"/>
      <c r="F2" s="386"/>
      <c r="G2" s="386"/>
      <c r="H2" s="386"/>
      <c r="I2" s="386"/>
      <c r="J2" s="386"/>
      <c r="K2" s="386"/>
      <c r="L2" s="386"/>
      <c r="M2" s="386"/>
      <c r="N2" s="386"/>
      <c r="O2" s="386"/>
      <c r="P2" s="386"/>
      <c r="Q2" s="386"/>
      <c r="R2" s="386"/>
      <c r="S2" s="386"/>
      <c r="T2" s="386"/>
      <c r="U2" s="386"/>
      <c r="V2" s="386"/>
      <c r="W2" s="386"/>
      <c r="X2" s="386"/>
      <c r="Y2" s="386"/>
      <c r="Z2" s="386"/>
      <c r="AA2" s="386"/>
      <c r="AB2" s="386"/>
      <c r="AC2" s="386"/>
      <c r="AD2" s="386"/>
      <c r="AE2" s="386"/>
      <c r="AF2" s="386"/>
      <c r="AG2" s="386"/>
      <c r="AH2" s="386"/>
    </row>
    <row r="3" spans="1:35" s="42" customFormat="1" ht="13.5">
      <c r="A3" s="46"/>
      <c r="B3" s="46"/>
      <c r="C3" s="46"/>
      <c r="D3" s="46"/>
      <c r="E3" s="46"/>
      <c r="F3" s="46"/>
      <c r="G3" s="46"/>
      <c r="H3" s="46"/>
      <c r="I3" s="46"/>
      <c r="J3" s="46"/>
      <c r="K3" s="46"/>
      <c r="L3" s="46"/>
      <c r="M3" s="46"/>
      <c r="N3" s="46"/>
      <c r="O3" s="46"/>
      <c r="P3" s="46"/>
      <c r="Q3" s="46"/>
      <c r="R3" s="46"/>
      <c r="S3" s="46"/>
      <c r="T3" s="46"/>
      <c r="U3" s="46"/>
      <c r="V3" s="46"/>
      <c r="W3" s="46"/>
      <c r="X3" s="46"/>
      <c r="Y3" s="46"/>
      <c r="Z3" s="46"/>
      <c r="AA3" s="389" t="s">
        <v>63</v>
      </c>
      <c r="AB3" s="389"/>
      <c r="AC3" s="389"/>
      <c r="AD3" s="389"/>
      <c r="AE3" s="389"/>
      <c r="AF3" s="389"/>
      <c r="AG3" s="389"/>
      <c r="AH3" s="46"/>
    </row>
    <row r="4" spans="1:35" ht="12" customHeight="1">
      <c r="B4" s="252"/>
      <c r="C4" s="97"/>
      <c r="D4" s="97"/>
      <c r="E4" s="97"/>
      <c r="F4" s="97"/>
      <c r="G4" s="97"/>
      <c r="H4" s="97"/>
      <c r="I4" s="97"/>
      <c r="J4" s="97"/>
      <c r="K4" s="97"/>
      <c r="R4" s="253"/>
      <c r="AA4" s="404"/>
      <c r="AB4" s="404"/>
      <c r="AC4" s="404"/>
      <c r="AD4" s="404"/>
      <c r="AE4" s="404"/>
      <c r="AF4" s="404"/>
      <c r="AG4" s="404"/>
    </row>
    <row r="5" spans="1:35" s="89" customFormat="1" ht="22.5" customHeight="1">
      <c r="B5" s="3"/>
      <c r="G5" s="90"/>
      <c r="H5" s="90"/>
      <c r="I5" s="98" t="s">
        <v>1</v>
      </c>
      <c r="J5" s="400" t="str">
        <f>IF('0 基礎データ入力シート【最初に記入】'!$R$4="","",'0 基礎データ入力シート【最初に記入】'!$R$4)</f>
        <v/>
      </c>
      <c r="K5" s="401"/>
      <c r="L5" s="401"/>
      <c r="M5" s="401"/>
      <c r="N5" s="401"/>
      <c r="O5" s="401"/>
      <c r="P5" s="402"/>
      <c r="R5" s="3"/>
      <c r="AA5" s="404"/>
      <c r="AB5" s="404"/>
      <c r="AC5" s="404"/>
      <c r="AD5" s="404"/>
      <c r="AE5" s="404"/>
      <c r="AF5" s="404"/>
      <c r="AG5" s="404"/>
    </row>
    <row r="6" spans="1:35" s="99" customFormat="1" ht="7.5" customHeight="1">
      <c r="B6" s="6"/>
      <c r="G6" s="100"/>
      <c r="H6" s="100"/>
      <c r="I6" s="98"/>
      <c r="K6" s="100"/>
      <c r="R6" s="6"/>
      <c r="AA6" s="404"/>
      <c r="AB6" s="404"/>
      <c r="AC6" s="404"/>
      <c r="AD6" s="404"/>
      <c r="AE6" s="404"/>
      <c r="AF6" s="404"/>
      <c r="AG6" s="404"/>
    </row>
    <row r="7" spans="1:35" s="89" customFormat="1" ht="42.75" customHeight="1">
      <c r="B7" s="3"/>
      <c r="G7" s="90"/>
      <c r="H7" s="90"/>
      <c r="I7" s="98" t="s">
        <v>0</v>
      </c>
      <c r="J7" s="364" t="str">
        <f>IF('0 基礎データ入力シート【最初に記入】'!C6="","",'0 基礎データ入力シート【最初に記入】'!C6)</f>
        <v/>
      </c>
      <c r="K7" s="365"/>
      <c r="L7" s="365"/>
      <c r="M7" s="365"/>
      <c r="N7" s="365"/>
      <c r="O7" s="365"/>
      <c r="P7" s="365"/>
      <c r="Q7" s="365"/>
      <c r="R7" s="365"/>
      <c r="S7" s="365"/>
      <c r="T7" s="365"/>
      <c r="U7" s="365"/>
      <c r="V7" s="365"/>
      <c r="W7" s="365"/>
      <c r="X7" s="366"/>
      <c r="Z7" s="99"/>
      <c r="AA7" s="404"/>
      <c r="AB7" s="404"/>
      <c r="AC7" s="404"/>
      <c r="AD7" s="404"/>
      <c r="AE7" s="404"/>
      <c r="AF7" s="404"/>
      <c r="AG7" s="404"/>
      <c r="AH7" s="90"/>
    </row>
    <row r="8" spans="1:35" ht="12" customHeight="1">
      <c r="B8" s="252"/>
      <c r="C8" s="90"/>
      <c r="D8" s="90"/>
      <c r="E8" s="90"/>
      <c r="F8" s="90"/>
      <c r="G8" s="90"/>
      <c r="H8" s="90"/>
      <c r="I8" s="90"/>
      <c r="J8" s="90"/>
      <c r="K8" s="90"/>
      <c r="R8" s="253"/>
      <c r="AA8" s="404"/>
      <c r="AB8" s="404"/>
      <c r="AC8" s="404"/>
      <c r="AD8" s="404"/>
      <c r="AE8" s="404"/>
      <c r="AF8" s="404"/>
      <c r="AG8" s="404"/>
    </row>
    <row r="9" spans="1:35">
      <c r="B9" s="252"/>
      <c r="C9" s="90"/>
      <c r="D9" s="90"/>
      <c r="E9" s="90"/>
      <c r="F9" s="90"/>
      <c r="G9" s="90"/>
      <c r="H9" s="90"/>
      <c r="I9" s="90"/>
      <c r="J9" s="90"/>
      <c r="K9" s="90"/>
      <c r="R9" s="253"/>
      <c r="AA9" s="101"/>
      <c r="AB9" s="101"/>
      <c r="AC9" s="101"/>
      <c r="AD9" s="101"/>
      <c r="AE9" s="101"/>
      <c r="AF9" s="101"/>
      <c r="AG9" s="101"/>
    </row>
    <row r="10" spans="1:35">
      <c r="A10" s="44"/>
      <c r="B10" s="44"/>
      <c r="C10" s="42" t="s">
        <v>510</v>
      </c>
      <c r="D10" s="42"/>
      <c r="E10" s="90"/>
      <c r="F10" s="90"/>
      <c r="G10" s="90"/>
      <c r="H10" s="90"/>
      <c r="I10" s="90"/>
      <c r="J10" s="90"/>
      <c r="K10" s="90"/>
      <c r="R10" s="253"/>
    </row>
    <row r="11" spans="1:35" s="90" customFormat="1">
      <c r="A11" s="23"/>
      <c r="B11" s="23"/>
      <c r="C11" s="403" t="s">
        <v>174</v>
      </c>
      <c r="D11" s="403"/>
      <c r="E11" s="100"/>
      <c r="R11" s="254"/>
      <c r="W11" s="82"/>
    </row>
    <row r="12" spans="1:35" s="25" customFormat="1" ht="14.25" customHeight="1">
      <c r="A12" s="23"/>
      <c r="B12" s="283" t="s">
        <v>518</v>
      </c>
      <c r="C12" s="370" t="s">
        <v>62</v>
      </c>
      <c r="D12" s="371"/>
      <c r="E12" s="374"/>
      <c r="F12" s="376" t="s">
        <v>57</v>
      </c>
      <c r="G12" s="377"/>
      <c r="H12" s="377"/>
      <c r="I12" s="377"/>
      <c r="J12" s="377"/>
      <c r="K12" s="377"/>
      <c r="L12" s="377"/>
      <c r="M12" s="377"/>
      <c r="N12" s="377"/>
      <c r="O12" s="377"/>
      <c r="P12" s="377"/>
      <c r="Q12" s="378"/>
      <c r="R12" s="382" t="s">
        <v>516</v>
      </c>
      <c r="S12" s="377" t="s">
        <v>58</v>
      </c>
      <c r="T12" s="377"/>
      <c r="U12" s="377"/>
      <c r="V12" s="377"/>
      <c r="W12" s="377"/>
      <c r="X12" s="377"/>
      <c r="Y12" s="377"/>
      <c r="Z12" s="377"/>
      <c r="AA12" s="377"/>
      <c r="AB12" s="377"/>
      <c r="AC12" s="377"/>
      <c r="AD12" s="377"/>
      <c r="AE12" s="377"/>
      <c r="AF12" s="377"/>
      <c r="AG12" s="378"/>
      <c r="AH12" s="254"/>
      <c r="AI12" s="254"/>
    </row>
    <row r="13" spans="1:35" s="24" customFormat="1" ht="23.25" customHeight="1" thickBot="1">
      <c r="A13" s="257"/>
      <c r="B13" s="284" t="s">
        <v>509</v>
      </c>
      <c r="C13" s="372"/>
      <c r="D13" s="373"/>
      <c r="E13" s="375"/>
      <c r="F13" s="379"/>
      <c r="G13" s="380"/>
      <c r="H13" s="380"/>
      <c r="I13" s="380"/>
      <c r="J13" s="380"/>
      <c r="K13" s="380"/>
      <c r="L13" s="380"/>
      <c r="M13" s="380"/>
      <c r="N13" s="380"/>
      <c r="O13" s="380"/>
      <c r="P13" s="380"/>
      <c r="Q13" s="381"/>
      <c r="R13" s="383"/>
      <c r="S13" s="380"/>
      <c r="T13" s="380"/>
      <c r="U13" s="380"/>
      <c r="V13" s="380"/>
      <c r="W13" s="380"/>
      <c r="X13" s="380"/>
      <c r="Y13" s="380"/>
      <c r="Z13" s="380"/>
      <c r="AA13" s="380"/>
      <c r="AB13" s="380"/>
      <c r="AC13" s="380"/>
      <c r="AD13" s="380"/>
      <c r="AE13" s="380"/>
      <c r="AF13" s="380"/>
      <c r="AG13" s="381"/>
      <c r="AH13" s="253"/>
      <c r="AI13" s="253"/>
    </row>
    <row r="14" spans="1:35" ht="39.75" customHeight="1" thickBot="1">
      <c r="B14" s="270"/>
      <c r="C14" s="396"/>
      <c r="D14" s="397"/>
      <c r="E14" s="265" t="s">
        <v>220</v>
      </c>
      <c r="F14" s="350" t="s">
        <v>143</v>
      </c>
      <c r="G14" s="351"/>
      <c r="H14" s="351"/>
      <c r="I14" s="351"/>
      <c r="J14" s="351"/>
      <c r="K14" s="351"/>
      <c r="L14" s="351"/>
      <c r="M14" s="351"/>
      <c r="N14" s="351"/>
      <c r="O14" s="351"/>
      <c r="P14" s="351"/>
      <c r="Q14" s="351"/>
      <c r="R14" s="280">
        <v>2</v>
      </c>
      <c r="S14" s="352" t="s">
        <v>524</v>
      </c>
      <c r="T14" s="352"/>
      <c r="U14" s="352"/>
      <c r="V14" s="352"/>
      <c r="W14" s="352"/>
      <c r="X14" s="352"/>
      <c r="Y14" s="352"/>
      <c r="Z14" s="352"/>
      <c r="AA14" s="352"/>
      <c r="AB14" s="352"/>
      <c r="AC14" s="352"/>
      <c r="AD14" s="352"/>
      <c r="AE14" s="352"/>
      <c r="AF14" s="352"/>
      <c r="AG14" s="352"/>
    </row>
    <row r="15" spans="1:35" ht="39.75" customHeight="1" thickBot="1">
      <c r="B15" s="270"/>
      <c r="C15" s="396"/>
      <c r="D15" s="397"/>
      <c r="E15" s="264" t="s">
        <v>220</v>
      </c>
      <c r="F15" s="350" t="s">
        <v>200</v>
      </c>
      <c r="G15" s="351"/>
      <c r="H15" s="351"/>
      <c r="I15" s="351"/>
      <c r="J15" s="351"/>
      <c r="K15" s="351"/>
      <c r="L15" s="351"/>
      <c r="M15" s="351"/>
      <c r="N15" s="351"/>
      <c r="O15" s="351"/>
      <c r="P15" s="351"/>
      <c r="Q15" s="351"/>
      <c r="R15" s="280">
        <v>3</v>
      </c>
      <c r="S15" s="352"/>
      <c r="T15" s="352"/>
      <c r="U15" s="352"/>
      <c r="V15" s="352"/>
      <c r="W15" s="352"/>
      <c r="X15" s="352"/>
      <c r="Y15" s="352"/>
      <c r="Z15" s="352"/>
      <c r="AA15" s="352"/>
      <c r="AB15" s="352"/>
      <c r="AC15" s="352"/>
      <c r="AD15" s="352"/>
      <c r="AE15" s="352"/>
      <c r="AF15" s="352"/>
      <c r="AG15" s="352"/>
    </row>
    <row r="16" spans="1:35" ht="39" customHeight="1" thickBot="1">
      <c r="B16" s="270"/>
      <c r="C16" s="396"/>
      <c r="D16" s="397"/>
      <c r="E16" s="265" t="s">
        <v>220</v>
      </c>
      <c r="F16" s="368" t="s">
        <v>513</v>
      </c>
      <c r="G16" s="368"/>
      <c r="H16" s="368"/>
      <c r="I16" s="368"/>
      <c r="J16" s="368"/>
      <c r="K16" s="368"/>
      <c r="L16" s="368"/>
      <c r="M16" s="368"/>
      <c r="N16" s="368"/>
      <c r="O16" s="368"/>
      <c r="P16" s="368"/>
      <c r="Q16" s="369"/>
      <c r="R16" s="281"/>
      <c r="S16" s="352"/>
      <c r="T16" s="352"/>
      <c r="U16" s="352"/>
      <c r="V16" s="352"/>
      <c r="W16" s="352"/>
      <c r="X16" s="352"/>
      <c r="Y16" s="352"/>
      <c r="Z16" s="352"/>
      <c r="AA16" s="352"/>
      <c r="AB16" s="352"/>
      <c r="AC16" s="352"/>
      <c r="AD16" s="352"/>
      <c r="AE16" s="352"/>
      <c r="AF16" s="352"/>
      <c r="AG16" s="352"/>
    </row>
    <row r="17" spans="1:35" ht="39" customHeight="1" thickBot="1">
      <c r="B17" s="270"/>
      <c r="C17" s="396"/>
      <c r="D17" s="397"/>
      <c r="E17" s="265" t="s">
        <v>220</v>
      </c>
      <c r="F17" s="350" t="s">
        <v>98</v>
      </c>
      <c r="G17" s="351"/>
      <c r="H17" s="351"/>
      <c r="I17" s="351"/>
      <c r="J17" s="351"/>
      <c r="K17" s="351"/>
      <c r="L17" s="351"/>
      <c r="M17" s="351"/>
      <c r="N17" s="351"/>
      <c r="O17" s="351"/>
      <c r="P17" s="351"/>
      <c r="Q17" s="351"/>
      <c r="R17" s="280"/>
      <c r="S17" s="352" t="s">
        <v>244</v>
      </c>
      <c r="T17" s="352"/>
      <c r="U17" s="352"/>
      <c r="V17" s="352"/>
      <c r="W17" s="352"/>
      <c r="X17" s="352"/>
      <c r="Y17" s="352"/>
      <c r="Z17" s="352"/>
      <c r="AA17" s="352"/>
      <c r="AB17" s="352"/>
      <c r="AC17" s="352"/>
      <c r="AD17" s="352"/>
      <c r="AE17" s="352"/>
      <c r="AF17" s="352"/>
      <c r="AG17" s="352"/>
    </row>
    <row r="18" spans="1:35" ht="39" customHeight="1" thickBot="1">
      <c r="B18" s="270"/>
      <c r="C18" s="396"/>
      <c r="D18" s="397"/>
      <c r="E18" s="264" t="s">
        <v>220</v>
      </c>
      <c r="F18" s="357" t="s">
        <v>173</v>
      </c>
      <c r="G18" s="351"/>
      <c r="H18" s="351"/>
      <c r="I18" s="351"/>
      <c r="J18" s="351"/>
      <c r="K18" s="351"/>
      <c r="L18" s="351"/>
      <c r="M18" s="351"/>
      <c r="N18" s="351"/>
      <c r="O18" s="351"/>
      <c r="P18" s="351"/>
      <c r="Q18" s="351"/>
      <c r="R18" s="280"/>
      <c r="S18" s="352" t="s">
        <v>245</v>
      </c>
      <c r="T18" s="352"/>
      <c r="U18" s="352"/>
      <c r="V18" s="352"/>
      <c r="W18" s="352"/>
      <c r="X18" s="352"/>
      <c r="Y18" s="352"/>
      <c r="Z18" s="352"/>
      <c r="AA18" s="352"/>
      <c r="AB18" s="352"/>
      <c r="AC18" s="352"/>
      <c r="AD18" s="352"/>
      <c r="AE18" s="352"/>
      <c r="AF18" s="352"/>
      <c r="AG18" s="352"/>
    </row>
    <row r="19" spans="1:35" ht="50.25" customHeight="1" thickBot="1">
      <c r="B19" s="270"/>
      <c r="C19" s="396"/>
      <c r="D19" s="397"/>
      <c r="E19" s="264" t="s">
        <v>220</v>
      </c>
      <c r="F19" s="357" t="s">
        <v>171</v>
      </c>
      <c r="G19" s="351"/>
      <c r="H19" s="351"/>
      <c r="I19" s="351"/>
      <c r="J19" s="351"/>
      <c r="K19" s="351"/>
      <c r="L19" s="351"/>
      <c r="M19" s="351"/>
      <c r="N19" s="351"/>
      <c r="O19" s="351"/>
      <c r="P19" s="351"/>
      <c r="Q19" s="351"/>
      <c r="R19" s="280"/>
      <c r="S19" s="352" t="s">
        <v>514</v>
      </c>
      <c r="T19" s="352"/>
      <c r="U19" s="352"/>
      <c r="V19" s="352"/>
      <c r="W19" s="352"/>
      <c r="X19" s="352"/>
      <c r="Y19" s="352"/>
      <c r="Z19" s="352"/>
      <c r="AA19" s="352"/>
      <c r="AB19" s="352"/>
      <c r="AC19" s="352"/>
      <c r="AD19" s="352"/>
      <c r="AE19" s="352"/>
      <c r="AF19" s="352"/>
      <c r="AG19" s="352"/>
    </row>
    <row r="20" spans="1:35" ht="39" customHeight="1" thickBot="1">
      <c r="A20" s="268"/>
      <c r="B20" s="285"/>
      <c r="C20" s="405"/>
      <c r="D20" s="405"/>
      <c r="E20" s="266" t="s">
        <v>221</v>
      </c>
      <c r="F20" s="350" t="s">
        <v>59</v>
      </c>
      <c r="G20" s="351"/>
      <c r="H20" s="351"/>
      <c r="I20" s="351"/>
      <c r="J20" s="351"/>
      <c r="K20" s="351"/>
      <c r="L20" s="351"/>
      <c r="M20" s="351"/>
      <c r="N20" s="351"/>
      <c r="O20" s="351"/>
      <c r="P20" s="351"/>
      <c r="Q20" s="351"/>
      <c r="R20" s="282"/>
      <c r="S20" s="352" t="s">
        <v>144</v>
      </c>
      <c r="T20" s="352"/>
      <c r="U20" s="352"/>
      <c r="V20" s="352"/>
      <c r="W20" s="352"/>
      <c r="X20" s="352"/>
      <c r="Y20" s="352"/>
      <c r="Z20" s="352"/>
      <c r="AA20" s="352"/>
      <c r="AB20" s="352"/>
      <c r="AC20" s="352"/>
      <c r="AD20" s="352"/>
      <c r="AE20" s="352"/>
      <c r="AF20" s="352"/>
      <c r="AG20" s="352"/>
    </row>
    <row r="21" spans="1:35" ht="44.25" customHeight="1" thickBot="1">
      <c r="B21" s="270"/>
      <c r="C21" s="398"/>
      <c r="D21" s="399"/>
      <c r="E21" s="262" t="s">
        <v>220</v>
      </c>
      <c r="F21" s="353" t="s">
        <v>71</v>
      </c>
      <c r="G21" s="351"/>
      <c r="H21" s="351"/>
      <c r="I21" s="351"/>
      <c r="J21" s="351"/>
      <c r="K21" s="351"/>
      <c r="L21" s="351"/>
      <c r="M21" s="351"/>
      <c r="N21" s="351"/>
      <c r="O21" s="351"/>
      <c r="P21" s="351"/>
      <c r="Q21" s="351"/>
      <c r="R21" s="280">
        <v>4</v>
      </c>
      <c r="S21" s="352"/>
      <c r="T21" s="352"/>
      <c r="U21" s="352"/>
      <c r="V21" s="352"/>
      <c r="W21" s="352"/>
      <c r="X21" s="352"/>
      <c r="Y21" s="352"/>
      <c r="Z21" s="352"/>
      <c r="AA21" s="352"/>
      <c r="AB21" s="352"/>
      <c r="AC21" s="352"/>
      <c r="AD21" s="352"/>
      <c r="AE21" s="352"/>
      <c r="AF21" s="352"/>
      <c r="AG21" s="352"/>
    </row>
    <row r="22" spans="1:35" ht="44.25" customHeight="1" thickBot="1">
      <c r="B22" s="270" t="s">
        <v>523</v>
      </c>
      <c r="C22" s="396"/>
      <c r="D22" s="397"/>
      <c r="E22" s="263" t="s">
        <v>220</v>
      </c>
      <c r="F22" s="353" t="s">
        <v>54</v>
      </c>
      <c r="G22" s="351"/>
      <c r="H22" s="351"/>
      <c r="I22" s="351"/>
      <c r="J22" s="351"/>
      <c r="K22" s="351"/>
      <c r="L22" s="351"/>
      <c r="M22" s="351"/>
      <c r="N22" s="351"/>
      <c r="O22" s="351"/>
      <c r="P22" s="351"/>
      <c r="Q22" s="351"/>
      <c r="R22" s="280"/>
      <c r="S22" s="352" t="s">
        <v>175</v>
      </c>
      <c r="T22" s="352"/>
      <c r="U22" s="352"/>
      <c r="V22" s="352"/>
      <c r="W22" s="352"/>
      <c r="X22" s="352"/>
      <c r="Y22" s="352"/>
      <c r="Z22" s="352"/>
      <c r="AA22" s="352"/>
      <c r="AB22" s="352"/>
      <c r="AC22" s="352"/>
      <c r="AD22" s="352"/>
      <c r="AE22" s="352"/>
      <c r="AF22" s="352"/>
      <c r="AG22" s="352"/>
    </row>
    <row r="23" spans="1:35" ht="44.25" customHeight="1">
      <c r="B23" s="275"/>
      <c r="C23" s="362"/>
      <c r="D23" s="363"/>
      <c r="E23" s="261" t="s">
        <v>221</v>
      </c>
      <c r="F23" s="394" t="s">
        <v>46</v>
      </c>
      <c r="G23" s="395"/>
      <c r="H23" s="395"/>
      <c r="I23" s="395"/>
      <c r="J23" s="395"/>
      <c r="K23" s="395"/>
      <c r="L23" s="395"/>
      <c r="M23" s="395"/>
      <c r="N23" s="395"/>
      <c r="O23" s="395"/>
      <c r="P23" s="395"/>
      <c r="Q23" s="350"/>
      <c r="R23" s="280">
        <v>5</v>
      </c>
      <c r="S23" s="354" t="s">
        <v>157</v>
      </c>
      <c r="T23" s="355"/>
      <c r="U23" s="355"/>
      <c r="V23" s="355"/>
      <c r="W23" s="355"/>
      <c r="X23" s="355"/>
      <c r="Y23" s="355"/>
      <c r="Z23" s="355"/>
      <c r="AA23" s="355"/>
      <c r="AB23" s="355"/>
      <c r="AC23" s="355"/>
      <c r="AD23" s="355"/>
      <c r="AE23" s="355"/>
      <c r="AF23" s="355"/>
      <c r="AG23" s="356"/>
    </row>
    <row r="24" spans="1:35" ht="44.25" customHeight="1">
      <c r="B24" s="272" t="s">
        <v>523</v>
      </c>
      <c r="C24" s="406"/>
      <c r="D24" s="384"/>
      <c r="E24" s="116" t="s">
        <v>221</v>
      </c>
      <c r="F24" s="351" t="s">
        <v>60</v>
      </c>
      <c r="G24" s="351"/>
      <c r="H24" s="351"/>
      <c r="I24" s="351"/>
      <c r="J24" s="351"/>
      <c r="K24" s="351"/>
      <c r="L24" s="351"/>
      <c r="M24" s="351"/>
      <c r="N24" s="351"/>
      <c r="O24" s="351"/>
      <c r="P24" s="351"/>
      <c r="Q24" s="351"/>
      <c r="R24" s="280">
        <v>6</v>
      </c>
      <c r="S24" s="352" t="s">
        <v>176</v>
      </c>
      <c r="T24" s="352"/>
      <c r="U24" s="352"/>
      <c r="V24" s="352"/>
      <c r="W24" s="352"/>
      <c r="X24" s="352"/>
      <c r="Y24" s="352"/>
      <c r="Z24" s="352"/>
      <c r="AA24" s="352"/>
      <c r="AB24" s="352"/>
      <c r="AC24" s="352"/>
      <c r="AD24" s="352"/>
      <c r="AE24" s="352"/>
      <c r="AF24" s="352"/>
      <c r="AG24" s="352"/>
    </row>
    <row r="25" spans="1:35" s="24" customFormat="1" ht="39" customHeight="1">
      <c r="A25" s="257"/>
      <c r="B25" s="273" t="s">
        <v>523</v>
      </c>
      <c r="C25" s="384"/>
      <c r="D25" s="384"/>
      <c r="E25" s="116" t="s">
        <v>221</v>
      </c>
      <c r="F25" s="351" t="s">
        <v>511</v>
      </c>
      <c r="G25" s="351"/>
      <c r="H25" s="351"/>
      <c r="I25" s="351"/>
      <c r="J25" s="351"/>
      <c r="K25" s="351"/>
      <c r="L25" s="351"/>
      <c r="M25" s="351"/>
      <c r="N25" s="351"/>
      <c r="O25" s="351"/>
      <c r="P25" s="351"/>
      <c r="Q25" s="351"/>
      <c r="R25" s="280"/>
      <c r="S25" s="385" t="s">
        <v>512</v>
      </c>
      <c r="T25" s="385"/>
      <c r="U25" s="385"/>
      <c r="V25" s="385"/>
      <c r="W25" s="385"/>
      <c r="X25" s="385"/>
      <c r="Y25" s="385"/>
      <c r="Z25" s="385"/>
      <c r="AA25" s="385"/>
      <c r="AB25" s="385"/>
      <c r="AC25" s="385"/>
      <c r="AD25" s="385"/>
      <c r="AE25" s="385"/>
      <c r="AF25" s="385"/>
      <c r="AG25" s="385"/>
      <c r="AH25" s="252"/>
      <c r="AI25" s="252"/>
    </row>
    <row r="26" spans="1:35" s="42" customFormat="1" ht="7.5" customHeight="1">
      <c r="B26" s="259"/>
      <c r="C26" s="258"/>
      <c r="G26" s="44"/>
      <c r="I26" s="44"/>
      <c r="J26" s="44"/>
      <c r="K26" s="44"/>
    </row>
    <row r="27" spans="1:35" s="42" customFormat="1" ht="13.5">
      <c r="B27" s="44" t="s">
        <v>170</v>
      </c>
      <c r="G27" s="44"/>
      <c r="H27" s="44"/>
      <c r="I27" s="44"/>
      <c r="J27" s="44"/>
      <c r="K27" s="44"/>
      <c r="X27" s="44"/>
    </row>
    <row r="28" spans="1:35" s="42" customFormat="1" ht="13.5">
      <c r="B28" s="44" t="s">
        <v>187</v>
      </c>
      <c r="E28" s="44"/>
      <c r="F28" s="44"/>
      <c r="G28" s="44"/>
      <c r="H28" s="44"/>
      <c r="I28" s="44"/>
      <c r="J28" s="44"/>
      <c r="K28" s="44"/>
    </row>
    <row r="29" spans="1:35" s="42" customFormat="1" ht="13.5">
      <c r="C29" s="44"/>
      <c r="D29" s="44"/>
      <c r="E29" s="44"/>
      <c r="F29" s="44"/>
      <c r="G29" s="44"/>
      <c r="H29" s="44"/>
      <c r="I29" s="44"/>
      <c r="J29" s="44"/>
      <c r="K29" s="44"/>
    </row>
    <row r="30" spans="1:35" s="42" customFormat="1" ht="13.5">
      <c r="C30" s="44"/>
      <c r="D30" s="44"/>
      <c r="E30" s="44"/>
      <c r="F30" s="44"/>
      <c r="G30" s="44"/>
      <c r="H30" s="44"/>
      <c r="I30" s="44"/>
      <c r="J30" s="44"/>
      <c r="K30" s="44"/>
    </row>
    <row r="31" spans="1:35" s="42" customFormat="1" ht="13.5">
      <c r="D31" s="44"/>
      <c r="E31" s="44"/>
      <c r="F31" s="44"/>
      <c r="G31" s="44"/>
      <c r="H31" s="44"/>
      <c r="I31" s="44"/>
      <c r="J31" s="44"/>
      <c r="K31" s="44"/>
    </row>
    <row r="32" spans="1:35" s="44" customFormat="1" ht="13.5">
      <c r="A32" s="43"/>
      <c r="B32" s="42"/>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row>
    <row r="33" spans="2:7" s="42" customFormat="1" ht="13.5">
      <c r="B33" s="43"/>
    </row>
    <row r="34" spans="2:7" s="42" customFormat="1" ht="13.5">
      <c r="C34" s="102" t="s">
        <v>191</v>
      </c>
    </row>
    <row r="35" spans="2:7" s="42" customFormat="1" ht="13.5">
      <c r="C35" s="102" t="s">
        <v>192</v>
      </c>
    </row>
    <row r="36" spans="2:7" s="42" customFormat="1" ht="13.5"/>
    <row r="37" spans="2:7" s="42" customFormat="1" ht="13.5"/>
    <row r="38" spans="2:7" s="42" customFormat="1" ht="13.5"/>
    <row r="39" spans="2:7" s="42" customFormat="1" ht="13.5"/>
    <row r="40" spans="2:7" s="42" customFormat="1" ht="13.5"/>
    <row r="41" spans="2:7" s="42" customFormat="1" ht="13.5"/>
    <row r="42" spans="2:7" s="42" customFormat="1" ht="13.5"/>
    <row r="43" spans="2:7" s="42" customFormat="1" ht="13.5"/>
    <row r="44" spans="2:7" s="42" customFormat="1" ht="13.5">
      <c r="F44" s="44"/>
    </row>
    <row r="45" spans="2:7">
      <c r="B45" s="42"/>
    </row>
    <row r="48" spans="2:7">
      <c r="G48" s="90"/>
    </row>
    <row r="49" spans="4:9">
      <c r="D49" s="90"/>
      <c r="E49" s="90"/>
    </row>
    <row r="50" spans="4:9">
      <c r="I50" s="90"/>
    </row>
    <row r="51" spans="4:9">
      <c r="I51" s="90"/>
    </row>
    <row r="52" spans="4:9">
      <c r="I52" s="90"/>
    </row>
  </sheetData>
  <sheetProtection algorithmName="SHA-512" hashValue="vYc6wTcy2ak7BpbHG73cSNGwWhyPhiv2R1LXHNCb0k7L5e5SHCQw/xTY1gL1twHH5olvAO2u5/J/IeiyygxfMQ==" saltValue="foCmzZ2EYkyc/620ghb8Jg==" spinCount="100000" sheet="1" objects="1" scenarios="1" autoFilter="0"/>
  <protectedRanges>
    <protectedRange sqref="B23" name="範囲3"/>
    <protectedRange sqref="C22:D25" name="範囲2"/>
    <protectedRange sqref="B14:D21" name="範囲1"/>
  </protectedRanges>
  <mergeCells count="47">
    <mergeCell ref="C25:D25"/>
    <mergeCell ref="F25:Q25"/>
    <mergeCell ref="S25:AG25"/>
    <mergeCell ref="C17:D17"/>
    <mergeCell ref="S18:AG18"/>
    <mergeCell ref="C20:D20"/>
    <mergeCell ref="F20:Q20"/>
    <mergeCell ref="S20:AG20"/>
    <mergeCell ref="C18:D18"/>
    <mergeCell ref="F18:Q18"/>
    <mergeCell ref="C19:D19"/>
    <mergeCell ref="F19:Q19"/>
    <mergeCell ref="S19:AG19"/>
    <mergeCell ref="C24:D24"/>
    <mergeCell ref="F24:Q24"/>
    <mergeCell ref="S24:AG24"/>
    <mergeCell ref="C11:D11"/>
    <mergeCell ref="F22:Q22"/>
    <mergeCell ref="S22:AG22"/>
    <mergeCell ref="AA4:AG8"/>
    <mergeCell ref="S16:AG16"/>
    <mergeCell ref="C12:D13"/>
    <mergeCell ref="E12:E13"/>
    <mergeCell ref="F12:Q13"/>
    <mergeCell ref="R12:R13"/>
    <mergeCell ref="S12:AG13"/>
    <mergeCell ref="A2:AH2"/>
    <mergeCell ref="F16:Q16"/>
    <mergeCell ref="C23:D23"/>
    <mergeCell ref="AA3:AG3"/>
    <mergeCell ref="F14:Q14"/>
    <mergeCell ref="F15:Q15"/>
    <mergeCell ref="S15:AG15"/>
    <mergeCell ref="C21:D21"/>
    <mergeCell ref="F17:Q17"/>
    <mergeCell ref="S17:AG17"/>
    <mergeCell ref="F21:Q21"/>
    <mergeCell ref="S21:AG21"/>
    <mergeCell ref="S14:AG14"/>
    <mergeCell ref="C22:D22"/>
    <mergeCell ref="J5:P5"/>
    <mergeCell ref="J7:X7"/>
    <mergeCell ref="F23:Q23"/>
    <mergeCell ref="S23:AG23"/>
    <mergeCell ref="C15:D15"/>
    <mergeCell ref="C16:D16"/>
    <mergeCell ref="C14:D14"/>
  </mergeCells>
  <phoneticPr fontId="5"/>
  <dataValidations count="1">
    <dataValidation type="list" allowBlank="1" showInputMessage="1" showErrorMessage="1" sqref="C14:D25">
      <formula1>$C$34:$C$35</formula1>
    </dataValidation>
  </dataValidations>
  <printOptions horizontalCentered="1"/>
  <pageMargins left="0.78740157480314965" right="0.78740157480314965" top="0.51181102362204722" bottom="0.59055118110236227" header="0.51181102362204722" footer="0.39370078740157483"/>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リスト!$A$6:$A$7</xm:f>
          </x14:formula1>
          <xm:sqref>B14:B21 B23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39997558519241921"/>
  </sheetPr>
  <dimension ref="A2:P56"/>
  <sheetViews>
    <sheetView showGridLines="0" zoomScale="90" zoomScaleNormal="90" workbookViewId="0">
      <selection activeCell="G30" sqref="G30:O30"/>
    </sheetView>
  </sheetViews>
  <sheetFormatPr defaultRowHeight="14.25"/>
  <cols>
    <col min="1" max="1" width="1.25" style="113" customWidth="1"/>
    <col min="2" max="3" width="8.75" style="113" customWidth="1"/>
    <col min="4" max="4" width="2.5" style="113" customWidth="1"/>
    <col min="5" max="5" width="15" style="113" customWidth="1"/>
    <col min="6" max="7" width="8.75" style="113" customWidth="1"/>
    <col min="8" max="15" width="2.5" style="113" customWidth="1"/>
    <col min="16" max="16384" width="9" style="113"/>
  </cols>
  <sheetData>
    <row r="2" spans="1:15" ht="16.5" customHeight="1">
      <c r="B2" s="123" t="s">
        <v>20</v>
      </c>
      <c r="H2" s="407" t="s">
        <v>3</v>
      </c>
      <c r="I2" s="408"/>
      <c r="J2" s="408"/>
      <c r="K2" s="408"/>
      <c r="L2" s="408"/>
      <c r="M2" s="408"/>
      <c r="N2" s="408"/>
      <c r="O2" s="409"/>
    </row>
    <row r="3" spans="1:15" ht="22.5" customHeight="1">
      <c r="B3" s="123"/>
      <c r="H3" s="422" t="str">
        <f>IF('0 基礎データ入力シート【最初に記入】'!$R$4="","",'0 基礎データ入力シート【最初に記入】'!$R$4)</f>
        <v/>
      </c>
      <c r="I3" s="423"/>
      <c r="J3" s="423"/>
      <c r="K3" s="423"/>
      <c r="L3" s="423"/>
      <c r="M3" s="423"/>
      <c r="N3" s="423"/>
      <c r="O3" s="424"/>
    </row>
    <row r="4" spans="1:15" ht="15.75" customHeight="1"/>
    <row r="5" spans="1:15" ht="22.5" customHeight="1">
      <c r="L5" s="410" t="s">
        <v>253</v>
      </c>
      <c r="M5" s="411"/>
      <c r="N5" s="411"/>
      <c r="O5" s="412"/>
    </row>
    <row r="6" spans="1:15" ht="22.5" customHeight="1">
      <c r="L6" s="413"/>
      <c r="M6" s="414"/>
      <c r="N6" s="414"/>
      <c r="O6" s="415"/>
    </row>
    <row r="7" spans="1:15" ht="18" customHeight="1"/>
    <row r="8" spans="1:15" ht="26.25" customHeight="1">
      <c r="A8" s="420" t="s">
        <v>69</v>
      </c>
      <c r="B8" s="420"/>
      <c r="C8" s="420"/>
      <c r="D8" s="420"/>
      <c r="E8" s="420"/>
      <c r="F8" s="420"/>
      <c r="G8" s="420"/>
      <c r="H8" s="420"/>
      <c r="I8" s="420"/>
      <c r="J8" s="420"/>
      <c r="K8" s="420"/>
      <c r="L8" s="420"/>
      <c r="M8" s="420"/>
      <c r="N8" s="420"/>
      <c r="O8" s="420"/>
    </row>
    <row r="9" spans="1:15" ht="18" customHeight="1"/>
    <row r="10" spans="1:15" ht="18" customHeight="1">
      <c r="B10" s="113" t="s">
        <v>526</v>
      </c>
    </row>
    <row r="11" spans="1:15" ht="18" customHeight="1">
      <c r="B11" s="113" t="s">
        <v>158</v>
      </c>
    </row>
    <row r="12" spans="1:15" ht="18" customHeight="1"/>
    <row r="13" spans="1:15" ht="18" customHeight="1">
      <c r="F13" s="113" t="s">
        <v>21</v>
      </c>
    </row>
    <row r="14" spans="1:15" ht="18" customHeight="1"/>
    <row r="15" spans="1:15" ht="18" customHeight="1">
      <c r="C15" s="425" t="s">
        <v>25</v>
      </c>
      <c r="D15" s="425"/>
      <c r="E15" s="425"/>
      <c r="F15" s="419" t="s">
        <v>70</v>
      </c>
      <c r="G15" s="419"/>
      <c r="H15" s="419"/>
      <c r="I15" s="419"/>
    </row>
    <row r="16" spans="1:15" ht="18" customHeight="1"/>
    <row r="17" spans="2:16" ht="18" customHeight="1"/>
    <row r="18" spans="2:16" ht="18" customHeight="1"/>
    <row r="19" spans="2:16" ht="18" customHeight="1">
      <c r="B19" s="223" t="s">
        <v>409</v>
      </c>
      <c r="C19" s="223"/>
      <c r="D19" s="223"/>
      <c r="E19" s="223"/>
    </row>
    <row r="20" spans="2:16" ht="18" customHeight="1"/>
    <row r="21" spans="2:16" ht="18" customHeight="1"/>
    <row r="22" spans="2:16" ht="18" customHeight="1"/>
    <row r="23" spans="2:16" ht="18" customHeight="1">
      <c r="B23" s="113" t="s">
        <v>22</v>
      </c>
    </row>
    <row r="24" spans="2:16" ht="18" customHeight="1"/>
    <row r="25" spans="2:16" ht="18" customHeight="1">
      <c r="E25" s="416" t="s">
        <v>134</v>
      </c>
      <c r="F25" s="416"/>
      <c r="G25" s="417" t="str">
        <f>IF('0 基礎データ入力シート【最初に記入】'!C10="","",'0 基礎データ入力シート【最初に記入】'!C10)</f>
        <v/>
      </c>
      <c r="H25" s="417"/>
      <c r="I25" s="417"/>
      <c r="J25" s="417"/>
      <c r="K25" s="417"/>
      <c r="L25" s="417"/>
      <c r="M25" s="417"/>
      <c r="N25" s="417"/>
      <c r="O25" s="417"/>
      <c r="P25" s="417"/>
    </row>
    <row r="26" spans="2:16" ht="45" customHeight="1">
      <c r="E26" s="416" t="s">
        <v>135</v>
      </c>
      <c r="F26" s="416"/>
      <c r="G26" s="421" t="str">
        <f>IF('0 基礎データ入力シート【最初に記入】'!R14="","",'0 基礎データ入力シート【最初に記入】'!R14)</f>
        <v/>
      </c>
      <c r="H26" s="421"/>
      <c r="I26" s="421"/>
      <c r="J26" s="421"/>
      <c r="K26" s="421"/>
      <c r="L26" s="421"/>
      <c r="M26" s="421"/>
      <c r="N26" s="421"/>
      <c r="O26" s="421"/>
    </row>
    <row r="27" spans="2:16" ht="41.25" customHeight="1">
      <c r="E27" s="416" t="s">
        <v>136</v>
      </c>
      <c r="F27" s="416"/>
      <c r="G27" s="421" t="str">
        <f>IF('0 基礎データ入力シート【最初に記入】'!C6="","",'0 基礎データ入力シート【最初に記入】'!C6)</f>
        <v/>
      </c>
      <c r="H27" s="421"/>
      <c r="I27" s="421"/>
      <c r="J27" s="421"/>
      <c r="K27" s="421"/>
      <c r="L27" s="421"/>
      <c r="M27" s="421"/>
      <c r="N27" s="421"/>
      <c r="O27" s="421"/>
    </row>
    <row r="28" spans="2:16" ht="18" customHeight="1">
      <c r="E28" s="416" t="s">
        <v>137</v>
      </c>
      <c r="F28" s="416"/>
      <c r="G28" s="417" t="str">
        <f>(IF('0 基礎データ入力シート【最初に記入】'!C16="","",'0 基礎データ入力シート【最初に記入】'!C16))&amp;"　"&amp;(IF('0 基礎データ入力シート【最初に記入】'!C18="","",'0 基礎データ入力シート【最初に記入】'!C18))</f>
        <v>　</v>
      </c>
      <c r="H28" s="417"/>
      <c r="I28" s="417"/>
      <c r="J28" s="417"/>
      <c r="K28" s="417"/>
      <c r="L28" s="417"/>
      <c r="M28" s="417"/>
      <c r="N28" s="417"/>
      <c r="O28" s="417"/>
      <c r="P28" s="190"/>
    </row>
    <row r="29" spans="2:16" ht="18" customHeight="1">
      <c r="E29" s="416" t="s">
        <v>138</v>
      </c>
      <c r="F29" s="416"/>
      <c r="G29" s="417" t="str">
        <f>IF('0 基礎データ入力シート【最初に記入】'!C20="","",'0 基礎データ入力シート【最初に記入】'!C20)</f>
        <v/>
      </c>
      <c r="H29" s="417" ph="1"/>
      <c r="I29" s="417" ph="1"/>
      <c r="J29" s="417" ph="1"/>
      <c r="K29" s="417" ph="1"/>
      <c r="L29" s="417" ph="1"/>
      <c r="M29" s="417" ph="1"/>
      <c r="N29" s="417" ph="1"/>
      <c r="O29" s="417" ph="1"/>
    </row>
    <row r="30" spans="2:16" ht="18" customHeight="1">
      <c r="E30" s="416" t="s">
        <v>139</v>
      </c>
      <c r="F30" s="416"/>
      <c r="G30" s="418"/>
      <c r="H30" s="418"/>
      <c r="I30" s="418"/>
      <c r="J30" s="418"/>
      <c r="K30" s="418"/>
      <c r="L30" s="418"/>
      <c r="M30" s="418"/>
      <c r="N30" s="418"/>
      <c r="O30" s="418"/>
    </row>
    <row r="31" spans="2:16" ht="18" customHeight="1">
      <c r="G31" s="12"/>
      <c r="H31" s="12"/>
      <c r="I31" s="12"/>
      <c r="J31" s="12"/>
    </row>
    <row r="32" spans="2:16" ht="18" customHeight="1">
      <c r="E32" s="416" t="s">
        <v>140</v>
      </c>
      <c r="F32" s="416"/>
      <c r="G32" s="418"/>
      <c r="H32" s="418"/>
      <c r="I32" s="418"/>
      <c r="J32" s="418"/>
      <c r="K32" s="418"/>
      <c r="L32" s="418"/>
      <c r="M32" s="418"/>
      <c r="N32" s="418"/>
      <c r="O32" s="418"/>
      <c r="P32" s="418"/>
    </row>
    <row r="33" spans="4:16" ht="18" customHeight="1">
      <c r="E33" s="416" t="s">
        <v>141</v>
      </c>
      <c r="F33" s="416"/>
      <c r="G33" s="418"/>
      <c r="H33" s="418"/>
      <c r="I33" s="418"/>
      <c r="J33" s="418"/>
      <c r="K33" s="418"/>
      <c r="L33" s="418"/>
      <c r="M33" s="418"/>
      <c r="N33" s="418"/>
      <c r="O33" s="418"/>
      <c r="P33" s="418"/>
    </row>
    <row r="34" spans="4:16" ht="18" customHeight="1">
      <c r="E34" s="416" t="s">
        <v>159</v>
      </c>
      <c r="F34" s="416"/>
      <c r="G34" s="418"/>
      <c r="H34" s="418"/>
      <c r="I34" s="418"/>
      <c r="J34" s="418"/>
      <c r="K34" s="418"/>
      <c r="L34" s="418"/>
      <c r="M34" s="418"/>
      <c r="N34" s="418"/>
      <c r="O34" s="418"/>
      <c r="P34" s="418"/>
    </row>
    <row r="35" spans="4:16" ht="18" customHeight="1">
      <c r="D35" s="217"/>
      <c r="E35" s="218"/>
      <c r="F35" s="218"/>
      <c r="G35" s="219"/>
      <c r="H35" s="219"/>
      <c r="I35" s="219"/>
      <c r="J35" s="219"/>
      <c r="K35" s="219"/>
      <c r="L35" s="219"/>
      <c r="M35" s="219"/>
      <c r="N35" s="219"/>
      <c r="O35" s="219"/>
      <c r="P35" s="219"/>
    </row>
    <row r="36" spans="4:16" ht="18" customHeight="1">
      <c r="D36" s="428"/>
      <c r="E36" s="428"/>
      <c r="F36" s="428"/>
      <c r="G36" s="428"/>
      <c r="H36" s="220"/>
      <c r="I36" s="220"/>
      <c r="J36" s="220"/>
      <c r="K36" s="220"/>
      <c r="L36" s="220"/>
      <c r="M36" s="220"/>
      <c r="N36" s="220"/>
      <c r="O36" s="220"/>
      <c r="P36" s="220"/>
    </row>
    <row r="37" spans="4:16" ht="18" customHeight="1">
      <c r="D37" s="221"/>
      <c r="E37" s="426"/>
      <c r="F37" s="426"/>
      <c r="G37" s="427"/>
      <c r="H37" s="427"/>
      <c r="I37" s="427"/>
      <c r="J37" s="427"/>
      <c r="K37" s="427"/>
      <c r="L37" s="427"/>
      <c r="M37" s="427"/>
      <c r="N37" s="427"/>
      <c r="O37" s="427"/>
      <c r="P37" s="427"/>
    </row>
    <row r="38" spans="4:16" ht="45.75" customHeight="1">
      <c r="D38" s="221"/>
      <c r="E38" s="426"/>
      <c r="F38" s="426"/>
      <c r="G38" s="427"/>
      <c r="H38" s="427"/>
      <c r="I38" s="427"/>
      <c r="J38" s="427"/>
      <c r="K38" s="427"/>
      <c r="L38" s="427"/>
      <c r="M38" s="427"/>
      <c r="N38" s="427"/>
      <c r="O38" s="427"/>
      <c r="P38" s="427"/>
    </row>
    <row r="39" spans="4:16" ht="18" customHeight="1">
      <c r="D39" s="217"/>
      <c r="E39" s="426"/>
      <c r="F39" s="426"/>
      <c r="G39" s="427"/>
      <c r="H39" s="427"/>
      <c r="I39" s="427"/>
      <c r="J39" s="427"/>
      <c r="K39" s="427"/>
      <c r="L39" s="427"/>
      <c r="M39" s="427"/>
      <c r="N39" s="427"/>
      <c r="O39" s="427"/>
      <c r="P39" s="222"/>
    </row>
    <row r="40" spans="4:16" ht="18" customHeight="1">
      <c r="D40" s="217"/>
      <c r="E40" s="426"/>
      <c r="F40" s="426"/>
      <c r="G40" s="427"/>
      <c r="H40" s="427"/>
      <c r="I40" s="427"/>
      <c r="J40" s="427"/>
      <c r="K40" s="427"/>
      <c r="L40" s="427"/>
      <c r="M40" s="427"/>
      <c r="N40" s="427"/>
      <c r="O40" s="427"/>
      <c r="P40" s="427"/>
    </row>
    <row r="41" spans="4:16" ht="18" customHeight="1">
      <c r="D41" s="217"/>
      <c r="E41" s="426"/>
      <c r="F41" s="426"/>
      <c r="G41" s="427"/>
      <c r="H41" s="427"/>
      <c r="I41" s="427"/>
      <c r="J41" s="427"/>
      <c r="K41" s="427"/>
      <c r="L41" s="427"/>
      <c r="M41" s="427"/>
      <c r="N41" s="427"/>
      <c r="O41" s="427"/>
      <c r="P41" s="427"/>
    </row>
    <row r="42" spans="4:16" ht="18" customHeight="1">
      <c r="D42" s="217"/>
      <c r="E42" s="217"/>
      <c r="F42" s="217"/>
      <c r="G42" s="217"/>
      <c r="H42" s="217"/>
      <c r="I42" s="217"/>
      <c r="J42" s="217"/>
      <c r="K42" s="217"/>
      <c r="L42" s="217"/>
      <c r="M42" s="217"/>
      <c r="N42" s="217"/>
      <c r="O42" s="217"/>
      <c r="P42" s="217"/>
    </row>
    <row r="43" spans="4:16" ht="18" customHeight="1">
      <c r="D43" s="217"/>
      <c r="E43" s="217"/>
      <c r="F43" s="217"/>
      <c r="G43" s="217"/>
      <c r="H43" s="217"/>
      <c r="I43" s="217"/>
      <c r="J43" s="217"/>
      <c r="K43" s="217"/>
      <c r="L43" s="217"/>
      <c r="M43" s="217"/>
      <c r="N43" s="217"/>
      <c r="O43" s="217"/>
      <c r="P43" s="217"/>
    </row>
    <row r="44" spans="4:16" ht="18" customHeight="1">
      <c r="D44" s="217"/>
      <c r="E44" s="217"/>
      <c r="F44" s="217"/>
      <c r="G44" s="217"/>
      <c r="H44" s="217"/>
      <c r="I44" s="217"/>
      <c r="J44" s="217"/>
      <c r="K44" s="217"/>
      <c r="L44" s="217"/>
      <c r="M44" s="217"/>
      <c r="N44" s="217"/>
      <c r="O44" s="217"/>
      <c r="P44" s="217"/>
    </row>
    <row r="45" spans="4:16" ht="18" customHeight="1">
      <c r="D45" s="160"/>
      <c r="E45" s="160"/>
      <c r="F45" s="160"/>
      <c r="G45" s="160"/>
      <c r="H45" s="160"/>
      <c r="I45" s="160"/>
      <c r="J45" s="160"/>
      <c r="K45" s="160"/>
      <c r="L45" s="160"/>
      <c r="M45" s="160"/>
      <c r="N45" s="160"/>
      <c r="O45" s="160"/>
      <c r="P45" s="160"/>
    </row>
    <row r="46" spans="4:16" ht="18" customHeight="1">
      <c r="D46" s="160"/>
      <c r="E46" s="160"/>
      <c r="F46" s="160"/>
      <c r="G46" s="160"/>
      <c r="H46" s="160"/>
      <c r="I46" s="160"/>
      <c r="J46" s="160"/>
      <c r="K46" s="160"/>
      <c r="L46" s="160"/>
      <c r="M46" s="160"/>
      <c r="N46" s="160"/>
      <c r="O46" s="160"/>
      <c r="P46" s="160"/>
    </row>
    <row r="47" spans="4:16" ht="18" customHeight="1">
      <c r="D47" s="160"/>
      <c r="E47" s="160"/>
      <c r="F47" s="160"/>
      <c r="G47" s="160"/>
      <c r="H47" s="160"/>
      <c r="I47" s="160"/>
      <c r="J47" s="160"/>
      <c r="K47" s="160"/>
      <c r="L47" s="160"/>
      <c r="M47" s="160"/>
      <c r="N47" s="160"/>
      <c r="O47" s="160"/>
      <c r="P47" s="160"/>
    </row>
    <row r="48" spans="4:16" ht="18" customHeight="1"/>
    <row r="49" ht="18" customHeight="1"/>
    <row r="50" ht="18" customHeight="1"/>
    <row r="51" ht="18" customHeight="1"/>
    <row r="52" ht="18" customHeight="1"/>
    <row r="53" ht="18" customHeight="1"/>
    <row r="54" ht="18" customHeight="1"/>
    <row r="55" ht="18" customHeight="1"/>
    <row r="56" ht="18" customHeight="1"/>
  </sheetData>
  <sheetProtection algorithmName="SHA-512" hashValue="R2K3/4JboOK1J4t4sJ11Md62SZ/STCNqB1I6mX6+zxIviEytlhrCo5ZFJTY6HdFYGe1SE4QRa6Eyeva2OwynXw==" saltValue="+y/tTBnesnDdKjNNXCNcBA==" spinCount="100000" sheet="1" objects="1" scenarios="1"/>
  <mergeCells count="36">
    <mergeCell ref="E39:F39"/>
    <mergeCell ref="E40:F40"/>
    <mergeCell ref="G40:P40"/>
    <mergeCell ref="E41:F41"/>
    <mergeCell ref="G41:P41"/>
    <mergeCell ref="G39:O39"/>
    <mergeCell ref="E38:F38"/>
    <mergeCell ref="G38:P38"/>
    <mergeCell ref="G25:P25"/>
    <mergeCell ref="G32:P32"/>
    <mergeCell ref="G33:P33"/>
    <mergeCell ref="D36:G36"/>
    <mergeCell ref="G28:O28"/>
    <mergeCell ref="G34:P34"/>
    <mergeCell ref="E37:F37"/>
    <mergeCell ref="G37:P37"/>
    <mergeCell ref="E34:F34"/>
    <mergeCell ref="E32:F32"/>
    <mergeCell ref="E26:F26"/>
    <mergeCell ref="E27:F27"/>
    <mergeCell ref="E28:F28"/>
    <mergeCell ref="H2:O2"/>
    <mergeCell ref="L5:O5"/>
    <mergeCell ref="L6:O6"/>
    <mergeCell ref="E30:F30"/>
    <mergeCell ref="E33:F33"/>
    <mergeCell ref="G29:O29"/>
    <mergeCell ref="G30:O30"/>
    <mergeCell ref="F15:I15"/>
    <mergeCell ref="E25:F25"/>
    <mergeCell ref="A8:O8"/>
    <mergeCell ref="G26:O26"/>
    <mergeCell ref="G27:O27"/>
    <mergeCell ref="H3:O3"/>
    <mergeCell ref="C15:E15"/>
    <mergeCell ref="E29:F29"/>
  </mergeCells>
  <phoneticPr fontId="3"/>
  <conditionalFormatting sqref="L6:O6">
    <cfRule type="expression" dxfId="11" priority="5">
      <formula>IF($L$6="",TRUE)</formula>
    </cfRule>
  </conditionalFormatting>
  <conditionalFormatting sqref="G30:O30">
    <cfRule type="expression" dxfId="10" priority="4">
      <formula>IF($G$30="",TRUE)</formula>
    </cfRule>
  </conditionalFormatting>
  <conditionalFormatting sqref="G32:P32">
    <cfRule type="expression" dxfId="9" priority="3">
      <formula>IF($G$32="",TRUE)</formula>
    </cfRule>
  </conditionalFormatting>
  <conditionalFormatting sqref="G33:P33">
    <cfRule type="expression" dxfId="8" priority="2">
      <formula>IF($G$33="",TRUE)</formula>
    </cfRule>
  </conditionalFormatting>
  <conditionalFormatting sqref="G34:P34">
    <cfRule type="expression" dxfId="7" priority="1">
      <formula>IF($G$34="",TRUE)</formula>
    </cfRule>
  </conditionalFormatting>
  <printOptions horizontalCentered="1"/>
  <pageMargins left="0.59055118110236227" right="0.59055118110236227" top="0.78740157480314965" bottom="0.78740157480314965" header="0.51181102362204722" footer="0.51181102362204722"/>
  <pageSetup paperSize="9" scale="94"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prompt="リストから選択してください">
          <x14:formula1>
            <xm:f>リスト!$B$2:$B$3</xm:f>
          </x14:formula1>
          <xm:sqref>L6:O6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10</vt:i4>
      </vt:variant>
    </vt:vector>
  </HeadingPairs>
  <TitlesOfParts>
    <vt:vector size="34" baseType="lpstr">
      <vt:lpstr>初めにお読みください</vt:lpstr>
      <vt:lpstr>0 基礎データ入力シート【最初に記入】</vt:lpstr>
      <vt:lpstr>リスト</vt:lpstr>
      <vt:lpstr>判定</vt:lpstr>
      <vt:lpstr>0 基礎データ入力シート 例</vt:lpstr>
      <vt:lpstr>抽出データ</vt:lpstr>
      <vt:lpstr>1-1</vt:lpstr>
      <vt:lpstr>1-2</vt:lpstr>
      <vt:lpstr>2</vt:lpstr>
      <vt:lpstr>2例</vt:lpstr>
      <vt:lpstr>2-2</vt:lpstr>
      <vt:lpstr>2-2例</vt:lpstr>
      <vt:lpstr>3（法人用）</vt:lpstr>
      <vt:lpstr>3(個人事業主用)</vt:lpstr>
      <vt:lpstr>4</vt:lpstr>
      <vt:lpstr>4 例</vt:lpstr>
      <vt:lpstr>5</vt:lpstr>
      <vt:lpstr>5例</vt:lpstr>
      <vt:lpstr>6</vt:lpstr>
      <vt:lpstr>6例</vt:lpstr>
      <vt:lpstr>7</vt:lpstr>
      <vt:lpstr>7例</vt:lpstr>
      <vt:lpstr>8</vt:lpstr>
      <vt:lpstr>8例</vt:lpstr>
      <vt:lpstr>D</vt:lpstr>
      <vt:lpstr>'1-1'!Print_Area</vt:lpstr>
      <vt:lpstr>'1-2'!Print_Area</vt:lpstr>
      <vt:lpstr>'7'!Print_Area</vt:lpstr>
      <vt:lpstr>'7例'!Print_Area</vt:lpstr>
      <vt:lpstr>初めにお読みください!Print_Area</vt:lpstr>
      <vt:lpstr>県外</vt:lpstr>
      <vt:lpstr>県内</vt:lpstr>
      <vt:lpstr>山形県外</vt:lpstr>
      <vt:lpstr>山形県内</vt:lpstr>
    </vt:vector>
  </TitlesOfParts>
  <Company>山形県庁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伊藤汐音</cp:lastModifiedBy>
  <cp:lastPrinted>2025-01-15T07:43:06Z</cp:lastPrinted>
  <dcterms:created xsi:type="dcterms:W3CDTF">2008-01-11T07:38:49Z</dcterms:created>
  <dcterms:modified xsi:type="dcterms:W3CDTF">2025-04-03T01:46:27Z</dcterms:modified>
</cp:coreProperties>
</file>