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令和６年（５年度）山形県の水産作成手順書\手順５　山形県の水産（編集中）\完了\"/>
    </mc:Choice>
  </mc:AlternateContent>
  <bookViews>
    <workbookView xWindow="-120" yWindow="-120" windowWidth="33750" windowHeight="18465" tabRatio="663"/>
  </bookViews>
  <sheets>
    <sheet name="P7" sheetId="1" r:id="rId1"/>
    <sheet name="P8" sheetId="2" r:id="rId2"/>
    <sheet name="P9" sheetId="3" r:id="rId3"/>
    <sheet name="P10" sheetId="4" r:id="rId4"/>
    <sheet name="P11" sheetId="5" r:id="rId5"/>
    <sheet name="P12" sheetId="6" r:id="rId6"/>
    <sheet name="P13" sheetId="7" r:id="rId7"/>
    <sheet name="P14" sheetId="8" r:id="rId8"/>
  </sheets>
  <definedNames>
    <definedName name="a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6" l="1"/>
  <c r="P17" i="6"/>
  <c r="N17" i="6"/>
  <c r="N19" i="6" s="1"/>
  <c r="M17" i="6"/>
  <c r="M19" i="6" s="1"/>
  <c r="L17" i="6"/>
  <c r="L19" i="6" s="1"/>
  <c r="K17" i="6"/>
  <c r="K19" i="6" s="1"/>
  <c r="J17" i="6"/>
  <c r="J19" i="6" s="1"/>
  <c r="I17" i="6"/>
  <c r="I19" i="6" s="1"/>
  <c r="H17" i="6"/>
  <c r="H19" i="6" s="1"/>
  <c r="G17" i="6"/>
  <c r="G19" i="6" s="1"/>
  <c r="F17" i="6"/>
  <c r="F19" i="6" s="1"/>
  <c r="E17" i="6"/>
  <c r="E19" i="6" s="1"/>
  <c r="D17" i="6"/>
  <c r="D19" i="6" s="1"/>
  <c r="C17" i="6"/>
  <c r="C19" i="6" s="1"/>
  <c r="Q16" i="6"/>
  <c r="O16" i="6"/>
  <c r="Q15" i="6"/>
  <c r="O15" i="6"/>
  <c r="Q14" i="6"/>
  <c r="O14" i="6"/>
  <c r="Q13" i="6"/>
  <c r="O13" i="6"/>
  <c r="Q12" i="6"/>
  <c r="O12" i="6"/>
  <c r="Q11" i="6"/>
  <c r="O11" i="6"/>
  <c r="Q10" i="6"/>
  <c r="O10" i="6"/>
  <c r="Q9" i="6"/>
  <c r="O9" i="6"/>
  <c r="Q8" i="6"/>
  <c r="O8" i="6"/>
  <c r="Q7" i="6"/>
  <c r="O7" i="6"/>
  <c r="Q6" i="6"/>
  <c r="O6" i="6"/>
  <c r="O18" i="5"/>
  <c r="P17" i="5"/>
  <c r="N17" i="5"/>
  <c r="N19" i="5" s="1"/>
  <c r="M17" i="5"/>
  <c r="M19" i="5" s="1"/>
  <c r="L17" i="5"/>
  <c r="L19" i="5" s="1"/>
  <c r="K17" i="5"/>
  <c r="K19" i="5" s="1"/>
  <c r="J17" i="5"/>
  <c r="J19" i="5" s="1"/>
  <c r="I17" i="5"/>
  <c r="I19" i="5" s="1"/>
  <c r="H17" i="5"/>
  <c r="H19" i="5" s="1"/>
  <c r="G17" i="5"/>
  <c r="G19" i="5" s="1"/>
  <c r="F17" i="5"/>
  <c r="F19" i="5" s="1"/>
  <c r="E17" i="5"/>
  <c r="E19" i="5" s="1"/>
  <c r="D17" i="5"/>
  <c r="D19" i="5" s="1"/>
  <c r="C17" i="5"/>
  <c r="C19" i="5" s="1"/>
  <c r="O16" i="5"/>
  <c r="Q16" i="5" s="1"/>
  <c r="Q15" i="5"/>
  <c r="O15" i="5"/>
  <c r="O14" i="5"/>
  <c r="Q14" i="5" s="1"/>
  <c r="Q13" i="5"/>
  <c r="O13" i="5"/>
  <c r="O12" i="5"/>
  <c r="Q12" i="5" s="1"/>
  <c r="Q11" i="5"/>
  <c r="O11" i="5"/>
  <c r="O10" i="5"/>
  <c r="Q10" i="5" s="1"/>
  <c r="Q9" i="5"/>
  <c r="O9" i="5"/>
  <c r="O8" i="5"/>
  <c r="Q8" i="5" s="1"/>
  <c r="Q7" i="5"/>
  <c r="O7" i="5"/>
  <c r="O6" i="5"/>
  <c r="Q6" i="5" s="1"/>
  <c r="O17" i="6" l="1"/>
  <c r="O17" i="5"/>
  <c r="O19" i="6" l="1"/>
  <c r="Q17" i="6"/>
  <c r="O19" i="5"/>
  <c r="Q17" i="5"/>
  <c r="J17" i="8" l="1"/>
  <c r="A17" i="8"/>
  <c r="K16" i="8"/>
  <c r="B16" i="8"/>
  <c r="B18" i="8" s="1"/>
  <c r="J15" i="8"/>
  <c r="L15" i="8" s="1"/>
  <c r="J14" i="8"/>
  <c r="L14" i="8" s="1"/>
  <c r="J13" i="8"/>
  <c r="L13" i="8" s="1"/>
  <c r="J11" i="8"/>
  <c r="L11" i="8" s="1"/>
  <c r="J10" i="8"/>
  <c r="L10" i="8" s="1"/>
  <c r="J9" i="8"/>
  <c r="L9" i="8" s="1"/>
  <c r="J8" i="8"/>
  <c r="L8" i="8" s="1"/>
  <c r="J7" i="8"/>
  <c r="L7" i="8" s="1"/>
  <c r="J5" i="8"/>
  <c r="L5" i="8" s="1"/>
  <c r="I16" i="8"/>
  <c r="I18" i="8" s="1"/>
  <c r="H16" i="8"/>
  <c r="H18" i="8" s="1"/>
  <c r="G16" i="8"/>
  <c r="G18" i="8" s="1"/>
  <c r="E16" i="8"/>
  <c r="E18" i="8" s="1"/>
  <c r="D16" i="8"/>
  <c r="D18" i="8" s="1"/>
  <c r="C16" i="8"/>
  <c r="C18" i="8" s="1"/>
  <c r="J4" i="8"/>
  <c r="K3" i="8"/>
  <c r="J2" i="8"/>
  <c r="J17" i="7"/>
  <c r="A17" i="7"/>
  <c r="K16" i="7"/>
  <c r="J15" i="7"/>
  <c r="L15" i="7" s="1"/>
  <c r="J14" i="7"/>
  <c r="L14" i="7" s="1"/>
  <c r="J12" i="7"/>
  <c r="L12" i="7" s="1"/>
  <c r="J11" i="7"/>
  <c r="L11" i="7" s="1"/>
  <c r="J10" i="7"/>
  <c r="L10" i="7" s="1"/>
  <c r="J9" i="7"/>
  <c r="L9" i="7" s="1"/>
  <c r="J8" i="7"/>
  <c r="L8" i="7" s="1"/>
  <c r="J5" i="7"/>
  <c r="L5" i="7" s="1"/>
  <c r="I16" i="7"/>
  <c r="I18" i="7" s="1"/>
  <c r="H16" i="7"/>
  <c r="H18" i="7" s="1"/>
  <c r="G16" i="7"/>
  <c r="G18" i="7" s="1"/>
  <c r="E16" i="7"/>
  <c r="E18" i="7" s="1"/>
  <c r="C16" i="7"/>
  <c r="C18" i="7" s="1"/>
  <c r="J4" i="7"/>
  <c r="K3" i="7"/>
  <c r="K2" i="7"/>
  <c r="O27" i="4"/>
  <c r="A27" i="4"/>
  <c r="P26" i="4"/>
  <c r="C26" i="4"/>
  <c r="C28" i="4" s="1"/>
  <c r="O25" i="4"/>
  <c r="O24" i="4"/>
  <c r="O23" i="4"/>
  <c r="O22" i="4"/>
  <c r="O21" i="4"/>
  <c r="O20" i="4"/>
  <c r="O18" i="4"/>
  <c r="O17" i="4"/>
  <c r="O14" i="4"/>
  <c r="O11" i="4"/>
  <c r="O10" i="4"/>
  <c r="O8" i="4"/>
  <c r="O7" i="4"/>
  <c r="O6" i="4"/>
  <c r="O5" i="4"/>
  <c r="O4" i="4"/>
  <c r="P2" i="4"/>
  <c r="O1" i="4"/>
  <c r="O23" i="3"/>
  <c r="O22" i="3"/>
  <c r="O21" i="3"/>
  <c r="O20" i="3"/>
  <c r="O19" i="3"/>
  <c r="O18" i="3"/>
  <c r="O16" i="3"/>
  <c r="O12" i="3"/>
  <c r="O10" i="3"/>
  <c r="N26" i="4"/>
  <c r="N28" i="4" s="1"/>
  <c r="L26" i="4"/>
  <c r="L28" i="4" s="1"/>
  <c r="J26" i="4"/>
  <c r="J28" i="4" s="1"/>
  <c r="I26" i="4"/>
  <c r="I28" i="4" s="1"/>
  <c r="H26" i="4"/>
  <c r="H28" i="4" s="1"/>
  <c r="G26" i="4"/>
  <c r="G28" i="4" s="1"/>
  <c r="F26" i="4"/>
  <c r="F28" i="4" s="1"/>
  <c r="D26" i="4"/>
  <c r="D28" i="4" s="1"/>
  <c r="P6" i="3"/>
  <c r="O27" i="2"/>
  <c r="P26" i="2"/>
  <c r="O22" i="2"/>
  <c r="O20" i="2"/>
  <c r="O16" i="2"/>
  <c r="O14" i="2"/>
  <c r="O13" i="2"/>
  <c r="O12" i="2"/>
  <c r="O10" i="2"/>
  <c r="O8" i="2"/>
  <c r="O7" i="2"/>
  <c r="O6" i="2"/>
  <c r="O4" i="2"/>
  <c r="P2" i="2"/>
  <c r="P1" i="2"/>
  <c r="O25" i="1"/>
  <c r="G26" i="2"/>
  <c r="G28" i="2" s="1"/>
  <c r="O23" i="1"/>
  <c r="O22" i="1"/>
  <c r="O20" i="1"/>
  <c r="O16" i="1"/>
  <c r="O14" i="1"/>
  <c r="O12" i="1"/>
  <c r="O11" i="1"/>
  <c r="O10" i="1"/>
  <c r="H26" i="2"/>
  <c r="H28" i="2" s="1"/>
  <c r="F26" i="2"/>
  <c r="F28" i="2" s="1"/>
  <c r="C26" i="2"/>
  <c r="C28" i="2" s="1"/>
  <c r="Q10" i="3" l="1"/>
  <c r="Q12" i="3"/>
  <c r="Q16" i="3"/>
  <c r="Q18" i="3"/>
  <c r="Q8" i="4"/>
  <c r="Q14" i="4"/>
  <c r="Q20" i="4"/>
  <c r="Q10" i="1"/>
  <c r="Q12" i="1"/>
  <c r="Q14" i="1"/>
  <c r="Q16" i="1"/>
  <c r="Q20" i="1"/>
  <c r="Q22" i="1"/>
  <c r="Q4" i="2"/>
  <c r="Q8" i="2"/>
  <c r="Q10" i="2"/>
  <c r="Q14" i="2"/>
  <c r="Q16" i="2"/>
  <c r="Q20" i="2"/>
  <c r="Q22" i="2"/>
  <c r="N26" i="2"/>
  <c r="N28" i="2" s="1"/>
  <c r="O24" i="1"/>
  <c r="Q25" i="1"/>
  <c r="F16" i="7"/>
  <c r="F18" i="7" s="1"/>
  <c r="J6" i="7"/>
  <c r="L6" i="7" s="1"/>
  <c r="Q7" i="2"/>
  <c r="O9" i="1"/>
  <c r="O3" i="4"/>
  <c r="Q4" i="4"/>
  <c r="Q5" i="4"/>
  <c r="Q6" i="4"/>
  <c r="Q7" i="4"/>
  <c r="D26" i="2"/>
  <c r="D28" i="2" s="1"/>
  <c r="O3" i="2"/>
  <c r="O9" i="4"/>
  <c r="Q10" i="4"/>
  <c r="Q11" i="4"/>
  <c r="O12" i="4"/>
  <c r="O13" i="4"/>
  <c r="E26" i="2"/>
  <c r="E28" i="2" s="1"/>
  <c r="O5" i="2"/>
  <c r="K26" i="4"/>
  <c r="K28" i="4" s="1"/>
  <c r="O15" i="4"/>
  <c r="O16" i="4"/>
  <c r="Q17" i="4"/>
  <c r="Q18" i="4"/>
  <c r="O19" i="4"/>
  <c r="L4" i="8"/>
  <c r="J16" i="8"/>
  <c r="Q11" i="1"/>
  <c r="Q23" i="4"/>
  <c r="O9" i="2"/>
  <c r="M26" i="4"/>
  <c r="M28" i="4" s="1"/>
  <c r="O13" i="1"/>
  <c r="O11" i="2"/>
  <c r="Q12" i="2"/>
  <c r="Q13" i="2"/>
  <c r="I26" i="2"/>
  <c r="I28" i="2" s="1"/>
  <c r="O15" i="1"/>
  <c r="O15" i="2"/>
  <c r="O7" i="3"/>
  <c r="O8" i="3"/>
  <c r="O9" i="3"/>
  <c r="Q21" i="4"/>
  <c r="Q24" i="4"/>
  <c r="J26" i="2"/>
  <c r="J28" i="2" s="1"/>
  <c r="O17" i="1"/>
  <c r="O17" i="2"/>
  <c r="O18" i="2"/>
  <c r="O19" i="2"/>
  <c r="O11" i="3"/>
  <c r="L4" i="7"/>
  <c r="J7" i="7"/>
  <c r="L7" i="7" s="1"/>
  <c r="F16" i="8"/>
  <c r="F18" i="8" s="1"/>
  <c r="J6" i="8"/>
  <c r="L6" i="8" s="1"/>
  <c r="K26" i="2"/>
  <c r="K28" i="2" s="1"/>
  <c r="O18" i="1"/>
  <c r="O19" i="1"/>
  <c r="O21" i="2"/>
  <c r="E26" i="4"/>
  <c r="E28" i="4" s="1"/>
  <c r="O13" i="3"/>
  <c r="O14" i="3"/>
  <c r="O15" i="3"/>
  <c r="J13" i="7"/>
  <c r="L13" i="7" s="1"/>
  <c r="J12" i="8"/>
  <c r="L12" i="8" s="1"/>
  <c r="Q6" i="2"/>
  <c r="Q25" i="4"/>
  <c r="L26" i="2"/>
  <c r="L28" i="2" s="1"/>
  <c r="O21" i="1"/>
  <c r="O23" i="2"/>
  <c r="O24" i="2"/>
  <c r="O25" i="2"/>
  <c r="O17" i="3"/>
  <c r="D16" i="7"/>
  <c r="D18" i="7" s="1"/>
  <c r="B16" i="7"/>
  <c r="B18" i="7" s="1"/>
  <c r="Q22" i="4"/>
  <c r="M26" i="2"/>
  <c r="M28" i="2" s="1"/>
  <c r="Q23" i="1"/>
  <c r="Q19" i="3"/>
  <c r="Q20" i="3"/>
  <c r="Q21" i="3"/>
  <c r="Q22" i="3"/>
  <c r="Q23" i="3"/>
  <c r="Q24" i="1" l="1"/>
  <c r="Q25" i="2"/>
  <c r="Q15" i="1"/>
  <c r="Q21" i="2"/>
  <c r="Q24" i="2"/>
  <c r="Q9" i="2"/>
  <c r="Q23" i="2"/>
  <c r="Q21" i="1"/>
  <c r="Q15" i="3"/>
  <c r="J16" i="7"/>
  <c r="Q9" i="1"/>
  <c r="O26" i="2"/>
  <c r="Q3" i="4"/>
  <c r="Q14" i="3"/>
  <c r="Q13" i="3"/>
  <c r="Q11" i="3"/>
  <c r="Q19" i="1"/>
  <c r="Q18" i="2"/>
  <c r="Q9" i="3"/>
  <c r="Q15" i="4"/>
  <c r="Q3" i="2"/>
  <c r="Q9" i="4"/>
  <c r="Q18" i="1"/>
  <c r="Q17" i="2"/>
  <c r="Q8" i="3"/>
  <c r="Q11" i="2"/>
  <c r="Q13" i="4"/>
  <c r="Q19" i="2"/>
  <c r="Q16" i="4"/>
  <c r="Q17" i="1"/>
  <c r="Q7" i="3"/>
  <c r="O26" i="4"/>
  <c r="Q13" i="1"/>
  <c r="Q5" i="2"/>
  <c r="Q12" i="4"/>
  <c r="L16" i="8"/>
  <c r="J18" i="8"/>
  <c r="Q17" i="3"/>
  <c r="Q15" i="2"/>
  <c r="Q19" i="4"/>
  <c r="L16" i="7" l="1"/>
  <c r="J18" i="7"/>
  <c r="Q26" i="2"/>
  <c r="O28" i="2"/>
  <c r="O28" i="4"/>
  <c r="Q26" i="4"/>
</calcChain>
</file>

<file path=xl/comments1.xml><?xml version="1.0" encoding="utf-8"?>
<comments xmlns="http://schemas.openxmlformats.org/spreadsheetml/2006/main">
  <authors>
    <author>作成者</author>
  </authors>
  <commentLis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採貝藻、その他</t>
        </r>
      </text>
    </comment>
    <comment ref="B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流網、養殖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採貝藻、その他</t>
        </r>
      </text>
    </comment>
    <comment ref="B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流網、養殖</t>
        </r>
      </text>
    </comment>
  </commentList>
</comments>
</file>

<file path=xl/sharedStrings.xml><?xml version="1.0" encoding="utf-8"?>
<sst xmlns="http://schemas.openxmlformats.org/spreadsheetml/2006/main" count="386" uniqueCount="215">
  <si>
    <r>
      <rPr>
        <sz val="12"/>
        <rFont val="ＭＳ 明朝"/>
        <family val="1"/>
        <charset val="128"/>
      </rPr>
      <t>　９　　生産高</t>
    </r>
    <rPh sb="4" eb="7">
      <t>セイサンダカ</t>
    </rPh>
    <phoneticPr fontId="3"/>
  </si>
  <si>
    <r>
      <rPr>
        <sz val="12"/>
        <rFont val="ＭＳ 明朝"/>
        <family val="1"/>
        <charset val="128"/>
      </rPr>
      <t>（１）　海面生産高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属地</t>
    </r>
    <r>
      <rPr>
        <sz val="12"/>
        <rFont val="Century"/>
        <family val="1"/>
      </rPr>
      <t>)</t>
    </r>
    <rPh sb="4" eb="6">
      <t>カイメン</t>
    </rPh>
    <rPh sb="6" eb="9">
      <t>セイサンダカ</t>
    </rPh>
    <rPh sb="10" eb="12">
      <t>ゾクチ</t>
    </rPh>
    <phoneticPr fontId="3"/>
  </si>
  <si>
    <r>
      <rPr>
        <sz val="12"/>
        <rFont val="ＭＳ 明朝"/>
        <family val="1"/>
        <charset val="128"/>
      </rPr>
      <t>　　　　ア　魚種別漁獲量</t>
    </r>
    <rPh sb="6" eb="7">
      <t>ギョ</t>
    </rPh>
    <rPh sb="7" eb="9">
      <t>シュベツ</t>
    </rPh>
    <rPh sb="9" eb="11">
      <t>ギョカク</t>
    </rPh>
    <rPh sb="11" eb="12">
      <t>リョウ</t>
    </rPh>
    <phoneticPr fontId="3"/>
  </si>
  <si>
    <t>　県内の漁獲量は全体で前年より９２４トン減の２，８４２トン、前年比７５％となった。</t>
    <rPh sb="1" eb="3">
      <t>ケンナイ</t>
    </rPh>
    <rPh sb="4" eb="6">
      <t>ギョカク</t>
    </rPh>
    <rPh sb="6" eb="7">
      <t>リョウ</t>
    </rPh>
    <rPh sb="8" eb="10">
      <t>ゼンタイ</t>
    </rPh>
    <rPh sb="11" eb="13">
      <t>ゼンネン</t>
    </rPh>
    <rPh sb="20" eb="21">
      <t>ゲン</t>
    </rPh>
    <rPh sb="30" eb="33">
      <t>ゼンネンヒ</t>
    </rPh>
    <phoneticPr fontId="3"/>
  </si>
  <si>
    <r>
      <rPr>
        <sz val="11"/>
        <rFont val="ＭＳ 明朝"/>
        <family val="1"/>
        <charset val="128"/>
      </rPr>
      <t>　上位５魚種は、するめいか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４６３トン（全漁獲量に占める割合１６．３％）、べにずわい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４０９トン（同１４．４％）、</t>
    </r>
    <rPh sb="1" eb="3">
      <t>ジョウイ</t>
    </rPh>
    <rPh sb="4" eb="6">
      <t>ギョシュ</t>
    </rPh>
    <rPh sb="20" eb="21">
      <t>ゼン</t>
    </rPh>
    <rPh sb="21" eb="24">
      <t>ギョカクリョウ</t>
    </rPh>
    <rPh sb="25" eb="26">
      <t>シ</t>
    </rPh>
    <rPh sb="28" eb="30">
      <t>ワリアイ</t>
    </rPh>
    <rPh sb="49" eb="50">
      <t>ドウ</t>
    </rPh>
    <phoneticPr fontId="3"/>
  </si>
  <si>
    <r>
      <rPr>
        <sz val="11"/>
        <rFont val="ＭＳ 明朝"/>
        <family val="1"/>
        <charset val="128"/>
      </rPr>
      <t>　たら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３９１トン（同１３．８％）、たい類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２９０トン、（同１０．２％）、ぶり・いなだ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１８２トン、（同６．４％）であった。</t>
    </r>
    <rPh sb="10" eb="11">
      <t>ドウ</t>
    </rPh>
    <rPh sb="29" eb="30">
      <t>ドウ</t>
    </rPh>
    <rPh sb="51" eb="52">
      <t>ドウ</t>
    </rPh>
    <phoneticPr fontId="3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</si>
  <si>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単位</t>
    </r>
    <r>
      <rPr>
        <sz val="11"/>
        <rFont val="Century"/>
        <family val="1"/>
      </rPr>
      <t>:kg</t>
    </r>
    <phoneticPr fontId="3"/>
  </si>
  <si>
    <r>
      <t xml:space="preserve">4  </t>
    </r>
    <r>
      <rPr>
        <sz val="11"/>
        <rFont val="ＭＳ 明朝"/>
        <family val="1"/>
        <charset val="128"/>
      </rPr>
      <t>年</t>
    </r>
    <phoneticPr fontId="3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</si>
  <si>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</si>
  <si>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</si>
  <si>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</si>
  <si>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</si>
  <si>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</si>
  <si>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</si>
  <si>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</si>
  <si>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</si>
  <si>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</si>
  <si>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</si>
  <si>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</si>
  <si>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</si>
  <si>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</si>
  <si>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</si>
  <si>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</si>
  <si>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</si>
  <si>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</si>
  <si>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  <phoneticPr fontId="3"/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</si>
  <si>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</si>
  <si>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</si>
  <si>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</si>
  <si>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</si>
  <si>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</si>
  <si>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</si>
  <si>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</si>
  <si>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</si>
  <si>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</si>
  <si>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</si>
  <si>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</si>
  <si>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</si>
  <si>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</si>
  <si>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</si>
  <si>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</si>
  <si>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</si>
  <si>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</si>
  <si>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</si>
  <si>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</si>
  <si>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</si>
  <si>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</si>
  <si>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</si>
  <si>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合　　　計</t>
    <rPh sb="0" eb="1">
      <t>ゴウ</t>
    </rPh>
    <rPh sb="4" eb="5">
      <t>ケイ</t>
    </rPh>
    <phoneticPr fontId="6"/>
  </si>
  <si>
    <r>
      <t xml:space="preserve">4 </t>
    </r>
    <r>
      <rPr>
        <sz val="11"/>
        <rFont val="ＭＳ 明朝"/>
        <family val="1"/>
        <charset val="128"/>
      </rPr>
      <t>　　　年</t>
    </r>
    <phoneticPr fontId="3"/>
  </si>
  <si>
    <t>前　年　比</t>
    <rPh sb="0" eb="1">
      <t>マエ</t>
    </rPh>
    <rPh sb="2" eb="3">
      <t>トシ</t>
    </rPh>
    <rPh sb="4" eb="5">
      <t>ヒ</t>
    </rPh>
    <phoneticPr fontId="6"/>
  </si>
  <si>
    <r>
      <rPr>
        <sz val="12"/>
        <rFont val="ＭＳ 明朝"/>
        <family val="1"/>
        <charset val="128"/>
      </rPr>
      <t>イ　魚種別生産額</t>
    </r>
  </si>
  <si>
    <t>　県内の生産額は全体で前年より３億２４百万円減の２０億３９百万円、前年比８６％となった。</t>
    <rPh sb="1" eb="3">
      <t>ケンナイ</t>
    </rPh>
    <rPh sb="4" eb="7">
      <t>セイサンガク</t>
    </rPh>
    <rPh sb="8" eb="10">
      <t>ゼンタイ</t>
    </rPh>
    <rPh sb="11" eb="13">
      <t>ゼンネン</t>
    </rPh>
    <rPh sb="16" eb="17">
      <t>オク</t>
    </rPh>
    <rPh sb="19" eb="20">
      <t>ヒャク</t>
    </rPh>
    <rPh sb="20" eb="22">
      <t>マンエン</t>
    </rPh>
    <rPh sb="22" eb="23">
      <t>ゲン</t>
    </rPh>
    <rPh sb="26" eb="27">
      <t>オク</t>
    </rPh>
    <rPh sb="29" eb="31">
      <t>ヒャクマン</t>
    </rPh>
    <rPh sb="31" eb="32">
      <t>エン</t>
    </rPh>
    <rPh sb="33" eb="36">
      <t>ゼンネンヒ</t>
    </rPh>
    <phoneticPr fontId="3"/>
  </si>
  <si>
    <t>　上位５魚種は、するめいか ５億３９百万円（全生産額に占める割合２６．５％）、たい類 ２億１百万円（同９．８％）、</t>
    <rPh sb="1" eb="3">
      <t>ジョウイ</t>
    </rPh>
    <rPh sb="4" eb="6">
      <t>ギョシュ</t>
    </rPh>
    <rPh sb="15" eb="16">
      <t>オク</t>
    </rPh>
    <rPh sb="18" eb="19">
      <t>ヒャク</t>
    </rPh>
    <rPh sb="19" eb="21">
      <t>マンエン</t>
    </rPh>
    <rPh sb="22" eb="23">
      <t>ゼン</t>
    </rPh>
    <rPh sb="23" eb="25">
      <t>セイサン</t>
    </rPh>
    <rPh sb="25" eb="26">
      <t>ガク</t>
    </rPh>
    <rPh sb="27" eb="28">
      <t>シ</t>
    </rPh>
    <rPh sb="30" eb="32">
      <t>ワリアイ</t>
    </rPh>
    <rPh sb="41" eb="42">
      <t>ルイ</t>
    </rPh>
    <rPh sb="44" eb="45">
      <t>オク</t>
    </rPh>
    <rPh sb="46" eb="47">
      <t>ヒャク</t>
    </rPh>
    <rPh sb="47" eb="49">
      <t>マンエン</t>
    </rPh>
    <rPh sb="50" eb="51">
      <t>ドウ</t>
    </rPh>
    <phoneticPr fontId="3"/>
  </si>
  <si>
    <t>ほっこくあかえび １億６８百万円（同８．２％）、ずわいがに １億５９百万円（同７．８％）、たら ９４百万円（同４．６％）であった。</t>
    <rPh sb="10" eb="11">
      <t>オク</t>
    </rPh>
    <rPh sb="17" eb="18">
      <t>ドウ</t>
    </rPh>
    <rPh sb="31" eb="32">
      <t>オク</t>
    </rPh>
    <rPh sb="34" eb="35">
      <t>ヒャク</t>
    </rPh>
    <rPh sb="35" eb="37">
      <t>マンエン</t>
    </rPh>
    <rPh sb="38" eb="39">
      <t>ドウ</t>
    </rPh>
    <rPh sb="50" eb="51">
      <t>ヒャク</t>
    </rPh>
    <rPh sb="51" eb="53">
      <t>マンエン</t>
    </rPh>
    <rPh sb="54" eb="55">
      <t>ドウ</t>
    </rPh>
    <phoneticPr fontId="3"/>
  </si>
  <si>
    <r>
      <rPr>
        <sz val="11"/>
        <rFont val="ＭＳ 明朝"/>
        <family val="1"/>
        <charset val="128"/>
      </rPr>
      <t>　令和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単位：千円</t>
    </r>
    <rPh sb="1" eb="3">
      <t>レイワ</t>
    </rPh>
    <rPh sb="6" eb="8">
      <t>タンイ</t>
    </rPh>
    <rPh sb="9" eb="11">
      <t>センエン</t>
    </rPh>
    <phoneticPr fontId="3"/>
  </si>
  <si>
    <r>
      <rPr>
        <sz val="11"/>
        <rFont val="ＭＳ 明朝"/>
        <family val="1"/>
        <charset val="128"/>
      </rPr>
      <t>　　漁獲量の多い上位４漁業種は、底びき網漁業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１，２３５トン（全漁獲量に占める割合４３．５％）、かご漁業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４６４トン（同１６．３％）、</t>
    </r>
    <rPh sb="2" eb="5">
      <t>ギョカクリョウ</t>
    </rPh>
    <rPh sb="6" eb="7">
      <t>オオ</t>
    </rPh>
    <rPh sb="8" eb="10">
      <t>ジョウイ</t>
    </rPh>
    <rPh sb="11" eb="14">
      <t>ギョギョウシュ</t>
    </rPh>
    <rPh sb="16" eb="17">
      <t>ソコ</t>
    </rPh>
    <rPh sb="19" eb="20">
      <t>アミ</t>
    </rPh>
    <rPh sb="20" eb="22">
      <t>ギョギョウ</t>
    </rPh>
    <rPh sb="31" eb="32">
      <t>ゼン</t>
    </rPh>
    <rPh sb="32" eb="35">
      <t>ギョカクリョウ</t>
    </rPh>
    <rPh sb="36" eb="37">
      <t>シ</t>
    </rPh>
    <rPh sb="39" eb="41">
      <t>ワリアイ</t>
    </rPh>
    <rPh sb="50" eb="52">
      <t>ギョギョウ</t>
    </rPh>
    <rPh sb="59" eb="60">
      <t>ドウ</t>
    </rPh>
    <phoneticPr fontId="3"/>
  </si>
  <si>
    <r>
      <rPr>
        <sz val="11"/>
        <rFont val="ＭＳ 明朝"/>
        <family val="1"/>
        <charset val="128"/>
      </rPr>
      <t>いか一本釣漁業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３６８トン（同１３．０％）、さけます定置網漁業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２９３トン（同１０．３％）であった。</t>
    </r>
    <rPh sb="2" eb="3">
      <t>イチ</t>
    </rPh>
    <rPh sb="3" eb="5">
      <t>ポンツ</t>
    </rPh>
    <rPh sb="14" eb="15">
      <t>ドウ</t>
    </rPh>
    <rPh sb="26" eb="28">
      <t>テイチ</t>
    </rPh>
    <rPh sb="28" eb="29">
      <t>アミ</t>
    </rPh>
    <rPh sb="29" eb="31">
      <t>ギョギョウ</t>
    </rPh>
    <rPh sb="38" eb="39">
      <t>ドウ</t>
    </rPh>
    <phoneticPr fontId="3"/>
  </si>
  <si>
    <t>オ　地区別漁獲量</t>
    <rPh sb="2" eb="4">
      <t>チク</t>
    </rPh>
    <rPh sb="4" eb="5">
      <t>ベツ</t>
    </rPh>
    <rPh sb="5" eb="7">
      <t>ギョカク</t>
    </rPh>
    <rPh sb="7" eb="8">
      <t>リョウ</t>
    </rPh>
    <phoneticPr fontId="3"/>
  </si>
  <si>
    <t>カ　　地区別漁獲額</t>
    <rPh sb="3" eb="5">
      <t>チク</t>
    </rPh>
    <rPh sb="5" eb="6">
      <t>ベツ</t>
    </rPh>
    <rPh sb="6" eb="8">
      <t>ギョカク</t>
    </rPh>
    <rPh sb="8" eb="9">
      <t>ガク</t>
    </rPh>
    <phoneticPr fontId="3"/>
  </si>
  <si>
    <t>月＼地区</t>
    <rPh sb="0" eb="1">
      <t>ツキ</t>
    </rPh>
    <rPh sb="2" eb="4">
      <t>チク</t>
    </rPh>
    <phoneticPr fontId="3"/>
  </si>
  <si>
    <t>酒　　田</t>
    <rPh sb="0" eb="1">
      <t>サケ</t>
    </rPh>
    <rPh sb="3" eb="4">
      <t>タ</t>
    </rPh>
    <phoneticPr fontId="3"/>
  </si>
  <si>
    <t>飛　　島</t>
    <rPh sb="0" eb="1">
      <t>トビ</t>
    </rPh>
    <rPh sb="3" eb="4">
      <t>シマ</t>
    </rPh>
    <phoneticPr fontId="3"/>
  </si>
  <si>
    <t>吹　　浦</t>
    <rPh sb="0" eb="1">
      <t>スイ</t>
    </rPh>
    <rPh sb="3" eb="4">
      <t>ウラ</t>
    </rPh>
    <phoneticPr fontId="3"/>
  </si>
  <si>
    <t>加　　茂</t>
    <rPh sb="0" eb="1">
      <t>カ</t>
    </rPh>
    <rPh sb="3" eb="4">
      <t>シゲル</t>
    </rPh>
    <phoneticPr fontId="3"/>
  </si>
  <si>
    <t>由　　良</t>
    <rPh sb="0" eb="1">
      <t>ヨシ</t>
    </rPh>
    <rPh sb="3" eb="4">
      <t>リョウ</t>
    </rPh>
    <phoneticPr fontId="3"/>
  </si>
  <si>
    <t>豊　　浦</t>
    <rPh sb="0" eb="1">
      <t>ユタカ</t>
    </rPh>
    <rPh sb="3" eb="4">
      <t>ウラ</t>
    </rPh>
    <phoneticPr fontId="3"/>
  </si>
  <si>
    <t>温　　海</t>
    <rPh sb="0" eb="1">
      <t>アツシ</t>
    </rPh>
    <rPh sb="3" eb="4">
      <t>ウミ</t>
    </rPh>
    <phoneticPr fontId="3"/>
  </si>
  <si>
    <t>念珠関</t>
    <rPh sb="0" eb="1">
      <t>ネン</t>
    </rPh>
    <rPh sb="1" eb="2">
      <t>タマ</t>
    </rPh>
    <rPh sb="2" eb="3">
      <t>セキ</t>
    </rPh>
    <phoneticPr fontId="3"/>
  </si>
  <si>
    <t>合　　計</t>
    <rPh sb="0" eb="1">
      <t>ゴウ</t>
    </rPh>
    <rPh sb="3" eb="4">
      <t>ケイ</t>
    </rPh>
    <phoneticPr fontId="3"/>
  </si>
  <si>
    <t>前年比</t>
    <rPh sb="0" eb="3">
      <t>ゼンネンヒ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</si>
  <si>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</si>
  <si>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</si>
  <si>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</si>
  <si>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</si>
  <si>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</si>
  <si>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</si>
  <si>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</si>
  <si>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</si>
  <si>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</si>
  <si>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</si>
  <si>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１１</t>
    <phoneticPr fontId="3"/>
  </si>
  <si>
    <t>１２</t>
    <phoneticPr fontId="3"/>
  </si>
  <si>
    <t>合　　　計</t>
    <rPh sb="0" eb="1">
      <t>ゴウ</t>
    </rPh>
    <rPh sb="4" eb="5">
      <t>ケイ</t>
    </rPh>
    <phoneticPr fontId="3"/>
  </si>
  <si>
    <t>前　年　比</t>
    <rPh sb="0" eb="1">
      <t>マエ</t>
    </rPh>
    <rPh sb="2" eb="3">
      <t>ネン</t>
    </rPh>
    <rPh sb="4" eb="5">
      <t>ヒ</t>
    </rPh>
    <phoneticPr fontId="3"/>
  </si>
  <si>
    <t>(　漁協統計　）</t>
    <rPh sb="2" eb="4">
      <t>ギョキョウ</t>
    </rPh>
    <rPh sb="4" eb="6">
      <t>トウケイ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</si>
  <si>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</si>
  <si>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</si>
  <si>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</si>
  <si>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</si>
  <si>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</si>
  <si>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</si>
  <si>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</si>
  <si>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</si>
  <si>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</si>
  <si>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</si>
  <si>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</si>
  <si>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</si>
  <si>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合計</t>
    <rPh sb="0" eb="1">
      <t>ゴウ</t>
    </rPh>
    <rPh sb="1" eb="2">
      <t>ケイ</t>
    </rPh>
    <phoneticPr fontId="3"/>
  </si>
  <si>
    <t>4年</t>
  </si>
  <si>
    <r>
      <rPr>
        <sz val="11"/>
        <rFont val="ＭＳ 明朝"/>
        <family val="1"/>
        <charset val="128"/>
      </rPr>
      <t>　生産額の多い上位４漁業種類は、底びき網漁業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８億４１百万円（全生産額に占める割合４１．３％）、いか一本釣漁業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４億６６百万円（同２２．９％）、</t>
    </r>
    <rPh sb="1" eb="4">
      <t>セイサンガク</t>
    </rPh>
    <rPh sb="5" eb="6">
      <t>オオ</t>
    </rPh>
    <rPh sb="7" eb="9">
      <t>ジョウイ</t>
    </rPh>
    <rPh sb="10" eb="12">
      <t>ギョギョウ</t>
    </rPh>
    <rPh sb="12" eb="14">
      <t>シュルイ</t>
    </rPh>
    <rPh sb="16" eb="17">
      <t>ソコ</t>
    </rPh>
    <rPh sb="19" eb="20">
      <t>アミ</t>
    </rPh>
    <rPh sb="20" eb="22">
      <t>ギョギョウ</t>
    </rPh>
    <rPh sb="24" eb="25">
      <t>オク</t>
    </rPh>
    <rPh sb="27" eb="28">
      <t>ヒャク</t>
    </rPh>
    <rPh sb="28" eb="30">
      <t>マンエン</t>
    </rPh>
    <rPh sb="31" eb="32">
      <t>ゼン</t>
    </rPh>
    <rPh sb="32" eb="35">
      <t>セイサンガク</t>
    </rPh>
    <rPh sb="36" eb="37">
      <t>シ</t>
    </rPh>
    <rPh sb="39" eb="41">
      <t>ワリアイ</t>
    </rPh>
    <rPh sb="50" eb="52">
      <t>イッポン</t>
    </rPh>
    <rPh sb="52" eb="53">
      <t>ツ</t>
    </rPh>
    <rPh sb="53" eb="55">
      <t>ギョギョウ</t>
    </rPh>
    <rPh sb="57" eb="58">
      <t>オク</t>
    </rPh>
    <rPh sb="60" eb="61">
      <t>ヒャク</t>
    </rPh>
    <rPh sb="61" eb="63">
      <t>マンエン</t>
    </rPh>
    <rPh sb="64" eb="65">
      <t>ドウ</t>
    </rPh>
    <phoneticPr fontId="3"/>
  </si>
  <si>
    <r>
      <rPr>
        <sz val="11"/>
        <rFont val="ＭＳ 明朝"/>
        <family val="1"/>
        <charset val="128"/>
      </rPr>
      <t>採貝藻漁業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１億５３百万円（同７．５％）、はえなわ漁業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１億５１百万円（同７．４％）であった。</t>
    </r>
    <rPh sb="0" eb="5">
      <t>サイカイソウギョギョウ</t>
    </rPh>
    <rPh sb="7" eb="8">
      <t>オク</t>
    </rPh>
    <rPh sb="10" eb="13">
      <t>ヒャクマンエン</t>
    </rPh>
    <rPh sb="14" eb="15">
      <t>ドウ</t>
    </rPh>
    <phoneticPr fontId="3"/>
  </si>
  <si>
    <r>
      <rPr>
        <sz val="11"/>
        <rFont val="ＭＳ 明朝"/>
        <family val="1"/>
        <charset val="128"/>
      </rPr>
      <t>魚種＼月</t>
    </r>
    <phoneticPr fontId="3"/>
  </si>
  <si>
    <r>
      <t xml:space="preserve">1  </t>
    </r>
    <r>
      <rPr>
        <sz val="11"/>
        <rFont val="ＭＳ 明朝"/>
        <family val="1"/>
        <charset val="128"/>
      </rPr>
      <t>月</t>
    </r>
    <phoneticPr fontId="3"/>
  </si>
  <si>
    <r>
      <t xml:space="preserve">2  </t>
    </r>
    <r>
      <rPr>
        <sz val="11"/>
        <rFont val="ＭＳ 明朝"/>
        <family val="1"/>
        <charset val="128"/>
      </rPr>
      <t>月</t>
    </r>
    <phoneticPr fontId="3"/>
  </si>
  <si>
    <r>
      <t xml:space="preserve">3  </t>
    </r>
    <r>
      <rPr>
        <sz val="11"/>
        <rFont val="ＭＳ 明朝"/>
        <family val="1"/>
        <charset val="128"/>
      </rPr>
      <t>月</t>
    </r>
    <phoneticPr fontId="3"/>
  </si>
  <si>
    <r>
      <t xml:space="preserve">4  </t>
    </r>
    <r>
      <rPr>
        <sz val="11"/>
        <rFont val="ＭＳ 明朝"/>
        <family val="1"/>
        <charset val="128"/>
      </rPr>
      <t>月</t>
    </r>
    <phoneticPr fontId="3"/>
  </si>
  <si>
    <r>
      <t xml:space="preserve">5  </t>
    </r>
    <r>
      <rPr>
        <sz val="11"/>
        <rFont val="ＭＳ 明朝"/>
        <family val="1"/>
        <charset val="128"/>
      </rPr>
      <t>月</t>
    </r>
    <phoneticPr fontId="3"/>
  </si>
  <si>
    <r>
      <t xml:space="preserve">6  </t>
    </r>
    <r>
      <rPr>
        <sz val="11"/>
        <rFont val="ＭＳ 明朝"/>
        <family val="1"/>
        <charset val="128"/>
      </rPr>
      <t>月</t>
    </r>
    <phoneticPr fontId="3"/>
  </si>
  <si>
    <r>
      <t xml:space="preserve">7  </t>
    </r>
    <r>
      <rPr>
        <sz val="11"/>
        <rFont val="ＭＳ 明朝"/>
        <family val="1"/>
        <charset val="128"/>
      </rPr>
      <t>月</t>
    </r>
    <phoneticPr fontId="3"/>
  </si>
  <si>
    <r>
      <t xml:space="preserve">8  </t>
    </r>
    <r>
      <rPr>
        <sz val="11"/>
        <rFont val="ＭＳ 明朝"/>
        <family val="1"/>
        <charset val="128"/>
      </rPr>
      <t>月</t>
    </r>
    <phoneticPr fontId="3"/>
  </si>
  <si>
    <r>
      <t xml:space="preserve">9  </t>
    </r>
    <r>
      <rPr>
        <sz val="11"/>
        <rFont val="ＭＳ 明朝"/>
        <family val="1"/>
        <charset val="128"/>
      </rPr>
      <t>月</t>
    </r>
    <phoneticPr fontId="3"/>
  </si>
  <si>
    <r>
      <t xml:space="preserve">10  </t>
    </r>
    <r>
      <rPr>
        <sz val="11"/>
        <rFont val="ＭＳ 明朝"/>
        <family val="1"/>
        <charset val="128"/>
      </rPr>
      <t>月</t>
    </r>
    <phoneticPr fontId="3"/>
  </si>
  <si>
    <r>
      <t xml:space="preserve">11  </t>
    </r>
    <r>
      <rPr>
        <sz val="11"/>
        <rFont val="ＭＳ 明朝"/>
        <family val="1"/>
        <charset val="128"/>
      </rPr>
      <t>月</t>
    </r>
    <phoneticPr fontId="3"/>
  </si>
  <si>
    <r>
      <t xml:space="preserve">12  </t>
    </r>
    <r>
      <rPr>
        <sz val="11"/>
        <rFont val="ＭＳ 明朝"/>
        <family val="1"/>
        <charset val="128"/>
      </rPr>
      <t>月</t>
    </r>
    <phoneticPr fontId="3"/>
  </si>
  <si>
    <r>
      <rPr>
        <sz val="11"/>
        <rFont val="ＭＳ 明朝"/>
        <family val="1"/>
        <charset val="128"/>
      </rPr>
      <t>合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</si>
  <si>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前年比</t>
    </r>
  </si>
  <si>
    <r>
      <rPr>
        <sz val="11"/>
        <rFont val="ＭＳ 明朝"/>
        <family val="1"/>
        <charset val="128"/>
      </rPr>
      <t>さけ</t>
    </r>
  </si>
  <si>
    <r>
      <rPr>
        <sz val="11"/>
        <rFont val="ＭＳ 明朝"/>
        <family val="1"/>
        <charset val="128"/>
      </rPr>
      <t>ます</t>
    </r>
  </si>
  <si>
    <r>
      <rPr>
        <sz val="11"/>
        <rFont val="ＭＳ 明朝"/>
        <family val="1"/>
        <charset val="128"/>
      </rPr>
      <t>たい類</t>
    </r>
    <rPh sb="2" eb="3">
      <t>ルイ</t>
    </rPh>
    <phoneticPr fontId="6"/>
  </si>
  <si>
    <r>
      <rPr>
        <sz val="11"/>
        <rFont val="ＭＳ 明朝"/>
        <family val="1"/>
        <charset val="128"/>
      </rPr>
      <t>まがれい</t>
    </r>
  </si>
  <si>
    <r>
      <rPr>
        <sz val="11"/>
        <rFont val="ＭＳ 明朝"/>
        <family val="1"/>
        <charset val="128"/>
      </rPr>
      <t>その他のかれい類</t>
    </r>
    <rPh sb="2" eb="3">
      <t>ホカ</t>
    </rPh>
    <rPh sb="7" eb="8">
      <t>ルイ</t>
    </rPh>
    <phoneticPr fontId="6"/>
  </si>
  <si>
    <r>
      <rPr>
        <sz val="11"/>
        <rFont val="ＭＳ 明朝"/>
        <family val="1"/>
        <charset val="128"/>
      </rPr>
      <t>ひらめ</t>
    </r>
  </si>
  <si>
    <r>
      <rPr>
        <sz val="11"/>
        <rFont val="ＭＳ 明朝"/>
        <family val="1"/>
        <charset val="128"/>
      </rPr>
      <t>にぎす</t>
    </r>
  </si>
  <si>
    <r>
      <rPr>
        <sz val="11"/>
        <rFont val="ＭＳ 明朝"/>
        <family val="1"/>
        <charset val="128"/>
      </rPr>
      <t>たら</t>
    </r>
  </si>
  <si>
    <r>
      <rPr>
        <sz val="11"/>
        <rFont val="ＭＳ 明朝"/>
        <family val="1"/>
        <charset val="128"/>
      </rPr>
      <t>すけとうだら</t>
    </r>
  </si>
  <si>
    <r>
      <rPr>
        <sz val="11"/>
        <rFont val="ＭＳ 明朝"/>
        <family val="1"/>
        <charset val="128"/>
      </rPr>
      <t>ほっけ</t>
    </r>
  </si>
  <si>
    <r>
      <rPr>
        <sz val="11"/>
        <rFont val="ＭＳ 明朝"/>
        <family val="1"/>
        <charset val="128"/>
      </rPr>
      <t>さめ</t>
    </r>
  </si>
  <si>
    <r>
      <rPr>
        <sz val="11"/>
        <rFont val="ＭＳ 明朝"/>
        <family val="1"/>
        <charset val="128"/>
      </rPr>
      <t>はたはた</t>
    </r>
  </si>
  <si>
    <r>
      <rPr>
        <sz val="11"/>
        <rFont val="ＭＳ 明朝"/>
        <family val="1"/>
        <charset val="128"/>
      </rPr>
      <t>あんこう</t>
    </r>
  </si>
  <si>
    <r>
      <rPr>
        <sz val="11"/>
        <rFont val="ＭＳ 明朝"/>
        <family val="1"/>
        <charset val="128"/>
      </rPr>
      <t>いわし</t>
    </r>
  </si>
  <si>
    <r>
      <rPr>
        <sz val="11"/>
        <rFont val="ＭＳ 明朝"/>
        <family val="1"/>
        <charset val="128"/>
      </rPr>
      <t>ぶり・いなだ</t>
    </r>
  </si>
  <si>
    <r>
      <rPr>
        <sz val="11"/>
        <rFont val="ＭＳ 明朝"/>
        <family val="1"/>
        <charset val="128"/>
      </rPr>
      <t>めばる類</t>
    </r>
    <rPh sb="3" eb="4">
      <t>ルイ</t>
    </rPh>
    <phoneticPr fontId="6"/>
  </si>
  <si>
    <r>
      <rPr>
        <sz val="11"/>
        <rFont val="ＭＳ 明朝"/>
        <family val="1"/>
        <charset val="128"/>
      </rPr>
      <t>きす</t>
    </r>
  </si>
  <si>
    <r>
      <rPr>
        <sz val="11"/>
        <rFont val="ＭＳ 明朝"/>
        <family val="1"/>
        <charset val="128"/>
      </rPr>
      <t>魚種</t>
    </r>
    <r>
      <rPr>
        <sz val="11"/>
        <rFont val="Yu Gothic"/>
        <family val="3"/>
        <charset val="128"/>
      </rPr>
      <t>＼</t>
    </r>
    <r>
      <rPr>
        <sz val="11"/>
        <rFont val="ＭＳ 明朝"/>
        <family val="1"/>
        <charset val="128"/>
      </rPr>
      <t>月</t>
    </r>
    <phoneticPr fontId="3"/>
  </si>
  <si>
    <r>
      <rPr>
        <sz val="11"/>
        <rFont val="ＭＳ 明朝"/>
        <family val="1"/>
        <charset val="128"/>
      </rPr>
      <t>かながしら</t>
    </r>
  </si>
  <si>
    <r>
      <rPr>
        <sz val="11"/>
        <rFont val="ＭＳ 明朝"/>
        <family val="1"/>
        <charset val="128"/>
      </rPr>
      <t>あじ</t>
    </r>
  </si>
  <si>
    <r>
      <rPr>
        <sz val="11"/>
        <rFont val="ＭＳ 明朝"/>
        <family val="1"/>
        <charset val="128"/>
      </rPr>
      <t>まぐろ類</t>
    </r>
    <rPh sb="3" eb="4">
      <t>ルイ</t>
    </rPh>
    <phoneticPr fontId="6"/>
  </si>
  <si>
    <r>
      <rPr>
        <sz val="11"/>
        <rFont val="ＭＳ 明朝"/>
        <family val="1"/>
        <charset val="128"/>
      </rPr>
      <t>さわら</t>
    </r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</si>
  <si>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6"/>
  </si>
  <si>
    <r>
      <rPr>
        <sz val="11"/>
        <rFont val="ＭＳ 明朝"/>
        <family val="1"/>
        <charset val="128"/>
      </rPr>
      <t>するめいか</t>
    </r>
  </si>
  <si>
    <r>
      <rPr>
        <sz val="11"/>
        <rFont val="ＭＳ 明朝"/>
        <family val="1"/>
        <charset val="128"/>
      </rPr>
      <t>やりいか</t>
    </r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</si>
  <si>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6"/>
  </si>
  <si>
    <r>
      <rPr>
        <sz val="11"/>
        <rFont val="ＭＳ 明朝"/>
        <family val="1"/>
        <charset val="128"/>
      </rPr>
      <t>くるまえび</t>
    </r>
  </si>
  <si>
    <r>
      <rPr>
        <sz val="11"/>
        <rFont val="ＭＳ 明朝"/>
        <family val="1"/>
        <charset val="128"/>
      </rPr>
      <t>ほっこくあかえび</t>
    </r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</si>
  <si>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6"/>
  </si>
  <si>
    <r>
      <rPr>
        <sz val="11"/>
        <rFont val="ＭＳ 明朝"/>
        <family val="1"/>
        <charset val="128"/>
      </rPr>
      <t>ずわいがに</t>
    </r>
  </si>
  <si>
    <r>
      <rPr>
        <sz val="11"/>
        <rFont val="ＭＳ 明朝"/>
        <family val="1"/>
        <charset val="128"/>
      </rPr>
      <t>べにずわい</t>
    </r>
  </si>
  <si>
    <r>
      <rPr>
        <sz val="11"/>
        <rFont val="ＭＳ 明朝"/>
        <family val="1"/>
        <charset val="128"/>
      </rPr>
      <t>がざみ</t>
    </r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</si>
  <si>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6"/>
  </si>
  <si>
    <r>
      <rPr>
        <sz val="11"/>
        <rFont val="ＭＳ 明朝"/>
        <family val="1"/>
        <charset val="128"/>
      </rPr>
      <t>あわび</t>
    </r>
  </si>
  <si>
    <r>
      <rPr>
        <sz val="11"/>
        <rFont val="ＭＳ 明朝"/>
        <family val="1"/>
        <charset val="128"/>
      </rPr>
      <t>さざえ</t>
    </r>
  </si>
  <si>
    <r>
      <rPr>
        <sz val="11"/>
        <rFont val="ＭＳ 明朝"/>
        <family val="1"/>
        <charset val="128"/>
      </rPr>
      <t>いわがき</t>
    </r>
  </si>
  <si>
    <r>
      <rPr>
        <sz val="11"/>
        <rFont val="ＭＳ 明朝"/>
        <family val="1"/>
        <charset val="128"/>
      </rPr>
      <t>こだまがい</t>
    </r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</si>
  <si>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6"/>
  </si>
  <si>
    <r>
      <rPr>
        <sz val="11"/>
        <rFont val="ＭＳ 明朝"/>
        <family val="1"/>
        <charset val="128"/>
      </rPr>
      <t>わかめ</t>
    </r>
  </si>
  <si>
    <r>
      <rPr>
        <sz val="11"/>
        <rFont val="ＭＳ 明朝"/>
        <family val="1"/>
        <charset val="128"/>
      </rPr>
      <t>のり</t>
    </r>
  </si>
  <si>
    <r>
      <rPr>
        <sz val="11"/>
        <rFont val="ＭＳ 明朝"/>
        <family val="1"/>
        <charset val="128"/>
      </rPr>
      <t>その他の藻類</t>
    </r>
    <rPh sb="2" eb="3">
      <t>タ</t>
    </rPh>
    <rPh sb="4" eb="6">
      <t>ソウルイ</t>
    </rPh>
    <phoneticPr fontId="6"/>
  </si>
  <si>
    <r>
      <t>(</t>
    </r>
    <r>
      <rPr>
        <sz val="11"/>
        <rFont val="ＭＳ 明朝"/>
        <family val="1"/>
        <charset val="128"/>
      </rPr>
      <t>漁協統計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</si>
  <si>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合　　　計</t>
    </r>
    <rPh sb="0" eb="1">
      <t>ゴウ</t>
    </rPh>
    <rPh sb="4" eb="5">
      <t>ケイ</t>
    </rPh>
    <phoneticPr fontId="6"/>
  </si>
  <si>
    <r>
      <rPr>
        <sz val="11"/>
        <rFont val="ＭＳ 明朝"/>
        <family val="1"/>
        <charset val="128"/>
      </rPr>
      <t>前　年　比</t>
    </r>
    <rPh sb="0" eb="1">
      <t>マエ</t>
    </rPh>
    <rPh sb="2" eb="3">
      <t>トシ</t>
    </rPh>
    <rPh sb="4" eb="5">
      <t>ヒ</t>
    </rPh>
    <phoneticPr fontId="6"/>
  </si>
  <si>
    <r>
      <t>(</t>
    </r>
    <r>
      <rPr>
        <sz val="11"/>
        <rFont val="ＭＳ 明朝"/>
        <family val="1"/>
        <charset val="128"/>
      </rPr>
      <t>　漁協統計　）</t>
    </r>
    <rPh sb="2" eb="4">
      <t>ギョキョウ</t>
    </rPh>
    <rPh sb="4" eb="6">
      <t>トウケイ</t>
    </rPh>
    <phoneticPr fontId="3"/>
  </si>
  <si>
    <r>
      <rPr>
        <sz val="12"/>
        <rFont val="ＭＳ 明朝"/>
        <family val="1"/>
        <charset val="128"/>
      </rPr>
      <t>ウ　漁業種類別漁獲量</t>
    </r>
    <rPh sb="2" eb="4">
      <t>ギョギョウ</t>
    </rPh>
    <rPh sb="4" eb="6">
      <t>シュルイ</t>
    </rPh>
    <rPh sb="6" eb="7">
      <t>ベツ</t>
    </rPh>
    <rPh sb="7" eb="9">
      <t>ギョカク</t>
    </rPh>
    <rPh sb="9" eb="10">
      <t>リョウ</t>
    </rPh>
    <phoneticPr fontId="3"/>
  </si>
  <si>
    <r>
      <rPr>
        <sz val="11"/>
        <rFont val="ＭＳ 明朝"/>
        <family val="1"/>
        <charset val="128"/>
      </rPr>
      <t>令和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単位</t>
    </r>
    <r>
      <rPr>
        <sz val="11"/>
        <rFont val="Century"/>
        <family val="1"/>
      </rPr>
      <t>:kg</t>
    </r>
  </si>
  <si>
    <r>
      <rPr>
        <sz val="11"/>
        <rFont val="ＭＳ 明朝"/>
        <family val="1"/>
        <charset val="128"/>
      </rPr>
      <t>漁業種別＼月</t>
    </r>
    <rPh sb="0" eb="2">
      <t>ギョギョウ</t>
    </rPh>
    <rPh sb="2" eb="4">
      <t>シュベツ</t>
    </rPh>
    <rPh sb="5" eb="6">
      <t>ツキ</t>
    </rPh>
    <phoneticPr fontId="3"/>
  </si>
  <si>
    <r>
      <rPr>
        <sz val="11"/>
        <rFont val="ＭＳ 明朝"/>
        <family val="1"/>
        <charset val="128"/>
      </rPr>
      <t>前年比</t>
    </r>
    <rPh sb="0" eb="3">
      <t>ゼンネンヒ</t>
    </rPh>
    <phoneticPr fontId="3"/>
  </si>
  <si>
    <r>
      <rPr>
        <sz val="11"/>
        <rFont val="ＭＳ 明朝"/>
        <family val="1"/>
        <charset val="128"/>
      </rPr>
      <t>１</t>
    </r>
    <phoneticPr fontId="3"/>
  </si>
  <si>
    <r>
      <rPr>
        <sz val="11"/>
        <rFont val="ＭＳ 明朝"/>
        <family val="1"/>
        <charset val="128"/>
      </rPr>
      <t>底びき網漁業</t>
    </r>
    <rPh sb="0" eb="1">
      <t>ソコ</t>
    </rPh>
    <rPh sb="3" eb="4">
      <t>アミ</t>
    </rPh>
    <rPh sb="4" eb="6">
      <t>ギョギョウ</t>
    </rPh>
    <phoneticPr fontId="3"/>
  </si>
  <si>
    <r>
      <rPr>
        <sz val="11"/>
        <rFont val="ＭＳ 明朝"/>
        <family val="1"/>
        <charset val="128"/>
      </rPr>
      <t>２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</si>
  <si>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ごち網漁業</t>
    </r>
    <rPh sb="2" eb="3">
      <t>アミ</t>
    </rPh>
    <rPh sb="3" eb="5">
      <t>ギョギョウ</t>
    </rPh>
    <phoneticPr fontId="3"/>
  </si>
  <si>
    <r>
      <rPr>
        <sz val="11"/>
        <rFont val="ＭＳ 明朝"/>
        <family val="1"/>
        <charset val="128"/>
      </rPr>
      <t>３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</si>
  <si>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さし網漁業</t>
    </r>
    <rPh sb="2" eb="3">
      <t>アミ</t>
    </rPh>
    <rPh sb="3" eb="5">
      <t>ギョギョウ</t>
    </rPh>
    <phoneticPr fontId="3"/>
  </si>
  <si>
    <r>
      <rPr>
        <sz val="11"/>
        <rFont val="ＭＳ 明朝"/>
        <family val="1"/>
        <charset val="128"/>
      </rPr>
      <t>４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</si>
  <si>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はえなわ漁業</t>
    </r>
    <rPh sb="4" eb="6">
      <t>ギョギョウ</t>
    </rPh>
    <phoneticPr fontId="3"/>
  </si>
  <si>
    <r>
      <rPr>
        <sz val="11"/>
        <rFont val="ＭＳ 明朝"/>
        <family val="1"/>
        <charset val="128"/>
      </rPr>
      <t>５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</si>
  <si>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いか一本釣漁業</t>
    </r>
    <rPh sb="2" eb="4">
      <t>イッポン</t>
    </rPh>
    <rPh sb="4" eb="5">
      <t>ツリ</t>
    </rPh>
    <rPh sb="5" eb="7">
      <t>ギョギョウ</t>
    </rPh>
    <phoneticPr fontId="3"/>
  </si>
  <si>
    <r>
      <rPr>
        <sz val="11"/>
        <rFont val="ＭＳ 明朝"/>
        <family val="1"/>
        <charset val="128"/>
      </rPr>
      <t>６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</si>
  <si>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その他の一本釣漁業</t>
    </r>
    <rPh sb="2" eb="3">
      <t>ホカ</t>
    </rPh>
    <rPh sb="4" eb="6">
      <t>イッポン</t>
    </rPh>
    <rPh sb="6" eb="7">
      <t>ツリ</t>
    </rPh>
    <rPh sb="7" eb="9">
      <t>ギョギョウ</t>
    </rPh>
    <phoneticPr fontId="3"/>
  </si>
  <si>
    <r>
      <rPr>
        <sz val="11"/>
        <rFont val="ＭＳ 明朝"/>
        <family val="1"/>
        <charset val="128"/>
      </rPr>
      <t>７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</si>
  <si>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かご漁業</t>
    </r>
    <rPh sb="2" eb="4">
      <t>ギョギョウ</t>
    </rPh>
    <phoneticPr fontId="3"/>
  </si>
  <si>
    <r>
      <rPr>
        <sz val="11"/>
        <rFont val="ＭＳ 明朝"/>
        <family val="1"/>
        <charset val="128"/>
      </rPr>
      <t>８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</si>
  <si>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さけます定置網漁業</t>
    </r>
    <rPh sb="4" eb="6">
      <t>テイチ</t>
    </rPh>
    <rPh sb="6" eb="7">
      <t>アミ</t>
    </rPh>
    <rPh sb="7" eb="9">
      <t>ギョギョウ</t>
    </rPh>
    <phoneticPr fontId="3"/>
  </si>
  <si>
    <r>
      <rPr>
        <sz val="11"/>
        <rFont val="ＭＳ 明朝"/>
        <family val="1"/>
        <charset val="128"/>
      </rPr>
      <t>９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</si>
  <si>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その他の定置網漁業</t>
    </r>
    <rPh sb="2" eb="3">
      <t>ホカ</t>
    </rPh>
    <rPh sb="4" eb="6">
      <t>テイチ</t>
    </rPh>
    <rPh sb="6" eb="7">
      <t>アミ</t>
    </rPh>
    <rPh sb="7" eb="9">
      <t>ギョギョウ</t>
    </rPh>
    <phoneticPr fontId="3"/>
  </si>
  <si>
    <r>
      <rPr>
        <sz val="11"/>
        <rFont val="ＭＳ 明朝"/>
        <family val="1"/>
        <charset val="128"/>
      </rPr>
      <t>１０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</si>
  <si>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採貝藻漁業</t>
    </r>
    <rPh sb="0" eb="1">
      <t>サイ</t>
    </rPh>
    <rPh sb="1" eb="2">
      <t>カイ</t>
    </rPh>
    <rPh sb="2" eb="3">
      <t>ソウ</t>
    </rPh>
    <rPh sb="3" eb="5">
      <t>ギョギョウ</t>
    </rPh>
    <phoneticPr fontId="3"/>
  </si>
  <si>
    <r>
      <rPr>
        <sz val="11"/>
        <rFont val="ＭＳ 明朝"/>
        <family val="1"/>
        <charset val="128"/>
      </rPr>
      <t>１１</t>
    </r>
    <r>
      <rPr>
        <sz val="11"/>
        <rFont val="ＭＳ Ｐゴシック"/>
        <family val="3"/>
        <charset val="128"/>
      </rPr>
      <t/>
    </r>
  </si>
  <si>
    <r>
      <rPr>
        <sz val="11"/>
        <rFont val="ＭＳ 明朝"/>
        <family val="1"/>
        <charset val="128"/>
      </rPr>
      <t>その他の漁業</t>
    </r>
    <rPh sb="2" eb="3">
      <t>ホカ</t>
    </rPh>
    <rPh sb="4" eb="6">
      <t>ギョギョウ</t>
    </rPh>
    <phoneticPr fontId="3"/>
  </si>
  <si>
    <r>
      <t xml:space="preserve">4 </t>
    </r>
    <r>
      <rPr>
        <sz val="11"/>
        <rFont val="ＭＳ 明朝"/>
        <family val="1"/>
        <charset val="128"/>
      </rPr>
      <t>　　　年</t>
    </r>
  </si>
  <si>
    <r>
      <rPr>
        <sz val="12"/>
        <rFont val="ＭＳ 明朝"/>
        <family val="1"/>
        <charset val="128"/>
      </rPr>
      <t>エ　漁業種類別漁獲額</t>
    </r>
    <rPh sb="2" eb="4">
      <t>ギョギョウ</t>
    </rPh>
    <rPh sb="4" eb="6">
      <t>シュルイ</t>
    </rPh>
    <rPh sb="6" eb="7">
      <t>ベツ</t>
    </rPh>
    <rPh sb="7" eb="9">
      <t>ギョカク</t>
    </rPh>
    <rPh sb="9" eb="10">
      <t>ガク</t>
    </rPh>
    <phoneticPr fontId="3"/>
  </si>
  <si>
    <r>
      <rPr>
        <sz val="11"/>
        <rFont val="ＭＳ 明朝"/>
        <family val="1"/>
        <charset val="128"/>
      </rPr>
      <t>　令和</t>
    </r>
    <r>
      <rPr>
        <sz val="11"/>
        <rFont val="Century"/>
        <family val="1"/>
      </rPr>
      <t>5</t>
    </r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単位：千円</t>
    </r>
  </si>
  <si>
    <r>
      <t xml:space="preserve">4  </t>
    </r>
    <r>
      <rPr>
        <sz val="11"/>
        <rFont val="ＭＳ 明朝"/>
        <family val="1"/>
        <charset val="128"/>
      </rPr>
      <t>年</t>
    </r>
  </si>
  <si>
    <r>
      <rPr>
        <sz val="11"/>
        <rFont val="ＭＳ 明朝"/>
        <family val="1"/>
        <charset val="128"/>
      </rPr>
      <t>月＼地区</t>
    </r>
    <rPh sb="0" eb="1">
      <t>ツキ</t>
    </rPh>
    <rPh sb="2" eb="4">
      <t>チク</t>
    </rPh>
    <phoneticPr fontId="3"/>
  </si>
  <si>
    <r>
      <rPr>
        <sz val="11"/>
        <rFont val="ＭＳ 明朝"/>
        <family val="1"/>
        <charset val="128"/>
      </rPr>
      <t>酒　　田</t>
    </r>
    <rPh sb="0" eb="1">
      <t>サケ</t>
    </rPh>
    <rPh sb="3" eb="4">
      <t>タ</t>
    </rPh>
    <phoneticPr fontId="3"/>
  </si>
  <si>
    <r>
      <rPr>
        <sz val="11"/>
        <rFont val="ＭＳ 明朝"/>
        <family val="1"/>
        <charset val="128"/>
      </rPr>
      <t>飛　　島</t>
    </r>
    <rPh sb="0" eb="1">
      <t>トビ</t>
    </rPh>
    <rPh sb="3" eb="4">
      <t>シマ</t>
    </rPh>
    <phoneticPr fontId="3"/>
  </si>
  <si>
    <r>
      <rPr>
        <sz val="11"/>
        <rFont val="ＭＳ 明朝"/>
        <family val="1"/>
        <charset val="128"/>
      </rPr>
      <t>吹　　浦</t>
    </r>
    <rPh sb="0" eb="1">
      <t>スイ</t>
    </rPh>
    <rPh sb="3" eb="4">
      <t>ウラ</t>
    </rPh>
    <phoneticPr fontId="3"/>
  </si>
  <si>
    <r>
      <rPr>
        <sz val="11"/>
        <rFont val="ＭＳ 明朝"/>
        <family val="1"/>
        <charset val="128"/>
      </rPr>
      <t>加　　茂</t>
    </r>
    <rPh sb="0" eb="1">
      <t>カ</t>
    </rPh>
    <rPh sb="3" eb="4">
      <t>シゲル</t>
    </rPh>
    <phoneticPr fontId="3"/>
  </si>
  <si>
    <r>
      <rPr>
        <sz val="11"/>
        <rFont val="ＭＳ 明朝"/>
        <family val="1"/>
        <charset val="128"/>
      </rPr>
      <t>由　　良</t>
    </r>
    <rPh sb="0" eb="1">
      <t>ヨシ</t>
    </rPh>
    <rPh sb="3" eb="4">
      <t>リョウ</t>
    </rPh>
    <phoneticPr fontId="3"/>
  </si>
  <si>
    <r>
      <rPr>
        <sz val="11"/>
        <rFont val="ＭＳ 明朝"/>
        <family val="1"/>
        <charset val="128"/>
      </rPr>
      <t>豊　　浦</t>
    </r>
    <rPh sb="0" eb="1">
      <t>ユタカ</t>
    </rPh>
    <rPh sb="3" eb="4">
      <t>ウラ</t>
    </rPh>
    <phoneticPr fontId="3"/>
  </si>
  <si>
    <r>
      <rPr>
        <sz val="11"/>
        <rFont val="ＭＳ 明朝"/>
        <family val="1"/>
        <charset val="128"/>
      </rPr>
      <t>温　　海</t>
    </r>
    <rPh sb="0" eb="1">
      <t>アツシ</t>
    </rPh>
    <rPh sb="3" eb="4">
      <t>ウミ</t>
    </rPh>
    <phoneticPr fontId="3"/>
  </si>
  <si>
    <r>
      <rPr>
        <sz val="11"/>
        <rFont val="ＭＳ 明朝"/>
        <family val="1"/>
        <charset val="128"/>
      </rPr>
      <t>念珠関</t>
    </r>
    <rPh sb="0" eb="1">
      <t>ネン</t>
    </rPh>
    <rPh sb="1" eb="2">
      <t>タマ</t>
    </rPh>
    <rPh sb="2" eb="3">
      <t>セキ</t>
    </rPh>
    <phoneticPr fontId="3"/>
  </si>
  <si>
    <r>
      <rPr>
        <sz val="11"/>
        <rFont val="ＭＳ 明朝"/>
        <family val="1"/>
        <charset val="128"/>
      </rPr>
      <t>合　　計</t>
    </r>
    <rPh sb="0" eb="1">
      <t>ゴウ</t>
    </rPh>
    <rPh sb="3" eb="4">
      <t>ケイ</t>
    </rPh>
    <phoneticPr fontId="3"/>
  </si>
  <si>
    <r>
      <rPr>
        <sz val="11"/>
        <rFont val="ＭＳ 明朝"/>
        <family val="1"/>
        <charset val="128"/>
      </rPr>
      <t>２</t>
    </r>
    <phoneticPr fontId="3"/>
  </si>
  <si>
    <r>
      <rPr>
        <sz val="11"/>
        <rFont val="ＭＳ 明朝"/>
        <family val="1"/>
        <charset val="128"/>
      </rPr>
      <t>３</t>
    </r>
    <phoneticPr fontId="3"/>
  </si>
  <si>
    <r>
      <rPr>
        <sz val="11"/>
        <rFont val="ＭＳ 明朝"/>
        <family val="1"/>
        <charset val="128"/>
      </rPr>
      <t>４</t>
    </r>
    <phoneticPr fontId="3"/>
  </si>
  <si>
    <r>
      <rPr>
        <sz val="11"/>
        <rFont val="ＭＳ 明朝"/>
        <family val="1"/>
        <charset val="128"/>
      </rPr>
      <t>５</t>
    </r>
    <phoneticPr fontId="3"/>
  </si>
  <si>
    <r>
      <rPr>
        <sz val="11"/>
        <rFont val="ＭＳ 明朝"/>
        <family val="1"/>
        <charset val="128"/>
      </rPr>
      <t>６</t>
    </r>
    <phoneticPr fontId="3"/>
  </si>
  <si>
    <r>
      <rPr>
        <sz val="11"/>
        <rFont val="ＭＳ 明朝"/>
        <family val="1"/>
        <charset val="128"/>
      </rPr>
      <t>７</t>
    </r>
    <phoneticPr fontId="3"/>
  </si>
  <si>
    <r>
      <rPr>
        <sz val="11"/>
        <rFont val="ＭＳ 明朝"/>
        <family val="1"/>
        <charset val="128"/>
      </rPr>
      <t>８</t>
    </r>
    <phoneticPr fontId="3"/>
  </si>
  <si>
    <r>
      <rPr>
        <sz val="11"/>
        <rFont val="ＭＳ 明朝"/>
        <family val="1"/>
        <charset val="128"/>
      </rPr>
      <t>９</t>
    </r>
    <phoneticPr fontId="3"/>
  </si>
  <si>
    <r>
      <rPr>
        <sz val="11"/>
        <rFont val="ＭＳ 明朝"/>
        <family val="1"/>
        <charset val="128"/>
      </rPr>
      <t>１０</t>
    </r>
    <phoneticPr fontId="3"/>
  </si>
  <si>
    <r>
      <rPr>
        <sz val="11"/>
        <rFont val="ＭＳ 明朝"/>
        <family val="1"/>
        <charset val="128"/>
      </rPr>
      <t>１１</t>
    </r>
    <phoneticPr fontId="3"/>
  </si>
  <si>
    <r>
      <rPr>
        <sz val="11"/>
        <rFont val="ＭＳ 明朝"/>
        <family val="1"/>
        <charset val="128"/>
      </rPr>
      <t>１２</t>
    </r>
    <phoneticPr fontId="3"/>
  </si>
  <si>
    <r>
      <rPr>
        <sz val="11"/>
        <rFont val="ＭＳ 明朝"/>
        <family val="1"/>
        <charset val="128"/>
      </rPr>
      <t>合　　　計</t>
    </r>
    <rPh sb="0" eb="1">
      <t>ゴウ</t>
    </rPh>
    <rPh sb="4" eb="5">
      <t>ケイ</t>
    </rPh>
    <phoneticPr fontId="3"/>
  </si>
  <si>
    <r>
      <rPr>
        <sz val="11"/>
        <rFont val="ＭＳ 明朝"/>
        <family val="1"/>
        <charset val="128"/>
      </rPr>
      <t>前　年　比</t>
    </r>
    <rPh sb="0" eb="1">
      <t>マエ</t>
    </rPh>
    <rPh sb="2" eb="3">
      <t>ネン</t>
    </rPh>
    <rPh sb="4" eb="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</si>
</sst>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37" fontId="5" fillId="0" borderId="4" xfId="0" applyNumberFormat="1" applyFont="1" applyBorder="1">
      <alignment vertical="center"/>
    </xf>
    <xf numFmtId="9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 shrinkToFit="1"/>
    </xf>
    <xf numFmtId="9" fontId="5" fillId="0" borderId="4" xfId="0" applyNumberFormat="1" applyFont="1" applyBorder="1">
      <alignment vertical="center"/>
    </xf>
    <xf numFmtId="37" fontId="5" fillId="0" borderId="0" xfId="0" applyNumberFormat="1" applyFont="1">
      <alignment vertical="center"/>
    </xf>
    <xf numFmtId="37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37" fontId="5" fillId="0" borderId="4" xfId="0" applyNumberFormat="1" applyFont="1" applyBorder="1" applyAlignment="1">
      <alignment vertical="center"/>
    </xf>
    <xf numFmtId="9" fontId="5" fillId="0" borderId="4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4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7" fontId="5" fillId="0" borderId="5" xfId="0" applyNumberFormat="1" applyFont="1" applyBorder="1" applyAlignment="1">
      <alignment horizontal="center" vertical="center"/>
    </xf>
    <xf numFmtId="37" fontId="5" fillId="0" borderId="6" xfId="0" applyNumberFormat="1" applyFont="1" applyBorder="1" applyAlignment="1">
      <alignment horizontal="center" vertical="center"/>
    </xf>
    <xf numFmtId="37" fontId="5" fillId="0" borderId="7" xfId="0" applyNumberFormat="1" applyFont="1" applyBorder="1" applyAlignment="1">
      <alignment horizontal="center" vertical="center"/>
    </xf>
    <xf numFmtId="37" fontId="5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view="pageLayout" zoomScaleNormal="100" workbookViewId="0"/>
  </sheetViews>
  <sheetFormatPr defaultColWidth="9" defaultRowHeight="14.25"/>
  <cols>
    <col min="1" max="1" width="3.125" style="7" customWidth="1"/>
    <col min="2" max="2" width="18.875" style="3" customWidth="1"/>
    <col min="3" max="17" width="8.5" style="3" customWidth="1"/>
    <col min="18" max="256" width="9" style="3"/>
    <col min="257" max="257" width="3.125" style="3" customWidth="1"/>
    <col min="258" max="258" width="18.875" style="3" customWidth="1"/>
    <col min="259" max="273" width="8.5" style="3" customWidth="1"/>
    <col min="274" max="512" width="9" style="3"/>
    <col min="513" max="513" width="3.125" style="3" customWidth="1"/>
    <col min="514" max="514" width="18.875" style="3" customWidth="1"/>
    <col min="515" max="529" width="8.5" style="3" customWidth="1"/>
    <col min="530" max="768" width="9" style="3"/>
    <col min="769" max="769" width="3.125" style="3" customWidth="1"/>
    <col min="770" max="770" width="18.875" style="3" customWidth="1"/>
    <col min="771" max="785" width="8.5" style="3" customWidth="1"/>
    <col min="786" max="1024" width="9" style="3"/>
    <col min="1025" max="1025" width="3.125" style="3" customWidth="1"/>
    <col min="1026" max="1026" width="18.875" style="3" customWidth="1"/>
    <col min="1027" max="1041" width="8.5" style="3" customWidth="1"/>
    <col min="1042" max="1280" width="9" style="3"/>
    <col min="1281" max="1281" width="3.125" style="3" customWidth="1"/>
    <col min="1282" max="1282" width="18.875" style="3" customWidth="1"/>
    <col min="1283" max="1297" width="8.5" style="3" customWidth="1"/>
    <col min="1298" max="1536" width="9" style="3"/>
    <col min="1537" max="1537" width="3.125" style="3" customWidth="1"/>
    <col min="1538" max="1538" width="18.875" style="3" customWidth="1"/>
    <col min="1539" max="1553" width="8.5" style="3" customWidth="1"/>
    <col min="1554" max="1792" width="9" style="3"/>
    <col min="1793" max="1793" width="3.125" style="3" customWidth="1"/>
    <col min="1794" max="1794" width="18.875" style="3" customWidth="1"/>
    <col min="1795" max="1809" width="8.5" style="3" customWidth="1"/>
    <col min="1810" max="2048" width="9" style="3"/>
    <col min="2049" max="2049" width="3.125" style="3" customWidth="1"/>
    <col min="2050" max="2050" width="18.875" style="3" customWidth="1"/>
    <col min="2051" max="2065" width="8.5" style="3" customWidth="1"/>
    <col min="2066" max="2304" width="9" style="3"/>
    <col min="2305" max="2305" width="3.125" style="3" customWidth="1"/>
    <col min="2306" max="2306" width="18.875" style="3" customWidth="1"/>
    <col min="2307" max="2321" width="8.5" style="3" customWidth="1"/>
    <col min="2322" max="2560" width="9" style="3"/>
    <col min="2561" max="2561" width="3.125" style="3" customWidth="1"/>
    <col min="2562" max="2562" width="18.875" style="3" customWidth="1"/>
    <col min="2563" max="2577" width="8.5" style="3" customWidth="1"/>
    <col min="2578" max="2816" width="9" style="3"/>
    <col min="2817" max="2817" width="3.125" style="3" customWidth="1"/>
    <col min="2818" max="2818" width="18.875" style="3" customWidth="1"/>
    <col min="2819" max="2833" width="8.5" style="3" customWidth="1"/>
    <col min="2834" max="3072" width="9" style="3"/>
    <col min="3073" max="3073" width="3.125" style="3" customWidth="1"/>
    <col min="3074" max="3074" width="18.875" style="3" customWidth="1"/>
    <col min="3075" max="3089" width="8.5" style="3" customWidth="1"/>
    <col min="3090" max="3328" width="9" style="3"/>
    <col min="3329" max="3329" width="3.125" style="3" customWidth="1"/>
    <col min="3330" max="3330" width="18.875" style="3" customWidth="1"/>
    <col min="3331" max="3345" width="8.5" style="3" customWidth="1"/>
    <col min="3346" max="3584" width="9" style="3"/>
    <col min="3585" max="3585" width="3.125" style="3" customWidth="1"/>
    <col min="3586" max="3586" width="18.875" style="3" customWidth="1"/>
    <col min="3587" max="3601" width="8.5" style="3" customWidth="1"/>
    <col min="3602" max="3840" width="9" style="3"/>
    <col min="3841" max="3841" width="3.125" style="3" customWidth="1"/>
    <col min="3842" max="3842" width="18.875" style="3" customWidth="1"/>
    <col min="3843" max="3857" width="8.5" style="3" customWidth="1"/>
    <col min="3858" max="4096" width="9" style="3"/>
    <col min="4097" max="4097" width="3.125" style="3" customWidth="1"/>
    <col min="4098" max="4098" width="18.875" style="3" customWidth="1"/>
    <col min="4099" max="4113" width="8.5" style="3" customWidth="1"/>
    <col min="4114" max="4352" width="9" style="3"/>
    <col min="4353" max="4353" width="3.125" style="3" customWidth="1"/>
    <col min="4354" max="4354" width="18.875" style="3" customWidth="1"/>
    <col min="4355" max="4369" width="8.5" style="3" customWidth="1"/>
    <col min="4370" max="4608" width="9" style="3"/>
    <col min="4609" max="4609" width="3.125" style="3" customWidth="1"/>
    <col min="4610" max="4610" width="18.875" style="3" customWidth="1"/>
    <col min="4611" max="4625" width="8.5" style="3" customWidth="1"/>
    <col min="4626" max="4864" width="9" style="3"/>
    <col min="4865" max="4865" width="3.125" style="3" customWidth="1"/>
    <col min="4866" max="4866" width="18.875" style="3" customWidth="1"/>
    <col min="4867" max="4881" width="8.5" style="3" customWidth="1"/>
    <col min="4882" max="5120" width="9" style="3"/>
    <col min="5121" max="5121" width="3.125" style="3" customWidth="1"/>
    <col min="5122" max="5122" width="18.875" style="3" customWidth="1"/>
    <col min="5123" max="5137" width="8.5" style="3" customWidth="1"/>
    <col min="5138" max="5376" width="9" style="3"/>
    <col min="5377" max="5377" width="3.125" style="3" customWidth="1"/>
    <col min="5378" max="5378" width="18.875" style="3" customWidth="1"/>
    <col min="5379" max="5393" width="8.5" style="3" customWidth="1"/>
    <col min="5394" max="5632" width="9" style="3"/>
    <col min="5633" max="5633" width="3.125" style="3" customWidth="1"/>
    <col min="5634" max="5634" width="18.875" style="3" customWidth="1"/>
    <col min="5635" max="5649" width="8.5" style="3" customWidth="1"/>
    <col min="5650" max="5888" width="9" style="3"/>
    <col min="5889" max="5889" width="3.125" style="3" customWidth="1"/>
    <col min="5890" max="5890" width="18.875" style="3" customWidth="1"/>
    <col min="5891" max="5905" width="8.5" style="3" customWidth="1"/>
    <col min="5906" max="6144" width="9" style="3"/>
    <col min="6145" max="6145" width="3.125" style="3" customWidth="1"/>
    <col min="6146" max="6146" width="18.875" style="3" customWidth="1"/>
    <col min="6147" max="6161" width="8.5" style="3" customWidth="1"/>
    <col min="6162" max="6400" width="9" style="3"/>
    <col min="6401" max="6401" width="3.125" style="3" customWidth="1"/>
    <col min="6402" max="6402" width="18.875" style="3" customWidth="1"/>
    <col min="6403" max="6417" width="8.5" style="3" customWidth="1"/>
    <col min="6418" max="6656" width="9" style="3"/>
    <col min="6657" max="6657" width="3.125" style="3" customWidth="1"/>
    <col min="6658" max="6658" width="18.875" style="3" customWidth="1"/>
    <col min="6659" max="6673" width="8.5" style="3" customWidth="1"/>
    <col min="6674" max="6912" width="9" style="3"/>
    <col min="6913" max="6913" width="3.125" style="3" customWidth="1"/>
    <col min="6914" max="6914" width="18.875" style="3" customWidth="1"/>
    <col min="6915" max="6929" width="8.5" style="3" customWidth="1"/>
    <col min="6930" max="7168" width="9" style="3"/>
    <col min="7169" max="7169" width="3.125" style="3" customWidth="1"/>
    <col min="7170" max="7170" width="18.875" style="3" customWidth="1"/>
    <col min="7171" max="7185" width="8.5" style="3" customWidth="1"/>
    <col min="7186" max="7424" width="9" style="3"/>
    <col min="7425" max="7425" width="3.125" style="3" customWidth="1"/>
    <col min="7426" max="7426" width="18.875" style="3" customWidth="1"/>
    <col min="7427" max="7441" width="8.5" style="3" customWidth="1"/>
    <col min="7442" max="7680" width="9" style="3"/>
    <col min="7681" max="7681" width="3.125" style="3" customWidth="1"/>
    <col min="7682" max="7682" width="18.875" style="3" customWidth="1"/>
    <col min="7683" max="7697" width="8.5" style="3" customWidth="1"/>
    <col min="7698" max="7936" width="9" style="3"/>
    <col min="7937" max="7937" width="3.125" style="3" customWidth="1"/>
    <col min="7938" max="7938" width="18.875" style="3" customWidth="1"/>
    <col min="7939" max="7953" width="8.5" style="3" customWidth="1"/>
    <col min="7954" max="8192" width="9" style="3"/>
    <col min="8193" max="8193" width="3.125" style="3" customWidth="1"/>
    <col min="8194" max="8194" width="18.875" style="3" customWidth="1"/>
    <col min="8195" max="8209" width="8.5" style="3" customWidth="1"/>
    <col min="8210" max="8448" width="9" style="3"/>
    <col min="8449" max="8449" width="3.125" style="3" customWidth="1"/>
    <col min="8450" max="8450" width="18.875" style="3" customWidth="1"/>
    <col min="8451" max="8465" width="8.5" style="3" customWidth="1"/>
    <col min="8466" max="8704" width="9" style="3"/>
    <col min="8705" max="8705" width="3.125" style="3" customWidth="1"/>
    <col min="8706" max="8706" width="18.875" style="3" customWidth="1"/>
    <col min="8707" max="8721" width="8.5" style="3" customWidth="1"/>
    <col min="8722" max="8960" width="9" style="3"/>
    <col min="8961" max="8961" width="3.125" style="3" customWidth="1"/>
    <col min="8962" max="8962" width="18.875" style="3" customWidth="1"/>
    <col min="8963" max="8977" width="8.5" style="3" customWidth="1"/>
    <col min="8978" max="9216" width="9" style="3"/>
    <col min="9217" max="9217" width="3.125" style="3" customWidth="1"/>
    <col min="9218" max="9218" width="18.875" style="3" customWidth="1"/>
    <col min="9219" max="9233" width="8.5" style="3" customWidth="1"/>
    <col min="9234" max="9472" width="9" style="3"/>
    <col min="9473" max="9473" width="3.125" style="3" customWidth="1"/>
    <col min="9474" max="9474" width="18.875" style="3" customWidth="1"/>
    <col min="9475" max="9489" width="8.5" style="3" customWidth="1"/>
    <col min="9490" max="9728" width="9" style="3"/>
    <col min="9729" max="9729" width="3.125" style="3" customWidth="1"/>
    <col min="9730" max="9730" width="18.875" style="3" customWidth="1"/>
    <col min="9731" max="9745" width="8.5" style="3" customWidth="1"/>
    <col min="9746" max="9984" width="9" style="3"/>
    <col min="9985" max="9985" width="3.125" style="3" customWidth="1"/>
    <col min="9986" max="9986" width="18.875" style="3" customWidth="1"/>
    <col min="9987" max="10001" width="8.5" style="3" customWidth="1"/>
    <col min="10002" max="10240" width="9" style="3"/>
    <col min="10241" max="10241" width="3.125" style="3" customWidth="1"/>
    <col min="10242" max="10242" width="18.875" style="3" customWidth="1"/>
    <col min="10243" max="10257" width="8.5" style="3" customWidth="1"/>
    <col min="10258" max="10496" width="9" style="3"/>
    <col min="10497" max="10497" width="3.125" style="3" customWidth="1"/>
    <col min="10498" max="10498" width="18.875" style="3" customWidth="1"/>
    <col min="10499" max="10513" width="8.5" style="3" customWidth="1"/>
    <col min="10514" max="10752" width="9" style="3"/>
    <col min="10753" max="10753" width="3.125" style="3" customWidth="1"/>
    <col min="10754" max="10754" width="18.875" style="3" customWidth="1"/>
    <col min="10755" max="10769" width="8.5" style="3" customWidth="1"/>
    <col min="10770" max="11008" width="9" style="3"/>
    <col min="11009" max="11009" width="3.125" style="3" customWidth="1"/>
    <col min="11010" max="11010" width="18.875" style="3" customWidth="1"/>
    <col min="11011" max="11025" width="8.5" style="3" customWidth="1"/>
    <col min="11026" max="11264" width="9" style="3"/>
    <col min="11265" max="11265" width="3.125" style="3" customWidth="1"/>
    <col min="11266" max="11266" width="18.875" style="3" customWidth="1"/>
    <col min="11267" max="11281" width="8.5" style="3" customWidth="1"/>
    <col min="11282" max="11520" width="9" style="3"/>
    <col min="11521" max="11521" width="3.125" style="3" customWidth="1"/>
    <col min="11522" max="11522" width="18.875" style="3" customWidth="1"/>
    <col min="11523" max="11537" width="8.5" style="3" customWidth="1"/>
    <col min="11538" max="11776" width="9" style="3"/>
    <col min="11777" max="11777" width="3.125" style="3" customWidth="1"/>
    <col min="11778" max="11778" width="18.875" style="3" customWidth="1"/>
    <col min="11779" max="11793" width="8.5" style="3" customWidth="1"/>
    <col min="11794" max="12032" width="9" style="3"/>
    <col min="12033" max="12033" width="3.125" style="3" customWidth="1"/>
    <col min="12034" max="12034" width="18.875" style="3" customWidth="1"/>
    <col min="12035" max="12049" width="8.5" style="3" customWidth="1"/>
    <col min="12050" max="12288" width="9" style="3"/>
    <col min="12289" max="12289" width="3.125" style="3" customWidth="1"/>
    <col min="12290" max="12290" width="18.875" style="3" customWidth="1"/>
    <col min="12291" max="12305" width="8.5" style="3" customWidth="1"/>
    <col min="12306" max="12544" width="9" style="3"/>
    <col min="12545" max="12545" width="3.125" style="3" customWidth="1"/>
    <col min="12546" max="12546" width="18.875" style="3" customWidth="1"/>
    <col min="12547" max="12561" width="8.5" style="3" customWidth="1"/>
    <col min="12562" max="12800" width="9" style="3"/>
    <col min="12801" max="12801" width="3.125" style="3" customWidth="1"/>
    <col min="12802" max="12802" width="18.875" style="3" customWidth="1"/>
    <col min="12803" max="12817" width="8.5" style="3" customWidth="1"/>
    <col min="12818" max="13056" width="9" style="3"/>
    <col min="13057" max="13057" width="3.125" style="3" customWidth="1"/>
    <col min="13058" max="13058" width="18.875" style="3" customWidth="1"/>
    <col min="13059" max="13073" width="8.5" style="3" customWidth="1"/>
    <col min="13074" max="13312" width="9" style="3"/>
    <col min="13313" max="13313" width="3.125" style="3" customWidth="1"/>
    <col min="13314" max="13314" width="18.875" style="3" customWidth="1"/>
    <col min="13315" max="13329" width="8.5" style="3" customWidth="1"/>
    <col min="13330" max="13568" width="9" style="3"/>
    <col min="13569" max="13569" width="3.125" style="3" customWidth="1"/>
    <col min="13570" max="13570" width="18.875" style="3" customWidth="1"/>
    <col min="13571" max="13585" width="8.5" style="3" customWidth="1"/>
    <col min="13586" max="13824" width="9" style="3"/>
    <col min="13825" max="13825" width="3.125" style="3" customWidth="1"/>
    <col min="13826" max="13826" width="18.875" style="3" customWidth="1"/>
    <col min="13827" max="13841" width="8.5" style="3" customWidth="1"/>
    <col min="13842" max="14080" width="9" style="3"/>
    <col min="14081" max="14081" width="3.125" style="3" customWidth="1"/>
    <col min="14082" max="14082" width="18.875" style="3" customWidth="1"/>
    <col min="14083" max="14097" width="8.5" style="3" customWidth="1"/>
    <col min="14098" max="14336" width="9" style="3"/>
    <col min="14337" max="14337" width="3.125" style="3" customWidth="1"/>
    <col min="14338" max="14338" width="18.875" style="3" customWidth="1"/>
    <col min="14339" max="14353" width="8.5" style="3" customWidth="1"/>
    <col min="14354" max="14592" width="9" style="3"/>
    <col min="14593" max="14593" width="3.125" style="3" customWidth="1"/>
    <col min="14594" max="14594" width="18.875" style="3" customWidth="1"/>
    <col min="14595" max="14609" width="8.5" style="3" customWidth="1"/>
    <col min="14610" max="14848" width="9" style="3"/>
    <col min="14849" max="14849" width="3.125" style="3" customWidth="1"/>
    <col min="14850" max="14850" width="18.875" style="3" customWidth="1"/>
    <col min="14851" max="14865" width="8.5" style="3" customWidth="1"/>
    <col min="14866" max="15104" width="9" style="3"/>
    <col min="15105" max="15105" width="3.125" style="3" customWidth="1"/>
    <col min="15106" max="15106" width="18.875" style="3" customWidth="1"/>
    <col min="15107" max="15121" width="8.5" style="3" customWidth="1"/>
    <col min="15122" max="15360" width="9" style="3"/>
    <col min="15361" max="15361" width="3.125" style="3" customWidth="1"/>
    <col min="15362" max="15362" width="18.875" style="3" customWidth="1"/>
    <col min="15363" max="15377" width="8.5" style="3" customWidth="1"/>
    <col min="15378" max="15616" width="9" style="3"/>
    <col min="15617" max="15617" width="3.125" style="3" customWidth="1"/>
    <col min="15618" max="15618" width="18.875" style="3" customWidth="1"/>
    <col min="15619" max="15633" width="8.5" style="3" customWidth="1"/>
    <col min="15634" max="15872" width="9" style="3"/>
    <col min="15873" max="15873" width="3.125" style="3" customWidth="1"/>
    <col min="15874" max="15874" width="18.875" style="3" customWidth="1"/>
    <col min="15875" max="15889" width="8.5" style="3" customWidth="1"/>
    <col min="15890" max="16128" width="9" style="3"/>
    <col min="16129" max="16129" width="3.125" style="3" customWidth="1"/>
    <col min="16130" max="16130" width="18.875" style="3" customWidth="1"/>
    <col min="16131" max="16145" width="8.5" style="3" customWidth="1"/>
    <col min="16146" max="16384" width="9" style="3"/>
  </cols>
  <sheetData>
    <row r="1" spans="1:17" s="1" customFormat="1" ht="21" customHeight="1">
      <c r="A1" s="1" t="s">
        <v>0</v>
      </c>
    </row>
    <row r="2" spans="1:17" ht="17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1" customFormat="1" ht="20.25" customHeight="1">
      <c r="A3" s="1" t="s">
        <v>2</v>
      </c>
    </row>
    <row r="4" spans="1:17" ht="20.25" customHeight="1">
      <c r="A4" s="1"/>
      <c r="B4" s="2" t="s">
        <v>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0.25" customHeight="1">
      <c r="A5" s="1"/>
      <c r="B5" s="3" t="s">
        <v>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20.25" customHeight="1">
      <c r="A6" s="1"/>
      <c r="B6" s="3" t="s">
        <v>5</v>
      </c>
      <c r="J6" s="1"/>
      <c r="K6" s="1"/>
      <c r="L6" s="1"/>
      <c r="M6" s="1"/>
      <c r="N6" s="1"/>
      <c r="O6" s="1"/>
      <c r="P6" s="1"/>
      <c r="Q6" s="1"/>
    </row>
    <row r="7" spans="1:17" ht="19.5" customHeight="1">
      <c r="P7" s="26" t="s">
        <v>6</v>
      </c>
      <c r="Q7" s="26"/>
    </row>
    <row r="8" spans="1:17" s="8" customFormat="1" ht="30" customHeight="1">
      <c r="A8" s="27" t="s">
        <v>102</v>
      </c>
      <c r="B8" s="28"/>
      <c r="C8" s="4" t="s">
        <v>103</v>
      </c>
      <c r="D8" s="4" t="s">
        <v>104</v>
      </c>
      <c r="E8" s="4" t="s">
        <v>105</v>
      </c>
      <c r="F8" s="4" t="s">
        <v>106</v>
      </c>
      <c r="G8" s="4" t="s">
        <v>107</v>
      </c>
      <c r="H8" s="4" t="s">
        <v>108</v>
      </c>
      <c r="I8" s="4" t="s">
        <v>109</v>
      </c>
      <c r="J8" s="4" t="s">
        <v>110</v>
      </c>
      <c r="K8" s="4" t="s">
        <v>111</v>
      </c>
      <c r="L8" s="4" t="s">
        <v>112</v>
      </c>
      <c r="M8" s="4" t="s">
        <v>113</v>
      </c>
      <c r="N8" s="4" t="s">
        <v>114</v>
      </c>
      <c r="O8" s="4" t="s">
        <v>115</v>
      </c>
      <c r="P8" s="4" t="s">
        <v>7</v>
      </c>
      <c r="Q8" s="4" t="s">
        <v>116</v>
      </c>
    </row>
    <row r="9" spans="1:17" ht="26.25" customHeight="1">
      <c r="A9" s="9" t="s">
        <v>8</v>
      </c>
      <c r="B9" s="10" t="s">
        <v>117</v>
      </c>
      <c r="C9" s="11">
        <v>81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7101</v>
      </c>
      <c r="M9" s="11">
        <v>25969</v>
      </c>
      <c r="N9" s="11">
        <v>9248</v>
      </c>
      <c r="O9" s="11">
        <f t="shared" ref="O9:O25" si="0">SUM(C9:N9)</f>
        <v>42399</v>
      </c>
      <c r="P9" s="11">
        <v>109066</v>
      </c>
      <c r="Q9" s="12">
        <f t="shared" ref="Q9:Q25" si="1">IF(O9*P9&lt;&gt;0,O9/P9,"0%")</f>
        <v>0.38874626373021842</v>
      </c>
    </row>
    <row r="10" spans="1:17" ht="26.25" customHeight="1">
      <c r="A10" s="9" t="s">
        <v>9</v>
      </c>
      <c r="B10" s="10" t="s">
        <v>118</v>
      </c>
      <c r="C10" s="11">
        <v>0</v>
      </c>
      <c r="D10" s="11">
        <v>4</v>
      </c>
      <c r="E10" s="11">
        <v>541</v>
      </c>
      <c r="F10" s="11">
        <v>2092</v>
      </c>
      <c r="G10" s="11">
        <v>962</v>
      </c>
      <c r="H10" s="11">
        <v>20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f t="shared" si="0"/>
        <v>3619</v>
      </c>
      <c r="P10" s="11">
        <v>2152</v>
      </c>
      <c r="Q10" s="12">
        <f t="shared" si="1"/>
        <v>1.6816914498141264</v>
      </c>
    </row>
    <row r="11" spans="1:17" ht="26.25" customHeight="1">
      <c r="A11" s="9" t="s">
        <v>10</v>
      </c>
      <c r="B11" s="10" t="s">
        <v>119</v>
      </c>
      <c r="C11" s="11">
        <v>10903</v>
      </c>
      <c r="D11" s="11">
        <v>16399</v>
      </c>
      <c r="E11" s="11">
        <v>33710</v>
      </c>
      <c r="F11" s="11">
        <v>23235</v>
      </c>
      <c r="G11" s="11">
        <v>32823</v>
      </c>
      <c r="H11" s="11">
        <v>29811</v>
      </c>
      <c r="I11" s="11">
        <v>27325</v>
      </c>
      <c r="J11" s="11">
        <v>26620</v>
      </c>
      <c r="K11" s="11">
        <v>30112</v>
      </c>
      <c r="L11" s="11">
        <v>20439</v>
      </c>
      <c r="M11" s="11">
        <v>13468</v>
      </c>
      <c r="N11" s="11">
        <v>25485</v>
      </c>
      <c r="O11" s="11">
        <f t="shared" si="0"/>
        <v>290330</v>
      </c>
      <c r="P11" s="11">
        <v>279331</v>
      </c>
      <c r="Q11" s="12">
        <f t="shared" si="1"/>
        <v>1.0393762239064051</v>
      </c>
    </row>
    <row r="12" spans="1:17" ht="26.25" customHeight="1">
      <c r="A12" s="9" t="s">
        <v>11</v>
      </c>
      <c r="B12" s="10" t="s">
        <v>120</v>
      </c>
      <c r="C12" s="11">
        <v>127</v>
      </c>
      <c r="D12" s="11">
        <v>796</v>
      </c>
      <c r="E12" s="11">
        <v>5370</v>
      </c>
      <c r="F12" s="11">
        <v>469</v>
      </c>
      <c r="G12" s="11">
        <v>255</v>
      </c>
      <c r="H12" s="11">
        <v>1417</v>
      </c>
      <c r="I12" s="11">
        <v>15</v>
      </c>
      <c r="J12" s="11">
        <v>3</v>
      </c>
      <c r="K12" s="11">
        <v>735</v>
      </c>
      <c r="L12" s="11">
        <v>368</v>
      </c>
      <c r="M12" s="11">
        <v>273</v>
      </c>
      <c r="N12" s="11">
        <v>325</v>
      </c>
      <c r="O12" s="11">
        <f t="shared" si="0"/>
        <v>10153</v>
      </c>
      <c r="P12" s="11">
        <v>12317</v>
      </c>
      <c r="Q12" s="12">
        <f t="shared" si="1"/>
        <v>0.82430786717544857</v>
      </c>
    </row>
    <row r="13" spans="1:17" ht="26.25" customHeight="1">
      <c r="A13" s="9" t="s">
        <v>12</v>
      </c>
      <c r="B13" s="10" t="s">
        <v>121</v>
      </c>
      <c r="C13" s="11">
        <v>4073</v>
      </c>
      <c r="D13" s="11">
        <v>4668</v>
      </c>
      <c r="E13" s="11">
        <v>15467</v>
      </c>
      <c r="F13" s="11">
        <v>6853</v>
      </c>
      <c r="G13" s="11">
        <v>11395</v>
      </c>
      <c r="H13" s="11">
        <v>6266</v>
      </c>
      <c r="I13" s="11">
        <v>582</v>
      </c>
      <c r="J13" s="11">
        <v>321</v>
      </c>
      <c r="K13" s="11">
        <v>5835</v>
      </c>
      <c r="L13" s="11">
        <v>5065</v>
      </c>
      <c r="M13" s="11">
        <v>3358</v>
      </c>
      <c r="N13" s="11">
        <v>3842</v>
      </c>
      <c r="O13" s="11">
        <f t="shared" si="0"/>
        <v>67725</v>
      </c>
      <c r="P13" s="11">
        <v>96648</v>
      </c>
      <c r="Q13" s="12">
        <f t="shared" si="1"/>
        <v>0.70073876334740504</v>
      </c>
    </row>
    <row r="14" spans="1:17" ht="26.25" customHeight="1">
      <c r="A14" s="9" t="s">
        <v>13</v>
      </c>
      <c r="B14" s="10" t="s">
        <v>122</v>
      </c>
      <c r="C14" s="11">
        <v>368</v>
      </c>
      <c r="D14" s="11">
        <v>1056</v>
      </c>
      <c r="E14" s="11">
        <v>5179</v>
      </c>
      <c r="F14" s="11">
        <v>6029</v>
      </c>
      <c r="G14" s="11">
        <v>9252</v>
      </c>
      <c r="H14" s="11">
        <v>4857</v>
      </c>
      <c r="I14" s="11">
        <v>177</v>
      </c>
      <c r="J14" s="11">
        <v>183</v>
      </c>
      <c r="K14" s="11">
        <v>662</v>
      </c>
      <c r="L14" s="11">
        <v>577</v>
      </c>
      <c r="M14" s="11">
        <v>1109</v>
      </c>
      <c r="N14" s="11">
        <v>1139</v>
      </c>
      <c r="O14" s="11">
        <f t="shared" si="0"/>
        <v>30588</v>
      </c>
      <c r="P14" s="11">
        <v>35740</v>
      </c>
      <c r="Q14" s="12">
        <f t="shared" si="1"/>
        <v>0.8558477895914941</v>
      </c>
    </row>
    <row r="15" spans="1:17" ht="26.25" customHeight="1">
      <c r="A15" s="9" t="s">
        <v>14</v>
      </c>
      <c r="B15" s="10" t="s">
        <v>123</v>
      </c>
      <c r="C15" s="11">
        <v>157</v>
      </c>
      <c r="D15" s="11">
        <v>340</v>
      </c>
      <c r="E15" s="11">
        <v>280</v>
      </c>
      <c r="F15" s="11">
        <v>138</v>
      </c>
      <c r="G15" s="11">
        <v>4359</v>
      </c>
      <c r="H15" s="11">
        <v>11351</v>
      </c>
      <c r="I15" s="11">
        <v>1256</v>
      </c>
      <c r="J15" s="11">
        <v>0</v>
      </c>
      <c r="K15" s="11">
        <v>12977</v>
      </c>
      <c r="L15" s="11">
        <v>6213</v>
      </c>
      <c r="M15" s="11">
        <v>5</v>
      </c>
      <c r="N15" s="11">
        <v>1331</v>
      </c>
      <c r="O15" s="11">
        <f t="shared" si="0"/>
        <v>38407</v>
      </c>
      <c r="P15" s="11">
        <v>21032</v>
      </c>
      <c r="Q15" s="12">
        <f t="shared" si="1"/>
        <v>1.8261220996576646</v>
      </c>
    </row>
    <row r="16" spans="1:17" ht="26.25" customHeight="1">
      <c r="A16" s="9" t="s">
        <v>15</v>
      </c>
      <c r="B16" s="10" t="s">
        <v>124</v>
      </c>
      <c r="C16" s="11">
        <v>51442</v>
      </c>
      <c r="D16" s="11">
        <v>201720</v>
      </c>
      <c r="E16" s="11">
        <v>90614</v>
      </c>
      <c r="F16" s="11">
        <v>9509</v>
      </c>
      <c r="G16" s="11">
        <v>15225</v>
      </c>
      <c r="H16" s="11">
        <v>9377</v>
      </c>
      <c r="I16" s="11">
        <v>96</v>
      </c>
      <c r="J16" s="11">
        <v>104</v>
      </c>
      <c r="K16" s="11">
        <v>2733</v>
      </c>
      <c r="L16" s="11">
        <v>2489</v>
      </c>
      <c r="M16" s="11">
        <v>2030</v>
      </c>
      <c r="N16" s="11">
        <v>5695</v>
      </c>
      <c r="O16" s="11">
        <f t="shared" si="0"/>
        <v>391034</v>
      </c>
      <c r="P16" s="11">
        <v>476518</v>
      </c>
      <c r="Q16" s="12">
        <f t="shared" si="1"/>
        <v>0.82060698651467523</v>
      </c>
    </row>
    <row r="17" spans="1:17" ht="26.25" customHeight="1">
      <c r="A17" s="9" t="s">
        <v>16</v>
      </c>
      <c r="B17" s="10" t="s">
        <v>125</v>
      </c>
      <c r="C17" s="11">
        <v>15</v>
      </c>
      <c r="D17" s="11">
        <v>6</v>
      </c>
      <c r="E17" s="11">
        <v>67</v>
      </c>
      <c r="F17" s="11">
        <v>212</v>
      </c>
      <c r="G17" s="11">
        <v>652</v>
      </c>
      <c r="H17" s="11">
        <v>138</v>
      </c>
      <c r="I17" s="11">
        <v>4</v>
      </c>
      <c r="J17" s="11">
        <v>0</v>
      </c>
      <c r="K17" s="11">
        <v>464</v>
      </c>
      <c r="L17" s="11">
        <v>609</v>
      </c>
      <c r="M17" s="11">
        <v>417</v>
      </c>
      <c r="N17" s="11">
        <v>494</v>
      </c>
      <c r="O17" s="11">
        <f t="shared" si="0"/>
        <v>3078</v>
      </c>
      <c r="P17" s="11">
        <v>1520</v>
      </c>
      <c r="Q17" s="12">
        <f t="shared" si="1"/>
        <v>2.0249999999999999</v>
      </c>
    </row>
    <row r="18" spans="1:17" ht="26.25" customHeight="1">
      <c r="A18" s="9" t="s">
        <v>17</v>
      </c>
      <c r="B18" s="10" t="s">
        <v>126</v>
      </c>
      <c r="C18" s="11">
        <v>511</v>
      </c>
      <c r="D18" s="11">
        <v>747</v>
      </c>
      <c r="E18" s="11">
        <v>1293</v>
      </c>
      <c r="F18" s="11">
        <v>1455</v>
      </c>
      <c r="G18" s="11">
        <v>18120</v>
      </c>
      <c r="H18" s="11">
        <v>40507</v>
      </c>
      <c r="I18" s="11">
        <v>346</v>
      </c>
      <c r="J18" s="11">
        <v>4</v>
      </c>
      <c r="K18" s="11">
        <v>32324</v>
      </c>
      <c r="L18" s="11">
        <v>2166</v>
      </c>
      <c r="M18" s="11">
        <v>2051</v>
      </c>
      <c r="N18" s="11">
        <v>1984</v>
      </c>
      <c r="O18" s="11">
        <f t="shared" si="0"/>
        <v>101508</v>
      </c>
      <c r="P18" s="11">
        <v>154776</v>
      </c>
      <c r="Q18" s="12">
        <f t="shared" si="1"/>
        <v>0.65583811443634676</v>
      </c>
    </row>
    <row r="19" spans="1:17" ht="26.25" customHeight="1">
      <c r="A19" s="9" t="s">
        <v>18</v>
      </c>
      <c r="B19" s="10" t="s">
        <v>127</v>
      </c>
      <c r="C19" s="11">
        <v>313</v>
      </c>
      <c r="D19" s="11">
        <v>7340</v>
      </c>
      <c r="E19" s="11">
        <v>2717</v>
      </c>
      <c r="F19" s="11">
        <v>49</v>
      </c>
      <c r="G19" s="11">
        <v>84</v>
      </c>
      <c r="H19" s="11">
        <v>0</v>
      </c>
      <c r="I19" s="11">
        <v>0</v>
      </c>
      <c r="J19" s="11">
        <v>0</v>
      </c>
      <c r="K19" s="11">
        <v>7</v>
      </c>
      <c r="L19" s="11">
        <v>0</v>
      </c>
      <c r="M19" s="11">
        <v>20</v>
      </c>
      <c r="N19" s="11">
        <v>112</v>
      </c>
      <c r="O19" s="11">
        <f t="shared" si="0"/>
        <v>10642</v>
      </c>
      <c r="P19" s="11">
        <v>23542</v>
      </c>
      <c r="Q19" s="12">
        <f t="shared" si="1"/>
        <v>0.45204315691105257</v>
      </c>
    </row>
    <row r="20" spans="1:17" ht="26.25" customHeight="1">
      <c r="A20" s="9" t="s">
        <v>19</v>
      </c>
      <c r="B20" s="10" t="s">
        <v>128</v>
      </c>
      <c r="C20" s="11">
        <v>178</v>
      </c>
      <c r="D20" s="11">
        <v>370</v>
      </c>
      <c r="E20" s="11">
        <v>554</v>
      </c>
      <c r="F20" s="11">
        <v>80</v>
      </c>
      <c r="G20" s="11">
        <v>286</v>
      </c>
      <c r="H20" s="11">
        <v>50</v>
      </c>
      <c r="I20" s="11">
        <v>0</v>
      </c>
      <c r="J20" s="11">
        <v>0</v>
      </c>
      <c r="K20" s="11">
        <v>172</v>
      </c>
      <c r="L20" s="11">
        <v>775</v>
      </c>
      <c r="M20" s="11">
        <v>436</v>
      </c>
      <c r="N20" s="11">
        <v>848</v>
      </c>
      <c r="O20" s="11">
        <f t="shared" si="0"/>
        <v>3749</v>
      </c>
      <c r="P20" s="11">
        <v>79557</v>
      </c>
      <c r="Q20" s="12">
        <f t="shared" si="1"/>
        <v>4.7123446082682853E-2</v>
      </c>
    </row>
    <row r="21" spans="1:17" ht="26.25" customHeight="1">
      <c r="A21" s="9" t="s">
        <v>20</v>
      </c>
      <c r="B21" s="10" t="s">
        <v>129</v>
      </c>
      <c r="C21" s="11">
        <v>1359</v>
      </c>
      <c r="D21" s="11">
        <v>4290</v>
      </c>
      <c r="E21" s="11">
        <v>5104</v>
      </c>
      <c r="F21" s="11">
        <v>1601</v>
      </c>
      <c r="G21" s="11">
        <v>3132</v>
      </c>
      <c r="H21" s="11">
        <v>3637</v>
      </c>
      <c r="I21" s="11">
        <v>31</v>
      </c>
      <c r="J21" s="11">
        <v>0</v>
      </c>
      <c r="K21" s="11">
        <v>2811</v>
      </c>
      <c r="L21" s="11">
        <v>1401</v>
      </c>
      <c r="M21" s="11">
        <v>1922</v>
      </c>
      <c r="N21" s="11">
        <v>1365</v>
      </c>
      <c r="O21" s="11">
        <f t="shared" si="0"/>
        <v>26653</v>
      </c>
      <c r="P21" s="11">
        <v>31987</v>
      </c>
      <c r="Q21" s="12">
        <f t="shared" si="1"/>
        <v>0.83324475568199585</v>
      </c>
    </row>
    <row r="22" spans="1:17" ht="26.25" customHeight="1">
      <c r="A22" s="9" t="s">
        <v>21</v>
      </c>
      <c r="B22" s="10" t="s">
        <v>130</v>
      </c>
      <c r="C22" s="11">
        <v>0</v>
      </c>
      <c r="D22" s="11">
        <v>20</v>
      </c>
      <c r="E22" s="11">
        <v>343</v>
      </c>
      <c r="F22" s="11">
        <v>1157</v>
      </c>
      <c r="G22" s="11">
        <v>194</v>
      </c>
      <c r="H22" s="11">
        <v>92</v>
      </c>
      <c r="I22" s="11">
        <v>32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f t="shared" si="0"/>
        <v>1838</v>
      </c>
      <c r="P22" s="11">
        <v>5123</v>
      </c>
      <c r="Q22" s="12">
        <f t="shared" si="1"/>
        <v>0.35877415576810462</v>
      </c>
    </row>
    <row r="23" spans="1:17" ht="26.25" customHeight="1">
      <c r="A23" s="9" t="s">
        <v>22</v>
      </c>
      <c r="B23" s="10" t="s">
        <v>131</v>
      </c>
      <c r="C23" s="11">
        <v>122</v>
      </c>
      <c r="D23" s="11">
        <v>28</v>
      </c>
      <c r="E23" s="11">
        <v>169</v>
      </c>
      <c r="F23" s="11">
        <v>8225</v>
      </c>
      <c r="G23" s="11">
        <v>68610</v>
      </c>
      <c r="H23" s="11">
        <v>44526</v>
      </c>
      <c r="I23" s="11">
        <v>3012</v>
      </c>
      <c r="J23" s="11">
        <v>287</v>
      </c>
      <c r="K23" s="11">
        <v>3509</v>
      </c>
      <c r="L23" s="11">
        <v>20275</v>
      </c>
      <c r="M23" s="11">
        <v>11869</v>
      </c>
      <c r="N23" s="11">
        <v>20882</v>
      </c>
      <c r="O23" s="11">
        <f t="shared" si="0"/>
        <v>181514</v>
      </c>
      <c r="P23" s="11">
        <v>127784</v>
      </c>
      <c r="Q23" s="12">
        <f t="shared" si="1"/>
        <v>1.4204751768609529</v>
      </c>
    </row>
    <row r="24" spans="1:17" ht="26.25" customHeight="1">
      <c r="A24" s="9" t="s">
        <v>23</v>
      </c>
      <c r="B24" s="10" t="s">
        <v>132</v>
      </c>
      <c r="C24" s="11">
        <v>517</v>
      </c>
      <c r="D24" s="11">
        <v>1398</v>
      </c>
      <c r="E24" s="11">
        <v>6051</v>
      </c>
      <c r="F24" s="11">
        <v>2889</v>
      </c>
      <c r="G24" s="11">
        <v>8486</v>
      </c>
      <c r="H24" s="11">
        <v>2530</v>
      </c>
      <c r="I24" s="11">
        <v>2287</v>
      </c>
      <c r="J24" s="11">
        <v>1091</v>
      </c>
      <c r="K24" s="11">
        <v>5318</v>
      </c>
      <c r="L24" s="11">
        <v>1057</v>
      </c>
      <c r="M24" s="11">
        <v>388</v>
      </c>
      <c r="N24" s="11">
        <v>391</v>
      </c>
      <c r="O24" s="11">
        <f t="shared" si="0"/>
        <v>32403</v>
      </c>
      <c r="P24" s="11">
        <v>33597</v>
      </c>
      <c r="Q24" s="12">
        <f t="shared" si="1"/>
        <v>0.9644611125993392</v>
      </c>
    </row>
    <row r="25" spans="1:17" ht="26.25" customHeight="1">
      <c r="A25" s="9" t="s">
        <v>24</v>
      </c>
      <c r="B25" s="10" t="s">
        <v>133</v>
      </c>
      <c r="C25" s="11">
        <v>0</v>
      </c>
      <c r="D25" s="11">
        <v>0</v>
      </c>
      <c r="E25" s="11">
        <v>0</v>
      </c>
      <c r="F25" s="11">
        <v>0</v>
      </c>
      <c r="G25" s="11">
        <v>58</v>
      </c>
      <c r="H25" s="11">
        <v>454</v>
      </c>
      <c r="I25" s="11">
        <v>55</v>
      </c>
      <c r="J25" s="11">
        <v>55</v>
      </c>
      <c r="K25" s="11">
        <v>33</v>
      </c>
      <c r="L25" s="11">
        <v>1</v>
      </c>
      <c r="M25" s="11">
        <v>0</v>
      </c>
      <c r="N25" s="11">
        <v>0</v>
      </c>
      <c r="O25" s="11">
        <f t="shared" si="0"/>
        <v>656</v>
      </c>
      <c r="P25" s="11">
        <v>940</v>
      </c>
      <c r="Q25" s="12">
        <f t="shared" si="1"/>
        <v>0.69787234042553192</v>
      </c>
    </row>
  </sheetData>
  <mergeCells count="2">
    <mergeCell ref="P7:Q7"/>
    <mergeCell ref="A8:B8"/>
  </mergeCells>
  <phoneticPr fontId="3"/>
  <pageMargins left="0.78740157480314965" right="0.39370078740157483" top="0.39370078740157483" bottom="0.39370078740157483" header="0" footer="0"/>
  <pageSetup paperSize="9" scale="92" orientation="landscape" r:id="rId1"/>
  <headerFooter>
    <oddFooter>&amp;C&amp;"ＭＳ 明朝,標準"&amp;10－７－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view="pageLayout" zoomScaleNormal="100" workbookViewId="0"/>
  </sheetViews>
  <sheetFormatPr defaultColWidth="9" defaultRowHeight="14.25"/>
  <cols>
    <col min="1" max="1" width="4.75" style="3" customWidth="1"/>
    <col min="2" max="2" width="18" style="3" customWidth="1"/>
    <col min="3" max="13" width="9.375" style="3" customWidth="1"/>
    <col min="14" max="16" width="10.25" style="3" customWidth="1"/>
    <col min="17" max="17" width="8.375" style="3" customWidth="1"/>
    <col min="18" max="256" width="9" style="3"/>
    <col min="257" max="257" width="4.75" style="3" customWidth="1"/>
    <col min="258" max="258" width="18" style="3" customWidth="1"/>
    <col min="259" max="269" width="9.375" style="3" customWidth="1"/>
    <col min="270" max="272" width="10.25" style="3" customWidth="1"/>
    <col min="273" max="273" width="8.375" style="3" customWidth="1"/>
    <col min="274" max="512" width="9" style="3"/>
    <col min="513" max="513" width="4.75" style="3" customWidth="1"/>
    <col min="514" max="514" width="18" style="3" customWidth="1"/>
    <col min="515" max="525" width="9.375" style="3" customWidth="1"/>
    <col min="526" max="528" width="10.25" style="3" customWidth="1"/>
    <col min="529" max="529" width="8.375" style="3" customWidth="1"/>
    <col min="530" max="768" width="9" style="3"/>
    <col min="769" max="769" width="4.75" style="3" customWidth="1"/>
    <col min="770" max="770" width="18" style="3" customWidth="1"/>
    <col min="771" max="781" width="9.375" style="3" customWidth="1"/>
    <col min="782" max="784" width="10.25" style="3" customWidth="1"/>
    <col min="785" max="785" width="8.375" style="3" customWidth="1"/>
    <col min="786" max="1024" width="9" style="3"/>
    <col min="1025" max="1025" width="4.75" style="3" customWidth="1"/>
    <col min="1026" max="1026" width="18" style="3" customWidth="1"/>
    <col min="1027" max="1037" width="9.375" style="3" customWidth="1"/>
    <col min="1038" max="1040" width="10.25" style="3" customWidth="1"/>
    <col min="1041" max="1041" width="8.375" style="3" customWidth="1"/>
    <col min="1042" max="1280" width="9" style="3"/>
    <col min="1281" max="1281" width="4.75" style="3" customWidth="1"/>
    <col min="1282" max="1282" width="18" style="3" customWidth="1"/>
    <col min="1283" max="1293" width="9.375" style="3" customWidth="1"/>
    <col min="1294" max="1296" width="10.25" style="3" customWidth="1"/>
    <col min="1297" max="1297" width="8.375" style="3" customWidth="1"/>
    <col min="1298" max="1536" width="9" style="3"/>
    <col min="1537" max="1537" width="4.75" style="3" customWidth="1"/>
    <col min="1538" max="1538" width="18" style="3" customWidth="1"/>
    <col min="1539" max="1549" width="9.375" style="3" customWidth="1"/>
    <col min="1550" max="1552" width="10.25" style="3" customWidth="1"/>
    <col min="1553" max="1553" width="8.375" style="3" customWidth="1"/>
    <col min="1554" max="1792" width="9" style="3"/>
    <col min="1793" max="1793" width="4.75" style="3" customWidth="1"/>
    <col min="1794" max="1794" width="18" style="3" customWidth="1"/>
    <col min="1795" max="1805" width="9.375" style="3" customWidth="1"/>
    <col min="1806" max="1808" width="10.25" style="3" customWidth="1"/>
    <col min="1809" max="1809" width="8.375" style="3" customWidth="1"/>
    <col min="1810" max="2048" width="9" style="3"/>
    <col min="2049" max="2049" width="4.75" style="3" customWidth="1"/>
    <col min="2050" max="2050" width="18" style="3" customWidth="1"/>
    <col min="2051" max="2061" width="9.375" style="3" customWidth="1"/>
    <col min="2062" max="2064" width="10.25" style="3" customWidth="1"/>
    <col min="2065" max="2065" width="8.375" style="3" customWidth="1"/>
    <col min="2066" max="2304" width="9" style="3"/>
    <col min="2305" max="2305" width="4.75" style="3" customWidth="1"/>
    <col min="2306" max="2306" width="18" style="3" customWidth="1"/>
    <col min="2307" max="2317" width="9.375" style="3" customWidth="1"/>
    <col min="2318" max="2320" width="10.25" style="3" customWidth="1"/>
    <col min="2321" max="2321" width="8.375" style="3" customWidth="1"/>
    <col min="2322" max="2560" width="9" style="3"/>
    <col min="2561" max="2561" width="4.75" style="3" customWidth="1"/>
    <col min="2562" max="2562" width="18" style="3" customWidth="1"/>
    <col min="2563" max="2573" width="9.375" style="3" customWidth="1"/>
    <col min="2574" max="2576" width="10.25" style="3" customWidth="1"/>
    <col min="2577" max="2577" width="8.375" style="3" customWidth="1"/>
    <col min="2578" max="2816" width="9" style="3"/>
    <col min="2817" max="2817" width="4.75" style="3" customWidth="1"/>
    <col min="2818" max="2818" width="18" style="3" customWidth="1"/>
    <col min="2819" max="2829" width="9.375" style="3" customWidth="1"/>
    <col min="2830" max="2832" width="10.25" style="3" customWidth="1"/>
    <col min="2833" max="2833" width="8.375" style="3" customWidth="1"/>
    <col min="2834" max="3072" width="9" style="3"/>
    <col min="3073" max="3073" width="4.75" style="3" customWidth="1"/>
    <col min="3074" max="3074" width="18" style="3" customWidth="1"/>
    <col min="3075" max="3085" width="9.375" style="3" customWidth="1"/>
    <col min="3086" max="3088" width="10.25" style="3" customWidth="1"/>
    <col min="3089" max="3089" width="8.375" style="3" customWidth="1"/>
    <col min="3090" max="3328" width="9" style="3"/>
    <col min="3329" max="3329" width="4.75" style="3" customWidth="1"/>
    <col min="3330" max="3330" width="18" style="3" customWidth="1"/>
    <col min="3331" max="3341" width="9.375" style="3" customWidth="1"/>
    <col min="3342" max="3344" width="10.25" style="3" customWidth="1"/>
    <col min="3345" max="3345" width="8.375" style="3" customWidth="1"/>
    <col min="3346" max="3584" width="9" style="3"/>
    <col min="3585" max="3585" width="4.75" style="3" customWidth="1"/>
    <col min="3586" max="3586" width="18" style="3" customWidth="1"/>
    <col min="3587" max="3597" width="9.375" style="3" customWidth="1"/>
    <col min="3598" max="3600" width="10.25" style="3" customWidth="1"/>
    <col min="3601" max="3601" width="8.375" style="3" customWidth="1"/>
    <col min="3602" max="3840" width="9" style="3"/>
    <col min="3841" max="3841" width="4.75" style="3" customWidth="1"/>
    <col min="3842" max="3842" width="18" style="3" customWidth="1"/>
    <col min="3843" max="3853" width="9.375" style="3" customWidth="1"/>
    <col min="3854" max="3856" width="10.25" style="3" customWidth="1"/>
    <col min="3857" max="3857" width="8.375" style="3" customWidth="1"/>
    <col min="3858" max="4096" width="9" style="3"/>
    <col min="4097" max="4097" width="4.75" style="3" customWidth="1"/>
    <col min="4098" max="4098" width="18" style="3" customWidth="1"/>
    <col min="4099" max="4109" width="9.375" style="3" customWidth="1"/>
    <col min="4110" max="4112" width="10.25" style="3" customWidth="1"/>
    <col min="4113" max="4113" width="8.375" style="3" customWidth="1"/>
    <col min="4114" max="4352" width="9" style="3"/>
    <col min="4353" max="4353" width="4.75" style="3" customWidth="1"/>
    <col min="4354" max="4354" width="18" style="3" customWidth="1"/>
    <col min="4355" max="4365" width="9.375" style="3" customWidth="1"/>
    <col min="4366" max="4368" width="10.25" style="3" customWidth="1"/>
    <col min="4369" max="4369" width="8.375" style="3" customWidth="1"/>
    <col min="4370" max="4608" width="9" style="3"/>
    <col min="4609" max="4609" width="4.75" style="3" customWidth="1"/>
    <col min="4610" max="4610" width="18" style="3" customWidth="1"/>
    <col min="4611" max="4621" width="9.375" style="3" customWidth="1"/>
    <col min="4622" max="4624" width="10.25" style="3" customWidth="1"/>
    <col min="4625" max="4625" width="8.375" style="3" customWidth="1"/>
    <col min="4626" max="4864" width="9" style="3"/>
    <col min="4865" max="4865" width="4.75" style="3" customWidth="1"/>
    <col min="4866" max="4866" width="18" style="3" customWidth="1"/>
    <col min="4867" max="4877" width="9.375" style="3" customWidth="1"/>
    <col min="4878" max="4880" width="10.25" style="3" customWidth="1"/>
    <col min="4881" max="4881" width="8.375" style="3" customWidth="1"/>
    <col min="4882" max="5120" width="9" style="3"/>
    <col min="5121" max="5121" width="4.75" style="3" customWidth="1"/>
    <col min="5122" max="5122" width="18" style="3" customWidth="1"/>
    <col min="5123" max="5133" width="9.375" style="3" customWidth="1"/>
    <col min="5134" max="5136" width="10.25" style="3" customWidth="1"/>
    <col min="5137" max="5137" width="8.375" style="3" customWidth="1"/>
    <col min="5138" max="5376" width="9" style="3"/>
    <col min="5377" max="5377" width="4.75" style="3" customWidth="1"/>
    <col min="5378" max="5378" width="18" style="3" customWidth="1"/>
    <col min="5379" max="5389" width="9.375" style="3" customWidth="1"/>
    <col min="5390" max="5392" width="10.25" style="3" customWidth="1"/>
    <col min="5393" max="5393" width="8.375" style="3" customWidth="1"/>
    <col min="5394" max="5632" width="9" style="3"/>
    <col min="5633" max="5633" width="4.75" style="3" customWidth="1"/>
    <col min="5634" max="5634" width="18" style="3" customWidth="1"/>
    <col min="5635" max="5645" width="9.375" style="3" customWidth="1"/>
    <col min="5646" max="5648" width="10.25" style="3" customWidth="1"/>
    <col min="5649" max="5649" width="8.375" style="3" customWidth="1"/>
    <col min="5650" max="5888" width="9" style="3"/>
    <col min="5889" max="5889" width="4.75" style="3" customWidth="1"/>
    <col min="5890" max="5890" width="18" style="3" customWidth="1"/>
    <col min="5891" max="5901" width="9.375" style="3" customWidth="1"/>
    <col min="5902" max="5904" width="10.25" style="3" customWidth="1"/>
    <col min="5905" max="5905" width="8.375" style="3" customWidth="1"/>
    <col min="5906" max="6144" width="9" style="3"/>
    <col min="6145" max="6145" width="4.75" style="3" customWidth="1"/>
    <col min="6146" max="6146" width="18" style="3" customWidth="1"/>
    <col min="6147" max="6157" width="9.375" style="3" customWidth="1"/>
    <col min="6158" max="6160" width="10.25" style="3" customWidth="1"/>
    <col min="6161" max="6161" width="8.375" style="3" customWidth="1"/>
    <col min="6162" max="6400" width="9" style="3"/>
    <col min="6401" max="6401" width="4.75" style="3" customWidth="1"/>
    <col min="6402" max="6402" width="18" style="3" customWidth="1"/>
    <col min="6403" max="6413" width="9.375" style="3" customWidth="1"/>
    <col min="6414" max="6416" width="10.25" style="3" customWidth="1"/>
    <col min="6417" max="6417" width="8.375" style="3" customWidth="1"/>
    <col min="6418" max="6656" width="9" style="3"/>
    <col min="6657" max="6657" width="4.75" style="3" customWidth="1"/>
    <col min="6658" max="6658" width="18" style="3" customWidth="1"/>
    <col min="6659" max="6669" width="9.375" style="3" customWidth="1"/>
    <col min="6670" max="6672" width="10.25" style="3" customWidth="1"/>
    <col min="6673" max="6673" width="8.375" style="3" customWidth="1"/>
    <col min="6674" max="6912" width="9" style="3"/>
    <col min="6913" max="6913" width="4.75" style="3" customWidth="1"/>
    <col min="6914" max="6914" width="18" style="3" customWidth="1"/>
    <col min="6915" max="6925" width="9.375" style="3" customWidth="1"/>
    <col min="6926" max="6928" width="10.25" style="3" customWidth="1"/>
    <col min="6929" max="6929" width="8.375" style="3" customWidth="1"/>
    <col min="6930" max="7168" width="9" style="3"/>
    <col min="7169" max="7169" width="4.75" style="3" customWidth="1"/>
    <col min="7170" max="7170" width="18" style="3" customWidth="1"/>
    <col min="7171" max="7181" width="9.375" style="3" customWidth="1"/>
    <col min="7182" max="7184" width="10.25" style="3" customWidth="1"/>
    <col min="7185" max="7185" width="8.375" style="3" customWidth="1"/>
    <col min="7186" max="7424" width="9" style="3"/>
    <col min="7425" max="7425" width="4.75" style="3" customWidth="1"/>
    <col min="7426" max="7426" width="18" style="3" customWidth="1"/>
    <col min="7427" max="7437" width="9.375" style="3" customWidth="1"/>
    <col min="7438" max="7440" width="10.25" style="3" customWidth="1"/>
    <col min="7441" max="7441" width="8.375" style="3" customWidth="1"/>
    <col min="7442" max="7680" width="9" style="3"/>
    <col min="7681" max="7681" width="4.75" style="3" customWidth="1"/>
    <col min="7682" max="7682" width="18" style="3" customWidth="1"/>
    <col min="7683" max="7693" width="9.375" style="3" customWidth="1"/>
    <col min="7694" max="7696" width="10.25" style="3" customWidth="1"/>
    <col min="7697" max="7697" width="8.375" style="3" customWidth="1"/>
    <col min="7698" max="7936" width="9" style="3"/>
    <col min="7937" max="7937" width="4.75" style="3" customWidth="1"/>
    <col min="7938" max="7938" width="18" style="3" customWidth="1"/>
    <col min="7939" max="7949" width="9.375" style="3" customWidth="1"/>
    <col min="7950" max="7952" width="10.25" style="3" customWidth="1"/>
    <col min="7953" max="7953" width="8.375" style="3" customWidth="1"/>
    <col min="7954" max="8192" width="9" style="3"/>
    <col min="8193" max="8193" width="4.75" style="3" customWidth="1"/>
    <col min="8194" max="8194" width="18" style="3" customWidth="1"/>
    <col min="8195" max="8205" width="9.375" style="3" customWidth="1"/>
    <col min="8206" max="8208" width="10.25" style="3" customWidth="1"/>
    <col min="8209" max="8209" width="8.375" style="3" customWidth="1"/>
    <col min="8210" max="8448" width="9" style="3"/>
    <col min="8449" max="8449" width="4.75" style="3" customWidth="1"/>
    <col min="8450" max="8450" width="18" style="3" customWidth="1"/>
    <col min="8451" max="8461" width="9.375" style="3" customWidth="1"/>
    <col min="8462" max="8464" width="10.25" style="3" customWidth="1"/>
    <col min="8465" max="8465" width="8.375" style="3" customWidth="1"/>
    <col min="8466" max="8704" width="9" style="3"/>
    <col min="8705" max="8705" width="4.75" style="3" customWidth="1"/>
    <col min="8706" max="8706" width="18" style="3" customWidth="1"/>
    <col min="8707" max="8717" width="9.375" style="3" customWidth="1"/>
    <col min="8718" max="8720" width="10.25" style="3" customWidth="1"/>
    <col min="8721" max="8721" width="8.375" style="3" customWidth="1"/>
    <col min="8722" max="8960" width="9" style="3"/>
    <col min="8961" max="8961" width="4.75" style="3" customWidth="1"/>
    <col min="8962" max="8962" width="18" style="3" customWidth="1"/>
    <col min="8963" max="8973" width="9.375" style="3" customWidth="1"/>
    <col min="8974" max="8976" width="10.25" style="3" customWidth="1"/>
    <col min="8977" max="8977" width="8.375" style="3" customWidth="1"/>
    <col min="8978" max="9216" width="9" style="3"/>
    <col min="9217" max="9217" width="4.75" style="3" customWidth="1"/>
    <col min="9218" max="9218" width="18" style="3" customWidth="1"/>
    <col min="9219" max="9229" width="9.375" style="3" customWidth="1"/>
    <col min="9230" max="9232" width="10.25" style="3" customWidth="1"/>
    <col min="9233" max="9233" width="8.375" style="3" customWidth="1"/>
    <col min="9234" max="9472" width="9" style="3"/>
    <col min="9473" max="9473" width="4.75" style="3" customWidth="1"/>
    <col min="9474" max="9474" width="18" style="3" customWidth="1"/>
    <col min="9475" max="9485" width="9.375" style="3" customWidth="1"/>
    <col min="9486" max="9488" width="10.25" style="3" customWidth="1"/>
    <col min="9489" max="9489" width="8.375" style="3" customWidth="1"/>
    <col min="9490" max="9728" width="9" style="3"/>
    <col min="9729" max="9729" width="4.75" style="3" customWidth="1"/>
    <col min="9730" max="9730" width="18" style="3" customWidth="1"/>
    <col min="9731" max="9741" width="9.375" style="3" customWidth="1"/>
    <col min="9742" max="9744" width="10.25" style="3" customWidth="1"/>
    <col min="9745" max="9745" width="8.375" style="3" customWidth="1"/>
    <col min="9746" max="9984" width="9" style="3"/>
    <col min="9985" max="9985" width="4.75" style="3" customWidth="1"/>
    <col min="9986" max="9986" width="18" style="3" customWidth="1"/>
    <col min="9987" max="9997" width="9.375" style="3" customWidth="1"/>
    <col min="9998" max="10000" width="10.25" style="3" customWidth="1"/>
    <col min="10001" max="10001" width="8.375" style="3" customWidth="1"/>
    <col min="10002" max="10240" width="9" style="3"/>
    <col min="10241" max="10241" width="4.75" style="3" customWidth="1"/>
    <col min="10242" max="10242" width="18" style="3" customWidth="1"/>
    <col min="10243" max="10253" width="9.375" style="3" customWidth="1"/>
    <col min="10254" max="10256" width="10.25" style="3" customWidth="1"/>
    <col min="10257" max="10257" width="8.375" style="3" customWidth="1"/>
    <col min="10258" max="10496" width="9" style="3"/>
    <col min="10497" max="10497" width="4.75" style="3" customWidth="1"/>
    <col min="10498" max="10498" width="18" style="3" customWidth="1"/>
    <col min="10499" max="10509" width="9.375" style="3" customWidth="1"/>
    <col min="10510" max="10512" width="10.25" style="3" customWidth="1"/>
    <col min="10513" max="10513" width="8.375" style="3" customWidth="1"/>
    <col min="10514" max="10752" width="9" style="3"/>
    <col min="10753" max="10753" width="4.75" style="3" customWidth="1"/>
    <col min="10754" max="10754" width="18" style="3" customWidth="1"/>
    <col min="10755" max="10765" width="9.375" style="3" customWidth="1"/>
    <col min="10766" max="10768" width="10.25" style="3" customWidth="1"/>
    <col min="10769" max="10769" width="8.375" style="3" customWidth="1"/>
    <col min="10770" max="11008" width="9" style="3"/>
    <col min="11009" max="11009" width="4.75" style="3" customWidth="1"/>
    <col min="11010" max="11010" width="18" style="3" customWidth="1"/>
    <col min="11011" max="11021" width="9.375" style="3" customWidth="1"/>
    <col min="11022" max="11024" width="10.25" style="3" customWidth="1"/>
    <col min="11025" max="11025" width="8.375" style="3" customWidth="1"/>
    <col min="11026" max="11264" width="9" style="3"/>
    <col min="11265" max="11265" width="4.75" style="3" customWidth="1"/>
    <col min="11266" max="11266" width="18" style="3" customWidth="1"/>
    <col min="11267" max="11277" width="9.375" style="3" customWidth="1"/>
    <col min="11278" max="11280" width="10.25" style="3" customWidth="1"/>
    <col min="11281" max="11281" width="8.375" style="3" customWidth="1"/>
    <col min="11282" max="11520" width="9" style="3"/>
    <col min="11521" max="11521" width="4.75" style="3" customWidth="1"/>
    <col min="11522" max="11522" width="18" style="3" customWidth="1"/>
    <col min="11523" max="11533" width="9.375" style="3" customWidth="1"/>
    <col min="11534" max="11536" width="10.25" style="3" customWidth="1"/>
    <col min="11537" max="11537" width="8.375" style="3" customWidth="1"/>
    <col min="11538" max="11776" width="9" style="3"/>
    <col min="11777" max="11777" width="4.75" style="3" customWidth="1"/>
    <col min="11778" max="11778" width="18" style="3" customWidth="1"/>
    <col min="11779" max="11789" width="9.375" style="3" customWidth="1"/>
    <col min="11790" max="11792" width="10.25" style="3" customWidth="1"/>
    <col min="11793" max="11793" width="8.375" style="3" customWidth="1"/>
    <col min="11794" max="12032" width="9" style="3"/>
    <col min="12033" max="12033" width="4.75" style="3" customWidth="1"/>
    <col min="12034" max="12034" width="18" style="3" customWidth="1"/>
    <col min="12035" max="12045" width="9.375" style="3" customWidth="1"/>
    <col min="12046" max="12048" width="10.25" style="3" customWidth="1"/>
    <col min="12049" max="12049" width="8.375" style="3" customWidth="1"/>
    <col min="12050" max="12288" width="9" style="3"/>
    <col min="12289" max="12289" width="4.75" style="3" customWidth="1"/>
    <col min="12290" max="12290" width="18" style="3" customWidth="1"/>
    <col min="12291" max="12301" width="9.375" style="3" customWidth="1"/>
    <col min="12302" max="12304" width="10.25" style="3" customWidth="1"/>
    <col min="12305" max="12305" width="8.375" style="3" customWidth="1"/>
    <col min="12306" max="12544" width="9" style="3"/>
    <col min="12545" max="12545" width="4.75" style="3" customWidth="1"/>
    <col min="12546" max="12546" width="18" style="3" customWidth="1"/>
    <col min="12547" max="12557" width="9.375" style="3" customWidth="1"/>
    <col min="12558" max="12560" width="10.25" style="3" customWidth="1"/>
    <col min="12561" max="12561" width="8.375" style="3" customWidth="1"/>
    <col min="12562" max="12800" width="9" style="3"/>
    <col min="12801" max="12801" width="4.75" style="3" customWidth="1"/>
    <col min="12802" max="12802" width="18" style="3" customWidth="1"/>
    <col min="12803" max="12813" width="9.375" style="3" customWidth="1"/>
    <col min="12814" max="12816" width="10.25" style="3" customWidth="1"/>
    <col min="12817" max="12817" width="8.375" style="3" customWidth="1"/>
    <col min="12818" max="13056" width="9" style="3"/>
    <col min="13057" max="13057" width="4.75" style="3" customWidth="1"/>
    <col min="13058" max="13058" width="18" style="3" customWidth="1"/>
    <col min="13059" max="13069" width="9.375" style="3" customWidth="1"/>
    <col min="13070" max="13072" width="10.25" style="3" customWidth="1"/>
    <col min="13073" max="13073" width="8.375" style="3" customWidth="1"/>
    <col min="13074" max="13312" width="9" style="3"/>
    <col min="13313" max="13313" width="4.75" style="3" customWidth="1"/>
    <col min="13314" max="13314" width="18" style="3" customWidth="1"/>
    <col min="13315" max="13325" width="9.375" style="3" customWidth="1"/>
    <col min="13326" max="13328" width="10.25" style="3" customWidth="1"/>
    <col min="13329" max="13329" width="8.375" style="3" customWidth="1"/>
    <col min="13330" max="13568" width="9" style="3"/>
    <col min="13569" max="13569" width="4.75" style="3" customWidth="1"/>
    <col min="13570" max="13570" width="18" style="3" customWidth="1"/>
    <col min="13571" max="13581" width="9.375" style="3" customWidth="1"/>
    <col min="13582" max="13584" width="10.25" style="3" customWidth="1"/>
    <col min="13585" max="13585" width="8.375" style="3" customWidth="1"/>
    <col min="13586" max="13824" width="9" style="3"/>
    <col min="13825" max="13825" width="4.75" style="3" customWidth="1"/>
    <col min="13826" max="13826" width="18" style="3" customWidth="1"/>
    <col min="13827" max="13837" width="9.375" style="3" customWidth="1"/>
    <col min="13838" max="13840" width="10.25" style="3" customWidth="1"/>
    <col min="13841" max="13841" width="8.375" style="3" customWidth="1"/>
    <col min="13842" max="14080" width="9" style="3"/>
    <col min="14081" max="14081" width="4.75" style="3" customWidth="1"/>
    <col min="14082" max="14082" width="18" style="3" customWidth="1"/>
    <col min="14083" max="14093" width="9.375" style="3" customWidth="1"/>
    <col min="14094" max="14096" width="10.25" style="3" customWidth="1"/>
    <col min="14097" max="14097" width="8.375" style="3" customWidth="1"/>
    <col min="14098" max="14336" width="9" style="3"/>
    <col min="14337" max="14337" width="4.75" style="3" customWidth="1"/>
    <col min="14338" max="14338" width="18" style="3" customWidth="1"/>
    <col min="14339" max="14349" width="9.375" style="3" customWidth="1"/>
    <col min="14350" max="14352" width="10.25" style="3" customWidth="1"/>
    <col min="14353" max="14353" width="8.375" style="3" customWidth="1"/>
    <col min="14354" max="14592" width="9" style="3"/>
    <col min="14593" max="14593" width="4.75" style="3" customWidth="1"/>
    <col min="14594" max="14594" width="18" style="3" customWidth="1"/>
    <col min="14595" max="14605" width="9.375" style="3" customWidth="1"/>
    <col min="14606" max="14608" width="10.25" style="3" customWidth="1"/>
    <col min="14609" max="14609" width="8.375" style="3" customWidth="1"/>
    <col min="14610" max="14848" width="9" style="3"/>
    <col min="14849" max="14849" width="4.75" style="3" customWidth="1"/>
    <col min="14850" max="14850" width="18" style="3" customWidth="1"/>
    <col min="14851" max="14861" width="9.375" style="3" customWidth="1"/>
    <col min="14862" max="14864" width="10.25" style="3" customWidth="1"/>
    <col min="14865" max="14865" width="8.375" style="3" customWidth="1"/>
    <col min="14866" max="15104" width="9" style="3"/>
    <col min="15105" max="15105" width="4.75" style="3" customWidth="1"/>
    <col min="15106" max="15106" width="18" style="3" customWidth="1"/>
    <col min="15107" max="15117" width="9.375" style="3" customWidth="1"/>
    <col min="15118" max="15120" width="10.25" style="3" customWidth="1"/>
    <col min="15121" max="15121" width="8.375" style="3" customWidth="1"/>
    <col min="15122" max="15360" width="9" style="3"/>
    <col min="15361" max="15361" width="4.75" style="3" customWidth="1"/>
    <col min="15362" max="15362" width="18" style="3" customWidth="1"/>
    <col min="15363" max="15373" width="9.375" style="3" customWidth="1"/>
    <col min="15374" max="15376" width="10.25" style="3" customWidth="1"/>
    <col min="15377" max="15377" width="8.375" style="3" customWidth="1"/>
    <col min="15378" max="15616" width="9" style="3"/>
    <col min="15617" max="15617" width="4.75" style="3" customWidth="1"/>
    <col min="15618" max="15618" width="18" style="3" customWidth="1"/>
    <col min="15619" max="15629" width="9.375" style="3" customWidth="1"/>
    <col min="15630" max="15632" width="10.25" style="3" customWidth="1"/>
    <col min="15633" max="15633" width="8.375" style="3" customWidth="1"/>
    <col min="15634" max="15872" width="9" style="3"/>
    <col min="15873" max="15873" width="4.75" style="3" customWidth="1"/>
    <col min="15874" max="15874" width="18" style="3" customWidth="1"/>
    <col min="15875" max="15885" width="9.375" style="3" customWidth="1"/>
    <col min="15886" max="15888" width="10.25" style="3" customWidth="1"/>
    <col min="15889" max="15889" width="8.375" style="3" customWidth="1"/>
    <col min="15890" max="16128" width="9" style="3"/>
    <col min="16129" max="16129" width="4.75" style="3" customWidth="1"/>
    <col min="16130" max="16130" width="18" style="3" customWidth="1"/>
    <col min="16131" max="16141" width="9.375" style="3" customWidth="1"/>
    <col min="16142" max="16144" width="10.25" style="3" customWidth="1"/>
    <col min="16145" max="16145" width="8.375" style="3" customWidth="1"/>
    <col min="16146" max="16384" width="9" style="3"/>
  </cols>
  <sheetData>
    <row r="1" spans="1:17" ht="24.75" customHeight="1">
      <c r="P1" s="30" t="str">
        <f>'P7'!$P$7</f>
        <v>令和5年 単位:kg</v>
      </c>
      <c r="Q1" s="30"/>
    </row>
    <row r="2" spans="1:17" s="8" customFormat="1" ht="24.75" customHeight="1">
      <c r="A2" s="27" t="s">
        <v>134</v>
      </c>
      <c r="B2" s="28"/>
      <c r="C2" s="4" t="s">
        <v>103</v>
      </c>
      <c r="D2" s="4" t="s">
        <v>104</v>
      </c>
      <c r="E2" s="4" t="s">
        <v>105</v>
      </c>
      <c r="F2" s="4" t="s">
        <v>106</v>
      </c>
      <c r="G2" s="4" t="s">
        <v>107</v>
      </c>
      <c r="H2" s="4" t="s">
        <v>108</v>
      </c>
      <c r="I2" s="4" t="s">
        <v>109</v>
      </c>
      <c r="J2" s="4" t="s">
        <v>110</v>
      </c>
      <c r="K2" s="4" t="s">
        <v>111</v>
      </c>
      <c r="L2" s="4" t="s">
        <v>112</v>
      </c>
      <c r="M2" s="4" t="s">
        <v>113</v>
      </c>
      <c r="N2" s="4" t="s">
        <v>114</v>
      </c>
      <c r="O2" s="4" t="s">
        <v>115</v>
      </c>
      <c r="P2" s="4" t="str">
        <f>'P7'!P8</f>
        <v>4  年</v>
      </c>
      <c r="Q2" s="4" t="s">
        <v>116</v>
      </c>
    </row>
    <row r="3" spans="1:17" ht="24.75" customHeight="1">
      <c r="A3" s="9" t="s">
        <v>25</v>
      </c>
      <c r="B3" s="10" t="s">
        <v>135</v>
      </c>
      <c r="C3" s="11">
        <v>126</v>
      </c>
      <c r="D3" s="11">
        <v>921</v>
      </c>
      <c r="E3" s="11">
        <v>3295</v>
      </c>
      <c r="F3" s="11">
        <v>1186</v>
      </c>
      <c r="G3" s="11">
        <v>1137</v>
      </c>
      <c r="H3" s="11">
        <v>1726</v>
      </c>
      <c r="I3" s="11">
        <v>574</v>
      </c>
      <c r="J3" s="11">
        <v>215</v>
      </c>
      <c r="K3" s="11">
        <v>1561</v>
      </c>
      <c r="L3" s="11">
        <v>636</v>
      </c>
      <c r="M3" s="11">
        <v>988</v>
      </c>
      <c r="N3" s="11">
        <v>1112</v>
      </c>
      <c r="O3" s="11">
        <f t="shared" ref="O3:O25" si="0">SUM(C3:N3)</f>
        <v>13477</v>
      </c>
      <c r="P3" s="11">
        <v>13308</v>
      </c>
      <c r="Q3" s="12">
        <f>IF(O3*P3&lt;&gt;0,O3/P3,"0%")</f>
        <v>1.0126991283438533</v>
      </c>
    </row>
    <row r="4" spans="1:17" ht="24.75" customHeight="1">
      <c r="A4" s="9" t="s">
        <v>26</v>
      </c>
      <c r="B4" s="10" t="s">
        <v>136</v>
      </c>
      <c r="C4" s="11">
        <v>1457</v>
      </c>
      <c r="D4" s="11">
        <v>3056</v>
      </c>
      <c r="E4" s="11">
        <v>6234</v>
      </c>
      <c r="F4" s="11">
        <v>8450</v>
      </c>
      <c r="G4" s="11">
        <v>20282</v>
      </c>
      <c r="H4" s="11">
        <v>7182</v>
      </c>
      <c r="I4" s="11">
        <v>2873</v>
      </c>
      <c r="J4" s="11">
        <v>1625</v>
      </c>
      <c r="K4" s="11">
        <v>1454</v>
      </c>
      <c r="L4" s="11">
        <v>4564</v>
      </c>
      <c r="M4" s="11">
        <v>4395</v>
      </c>
      <c r="N4" s="11">
        <v>5933</v>
      </c>
      <c r="O4" s="11">
        <f t="shared" si="0"/>
        <v>67505</v>
      </c>
      <c r="P4" s="11">
        <v>98170</v>
      </c>
      <c r="Q4" s="12">
        <f t="shared" ref="Q4:Q26" si="1">IF(O4*P4&lt;&gt;0,O4/P4,"0%")</f>
        <v>0.68763369664867069</v>
      </c>
    </row>
    <row r="5" spans="1:17" ht="24.75" customHeight="1">
      <c r="A5" s="9" t="s">
        <v>27</v>
      </c>
      <c r="B5" s="10" t="s">
        <v>137</v>
      </c>
      <c r="C5" s="11">
        <v>0</v>
      </c>
      <c r="D5" s="11">
        <v>296</v>
      </c>
      <c r="E5" s="11">
        <v>0</v>
      </c>
      <c r="F5" s="11">
        <v>22</v>
      </c>
      <c r="G5" s="11">
        <v>2725</v>
      </c>
      <c r="H5" s="11">
        <v>27615</v>
      </c>
      <c r="I5" s="11">
        <v>1823</v>
      </c>
      <c r="J5" s="11">
        <v>8</v>
      </c>
      <c r="K5" s="11">
        <v>34</v>
      </c>
      <c r="L5" s="11">
        <v>50</v>
      </c>
      <c r="M5" s="11">
        <v>6</v>
      </c>
      <c r="N5" s="11">
        <v>0</v>
      </c>
      <c r="O5" s="11">
        <f t="shared" si="0"/>
        <v>32579</v>
      </c>
      <c r="P5" s="11">
        <v>32129</v>
      </c>
      <c r="Q5" s="12">
        <f t="shared" si="1"/>
        <v>1.0140060381586729</v>
      </c>
    </row>
    <row r="6" spans="1:17" ht="24.75" customHeight="1">
      <c r="A6" s="9" t="s">
        <v>28</v>
      </c>
      <c r="B6" s="10" t="s">
        <v>138</v>
      </c>
      <c r="C6" s="11">
        <v>11</v>
      </c>
      <c r="D6" s="11">
        <v>0</v>
      </c>
      <c r="E6" s="11">
        <v>7</v>
      </c>
      <c r="F6" s="11">
        <v>6</v>
      </c>
      <c r="G6" s="11">
        <v>4</v>
      </c>
      <c r="H6" s="11">
        <v>21</v>
      </c>
      <c r="I6" s="11">
        <v>1</v>
      </c>
      <c r="J6" s="11">
        <v>2</v>
      </c>
      <c r="K6" s="11">
        <v>44</v>
      </c>
      <c r="L6" s="11">
        <v>325</v>
      </c>
      <c r="M6" s="11">
        <v>765</v>
      </c>
      <c r="N6" s="11">
        <v>2012</v>
      </c>
      <c r="O6" s="11">
        <f t="shared" si="0"/>
        <v>3198</v>
      </c>
      <c r="P6" s="11">
        <v>7762</v>
      </c>
      <c r="Q6" s="12">
        <f t="shared" si="1"/>
        <v>0.41200721463540324</v>
      </c>
    </row>
    <row r="7" spans="1:17" ht="24.75" customHeight="1">
      <c r="A7" s="9" t="s">
        <v>29</v>
      </c>
      <c r="B7" s="10" t="s">
        <v>139</v>
      </c>
      <c r="C7" s="11">
        <v>5556</v>
      </c>
      <c r="D7" s="11">
        <v>18614</v>
      </c>
      <c r="E7" s="11">
        <v>26577</v>
      </c>
      <c r="F7" s="11">
        <v>15672</v>
      </c>
      <c r="G7" s="11">
        <v>29220</v>
      </c>
      <c r="H7" s="11">
        <v>27986</v>
      </c>
      <c r="I7" s="11">
        <v>14706</v>
      </c>
      <c r="J7" s="11">
        <v>12172</v>
      </c>
      <c r="K7" s="11">
        <v>16339</v>
      </c>
      <c r="L7" s="11">
        <v>13955</v>
      </c>
      <c r="M7" s="11">
        <v>11187</v>
      </c>
      <c r="N7" s="11">
        <v>11941</v>
      </c>
      <c r="O7" s="11">
        <f t="shared" si="0"/>
        <v>203925</v>
      </c>
      <c r="P7" s="11">
        <v>211541</v>
      </c>
      <c r="Q7" s="12">
        <f t="shared" si="1"/>
        <v>0.96399752293881569</v>
      </c>
    </row>
    <row r="8" spans="1:17" ht="24.75" customHeight="1">
      <c r="A8" s="9" t="s">
        <v>30</v>
      </c>
      <c r="B8" s="10" t="s">
        <v>140</v>
      </c>
      <c r="C8" s="11">
        <v>41166</v>
      </c>
      <c r="D8" s="11">
        <v>16877</v>
      </c>
      <c r="E8" s="11">
        <v>41</v>
      </c>
      <c r="F8" s="11">
        <v>9</v>
      </c>
      <c r="G8" s="11">
        <v>14546</v>
      </c>
      <c r="H8" s="11">
        <v>17567</v>
      </c>
      <c r="I8" s="11">
        <v>1805</v>
      </c>
      <c r="J8" s="11">
        <v>10062</v>
      </c>
      <c r="K8" s="11">
        <v>110174</v>
      </c>
      <c r="L8" s="11">
        <v>134420</v>
      </c>
      <c r="M8" s="11">
        <v>53107</v>
      </c>
      <c r="N8" s="11">
        <v>62749</v>
      </c>
      <c r="O8" s="11">
        <f t="shared" si="0"/>
        <v>462523</v>
      </c>
      <c r="P8" s="11">
        <v>1130499</v>
      </c>
      <c r="Q8" s="12">
        <f t="shared" si="1"/>
        <v>0.40913171970961498</v>
      </c>
    </row>
    <row r="9" spans="1:17" ht="24.75" customHeight="1">
      <c r="A9" s="9" t="s">
        <v>31</v>
      </c>
      <c r="B9" s="10" t="s">
        <v>141</v>
      </c>
      <c r="C9" s="11">
        <v>1923</v>
      </c>
      <c r="D9" s="11">
        <v>5599</v>
      </c>
      <c r="E9" s="11">
        <v>6441</v>
      </c>
      <c r="F9" s="11">
        <v>1536</v>
      </c>
      <c r="G9" s="11">
        <v>79</v>
      </c>
      <c r="H9" s="11">
        <v>1</v>
      </c>
      <c r="I9" s="11">
        <v>0</v>
      </c>
      <c r="J9" s="11">
        <v>0</v>
      </c>
      <c r="K9" s="11">
        <v>73</v>
      </c>
      <c r="L9" s="11">
        <v>213</v>
      </c>
      <c r="M9" s="11">
        <v>118</v>
      </c>
      <c r="N9" s="11">
        <v>731</v>
      </c>
      <c r="O9" s="11">
        <f t="shared" si="0"/>
        <v>16714</v>
      </c>
      <c r="P9" s="11">
        <v>27053</v>
      </c>
      <c r="Q9" s="12">
        <f t="shared" si="1"/>
        <v>0.61782427087568847</v>
      </c>
    </row>
    <row r="10" spans="1:17" ht="24.75" customHeight="1">
      <c r="A10" s="9" t="s">
        <v>32</v>
      </c>
      <c r="B10" s="10" t="s">
        <v>142</v>
      </c>
      <c r="C10" s="11">
        <v>46</v>
      </c>
      <c r="D10" s="11">
        <v>1</v>
      </c>
      <c r="E10" s="11">
        <v>430</v>
      </c>
      <c r="F10" s="11">
        <v>384</v>
      </c>
      <c r="G10" s="11">
        <v>736</v>
      </c>
      <c r="H10" s="11">
        <v>659</v>
      </c>
      <c r="I10" s="11">
        <v>398</v>
      </c>
      <c r="J10" s="11">
        <v>109</v>
      </c>
      <c r="K10" s="11">
        <v>281</v>
      </c>
      <c r="L10" s="11">
        <v>1475</v>
      </c>
      <c r="M10" s="11">
        <v>1251</v>
      </c>
      <c r="N10" s="11">
        <v>155</v>
      </c>
      <c r="O10" s="11">
        <f t="shared" si="0"/>
        <v>5925</v>
      </c>
      <c r="P10" s="11">
        <v>4446</v>
      </c>
      <c r="Q10" s="12">
        <f t="shared" si="1"/>
        <v>1.3326585695006747</v>
      </c>
    </row>
    <row r="11" spans="1:17" ht="24.75" customHeight="1">
      <c r="A11" s="9" t="s">
        <v>33</v>
      </c>
      <c r="B11" s="10" t="s">
        <v>143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9</v>
      </c>
      <c r="I11" s="11">
        <v>34</v>
      </c>
      <c r="J11" s="11">
        <v>32</v>
      </c>
      <c r="K11" s="11">
        <v>6</v>
      </c>
      <c r="L11" s="11">
        <v>0</v>
      </c>
      <c r="M11" s="11">
        <v>1</v>
      </c>
      <c r="N11" s="11">
        <v>0</v>
      </c>
      <c r="O11" s="11">
        <f t="shared" si="0"/>
        <v>82</v>
      </c>
      <c r="P11" s="11">
        <v>79</v>
      </c>
      <c r="Q11" s="12">
        <f t="shared" si="1"/>
        <v>1.0379746835443038</v>
      </c>
    </row>
    <row r="12" spans="1:17" ht="24.75" customHeight="1">
      <c r="A12" s="9" t="s">
        <v>34</v>
      </c>
      <c r="B12" s="13" t="s">
        <v>144</v>
      </c>
      <c r="C12" s="11">
        <v>6323</v>
      </c>
      <c r="D12" s="11">
        <v>9536</v>
      </c>
      <c r="E12" s="11">
        <v>17521</v>
      </c>
      <c r="F12" s="11">
        <v>6466</v>
      </c>
      <c r="G12" s="11">
        <v>11830</v>
      </c>
      <c r="H12" s="11">
        <v>12050</v>
      </c>
      <c r="I12" s="11">
        <v>96</v>
      </c>
      <c r="J12" s="11">
        <v>0</v>
      </c>
      <c r="K12" s="11">
        <v>9537</v>
      </c>
      <c r="L12" s="11">
        <v>8938</v>
      </c>
      <c r="M12" s="11">
        <v>8736</v>
      </c>
      <c r="N12" s="11">
        <v>5150</v>
      </c>
      <c r="O12" s="11">
        <f t="shared" si="0"/>
        <v>96183</v>
      </c>
      <c r="P12" s="11">
        <v>99370</v>
      </c>
      <c r="Q12" s="12">
        <f t="shared" si="1"/>
        <v>0.96792794606017918</v>
      </c>
    </row>
    <row r="13" spans="1:17" ht="24.75" customHeight="1">
      <c r="A13" s="9" t="s">
        <v>35</v>
      </c>
      <c r="B13" s="10" t="s">
        <v>145</v>
      </c>
      <c r="C13" s="11">
        <v>546</v>
      </c>
      <c r="D13" s="11">
        <v>733</v>
      </c>
      <c r="E13" s="11">
        <v>1582</v>
      </c>
      <c r="F13" s="11">
        <v>890</v>
      </c>
      <c r="G13" s="11">
        <v>4768</v>
      </c>
      <c r="H13" s="11">
        <v>3872</v>
      </c>
      <c r="I13" s="11">
        <v>5</v>
      </c>
      <c r="J13" s="11">
        <v>0</v>
      </c>
      <c r="K13" s="11">
        <v>3102</v>
      </c>
      <c r="L13" s="11">
        <v>1718</v>
      </c>
      <c r="M13" s="11">
        <v>1112</v>
      </c>
      <c r="N13" s="11">
        <v>718</v>
      </c>
      <c r="O13" s="11">
        <f t="shared" si="0"/>
        <v>19046</v>
      </c>
      <c r="P13" s="11">
        <v>15526</v>
      </c>
      <c r="Q13" s="12">
        <f t="shared" si="1"/>
        <v>1.2267164755893341</v>
      </c>
    </row>
    <row r="14" spans="1:17" ht="24.75" customHeight="1">
      <c r="A14" s="9" t="s">
        <v>36</v>
      </c>
      <c r="B14" s="10" t="s">
        <v>146</v>
      </c>
      <c r="C14" s="11">
        <v>4187</v>
      </c>
      <c r="D14" s="11">
        <v>350</v>
      </c>
      <c r="E14" s="11">
        <v>332</v>
      </c>
      <c r="F14" s="11">
        <v>93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18122</v>
      </c>
      <c r="M14" s="11">
        <v>10268</v>
      </c>
      <c r="N14" s="11">
        <v>9125</v>
      </c>
      <c r="O14" s="11">
        <f t="shared" si="0"/>
        <v>42477</v>
      </c>
      <c r="P14" s="11">
        <v>44850</v>
      </c>
      <c r="Q14" s="12">
        <f t="shared" si="1"/>
        <v>0.94709030100334446</v>
      </c>
    </row>
    <row r="15" spans="1:17" ht="24.75" customHeight="1">
      <c r="A15" s="9" t="s">
        <v>37</v>
      </c>
      <c r="B15" s="10" t="s">
        <v>147</v>
      </c>
      <c r="C15" s="11">
        <v>13620</v>
      </c>
      <c r="D15" s="11">
        <v>0</v>
      </c>
      <c r="E15" s="11">
        <v>0</v>
      </c>
      <c r="F15" s="11">
        <v>37530</v>
      </c>
      <c r="G15" s="11">
        <v>50580</v>
      </c>
      <c r="H15" s="11">
        <v>48540</v>
      </c>
      <c r="I15" s="11">
        <v>48120</v>
      </c>
      <c r="J15" s="11">
        <v>47850</v>
      </c>
      <c r="K15" s="11">
        <v>59910</v>
      </c>
      <c r="L15" s="11">
        <v>51210</v>
      </c>
      <c r="M15" s="11">
        <v>30420</v>
      </c>
      <c r="N15" s="11">
        <v>21030</v>
      </c>
      <c r="O15" s="11">
        <f t="shared" si="0"/>
        <v>408810</v>
      </c>
      <c r="P15" s="11">
        <v>384920</v>
      </c>
      <c r="Q15" s="12">
        <f t="shared" si="1"/>
        <v>1.0620648446430427</v>
      </c>
    </row>
    <row r="16" spans="1:17" ht="24.75" customHeight="1">
      <c r="A16" s="9" t="s">
        <v>38</v>
      </c>
      <c r="B16" s="10" t="s">
        <v>148</v>
      </c>
      <c r="C16" s="11">
        <v>0</v>
      </c>
      <c r="D16" s="11">
        <v>0</v>
      </c>
      <c r="E16" s="11">
        <v>5</v>
      </c>
      <c r="F16" s="11">
        <v>2.6</v>
      </c>
      <c r="G16" s="11">
        <v>7</v>
      </c>
      <c r="H16" s="11">
        <v>15</v>
      </c>
      <c r="I16" s="11">
        <v>13</v>
      </c>
      <c r="J16" s="11">
        <v>8</v>
      </c>
      <c r="K16" s="11">
        <v>26</v>
      </c>
      <c r="L16" s="11">
        <v>123</v>
      </c>
      <c r="M16" s="11">
        <v>86</v>
      </c>
      <c r="N16" s="11">
        <v>14</v>
      </c>
      <c r="O16" s="11">
        <f t="shared" si="0"/>
        <v>299.60000000000002</v>
      </c>
      <c r="P16" s="11">
        <v>176</v>
      </c>
      <c r="Q16" s="12">
        <f t="shared" si="1"/>
        <v>1.7022727272727274</v>
      </c>
    </row>
    <row r="17" spans="1:17" ht="24.75" customHeight="1">
      <c r="A17" s="9" t="s">
        <v>39</v>
      </c>
      <c r="B17" s="14" t="s">
        <v>149</v>
      </c>
      <c r="C17" s="11">
        <v>2142</v>
      </c>
      <c r="D17" s="11">
        <v>3901</v>
      </c>
      <c r="E17" s="11">
        <v>8856</v>
      </c>
      <c r="F17" s="11">
        <v>4408</v>
      </c>
      <c r="G17" s="11">
        <v>7490</v>
      </c>
      <c r="H17" s="11">
        <v>3822</v>
      </c>
      <c r="I17" s="11">
        <v>40</v>
      </c>
      <c r="J17" s="11">
        <v>16</v>
      </c>
      <c r="K17" s="11">
        <v>2622</v>
      </c>
      <c r="L17" s="11">
        <v>1819</v>
      </c>
      <c r="M17" s="11">
        <v>1343</v>
      </c>
      <c r="N17" s="11">
        <v>1775</v>
      </c>
      <c r="O17" s="11">
        <f t="shared" si="0"/>
        <v>38234</v>
      </c>
      <c r="P17" s="11">
        <v>38995</v>
      </c>
      <c r="Q17" s="12">
        <f t="shared" si="1"/>
        <v>0.98048467752275936</v>
      </c>
    </row>
    <row r="18" spans="1:17" ht="24.75" customHeight="1">
      <c r="A18" s="9" t="s">
        <v>40</v>
      </c>
      <c r="B18" s="10" t="s">
        <v>150</v>
      </c>
      <c r="C18" s="11">
        <v>65</v>
      </c>
      <c r="D18" s="11">
        <v>387</v>
      </c>
      <c r="E18" s="11">
        <v>953</v>
      </c>
      <c r="F18" s="11">
        <v>391</v>
      </c>
      <c r="G18" s="11">
        <v>241</v>
      </c>
      <c r="H18" s="11">
        <v>112</v>
      </c>
      <c r="I18" s="11">
        <v>70</v>
      </c>
      <c r="J18" s="11">
        <v>119</v>
      </c>
      <c r="K18" s="11">
        <v>25</v>
      </c>
      <c r="L18" s="11">
        <v>0</v>
      </c>
      <c r="M18" s="11">
        <v>0</v>
      </c>
      <c r="N18" s="11">
        <v>84</v>
      </c>
      <c r="O18" s="11">
        <f t="shared" si="0"/>
        <v>2447</v>
      </c>
      <c r="P18" s="11">
        <v>1435</v>
      </c>
      <c r="Q18" s="12">
        <f t="shared" si="1"/>
        <v>1.705226480836237</v>
      </c>
    </row>
    <row r="19" spans="1:17" ht="24.75" customHeight="1">
      <c r="A19" s="9" t="s">
        <v>41</v>
      </c>
      <c r="B19" s="10" t="s">
        <v>151</v>
      </c>
      <c r="C19" s="11">
        <v>828</v>
      </c>
      <c r="D19" s="11">
        <v>1038</v>
      </c>
      <c r="E19" s="11">
        <v>2742</v>
      </c>
      <c r="F19" s="11">
        <v>1436</v>
      </c>
      <c r="G19" s="11">
        <v>4103</v>
      </c>
      <c r="H19" s="11">
        <v>7005</v>
      </c>
      <c r="I19" s="11">
        <v>10706</v>
      </c>
      <c r="J19" s="11">
        <v>14070</v>
      </c>
      <c r="K19" s="11">
        <v>11483</v>
      </c>
      <c r="L19" s="11">
        <v>5921</v>
      </c>
      <c r="M19" s="11">
        <v>4848</v>
      </c>
      <c r="N19" s="11">
        <v>1772</v>
      </c>
      <c r="O19" s="11">
        <f t="shared" si="0"/>
        <v>65952</v>
      </c>
      <c r="P19" s="11">
        <v>42969</v>
      </c>
      <c r="Q19" s="12">
        <f t="shared" si="1"/>
        <v>1.5348739789150319</v>
      </c>
    </row>
    <row r="20" spans="1:17" ht="24.75" customHeight="1">
      <c r="A20" s="9" t="s">
        <v>42</v>
      </c>
      <c r="B20" s="10" t="s">
        <v>152</v>
      </c>
      <c r="C20" s="11">
        <v>0</v>
      </c>
      <c r="D20" s="11">
        <v>0</v>
      </c>
      <c r="E20" s="11">
        <v>0</v>
      </c>
      <c r="F20" s="11">
        <v>0</v>
      </c>
      <c r="G20" s="11">
        <v>2535</v>
      </c>
      <c r="H20" s="11">
        <v>8722</v>
      </c>
      <c r="I20" s="11">
        <v>19492</v>
      </c>
      <c r="J20" s="11">
        <v>24900</v>
      </c>
      <c r="K20" s="11">
        <v>377</v>
      </c>
      <c r="L20" s="11">
        <v>0</v>
      </c>
      <c r="M20" s="11">
        <v>0</v>
      </c>
      <c r="N20" s="11">
        <v>0</v>
      </c>
      <c r="O20" s="11">
        <f t="shared" si="0"/>
        <v>56026</v>
      </c>
      <c r="P20" s="11">
        <v>49374</v>
      </c>
      <c r="Q20" s="12">
        <f t="shared" si="1"/>
        <v>1.1347267792765423</v>
      </c>
    </row>
    <row r="21" spans="1:17" ht="24.75" customHeight="1">
      <c r="A21" s="9" t="s">
        <v>43</v>
      </c>
      <c r="B21" s="10" t="s">
        <v>153</v>
      </c>
      <c r="C21" s="11">
        <v>0</v>
      </c>
      <c r="D21" s="11">
        <v>0</v>
      </c>
      <c r="E21" s="11">
        <v>0</v>
      </c>
      <c r="F21" s="11">
        <v>0</v>
      </c>
      <c r="G21" s="11">
        <v>185</v>
      </c>
      <c r="H21" s="11">
        <v>365</v>
      </c>
      <c r="I21" s="11">
        <v>50</v>
      </c>
      <c r="J21" s="11">
        <v>14</v>
      </c>
      <c r="K21" s="11">
        <v>0</v>
      </c>
      <c r="L21" s="11">
        <v>0</v>
      </c>
      <c r="M21" s="11">
        <v>0</v>
      </c>
      <c r="N21" s="11">
        <v>0</v>
      </c>
      <c r="O21" s="11">
        <f t="shared" si="0"/>
        <v>614</v>
      </c>
      <c r="P21" s="11">
        <v>0</v>
      </c>
      <c r="Q21" s="12" t="str">
        <f t="shared" si="1"/>
        <v>0%</v>
      </c>
    </row>
    <row r="22" spans="1:17" ht="24.75" customHeight="1">
      <c r="A22" s="9" t="s">
        <v>44</v>
      </c>
      <c r="B22" s="10" t="s">
        <v>154</v>
      </c>
      <c r="C22" s="11">
        <v>107</v>
      </c>
      <c r="D22" s="11">
        <v>2</v>
      </c>
      <c r="E22" s="11">
        <v>20</v>
      </c>
      <c r="F22" s="11">
        <v>3081</v>
      </c>
      <c r="G22" s="11">
        <v>4610</v>
      </c>
      <c r="H22" s="11">
        <v>6937</v>
      </c>
      <c r="I22" s="11">
        <v>29539</v>
      </c>
      <c r="J22" s="11">
        <v>15246</v>
      </c>
      <c r="K22" s="11">
        <v>4346</v>
      </c>
      <c r="L22" s="11">
        <v>343</v>
      </c>
      <c r="M22" s="11">
        <v>295</v>
      </c>
      <c r="N22" s="11">
        <v>211</v>
      </c>
      <c r="O22" s="11">
        <f t="shared" si="0"/>
        <v>64737</v>
      </c>
      <c r="P22" s="11">
        <v>61064</v>
      </c>
      <c r="Q22" s="12">
        <f t="shared" si="1"/>
        <v>1.0601500065505043</v>
      </c>
    </row>
    <row r="23" spans="1:17" ht="24.75" customHeight="1">
      <c r="A23" s="9" t="s">
        <v>45</v>
      </c>
      <c r="B23" s="10" t="s">
        <v>155</v>
      </c>
      <c r="C23" s="11">
        <v>0</v>
      </c>
      <c r="D23" s="11">
        <v>0</v>
      </c>
      <c r="E23" s="11">
        <v>0</v>
      </c>
      <c r="F23" s="11">
        <v>325</v>
      </c>
      <c r="G23" s="11">
        <v>702</v>
      </c>
      <c r="H23" s="11">
        <v>97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f t="shared" si="0"/>
        <v>1124</v>
      </c>
      <c r="P23" s="11">
        <v>1598</v>
      </c>
      <c r="Q23" s="12">
        <f t="shared" si="1"/>
        <v>0.7033792240300375</v>
      </c>
    </row>
    <row r="24" spans="1:17" ht="24.75" customHeight="1">
      <c r="A24" s="9" t="s">
        <v>46</v>
      </c>
      <c r="B24" s="10" t="s">
        <v>156</v>
      </c>
      <c r="C24" s="11">
        <v>249</v>
      </c>
      <c r="D24" s="11">
        <v>68.599999999999994</v>
      </c>
      <c r="E24" s="11">
        <v>14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118</v>
      </c>
      <c r="O24" s="11">
        <f t="shared" si="0"/>
        <v>449.6</v>
      </c>
      <c r="P24" s="11">
        <v>876</v>
      </c>
      <c r="Q24" s="12">
        <f t="shared" si="1"/>
        <v>0.51324200913242013</v>
      </c>
    </row>
    <row r="25" spans="1:17" ht="24.75" customHeight="1">
      <c r="A25" s="9" t="s">
        <v>47</v>
      </c>
      <c r="B25" s="10" t="s">
        <v>157</v>
      </c>
      <c r="C25" s="11">
        <v>13</v>
      </c>
      <c r="D25" s="11">
        <v>133</v>
      </c>
      <c r="E25" s="11">
        <v>584</v>
      </c>
      <c r="F25" s="11">
        <v>464</v>
      </c>
      <c r="G25" s="11">
        <v>294</v>
      </c>
      <c r="H25" s="11">
        <v>636</v>
      </c>
      <c r="I25" s="11">
        <v>736</v>
      </c>
      <c r="J25" s="11">
        <v>449</v>
      </c>
      <c r="K25" s="11">
        <v>240</v>
      </c>
      <c r="L25" s="11">
        <v>15</v>
      </c>
      <c r="M25" s="11">
        <v>7</v>
      </c>
      <c r="N25" s="11">
        <v>11</v>
      </c>
      <c r="O25" s="11">
        <f t="shared" si="0"/>
        <v>3582</v>
      </c>
      <c r="P25" s="11">
        <v>8621</v>
      </c>
      <c r="Q25" s="12">
        <f t="shared" si="1"/>
        <v>0.41549704210648419</v>
      </c>
    </row>
    <row r="26" spans="1:17" ht="24.75" customHeight="1">
      <c r="A26" s="31" t="s">
        <v>48</v>
      </c>
      <c r="B26" s="28"/>
      <c r="C26" s="11">
        <f>SUM('P7'!C9:C25)+SUM('P8'!C3:C25)</f>
        <v>148531</v>
      </c>
      <c r="D26" s="11">
        <f>SUM('P7'!D9:D25)+SUM('P8'!D3:D25)</f>
        <v>300694.59999999998</v>
      </c>
      <c r="E26" s="11">
        <f>SUM('P7'!E9:E25)+SUM('P8'!E3:E25)</f>
        <v>243093</v>
      </c>
      <c r="F26" s="11">
        <f>SUM('P7'!F9:F25)+SUM('P8'!F3:F25)</f>
        <v>146344.6</v>
      </c>
      <c r="G26" s="11">
        <f>SUM('P7'!G9:G25)+SUM('P8'!G3:G25)</f>
        <v>329967</v>
      </c>
      <c r="H26" s="11">
        <f>SUM('P7'!H9:H25)+SUM('P8'!H3:H25)</f>
        <v>329972</v>
      </c>
      <c r="I26" s="11">
        <f>SUM('P7'!I9:I25)+SUM('P8'!I3:I25)</f>
        <v>166299</v>
      </c>
      <c r="J26" s="11">
        <f>SUM('P7'!J9:J25)+SUM('P8'!J3:J25)</f>
        <v>155565</v>
      </c>
      <c r="K26" s="11">
        <f>SUM('P7'!K9:K25)+SUM('P8'!K3:K25)</f>
        <v>319326</v>
      </c>
      <c r="L26" s="11">
        <f>SUM('P7'!L9:L25)+SUM('P8'!L3:L25)</f>
        <v>312383</v>
      </c>
      <c r="M26" s="11">
        <f>SUM('P7'!M9:M25)+SUM('P8'!M3:M25)</f>
        <v>192248</v>
      </c>
      <c r="N26" s="11">
        <f>SUM('P7'!N9:N25)+SUM('P8'!N3:N25)</f>
        <v>197782</v>
      </c>
      <c r="O26" s="11">
        <f>SUM('P7'!O9:O25)+SUM('P8'!O3:O25)</f>
        <v>2842205.2</v>
      </c>
      <c r="P26" s="11">
        <f>SUM('P7'!P9:P25)+SUM('P8'!P3:P25)</f>
        <v>3766391</v>
      </c>
      <c r="Q26" s="12">
        <f t="shared" si="1"/>
        <v>0.75462297992959315</v>
      </c>
    </row>
    <row r="27" spans="1:17" ht="24.75" customHeight="1">
      <c r="A27" s="32" t="s">
        <v>49</v>
      </c>
      <c r="B27" s="33"/>
      <c r="C27" s="11">
        <v>147115</v>
      </c>
      <c r="D27" s="11">
        <v>233628</v>
      </c>
      <c r="E27" s="11">
        <v>295676</v>
      </c>
      <c r="F27" s="11">
        <v>265041</v>
      </c>
      <c r="G27" s="11">
        <v>471093</v>
      </c>
      <c r="H27" s="11">
        <v>483815</v>
      </c>
      <c r="I27" s="11">
        <v>275714</v>
      </c>
      <c r="J27" s="11">
        <v>267809</v>
      </c>
      <c r="K27" s="11">
        <v>468081</v>
      </c>
      <c r="L27" s="11">
        <v>347721</v>
      </c>
      <c r="M27" s="11">
        <v>382447</v>
      </c>
      <c r="N27" s="11">
        <v>128251</v>
      </c>
      <c r="O27" s="11">
        <f>SUM(C27:N27)</f>
        <v>3766391</v>
      </c>
      <c r="P27" s="34"/>
      <c r="Q27" s="35"/>
    </row>
    <row r="28" spans="1:17" ht="24.75" customHeight="1">
      <c r="A28" s="38" t="s">
        <v>50</v>
      </c>
      <c r="B28" s="33"/>
      <c r="C28" s="15">
        <f t="shared" ref="C28:O28" si="2">C26/C27</f>
        <v>1.0096251232029365</v>
      </c>
      <c r="D28" s="15">
        <f t="shared" si="2"/>
        <v>1.2870657626654338</v>
      </c>
      <c r="E28" s="15">
        <f t="shared" si="2"/>
        <v>0.82216006710047485</v>
      </c>
      <c r="F28" s="15">
        <f t="shared" si="2"/>
        <v>0.55215834531261199</v>
      </c>
      <c r="G28" s="15">
        <f t="shared" si="2"/>
        <v>0.70042857779674073</v>
      </c>
      <c r="H28" s="15">
        <f t="shared" si="2"/>
        <v>0.68202102043136326</v>
      </c>
      <c r="I28" s="15">
        <f t="shared" si="2"/>
        <v>0.60315761985245575</v>
      </c>
      <c r="J28" s="15">
        <f t="shared" si="2"/>
        <v>0.58088040357120185</v>
      </c>
      <c r="K28" s="15">
        <f t="shared" si="2"/>
        <v>0.68220243932139946</v>
      </c>
      <c r="L28" s="15">
        <f t="shared" si="2"/>
        <v>0.89837254580540149</v>
      </c>
      <c r="M28" s="15">
        <f t="shared" si="2"/>
        <v>0.50267880255303354</v>
      </c>
      <c r="N28" s="15">
        <f t="shared" si="2"/>
        <v>1.5421478195101792</v>
      </c>
      <c r="O28" s="15">
        <f t="shared" si="2"/>
        <v>0.75462297992959315</v>
      </c>
      <c r="P28" s="36"/>
      <c r="Q28" s="37"/>
    </row>
    <row r="29" spans="1:17" ht="24.75" customHeight="1">
      <c r="O29" s="16"/>
      <c r="P29" s="29" t="s">
        <v>158</v>
      </c>
      <c r="Q29" s="29"/>
    </row>
  </sheetData>
  <mergeCells count="7">
    <mergeCell ref="P29:Q29"/>
    <mergeCell ref="P1:Q1"/>
    <mergeCell ref="A2:B2"/>
    <mergeCell ref="A26:B26"/>
    <mergeCell ref="A27:B27"/>
    <mergeCell ref="P27:Q28"/>
    <mergeCell ref="A28:B28"/>
  </mergeCells>
  <phoneticPr fontId="3"/>
  <pageMargins left="0.78740157480314965" right="0.39370078740157483" top="0.39370078740157483" bottom="0.39370078740157483" header="0" footer="0"/>
  <pageSetup paperSize="9" scale="83" orientation="landscape" r:id="rId1"/>
  <headerFooter scaleWithDoc="0" alignWithMargins="0">
    <oddFooter>&amp;C&amp;"ＭＳ 明朝,標準"&amp;10－８－</oddFooter>
  </headerFooter>
  <ignoredErrors>
    <ignoredError sqref="O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view="pageLayout" zoomScaleNormal="100" workbookViewId="0"/>
  </sheetViews>
  <sheetFormatPr defaultColWidth="9" defaultRowHeight="14.25"/>
  <cols>
    <col min="1" max="1" width="3.125" style="7" customWidth="1"/>
    <col min="2" max="2" width="18.875" style="3" customWidth="1"/>
    <col min="3" max="17" width="8.5" style="3" customWidth="1"/>
    <col min="18" max="256" width="9" style="3"/>
    <col min="257" max="257" width="3.125" style="3" customWidth="1"/>
    <col min="258" max="258" width="18.875" style="3" customWidth="1"/>
    <col min="259" max="273" width="8.5" style="3" customWidth="1"/>
    <col min="274" max="512" width="9" style="3"/>
    <col min="513" max="513" width="3.125" style="3" customWidth="1"/>
    <col min="514" max="514" width="18.875" style="3" customWidth="1"/>
    <col min="515" max="529" width="8.5" style="3" customWidth="1"/>
    <col min="530" max="768" width="9" style="3"/>
    <col min="769" max="769" width="3.125" style="3" customWidth="1"/>
    <col min="770" max="770" width="18.875" style="3" customWidth="1"/>
    <col min="771" max="785" width="8.5" style="3" customWidth="1"/>
    <col min="786" max="1024" width="9" style="3"/>
    <col min="1025" max="1025" width="3.125" style="3" customWidth="1"/>
    <col min="1026" max="1026" width="18.875" style="3" customWidth="1"/>
    <col min="1027" max="1041" width="8.5" style="3" customWidth="1"/>
    <col min="1042" max="1280" width="9" style="3"/>
    <col min="1281" max="1281" width="3.125" style="3" customWidth="1"/>
    <col min="1282" max="1282" width="18.875" style="3" customWidth="1"/>
    <col min="1283" max="1297" width="8.5" style="3" customWidth="1"/>
    <col min="1298" max="1536" width="9" style="3"/>
    <col min="1537" max="1537" width="3.125" style="3" customWidth="1"/>
    <col min="1538" max="1538" width="18.875" style="3" customWidth="1"/>
    <col min="1539" max="1553" width="8.5" style="3" customWidth="1"/>
    <col min="1554" max="1792" width="9" style="3"/>
    <col min="1793" max="1793" width="3.125" style="3" customWidth="1"/>
    <col min="1794" max="1794" width="18.875" style="3" customWidth="1"/>
    <col min="1795" max="1809" width="8.5" style="3" customWidth="1"/>
    <col min="1810" max="2048" width="9" style="3"/>
    <col min="2049" max="2049" width="3.125" style="3" customWidth="1"/>
    <col min="2050" max="2050" width="18.875" style="3" customWidth="1"/>
    <col min="2051" max="2065" width="8.5" style="3" customWidth="1"/>
    <col min="2066" max="2304" width="9" style="3"/>
    <col min="2305" max="2305" width="3.125" style="3" customWidth="1"/>
    <col min="2306" max="2306" width="18.875" style="3" customWidth="1"/>
    <col min="2307" max="2321" width="8.5" style="3" customWidth="1"/>
    <col min="2322" max="2560" width="9" style="3"/>
    <col min="2561" max="2561" width="3.125" style="3" customWidth="1"/>
    <col min="2562" max="2562" width="18.875" style="3" customWidth="1"/>
    <col min="2563" max="2577" width="8.5" style="3" customWidth="1"/>
    <col min="2578" max="2816" width="9" style="3"/>
    <col min="2817" max="2817" width="3.125" style="3" customWidth="1"/>
    <col min="2818" max="2818" width="18.875" style="3" customWidth="1"/>
    <col min="2819" max="2833" width="8.5" style="3" customWidth="1"/>
    <col min="2834" max="3072" width="9" style="3"/>
    <col min="3073" max="3073" width="3.125" style="3" customWidth="1"/>
    <col min="3074" max="3074" width="18.875" style="3" customWidth="1"/>
    <col min="3075" max="3089" width="8.5" style="3" customWidth="1"/>
    <col min="3090" max="3328" width="9" style="3"/>
    <col min="3329" max="3329" width="3.125" style="3" customWidth="1"/>
    <col min="3330" max="3330" width="18.875" style="3" customWidth="1"/>
    <col min="3331" max="3345" width="8.5" style="3" customWidth="1"/>
    <col min="3346" max="3584" width="9" style="3"/>
    <col min="3585" max="3585" width="3.125" style="3" customWidth="1"/>
    <col min="3586" max="3586" width="18.875" style="3" customWidth="1"/>
    <col min="3587" max="3601" width="8.5" style="3" customWidth="1"/>
    <col min="3602" max="3840" width="9" style="3"/>
    <col min="3841" max="3841" width="3.125" style="3" customWidth="1"/>
    <col min="3842" max="3842" width="18.875" style="3" customWidth="1"/>
    <col min="3843" max="3857" width="8.5" style="3" customWidth="1"/>
    <col min="3858" max="4096" width="9" style="3"/>
    <col min="4097" max="4097" width="3.125" style="3" customWidth="1"/>
    <col min="4098" max="4098" width="18.875" style="3" customWidth="1"/>
    <col min="4099" max="4113" width="8.5" style="3" customWidth="1"/>
    <col min="4114" max="4352" width="9" style="3"/>
    <col min="4353" max="4353" width="3.125" style="3" customWidth="1"/>
    <col min="4354" max="4354" width="18.875" style="3" customWidth="1"/>
    <col min="4355" max="4369" width="8.5" style="3" customWidth="1"/>
    <col min="4370" max="4608" width="9" style="3"/>
    <col min="4609" max="4609" width="3.125" style="3" customWidth="1"/>
    <col min="4610" max="4610" width="18.875" style="3" customWidth="1"/>
    <col min="4611" max="4625" width="8.5" style="3" customWidth="1"/>
    <col min="4626" max="4864" width="9" style="3"/>
    <col min="4865" max="4865" width="3.125" style="3" customWidth="1"/>
    <col min="4866" max="4866" width="18.875" style="3" customWidth="1"/>
    <col min="4867" max="4881" width="8.5" style="3" customWidth="1"/>
    <col min="4882" max="5120" width="9" style="3"/>
    <col min="5121" max="5121" width="3.125" style="3" customWidth="1"/>
    <col min="5122" max="5122" width="18.875" style="3" customWidth="1"/>
    <col min="5123" max="5137" width="8.5" style="3" customWidth="1"/>
    <col min="5138" max="5376" width="9" style="3"/>
    <col min="5377" max="5377" width="3.125" style="3" customWidth="1"/>
    <col min="5378" max="5378" width="18.875" style="3" customWidth="1"/>
    <col min="5379" max="5393" width="8.5" style="3" customWidth="1"/>
    <col min="5394" max="5632" width="9" style="3"/>
    <col min="5633" max="5633" width="3.125" style="3" customWidth="1"/>
    <col min="5634" max="5634" width="18.875" style="3" customWidth="1"/>
    <col min="5635" max="5649" width="8.5" style="3" customWidth="1"/>
    <col min="5650" max="5888" width="9" style="3"/>
    <col min="5889" max="5889" width="3.125" style="3" customWidth="1"/>
    <col min="5890" max="5890" width="18.875" style="3" customWidth="1"/>
    <col min="5891" max="5905" width="8.5" style="3" customWidth="1"/>
    <col min="5906" max="6144" width="9" style="3"/>
    <col min="6145" max="6145" width="3.125" style="3" customWidth="1"/>
    <col min="6146" max="6146" width="18.875" style="3" customWidth="1"/>
    <col min="6147" max="6161" width="8.5" style="3" customWidth="1"/>
    <col min="6162" max="6400" width="9" style="3"/>
    <col min="6401" max="6401" width="3.125" style="3" customWidth="1"/>
    <col min="6402" max="6402" width="18.875" style="3" customWidth="1"/>
    <col min="6403" max="6417" width="8.5" style="3" customWidth="1"/>
    <col min="6418" max="6656" width="9" style="3"/>
    <col min="6657" max="6657" width="3.125" style="3" customWidth="1"/>
    <col min="6658" max="6658" width="18.875" style="3" customWidth="1"/>
    <col min="6659" max="6673" width="8.5" style="3" customWidth="1"/>
    <col min="6674" max="6912" width="9" style="3"/>
    <col min="6913" max="6913" width="3.125" style="3" customWidth="1"/>
    <col min="6914" max="6914" width="18.875" style="3" customWidth="1"/>
    <col min="6915" max="6929" width="8.5" style="3" customWidth="1"/>
    <col min="6930" max="7168" width="9" style="3"/>
    <col min="7169" max="7169" width="3.125" style="3" customWidth="1"/>
    <col min="7170" max="7170" width="18.875" style="3" customWidth="1"/>
    <col min="7171" max="7185" width="8.5" style="3" customWidth="1"/>
    <col min="7186" max="7424" width="9" style="3"/>
    <col min="7425" max="7425" width="3.125" style="3" customWidth="1"/>
    <col min="7426" max="7426" width="18.875" style="3" customWidth="1"/>
    <col min="7427" max="7441" width="8.5" style="3" customWidth="1"/>
    <col min="7442" max="7680" width="9" style="3"/>
    <col min="7681" max="7681" width="3.125" style="3" customWidth="1"/>
    <col min="7682" max="7682" width="18.875" style="3" customWidth="1"/>
    <col min="7683" max="7697" width="8.5" style="3" customWidth="1"/>
    <col min="7698" max="7936" width="9" style="3"/>
    <col min="7937" max="7937" width="3.125" style="3" customWidth="1"/>
    <col min="7938" max="7938" width="18.875" style="3" customWidth="1"/>
    <col min="7939" max="7953" width="8.5" style="3" customWidth="1"/>
    <col min="7954" max="8192" width="9" style="3"/>
    <col min="8193" max="8193" width="3.125" style="3" customWidth="1"/>
    <col min="8194" max="8194" width="18.875" style="3" customWidth="1"/>
    <col min="8195" max="8209" width="8.5" style="3" customWidth="1"/>
    <col min="8210" max="8448" width="9" style="3"/>
    <col min="8449" max="8449" width="3.125" style="3" customWidth="1"/>
    <col min="8450" max="8450" width="18.875" style="3" customWidth="1"/>
    <col min="8451" max="8465" width="8.5" style="3" customWidth="1"/>
    <col min="8466" max="8704" width="9" style="3"/>
    <col min="8705" max="8705" width="3.125" style="3" customWidth="1"/>
    <col min="8706" max="8706" width="18.875" style="3" customWidth="1"/>
    <col min="8707" max="8721" width="8.5" style="3" customWidth="1"/>
    <col min="8722" max="8960" width="9" style="3"/>
    <col min="8961" max="8961" width="3.125" style="3" customWidth="1"/>
    <col min="8962" max="8962" width="18.875" style="3" customWidth="1"/>
    <col min="8963" max="8977" width="8.5" style="3" customWidth="1"/>
    <col min="8978" max="9216" width="9" style="3"/>
    <col min="9217" max="9217" width="3.125" style="3" customWidth="1"/>
    <col min="9218" max="9218" width="18.875" style="3" customWidth="1"/>
    <col min="9219" max="9233" width="8.5" style="3" customWidth="1"/>
    <col min="9234" max="9472" width="9" style="3"/>
    <col min="9473" max="9473" width="3.125" style="3" customWidth="1"/>
    <col min="9474" max="9474" width="18.875" style="3" customWidth="1"/>
    <col min="9475" max="9489" width="8.5" style="3" customWidth="1"/>
    <col min="9490" max="9728" width="9" style="3"/>
    <col min="9729" max="9729" width="3.125" style="3" customWidth="1"/>
    <col min="9730" max="9730" width="18.875" style="3" customWidth="1"/>
    <col min="9731" max="9745" width="8.5" style="3" customWidth="1"/>
    <col min="9746" max="9984" width="9" style="3"/>
    <col min="9985" max="9985" width="3.125" style="3" customWidth="1"/>
    <col min="9986" max="9986" width="18.875" style="3" customWidth="1"/>
    <col min="9987" max="10001" width="8.5" style="3" customWidth="1"/>
    <col min="10002" max="10240" width="9" style="3"/>
    <col min="10241" max="10241" width="3.125" style="3" customWidth="1"/>
    <col min="10242" max="10242" width="18.875" style="3" customWidth="1"/>
    <col min="10243" max="10257" width="8.5" style="3" customWidth="1"/>
    <col min="10258" max="10496" width="9" style="3"/>
    <col min="10497" max="10497" width="3.125" style="3" customWidth="1"/>
    <col min="10498" max="10498" width="18.875" style="3" customWidth="1"/>
    <col min="10499" max="10513" width="8.5" style="3" customWidth="1"/>
    <col min="10514" max="10752" width="9" style="3"/>
    <col min="10753" max="10753" width="3.125" style="3" customWidth="1"/>
    <col min="10754" max="10754" width="18.875" style="3" customWidth="1"/>
    <col min="10755" max="10769" width="8.5" style="3" customWidth="1"/>
    <col min="10770" max="11008" width="9" style="3"/>
    <col min="11009" max="11009" width="3.125" style="3" customWidth="1"/>
    <col min="11010" max="11010" width="18.875" style="3" customWidth="1"/>
    <col min="11011" max="11025" width="8.5" style="3" customWidth="1"/>
    <col min="11026" max="11264" width="9" style="3"/>
    <col min="11265" max="11265" width="3.125" style="3" customWidth="1"/>
    <col min="11266" max="11266" width="18.875" style="3" customWidth="1"/>
    <col min="11267" max="11281" width="8.5" style="3" customWidth="1"/>
    <col min="11282" max="11520" width="9" style="3"/>
    <col min="11521" max="11521" width="3.125" style="3" customWidth="1"/>
    <col min="11522" max="11522" width="18.875" style="3" customWidth="1"/>
    <col min="11523" max="11537" width="8.5" style="3" customWidth="1"/>
    <col min="11538" max="11776" width="9" style="3"/>
    <col min="11777" max="11777" width="3.125" style="3" customWidth="1"/>
    <col min="11778" max="11778" width="18.875" style="3" customWidth="1"/>
    <col min="11779" max="11793" width="8.5" style="3" customWidth="1"/>
    <col min="11794" max="12032" width="9" style="3"/>
    <col min="12033" max="12033" width="3.125" style="3" customWidth="1"/>
    <col min="12034" max="12034" width="18.875" style="3" customWidth="1"/>
    <col min="12035" max="12049" width="8.5" style="3" customWidth="1"/>
    <col min="12050" max="12288" width="9" style="3"/>
    <col min="12289" max="12289" width="3.125" style="3" customWidth="1"/>
    <col min="12290" max="12290" width="18.875" style="3" customWidth="1"/>
    <col min="12291" max="12305" width="8.5" style="3" customWidth="1"/>
    <col min="12306" max="12544" width="9" style="3"/>
    <col min="12545" max="12545" width="3.125" style="3" customWidth="1"/>
    <col min="12546" max="12546" width="18.875" style="3" customWidth="1"/>
    <col min="12547" max="12561" width="8.5" style="3" customWidth="1"/>
    <col min="12562" max="12800" width="9" style="3"/>
    <col min="12801" max="12801" width="3.125" style="3" customWidth="1"/>
    <col min="12802" max="12802" width="18.875" style="3" customWidth="1"/>
    <col min="12803" max="12817" width="8.5" style="3" customWidth="1"/>
    <col min="12818" max="13056" width="9" style="3"/>
    <col min="13057" max="13057" width="3.125" style="3" customWidth="1"/>
    <col min="13058" max="13058" width="18.875" style="3" customWidth="1"/>
    <col min="13059" max="13073" width="8.5" style="3" customWidth="1"/>
    <col min="13074" max="13312" width="9" style="3"/>
    <col min="13313" max="13313" width="3.125" style="3" customWidth="1"/>
    <col min="13314" max="13314" width="18.875" style="3" customWidth="1"/>
    <col min="13315" max="13329" width="8.5" style="3" customWidth="1"/>
    <col min="13330" max="13568" width="9" style="3"/>
    <col min="13569" max="13569" width="3.125" style="3" customWidth="1"/>
    <col min="13570" max="13570" width="18.875" style="3" customWidth="1"/>
    <col min="13571" max="13585" width="8.5" style="3" customWidth="1"/>
    <col min="13586" max="13824" width="9" style="3"/>
    <col min="13825" max="13825" width="3.125" style="3" customWidth="1"/>
    <col min="13826" max="13826" width="18.875" style="3" customWidth="1"/>
    <col min="13827" max="13841" width="8.5" style="3" customWidth="1"/>
    <col min="13842" max="14080" width="9" style="3"/>
    <col min="14081" max="14081" width="3.125" style="3" customWidth="1"/>
    <col min="14082" max="14082" width="18.875" style="3" customWidth="1"/>
    <col min="14083" max="14097" width="8.5" style="3" customWidth="1"/>
    <col min="14098" max="14336" width="9" style="3"/>
    <col min="14337" max="14337" width="3.125" style="3" customWidth="1"/>
    <col min="14338" max="14338" width="18.875" style="3" customWidth="1"/>
    <col min="14339" max="14353" width="8.5" style="3" customWidth="1"/>
    <col min="14354" max="14592" width="9" style="3"/>
    <col min="14593" max="14593" width="3.125" style="3" customWidth="1"/>
    <col min="14594" max="14594" width="18.875" style="3" customWidth="1"/>
    <col min="14595" max="14609" width="8.5" style="3" customWidth="1"/>
    <col min="14610" max="14848" width="9" style="3"/>
    <col min="14849" max="14849" width="3.125" style="3" customWidth="1"/>
    <col min="14850" max="14850" width="18.875" style="3" customWidth="1"/>
    <col min="14851" max="14865" width="8.5" style="3" customWidth="1"/>
    <col min="14866" max="15104" width="9" style="3"/>
    <col min="15105" max="15105" width="3.125" style="3" customWidth="1"/>
    <col min="15106" max="15106" width="18.875" style="3" customWidth="1"/>
    <col min="15107" max="15121" width="8.5" style="3" customWidth="1"/>
    <col min="15122" max="15360" width="9" style="3"/>
    <col min="15361" max="15361" width="3.125" style="3" customWidth="1"/>
    <col min="15362" max="15362" width="18.875" style="3" customWidth="1"/>
    <col min="15363" max="15377" width="8.5" style="3" customWidth="1"/>
    <col min="15378" max="15616" width="9" style="3"/>
    <col min="15617" max="15617" width="3.125" style="3" customWidth="1"/>
    <col min="15618" max="15618" width="18.875" style="3" customWidth="1"/>
    <col min="15619" max="15633" width="8.5" style="3" customWidth="1"/>
    <col min="15634" max="15872" width="9" style="3"/>
    <col min="15873" max="15873" width="3.125" style="3" customWidth="1"/>
    <col min="15874" max="15874" width="18.875" style="3" customWidth="1"/>
    <col min="15875" max="15889" width="8.5" style="3" customWidth="1"/>
    <col min="15890" max="16128" width="9" style="3"/>
    <col min="16129" max="16129" width="3.125" style="3" customWidth="1"/>
    <col min="16130" max="16130" width="18.875" style="3" customWidth="1"/>
    <col min="16131" max="16145" width="8.5" style="3" customWidth="1"/>
    <col min="16146" max="16384" width="9" style="3"/>
  </cols>
  <sheetData>
    <row r="1" spans="1:17" s="1" customFormat="1" ht="21" customHeight="1">
      <c r="A1" s="1" t="s">
        <v>51</v>
      </c>
    </row>
    <row r="2" spans="1:17" ht="21" customHeight="1">
      <c r="A2" s="2" t="s">
        <v>52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1" customFormat="1" ht="21" customHeight="1">
      <c r="A3" s="2" t="s">
        <v>53</v>
      </c>
    </row>
    <row r="4" spans="1:17" ht="21" customHeight="1">
      <c r="A4" s="2" t="s">
        <v>54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9.5" customHeight="1">
      <c r="O5" s="39" t="s">
        <v>55</v>
      </c>
      <c r="P5" s="39"/>
      <c r="Q5" s="39"/>
    </row>
    <row r="6" spans="1:17" s="8" customFormat="1" ht="30" customHeight="1">
      <c r="A6" s="27" t="s">
        <v>134</v>
      </c>
      <c r="B6" s="28"/>
      <c r="C6" s="4" t="s">
        <v>103</v>
      </c>
      <c r="D6" s="4" t="s">
        <v>104</v>
      </c>
      <c r="E6" s="4" t="s">
        <v>105</v>
      </c>
      <c r="F6" s="4" t="s">
        <v>106</v>
      </c>
      <c r="G6" s="4" t="s">
        <v>107</v>
      </c>
      <c r="H6" s="4" t="s">
        <v>108</v>
      </c>
      <c r="I6" s="4" t="s">
        <v>109</v>
      </c>
      <c r="J6" s="4" t="s">
        <v>110</v>
      </c>
      <c r="K6" s="4" t="s">
        <v>111</v>
      </c>
      <c r="L6" s="4" t="s">
        <v>112</v>
      </c>
      <c r="M6" s="4" t="s">
        <v>113</v>
      </c>
      <c r="N6" s="4" t="s">
        <v>114</v>
      </c>
      <c r="O6" s="4" t="s">
        <v>115</v>
      </c>
      <c r="P6" s="4" t="str">
        <f>'P7'!P8</f>
        <v>4  年</v>
      </c>
      <c r="Q6" s="4" t="s">
        <v>116</v>
      </c>
    </row>
    <row r="7" spans="1:17" ht="26.25" customHeight="1">
      <c r="A7" s="9" t="s">
        <v>8</v>
      </c>
      <c r="B7" s="10" t="s">
        <v>117</v>
      </c>
      <c r="C7" s="11">
        <v>70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5855</v>
      </c>
      <c r="M7" s="11">
        <v>23262</v>
      </c>
      <c r="N7" s="11">
        <v>8204</v>
      </c>
      <c r="O7" s="11">
        <f t="shared" ref="O7:O23" si="0">SUM(C7:N7)</f>
        <v>37391</v>
      </c>
      <c r="P7" s="11">
        <v>82680</v>
      </c>
      <c r="Q7" s="12">
        <f>IF(O7*P7&lt;&gt;0,O7/P7,"0%")</f>
        <v>0.45223754233188196</v>
      </c>
    </row>
    <row r="8" spans="1:17" ht="26.25" customHeight="1">
      <c r="A8" s="9" t="s">
        <v>9</v>
      </c>
      <c r="B8" s="10" t="s">
        <v>118</v>
      </c>
      <c r="C8" s="11">
        <v>0</v>
      </c>
      <c r="D8" s="11">
        <v>13</v>
      </c>
      <c r="E8" s="11">
        <v>1772</v>
      </c>
      <c r="F8" s="11">
        <v>4608</v>
      </c>
      <c r="G8" s="11">
        <v>1856</v>
      </c>
      <c r="H8" s="11">
        <v>41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f t="shared" si="0"/>
        <v>8290</v>
      </c>
      <c r="P8" s="11">
        <v>5266</v>
      </c>
      <c r="Q8" s="12">
        <f t="shared" ref="Q8:Q23" si="1">IF(O8*P8&lt;&gt;0,O8/P8,"0%")</f>
        <v>1.5742499050512724</v>
      </c>
    </row>
    <row r="9" spans="1:17" ht="26.25" customHeight="1">
      <c r="A9" s="9" t="s">
        <v>10</v>
      </c>
      <c r="B9" s="10" t="s">
        <v>119</v>
      </c>
      <c r="C9" s="11">
        <v>7822</v>
      </c>
      <c r="D9" s="11">
        <v>12812</v>
      </c>
      <c r="E9" s="11">
        <v>22974</v>
      </c>
      <c r="F9" s="11">
        <v>15134</v>
      </c>
      <c r="G9" s="11">
        <v>19694</v>
      </c>
      <c r="H9" s="11">
        <v>18472</v>
      </c>
      <c r="I9" s="11">
        <v>18625</v>
      </c>
      <c r="J9" s="11">
        <v>21502</v>
      </c>
      <c r="K9" s="11">
        <v>20841</v>
      </c>
      <c r="L9" s="11">
        <v>15119</v>
      </c>
      <c r="M9" s="11">
        <v>11373</v>
      </c>
      <c r="N9" s="11">
        <v>16428</v>
      </c>
      <c r="O9" s="11">
        <f t="shared" si="0"/>
        <v>200796</v>
      </c>
      <c r="P9" s="11">
        <v>173103</v>
      </c>
      <c r="Q9" s="12">
        <f t="shared" si="1"/>
        <v>1.1599798963622814</v>
      </c>
    </row>
    <row r="10" spans="1:17" ht="26.25" customHeight="1">
      <c r="A10" s="9" t="s">
        <v>11</v>
      </c>
      <c r="B10" s="10" t="s">
        <v>120</v>
      </c>
      <c r="C10" s="11">
        <v>122</v>
      </c>
      <c r="D10" s="11">
        <v>479</v>
      </c>
      <c r="E10" s="11">
        <v>2721</v>
      </c>
      <c r="F10" s="11">
        <v>207</v>
      </c>
      <c r="G10" s="11">
        <v>213</v>
      </c>
      <c r="H10" s="11">
        <v>1635</v>
      </c>
      <c r="I10" s="11">
        <v>21</v>
      </c>
      <c r="J10" s="11">
        <v>4</v>
      </c>
      <c r="K10" s="11">
        <v>1132</v>
      </c>
      <c r="L10" s="11">
        <v>496</v>
      </c>
      <c r="M10" s="11">
        <v>318</v>
      </c>
      <c r="N10" s="11">
        <v>394</v>
      </c>
      <c r="O10" s="11">
        <f t="shared" si="0"/>
        <v>7742</v>
      </c>
      <c r="P10" s="11">
        <v>9845</v>
      </c>
      <c r="Q10" s="12">
        <f t="shared" si="1"/>
        <v>0.78638902996444893</v>
      </c>
    </row>
    <row r="11" spans="1:17" ht="26.25" customHeight="1">
      <c r="A11" s="9" t="s">
        <v>12</v>
      </c>
      <c r="B11" s="10" t="s">
        <v>121</v>
      </c>
      <c r="C11" s="11">
        <v>1575</v>
      </c>
      <c r="D11" s="11">
        <v>1775</v>
      </c>
      <c r="E11" s="11">
        <v>4668</v>
      </c>
      <c r="F11" s="11">
        <v>2072</v>
      </c>
      <c r="G11" s="11">
        <v>3478</v>
      </c>
      <c r="H11" s="11">
        <v>3644</v>
      </c>
      <c r="I11" s="11">
        <v>606</v>
      </c>
      <c r="J11" s="11">
        <v>361</v>
      </c>
      <c r="K11" s="11">
        <v>4443</v>
      </c>
      <c r="L11" s="11">
        <v>2315</v>
      </c>
      <c r="M11" s="11">
        <v>1617</v>
      </c>
      <c r="N11" s="11">
        <v>1749</v>
      </c>
      <c r="O11" s="11">
        <f t="shared" si="0"/>
        <v>28303</v>
      </c>
      <c r="P11" s="11">
        <v>33309</v>
      </c>
      <c r="Q11" s="12">
        <f t="shared" si="1"/>
        <v>0.8497102885106127</v>
      </c>
    </row>
    <row r="12" spans="1:17" ht="26.25" customHeight="1">
      <c r="A12" s="9" t="s">
        <v>13</v>
      </c>
      <c r="B12" s="10" t="s">
        <v>122</v>
      </c>
      <c r="C12" s="11">
        <v>610</v>
      </c>
      <c r="D12" s="11">
        <v>1606</v>
      </c>
      <c r="E12" s="11">
        <v>5800</v>
      </c>
      <c r="F12" s="11">
        <v>6579</v>
      </c>
      <c r="G12" s="11">
        <v>8047</v>
      </c>
      <c r="H12" s="11">
        <v>3606</v>
      </c>
      <c r="I12" s="11">
        <v>266</v>
      </c>
      <c r="J12" s="11">
        <v>406</v>
      </c>
      <c r="K12" s="11">
        <v>1080</v>
      </c>
      <c r="L12" s="11">
        <v>813</v>
      </c>
      <c r="M12" s="11">
        <v>1650</v>
      </c>
      <c r="N12" s="11">
        <v>1687</v>
      </c>
      <c r="O12" s="11">
        <f t="shared" si="0"/>
        <v>32150</v>
      </c>
      <c r="P12" s="11">
        <v>34051</v>
      </c>
      <c r="Q12" s="12">
        <f t="shared" si="1"/>
        <v>0.94417197732812541</v>
      </c>
    </row>
    <row r="13" spans="1:17" ht="26.25" customHeight="1">
      <c r="A13" s="9" t="s">
        <v>14</v>
      </c>
      <c r="B13" s="10" t="s">
        <v>123</v>
      </c>
      <c r="C13" s="11">
        <v>95</v>
      </c>
      <c r="D13" s="11">
        <v>112</v>
      </c>
      <c r="E13" s="11">
        <v>86</v>
      </c>
      <c r="F13" s="11">
        <v>38</v>
      </c>
      <c r="G13" s="11">
        <v>1021</v>
      </c>
      <c r="H13" s="11">
        <v>2081</v>
      </c>
      <c r="I13" s="11">
        <v>337</v>
      </c>
      <c r="J13" s="11">
        <v>0</v>
      </c>
      <c r="K13" s="11">
        <v>3827</v>
      </c>
      <c r="L13" s="11">
        <v>1375</v>
      </c>
      <c r="M13" s="11">
        <v>2</v>
      </c>
      <c r="N13" s="11">
        <v>551</v>
      </c>
      <c r="O13" s="11">
        <f t="shared" si="0"/>
        <v>9525</v>
      </c>
      <c r="P13" s="11">
        <v>4768</v>
      </c>
      <c r="Q13" s="12">
        <f t="shared" si="1"/>
        <v>1.9976929530201342</v>
      </c>
    </row>
    <row r="14" spans="1:17" ht="26.25" customHeight="1">
      <c r="A14" s="9" t="s">
        <v>15</v>
      </c>
      <c r="B14" s="10" t="s">
        <v>124</v>
      </c>
      <c r="C14" s="11">
        <v>22765</v>
      </c>
      <c r="D14" s="11">
        <v>42591</v>
      </c>
      <c r="E14" s="11">
        <v>14563</v>
      </c>
      <c r="F14" s="11">
        <v>1517</v>
      </c>
      <c r="G14" s="11">
        <v>2974</v>
      </c>
      <c r="H14" s="11">
        <v>2157</v>
      </c>
      <c r="I14" s="11">
        <v>30</v>
      </c>
      <c r="J14" s="11">
        <v>32</v>
      </c>
      <c r="K14" s="11">
        <v>1043</v>
      </c>
      <c r="L14" s="11">
        <v>1592</v>
      </c>
      <c r="M14" s="11">
        <v>1512</v>
      </c>
      <c r="N14" s="11">
        <v>3227</v>
      </c>
      <c r="O14" s="11">
        <f t="shared" si="0"/>
        <v>94003</v>
      </c>
      <c r="P14" s="11">
        <v>89013</v>
      </c>
      <c r="Q14" s="12">
        <f t="shared" si="1"/>
        <v>1.0560592273038769</v>
      </c>
    </row>
    <row r="15" spans="1:17" ht="26.25" customHeight="1">
      <c r="A15" s="9" t="s">
        <v>16</v>
      </c>
      <c r="B15" s="10" t="s">
        <v>125</v>
      </c>
      <c r="C15" s="11">
        <v>4</v>
      </c>
      <c r="D15" s="11">
        <v>0</v>
      </c>
      <c r="E15" s="11">
        <v>6</v>
      </c>
      <c r="F15" s="11">
        <v>54</v>
      </c>
      <c r="G15" s="11">
        <v>85</v>
      </c>
      <c r="H15" s="11">
        <v>15</v>
      </c>
      <c r="I15" s="11">
        <v>1</v>
      </c>
      <c r="J15" s="11">
        <v>0</v>
      </c>
      <c r="K15" s="11">
        <v>112</v>
      </c>
      <c r="L15" s="11">
        <v>194</v>
      </c>
      <c r="M15" s="11">
        <v>92</v>
      </c>
      <c r="N15" s="11">
        <v>129</v>
      </c>
      <c r="O15" s="11">
        <f t="shared" si="0"/>
        <v>692</v>
      </c>
      <c r="P15" s="11">
        <v>297</v>
      </c>
      <c r="Q15" s="12">
        <f t="shared" si="1"/>
        <v>2.32996632996633</v>
      </c>
    </row>
    <row r="16" spans="1:17" ht="26.25" customHeight="1">
      <c r="A16" s="9" t="s">
        <v>17</v>
      </c>
      <c r="B16" s="10" t="s">
        <v>126</v>
      </c>
      <c r="C16" s="11">
        <v>39</v>
      </c>
      <c r="D16" s="11">
        <v>54</v>
      </c>
      <c r="E16" s="11">
        <v>169</v>
      </c>
      <c r="F16" s="11">
        <v>230</v>
      </c>
      <c r="G16" s="11">
        <v>2180</v>
      </c>
      <c r="H16" s="11">
        <v>4667</v>
      </c>
      <c r="I16" s="11">
        <v>42</v>
      </c>
      <c r="J16" s="11">
        <v>1</v>
      </c>
      <c r="K16" s="11">
        <v>4311</v>
      </c>
      <c r="L16" s="11">
        <v>301</v>
      </c>
      <c r="M16" s="11">
        <v>227</v>
      </c>
      <c r="N16" s="11">
        <v>237</v>
      </c>
      <c r="O16" s="11">
        <f t="shared" si="0"/>
        <v>12458</v>
      </c>
      <c r="P16" s="11">
        <v>15658</v>
      </c>
      <c r="Q16" s="12">
        <f t="shared" si="1"/>
        <v>0.79563162600587556</v>
      </c>
    </row>
    <row r="17" spans="1:17" ht="26.25" customHeight="1">
      <c r="A17" s="9" t="s">
        <v>18</v>
      </c>
      <c r="B17" s="10" t="s">
        <v>127</v>
      </c>
      <c r="C17" s="11">
        <v>77</v>
      </c>
      <c r="D17" s="11">
        <v>581</v>
      </c>
      <c r="E17" s="11">
        <v>224</v>
      </c>
      <c r="F17" s="11">
        <v>5</v>
      </c>
      <c r="G17" s="11">
        <v>3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4</v>
      </c>
      <c r="N17" s="11">
        <v>22</v>
      </c>
      <c r="O17" s="11">
        <f t="shared" si="0"/>
        <v>916</v>
      </c>
      <c r="P17" s="11">
        <v>2706</v>
      </c>
      <c r="Q17" s="12">
        <f t="shared" si="1"/>
        <v>0.3385070214338507</v>
      </c>
    </row>
    <row r="18" spans="1:17" ht="26.25" customHeight="1">
      <c r="A18" s="9" t="s">
        <v>19</v>
      </c>
      <c r="B18" s="10" t="s">
        <v>128</v>
      </c>
      <c r="C18" s="11">
        <v>147</v>
      </c>
      <c r="D18" s="11">
        <v>311</v>
      </c>
      <c r="E18" s="11">
        <v>456</v>
      </c>
      <c r="F18" s="11">
        <v>83</v>
      </c>
      <c r="G18" s="11">
        <v>358</v>
      </c>
      <c r="H18" s="11">
        <v>69</v>
      </c>
      <c r="I18" s="11">
        <v>0</v>
      </c>
      <c r="J18" s="11">
        <v>0</v>
      </c>
      <c r="K18" s="11">
        <v>450</v>
      </c>
      <c r="L18" s="11">
        <v>2122</v>
      </c>
      <c r="M18" s="11">
        <v>1481</v>
      </c>
      <c r="N18" s="11">
        <v>2976</v>
      </c>
      <c r="O18" s="11">
        <f t="shared" si="0"/>
        <v>8453</v>
      </c>
      <c r="P18" s="11">
        <v>61004</v>
      </c>
      <c r="Q18" s="12">
        <f t="shared" si="1"/>
        <v>0.13856468428299784</v>
      </c>
    </row>
    <row r="19" spans="1:17" ht="26.25" customHeight="1">
      <c r="A19" s="9" t="s">
        <v>20</v>
      </c>
      <c r="B19" s="10" t="s">
        <v>129</v>
      </c>
      <c r="C19" s="11">
        <v>1115</v>
      </c>
      <c r="D19" s="11">
        <v>2175</v>
      </c>
      <c r="E19" s="11">
        <v>1626</v>
      </c>
      <c r="F19" s="11">
        <v>346</v>
      </c>
      <c r="G19" s="11">
        <v>591</v>
      </c>
      <c r="H19" s="11">
        <v>468</v>
      </c>
      <c r="I19" s="11">
        <v>2</v>
      </c>
      <c r="J19" s="11">
        <v>0</v>
      </c>
      <c r="K19" s="11">
        <v>1121</v>
      </c>
      <c r="L19" s="11">
        <v>965</v>
      </c>
      <c r="M19" s="11">
        <v>1740</v>
      </c>
      <c r="N19" s="11">
        <v>1389</v>
      </c>
      <c r="O19" s="11">
        <f t="shared" si="0"/>
        <v>11538</v>
      </c>
      <c r="P19" s="11">
        <v>11689</v>
      </c>
      <c r="Q19" s="12">
        <f t="shared" si="1"/>
        <v>0.9870818718453247</v>
      </c>
    </row>
    <row r="20" spans="1:17" ht="26.25" customHeight="1">
      <c r="A20" s="9" t="s">
        <v>21</v>
      </c>
      <c r="B20" s="10" t="s">
        <v>130</v>
      </c>
      <c r="C20" s="11">
        <v>0</v>
      </c>
      <c r="D20" s="11">
        <v>11</v>
      </c>
      <c r="E20" s="11">
        <v>106</v>
      </c>
      <c r="F20" s="11">
        <v>312</v>
      </c>
      <c r="G20" s="11">
        <v>54</v>
      </c>
      <c r="H20" s="11">
        <v>29</v>
      </c>
      <c r="I20" s="11">
        <v>11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f t="shared" si="0"/>
        <v>523</v>
      </c>
      <c r="P20" s="11">
        <v>633</v>
      </c>
      <c r="Q20" s="12">
        <f t="shared" si="1"/>
        <v>0.82622432859399686</v>
      </c>
    </row>
    <row r="21" spans="1:17" ht="26.25" customHeight="1">
      <c r="A21" s="9" t="s">
        <v>22</v>
      </c>
      <c r="B21" s="10" t="s">
        <v>131</v>
      </c>
      <c r="C21" s="11">
        <v>102</v>
      </c>
      <c r="D21" s="11">
        <v>15</v>
      </c>
      <c r="E21" s="11">
        <v>124</v>
      </c>
      <c r="F21" s="11">
        <v>3203</v>
      </c>
      <c r="G21" s="11">
        <v>14680</v>
      </c>
      <c r="H21" s="11">
        <v>10378</v>
      </c>
      <c r="I21" s="11">
        <v>1658</v>
      </c>
      <c r="J21" s="11">
        <v>181</v>
      </c>
      <c r="K21" s="11">
        <v>1597</v>
      </c>
      <c r="L21" s="11">
        <v>5421</v>
      </c>
      <c r="M21" s="11">
        <v>5470</v>
      </c>
      <c r="N21" s="11">
        <v>15926</v>
      </c>
      <c r="O21" s="11">
        <f t="shared" si="0"/>
        <v>58755</v>
      </c>
      <c r="P21" s="11">
        <v>31818</v>
      </c>
      <c r="Q21" s="12">
        <f t="shared" si="1"/>
        <v>1.8465962662643787</v>
      </c>
    </row>
    <row r="22" spans="1:17" ht="26.25" customHeight="1">
      <c r="A22" s="9" t="s">
        <v>23</v>
      </c>
      <c r="B22" s="10" t="s">
        <v>132</v>
      </c>
      <c r="C22" s="11">
        <v>426</v>
      </c>
      <c r="D22" s="11">
        <v>1356</v>
      </c>
      <c r="E22" s="11">
        <v>4636</v>
      </c>
      <c r="F22" s="11">
        <v>2190</v>
      </c>
      <c r="G22" s="11">
        <v>4926</v>
      </c>
      <c r="H22" s="11">
        <v>1828</v>
      </c>
      <c r="I22" s="11">
        <v>2643</v>
      </c>
      <c r="J22" s="11">
        <v>1494</v>
      </c>
      <c r="K22" s="11">
        <v>5659</v>
      </c>
      <c r="L22" s="11">
        <v>1247</v>
      </c>
      <c r="M22" s="11">
        <v>301</v>
      </c>
      <c r="N22" s="11">
        <v>303</v>
      </c>
      <c r="O22" s="11">
        <f t="shared" si="0"/>
        <v>27009</v>
      </c>
      <c r="P22" s="11">
        <v>25190</v>
      </c>
      <c r="Q22" s="12">
        <f t="shared" si="1"/>
        <v>1.0722111949186186</v>
      </c>
    </row>
    <row r="23" spans="1:17" ht="26.25" customHeight="1">
      <c r="A23" s="9" t="s">
        <v>24</v>
      </c>
      <c r="B23" s="10" t="s">
        <v>133</v>
      </c>
      <c r="C23" s="11">
        <v>0</v>
      </c>
      <c r="D23" s="11">
        <v>0</v>
      </c>
      <c r="E23" s="11">
        <v>0</v>
      </c>
      <c r="F23" s="11">
        <v>0</v>
      </c>
      <c r="G23" s="11">
        <v>95</v>
      </c>
      <c r="H23" s="11">
        <v>657</v>
      </c>
      <c r="I23" s="11">
        <v>80</v>
      </c>
      <c r="J23" s="11">
        <v>80</v>
      </c>
      <c r="K23" s="11">
        <v>49</v>
      </c>
      <c r="L23" s="11">
        <v>1</v>
      </c>
      <c r="M23" s="11">
        <v>0</v>
      </c>
      <c r="N23" s="11">
        <v>0</v>
      </c>
      <c r="O23" s="11">
        <f t="shared" si="0"/>
        <v>962</v>
      </c>
      <c r="P23" s="11">
        <v>1303</v>
      </c>
      <c r="Q23" s="12">
        <f t="shared" si="1"/>
        <v>0.73829623944742906</v>
      </c>
    </row>
  </sheetData>
  <mergeCells count="2">
    <mergeCell ref="O5:Q5"/>
    <mergeCell ref="A6:B6"/>
  </mergeCells>
  <phoneticPr fontId="3"/>
  <pageMargins left="0.78740157480314965" right="0.19685039370078741" top="0.19685039370078741" bottom="0.19685039370078741" header="0" footer="0"/>
  <pageSetup paperSize="9" scale="92" orientation="landscape" r:id="rId1"/>
  <headerFooter scaleWithDoc="0" alignWithMargins="0">
    <oddFooter>&amp;C&amp;"ＭＳ 明朝,標準"&amp;10－９－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view="pageLayout" zoomScaleNormal="100" workbookViewId="0"/>
  </sheetViews>
  <sheetFormatPr defaultColWidth="9" defaultRowHeight="14.25"/>
  <cols>
    <col min="1" max="1" width="4.75" style="3" customWidth="1"/>
    <col min="2" max="2" width="18" style="3" customWidth="1"/>
    <col min="3" max="13" width="9.375" style="3" customWidth="1"/>
    <col min="14" max="16" width="10.25" style="3" customWidth="1"/>
    <col min="17" max="17" width="8.375" style="3" customWidth="1"/>
    <col min="18" max="256" width="9" style="3"/>
    <col min="257" max="257" width="4.75" style="3" customWidth="1"/>
    <col min="258" max="258" width="18" style="3" customWidth="1"/>
    <col min="259" max="269" width="9.375" style="3" customWidth="1"/>
    <col min="270" max="272" width="10.25" style="3" customWidth="1"/>
    <col min="273" max="273" width="8.375" style="3" customWidth="1"/>
    <col min="274" max="512" width="9" style="3"/>
    <col min="513" max="513" width="4.75" style="3" customWidth="1"/>
    <col min="514" max="514" width="18" style="3" customWidth="1"/>
    <col min="515" max="525" width="9.375" style="3" customWidth="1"/>
    <col min="526" max="528" width="10.25" style="3" customWidth="1"/>
    <col min="529" max="529" width="8.375" style="3" customWidth="1"/>
    <col min="530" max="768" width="9" style="3"/>
    <col min="769" max="769" width="4.75" style="3" customWidth="1"/>
    <col min="770" max="770" width="18" style="3" customWidth="1"/>
    <col min="771" max="781" width="9.375" style="3" customWidth="1"/>
    <col min="782" max="784" width="10.25" style="3" customWidth="1"/>
    <col min="785" max="785" width="8.375" style="3" customWidth="1"/>
    <col min="786" max="1024" width="9" style="3"/>
    <col min="1025" max="1025" width="4.75" style="3" customWidth="1"/>
    <col min="1026" max="1026" width="18" style="3" customWidth="1"/>
    <col min="1027" max="1037" width="9.375" style="3" customWidth="1"/>
    <col min="1038" max="1040" width="10.25" style="3" customWidth="1"/>
    <col min="1041" max="1041" width="8.375" style="3" customWidth="1"/>
    <col min="1042" max="1280" width="9" style="3"/>
    <col min="1281" max="1281" width="4.75" style="3" customWidth="1"/>
    <col min="1282" max="1282" width="18" style="3" customWidth="1"/>
    <col min="1283" max="1293" width="9.375" style="3" customWidth="1"/>
    <col min="1294" max="1296" width="10.25" style="3" customWidth="1"/>
    <col min="1297" max="1297" width="8.375" style="3" customWidth="1"/>
    <col min="1298" max="1536" width="9" style="3"/>
    <col min="1537" max="1537" width="4.75" style="3" customWidth="1"/>
    <col min="1538" max="1538" width="18" style="3" customWidth="1"/>
    <col min="1539" max="1549" width="9.375" style="3" customWidth="1"/>
    <col min="1550" max="1552" width="10.25" style="3" customWidth="1"/>
    <col min="1553" max="1553" width="8.375" style="3" customWidth="1"/>
    <col min="1554" max="1792" width="9" style="3"/>
    <col min="1793" max="1793" width="4.75" style="3" customWidth="1"/>
    <col min="1794" max="1794" width="18" style="3" customWidth="1"/>
    <col min="1795" max="1805" width="9.375" style="3" customWidth="1"/>
    <col min="1806" max="1808" width="10.25" style="3" customWidth="1"/>
    <col min="1809" max="1809" width="8.375" style="3" customWidth="1"/>
    <col min="1810" max="2048" width="9" style="3"/>
    <col min="2049" max="2049" width="4.75" style="3" customWidth="1"/>
    <col min="2050" max="2050" width="18" style="3" customWidth="1"/>
    <col min="2051" max="2061" width="9.375" style="3" customWidth="1"/>
    <col min="2062" max="2064" width="10.25" style="3" customWidth="1"/>
    <col min="2065" max="2065" width="8.375" style="3" customWidth="1"/>
    <col min="2066" max="2304" width="9" style="3"/>
    <col min="2305" max="2305" width="4.75" style="3" customWidth="1"/>
    <col min="2306" max="2306" width="18" style="3" customWidth="1"/>
    <col min="2307" max="2317" width="9.375" style="3" customWidth="1"/>
    <col min="2318" max="2320" width="10.25" style="3" customWidth="1"/>
    <col min="2321" max="2321" width="8.375" style="3" customWidth="1"/>
    <col min="2322" max="2560" width="9" style="3"/>
    <col min="2561" max="2561" width="4.75" style="3" customWidth="1"/>
    <col min="2562" max="2562" width="18" style="3" customWidth="1"/>
    <col min="2563" max="2573" width="9.375" style="3" customWidth="1"/>
    <col min="2574" max="2576" width="10.25" style="3" customWidth="1"/>
    <col min="2577" max="2577" width="8.375" style="3" customWidth="1"/>
    <col min="2578" max="2816" width="9" style="3"/>
    <col min="2817" max="2817" width="4.75" style="3" customWidth="1"/>
    <col min="2818" max="2818" width="18" style="3" customWidth="1"/>
    <col min="2819" max="2829" width="9.375" style="3" customWidth="1"/>
    <col min="2830" max="2832" width="10.25" style="3" customWidth="1"/>
    <col min="2833" max="2833" width="8.375" style="3" customWidth="1"/>
    <col min="2834" max="3072" width="9" style="3"/>
    <col min="3073" max="3073" width="4.75" style="3" customWidth="1"/>
    <col min="3074" max="3074" width="18" style="3" customWidth="1"/>
    <col min="3075" max="3085" width="9.375" style="3" customWidth="1"/>
    <col min="3086" max="3088" width="10.25" style="3" customWidth="1"/>
    <col min="3089" max="3089" width="8.375" style="3" customWidth="1"/>
    <col min="3090" max="3328" width="9" style="3"/>
    <col min="3329" max="3329" width="4.75" style="3" customWidth="1"/>
    <col min="3330" max="3330" width="18" style="3" customWidth="1"/>
    <col min="3331" max="3341" width="9.375" style="3" customWidth="1"/>
    <col min="3342" max="3344" width="10.25" style="3" customWidth="1"/>
    <col min="3345" max="3345" width="8.375" style="3" customWidth="1"/>
    <col min="3346" max="3584" width="9" style="3"/>
    <col min="3585" max="3585" width="4.75" style="3" customWidth="1"/>
    <col min="3586" max="3586" width="18" style="3" customWidth="1"/>
    <col min="3587" max="3597" width="9.375" style="3" customWidth="1"/>
    <col min="3598" max="3600" width="10.25" style="3" customWidth="1"/>
    <col min="3601" max="3601" width="8.375" style="3" customWidth="1"/>
    <col min="3602" max="3840" width="9" style="3"/>
    <col min="3841" max="3841" width="4.75" style="3" customWidth="1"/>
    <col min="3842" max="3842" width="18" style="3" customWidth="1"/>
    <col min="3843" max="3853" width="9.375" style="3" customWidth="1"/>
    <col min="3854" max="3856" width="10.25" style="3" customWidth="1"/>
    <col min="3857" max="3857" width="8.375" style="3" customWidth="1"/>
    <col min="3858" max="4096" width="9" style="3"/>
    <col min="4097" max="4097" width="4.75" style="3" customWidth="1"/>
    <col min="4098" max="4098" width="18" style="3" customWidth="1"/>
    <col min="4099" max="4109" width="9.375" style="3" customWidth="1"/>
    <col min="4110" max="4112" width="10.25" style="3" customWidth="1"/>
    <col min="4113" max="4113" width="8.375" style="3" customWidth="1"/>
    <col min="4114" max="4352" width="9" style="3"/>
    <col min="4353" max="4353" width="4.75" style="3" customWidth="1"/>
    <col min="4354" max="4354" width="18" style="3" customWidth="1"/>
    <col min="4355" max="4365" width="9.375" style="3" customWidth="1"/>
    <col min="4366" max="4368" width="10.25" style="3" customWidth="1"/>
    <col min="4369" max="4369" width="8.375" style="3" customWidth="1"/>
    <col min="4370" max="4608" width="9" style="3"/>
    <col min="4609" max="4609" width="4.75" style="3" customWidth="1"/>
    <col min="4610" max="4610" width="18" style="3" customWidth="1"/>
    <col min="4611" max="4621" width="9.375" style="3" customWidth="1"/>
    <col min="4622" max="4624" width="10.25" style="3" customWidth="1"/>
    <col min="4625" max="4625" width="8.375" style="3" customWidth="1"/>
    <col min="4626" max="4864" width="9" style="3"/>
    <col min="4865" max="4865" width="4.75" style="3" customWidth="1"/>
    <col min="4866" max="4866" width="18" style="3" customWidth="1"/>
    <col min="4867" max="4877" width="9.375" style="3" customWidth="1"/>
    <col min="4878" max="4880" width="10.25" style="3" customWidth="1"/>
    <col min="4881" max="4881" width="8.375" style="3" customWidth="1"/>
    <col min="4882" max="5120" width="9" style="3"/>
    <col min="5121" max="5121" width="4.75" style="3" customWidth="1"/>
    <col min="5122" max="5122" width="18" style="3" customWidth="1"/>
    <col min="5123" max="5133" width="9.375" style="3" customWidth="1"/>
    <col min="5134" max="5136" width="10.25" style="3" customWidth="1"/>
    <col min="5137" max="5137" width="8.375" style="3" customWidth="1"/>
    <col min="5138" max="5376" width="9" style="3"/>
    <col min="5377" max="5377" width="4.75" style="3" customWidth="1"/>
    <col min="5378" max="5378" width="18" style="3" customWidth="1"/>
    <col min="5379" max="5389" width="9.375" style="3" customWidth="1"/>
    <col min="5390" max="5392" width="10.25" style="3" customWidth="1"/>
    <col min="5393" max="5393" width="8.375" style="3" customWidth="1"/>
    <col min="5394" max="5632" width="9" style="3"/>
    <col min="5633" max="5633" width="4.75" style="3" customWidth="1"/>
    <col min="5634" max="5634" width="18" style="3" customWidth="1"/>
    <col min="5635" max="5645" width="9.375" style="3" customWidth="1"/>
    <col min="5646" max="5648" width="10.25" style="3" customWidth="1"/>
    <col min="5649" max="5649" width="8.375" style="3" customWidth="1"/>
    <col min="5650" max="5888" width="9" style="3"/>
    <col min="5889" max="5889" width="4.75" style="3" customWidth="1"/>
    <col min="5890" max="5890" width="18" style="3" customWidth="1"/>
    <col min="5891" max="5901" width="9.375" style="3" customWidth="1"/>
    <col min="5902" max="5904" width="10.25" style="3" customWidth="1"/>
    <col min="5905" max="5905" width="8.375" style="3" customWidth="1"/>
    <col min="5906" max="6144" width="9" style="3"/>
    <col min="6145" max="6145" width="4.75" style="3" customWidth="1"/>
    <col min="6146" max="6146" width="18" style="3" customWidth="1"/>
    <col min="6147" max="6157" width="9.375" style="3" customWidth="1"/>
    <col min="6158" max="6160" width="10.25" style="3" customWidth="1"/>
    <col min="6161" max="6161" width="8.375" style="3" customWidth="1"/>
    <col min="6162" max="6400" width="9" style="3"/>
    <col min="6401" max="6401" width="4.75" style="3" customWidth="1"/>
    <col min="6402" max="6402" width="18" style="3" customWidth="1"/>
    <col min="6403" max="6413" width="9.375" style="3" customWidth="1"/>
    <col min="6414" max="6416" width="10.25" style="3" customWidth="1"/>
    <col min="6417" max="6417" width="8.375" style="3" customWidth="1"/>
    <col min="6418" max="6656" width="9" style="3"/>
    <col min="6657" max="6657" width="4.75" style="3" customWidth="1"/>
    <col min="6658" max="6658" width="18" style="3" customWidth="1"/>
    <col min="6659" max="6669" width="9.375" style="3" customWidth="1"/>
    <col min="6670" max="6672" width="10.25" style="3" customWidth="1"/>
    <col min="6673" max="6673" width="8.375" style="3" customWidth="1"/>
    <col min="6674" max="6912" width="9" style="3"/>
    <col min="6913" max="6913" width="4.75" style="3" customWidth="1"/>
    <col min="6914" max="6914" width="18" style="3" customWidth="1"/>
    <col min="6915" max="6925" width="9.375" style="3" customWidth="1"/>
    <col min="6926" max="6928" width="10.25" style="3" customWidth="1"/>
    <col min="6929" max="6929" width="8.375" style="3" customWidth="1"/>
    <col min="6930" max="7168" width="9" style="3"/>
    <col min="7169" max="7169" width="4.75" style="3" customWidth="1"/>
    <col min="7170" max="7170" width="18" style="3" customWidth="1"/>
    <col min="7171" max="7181" width="9.375" style="3" customWidth="1"/>
    <col min="7182" max="7184" width="10.25" style="3" customWidth="1"/>
    <col min="7185" max="7185" width="8.375" style="3" customWidth="1"/>
    <col min="7186" max="7424" width="9" style="3"/>
    <col min="7425" max="7425" width="4.75" style="3" customWidth="1"/>
    <col min="7426" max="7426" width="18" style="3" customWidth="1"/>
    <col min="7427" max="7437" width="9.375" style="3" customWidth="1"/>
    <col min="7438" max="7440" width="10.25" style="3" customWidth="1"/>
    <col min="7441" max="7441" width="8.375" style="3" customWidth="1"/>
    <col min="7442" max="7680" width="9" style="3"/>
    <col min="7681" max="7681" width="4.75" style="3" customWidth="1"/>
    <col min="7682" max="7682" width="18" style="3" customWidth="1"/>
    <col min="7683" max="7693" width="9.375" style="3" customWidth="1"/>
    <col min="7694" max="7696" width="10.25" style="3" customWidth="1"/>
    <col min="7697" max="7697" width="8.375" style="3" customWidth="1"/>
    <col min="7698" max="7936" width="9" style="3"/>
    <col min="7937" max="7937" width="4.75" style="3" customWidth="1"/>
    <col min="7938" max="7938" width="18" style="3" customWidth="1"/>
    <col min="7939" max="7949" width="9.375" style="3" customWidth="1"/>
    <col min="7950" max="7952" width="10.25" style="3" customWidth="1"/>
    <col min="7953" max="7953" width="8.375" style="3" customWidth="1"/>
    <col min="7954" max="8192" width="9" style="3"/>
    <col min="8193" max="8193" width="4.75" style="3" customWidth="1"/>
    <col min="8194" max="8194" width="18" style="3" customWidth="1"/>
    <col min="8195" max="8205" width="9.375" style="3" customWidth="1"/>
    <col min="8206" max="8208" width="10.25" style="3" customWidth="1"/>
    <col min="8209" max="8209" width="8.375" style="3" customWidth="1"/>
    <col min="8210" max="8448" width="9" style="3"/>
    <col min="8449" max="8449" width="4.75" style="3" customWidth="1"/>
    <col min="8450" max="8450" width="18" style="3" customWidth="1"/>
    <col min="8451" max="8461" width="9.375" style="3" customWidth="1"/>
    <col min="8462" max="8464" width="10.25" style="3" customWidth="1"/>
    <col min="8465" max="8465" width="8.375" style="3" customWidth="1"/>
    <col min="8466" max="8704" width="9" style="3"/>
    <col min="8705" max="8705" width="4.75" style="3" customWidth="1"/>
    <col min="8706" max="8706" width="18" style="3" customWidth="1"/>
    <col min="8707" max="8717" width="9.375" style="3" customWidth="1"/>
    <col min="8718" max="8720" width="10.25" style="3" customWidth="1"/>
    <col min="8721" max="8721" width="8.375" style="3" customWidth="1"/>
    <col min="8722" max="8960" width="9" style="3"/>
    <col min="8961" max="8961" width="4.75" style="3" customWidth="1"/>
    <col min="8962" max="8962" width="18" style="3" customWidth="1"/>
    <col min="8963" max="8973" width="9.375" style="3" customWidth="1"/>
    <col min="8974" max="8976" width="10.25" style="3" customWidth="1"/>
    <col min="8977" max="8977" width="8.375" style="3" customWidth="1"/>
    <col min="8978" max="9216" width="9" style="3"/>
    <col min="9217" max="9217" width="4.75" style="3" customWidth="1"/>
    <col min="9218" max="9218" width="18" style="3" customWidth="1"/>
    <col min="9219" max="9229" width="9.375" style="3" customWidth="1"/>
    <col min="9230" max="9232" width="10.25" style="3" customWidth="1"/>
    <col min="9233" max="9233" width="8.375" style="3" customWidth="1"/>
    <col min="9234" max="9472" width="9" style="3"/>
    <col min="9473" max="9473" width="4.75" style="3" customWidth="1"/>
    <col min="9474" max="9474" width="18" style="3" customWidth="1"/>
    <col min="9475" max="9485" width="9.375" style="3" customWidth="1"/>
    <col min="9486" max="9488" width="10.25" style="3" customWidth="1"/>
    <col min="9489" max="9489" width="8.375" style="3" customWidth="1"/>
    <col min="9490" max="9728" width="9" style="3"/>
    <col min="9729" max="9729" width="4.75" style="3" customWidth="1"/>
    <col min="9730" max="9730" width="18" style="3" customWidth="1"/>
    <col min="9731" max="9741" width="9.375" style="3" customWidth="1"/>
    <col min="9742" max="9744" width="10.25" style="3" customWidth="1"/>
    <col min="9745" max="9745" width="8.375" style="3" customWidth="1"/>
    <col min="9746" max="9984" width="9" style="3"/>
    <col min="9985" max="9985" width="4.75" style="3" customWidth="1"/>
    <col min="9986" max="9986" width="18" style="3" customWidth="1"/>
    <col min="9987" max="9997" width="9.375" style="3" customWidth="1"/>
    <col min="9998" max="10000" width="10.25" style="3" customWidth="1"/>
    <col min="10001" max="10001" width="8.375" style="3" customWidth="1"/>
    <col min="10002" max="10240" width="9" style="3"/>
    <col min="10241" max="10241" width="4.75" style="3" customWidth="1"/>
    <col min="10242" max="10242" width="18" style="3" customWidth="1"/>
    <col min="10243" max="10253" width="9.375" style="3" customWidth="1"/>
    <col min="10254" max="10256" width="10.25" style="3" customWidth="1"/>
    <col min="10257" max="10257" width="8.375" style="3" customWidth="1"/>
    <col min="10258" max="10496" width="9" style="3"/>
    <col min="10497" max="10497" width="4.75" style="3" customWidth="1"/>
    <col min="10498" max="10498" width="18" style="3" customWidth="1"/>
    <col min="10499" max="10509" width="9.375" style="3" customWidth="1"/>
    <col min="10510" max="10512" width="10.25" style="3" customWidth="1"/>
    <col min="10513" max="10513" width="8.375" style="3" customWidth="1"/>
    <col min="10514" max="10752" width="9" style="3"/>
    <col min="10753" max="10753" width="4.75" style="3" customWidth="1"/>
    <col min="10754" max="10754" width="18" style="3" customWidth="1"/>
    <col min="10755" max="10765" width="9.375" style="3" customWidth="1"/>
    <col min="10766" max="10768" width="10.25" style="3" customWidth="1"/>
    <col min="10769" max="10769" width="8.375" style="3" customWidth="1"/>
    <col min="10770" max="11008" width="9" style="3"/>
    <col min="11009" max="11009" width="4.75" style="3" customWidth="1"/>
    <col min="11010" max="11010" width="18" style="3" customWidth="1"/>
    <col min="11011" max="11021" width="9.375" style="3" customWidth="1"/>
    <col min="11022" max="11024" width="10.25" style="3" customWidth="1"/>
    <col min="11025" max="11025" width="8.375" style="3" customWidth="1"/>
    <col min="11026" max="11264" width="9" style="3"/>
    <col min="11265" max="11265" width="4.75" style="3" customWidth="1"/>
    <col min="11266" max="11266" width="18" style="3" customWidth="1"/>
    <col min="11267" max="11277" width="9.375" style="3" customWidth="1"/>
    <col min="11278" max="11280" width="10.25" style="3" customWidth="1"/>
    <col min="11281" max="11281" width="8.375" style="3" customWidth="1"/>
    <col min="11282" max="11520" width="9" style="3"/>
    <col min="11521" max="11521" width="4.75" style="3" customWidth="1"/>
    <col min="11522" max="11522" width="18" style="3" customWidth="1"/>
    <col min="11523" max="11533" width="9.375" style="3" customWidth="1"/>
    <col min="11534" max="11536" width="10.25" style="3" customWidth="1"/>
    <col min="11537" max="11537" width="8.375" style="3" customWidth="1"/>
    <col min="11538" max="11776" width="9" style="3"/>
    <col min="11777" max="11777" width="4.75" style="3" customWidth="1"/>
    <col min="11778" max="11778" width="18" style="3" customWidth="1"/>
    <col min="11779" max="11789" width="9.375" style="3" customWidth="1"/>
    <col min="11790" max="11792" width="10.25" style="3" customWidth="1"/>
    <col min="11793" max="11793" width="8.375" style="3" customWidth="1"/>
    <col min="11794" max="12032" width="9" style="3"/>
    <col min="12033" max="12033" width="4.75" style="3" customWidth="1"/>
    <col min="12034" max="12034" width="18" style="3" customWidth="1"/>
    <col min="12035" max="12045" width="9.375" style="3" customWidth="1"/>
    <col min="12046" max="12048" width="10.25" style="3" customWidth="1"/>
    <col min="12049" max="12049" width="8.375" style="3" customWidth="1"/>
    <col min="12050" max="12288" width="9" style="3"/>
    <col min="12289" max="12289" width="4.75" style="3" customWidth="1"/>
    <col min="12290" max="12290" width="18" style="3" customWidth="1"/>
    <col min="12291" max="12301" width="9.375" style="3" customWidth="1"/>
    <col min="12302" max="12304" width="10.25" style="3" customWidth="1"/>
    <col min="12305" max="12305" width="8.375" style="3" customWidth="1"/>
    <col min="12306" max="12544" width="9" style="3"/>
    <col min="12545" max="12545" width="4.75" style="3" customWidth="1"/>
    <col min="12546" max="12546" width="18" style="3" customWidth="1"/>
    <col min="12547" max="12557" width="9.375" style="3" customWidth="1"/>
    <col min="12558" max="12560" width="10.25" style="3" customWidth="1"/>
    <col min="12561" max="12561" width="8.375" style="3" customWidth="1"/>
    <col min="12562" max="12800" width="9" style="3"/>
    <col min="12801" max="12801" width="4.75" style="3" customWidth="1"/>
    <col min="12802" max="12802" width="18" style="3" customWidth="1"/>
    <col min="12803" max="12813" width="9.375" style="3" customWidth="1"/>
    <col min="12814" max="12816" width="10.25" style="3" customWidth="1"/>
    <col min="12817" max="12817" width="8.375" style="3" customWidth="1"/>
    <col min="12818" max="13056" width="9" style="3"/>
    <col min="13057" max="13057" width="4.75" style="3" customWidth="1"/>
    <col min="13058" max="13058" width="18" style="3" customWidth="1"/>
    <col min="13059" max="13069" width="9.375" style="3" customWidth="1"/>
    <col min="13070" max="13072" width="10.25" style="3" customWidth="1"/>
    <col min="13073" max="13073" width="8.375" style="3" customWidth="1"/>
    <col min="13074" max="13312" width="9" style="3"/>
    <col min="13313" max="13313" width="4.75" style="3" customWidth="1"/>
    <col min="13314" max="13314" width="18" style="3" customWidth="1"/>
    <col min="13315" max="13325" width="9.375" style="3" customWidth="1"/>
    <col min="13326" max="13328" width="10.25" style="3" customWidth="1"/>
    <col min="13329" max="13329" width="8.375" style="3" customWidth="1"/>
    <col min="13330" max="13568" width="9" style="3"/>
    <col min="13569" max="13569" width="4.75" style="3" customWidth="1"/>
    <col min="13570" max="13570" width="18" style="3" customWidth="1"/>
    <col min="13571" max="13581" width="9.375" style="3" customWidth="1"/>
    <col min="13582" max="13584" width="10.25" style="3" customWidth="1"/>
    <col min="13585" max="13585" width="8.375" style="3" customWidth="1"/>
    <col min="13586" max="13824" width="9" style="3"/>
    <col min="13825" max="13825" width="4.75" style="3" customWidth="1"/>
    <col min="13826" max="13826" width="18" style="3" customWidth="1"/>
    <col min="13827" max="13837" width="9.375" style="3" customWidth="1"/>
    <col min="13838" max="13840" width="10.25" style="3" customWidth="1"/>
    <col min="13841" max="13841" width="8.375" style="3" customWidth="1"/>
    <col min="13842" max="14080" width="9" style="3"/>
    <col min="14081" max="14081" width="4.75" style="3" customWidth="1"/>
    <col min="14082" max="14082" width="18" style="3" customWidth="1"/>
    <col min="14083" max="14093" width="9.375" style="3" customWidth="1"/>
    <col min="14094" max="14096" width="10.25" style="3" customWidth="1"/>
    <col min="14097" max="14097" width="8.375" style="3" customWidth="1"/>
    <col min="14098" max="14336" width="9" style="3"/>
    <col min="14337" max="14337" width="4.75" style="3" customWidth="1"/>
    <col min="14338" max="14338" width="18" style="3" customWidth="1"/>
    <col min="14339" max="14349" width="9.375" style="3" customWidth="1"/>
    <col min="14350" max="14352" width="10.25" style="3" customWidth="1"/>
    <col min="14353" max="14353" width="8.375" style="3" customWidth="1"/>
    <col min="14354" max="14592" width="9" style="3"/>
    <col min="14593" max="14593" width="4.75" style="3" customWidth="1"/>
    <col min="14594" max="14594" width="18" style="3" customWidth="1"/>
    <col min="14595" max="14605" width="9.375" style="3" customWidth="1"/>
    <col min="14606" max="14608" width="10.25" style="3" customWidth="1"/>
    <col min="14609" max="14609" width="8.375" style="3" customWidth="1"/>
    <col min="14610" max="14848" width="9" style="3"/>
    <col min="14849" max="14849" width="4.75" style="3" customWidth="1"/>
    <col min="14850" max="14850" width="18" style="3" customWidth="1"/>
    <col min="14851" max="14861" width="9.375" style="3" customWidth="1"/>
    <col min="14862" max="14864" width="10.25" style="3" customWidth="1"/>
    <col min="14865" max="14865" width="8.375" style="3" customWidth="1"/>
    <col min="14866" max="15104" width="9" style="3"/>
    <col min="15105" max="15105" width="4.75" style="3" customWidth="1"/>
    <col min="15106" max="15106" width="18" style="3" customWidth="1"/>
    <col min="15107" max="15117" width="9.375" style="3" customWidth="1"/>
    <col min="15118" max="15120" width="10.25" style="3" customWidth="1"/>
    <col min="15121" max="15121" width="8.375" style="3" customWidth="1"/>
    <col min="15122" max="15360" width="9" style="3"/>
    <col min="15361" max="15361" width="4.75" style="3" customWidth="1"/>
    <col min="15362" max="15362" width="18" style="3" customWidth="1"/>
    <col min="15363" max="15373" width="9.375" style="3" customWidth="1"/>
    <col min="15374" max="15376" width="10.25" style="3" customWidth="1"/>
    <col min="15377" max="15377" width="8.375" style="3" customWidth="1"/>
    <col min="15378" max="15616" width="9" style="3"/>
    <col min="15617" max="15617" width="4.75" style="3" customWidth="1"/>
    <col min="15618" max="15618" width="18" style="3" customWidth="1"/>
    <col min="15619" max="15629" width="9.375" style="3" customWidth="1"/>
    <col min="15630" max="15632" width="10.25" style="3" customWidth="1"/>
    <col min="15633" max="15633" width="8.375" style="3" customWidth="1"/>
    <col min="15634" max="15872" width="9" style="3"/>
    <col min="15873" max="15873" width="4.75" style="3" customWidth="1"/>
    <col min="15874" max="15874" width="18" style="3" customWidth="1"/>
    <col min="15875" max="15885" width="9.375" style="3" customWidth="1"/>
    <col min="15886" max="15888" width="10.25" style="3" customWidth="1"/>
    <col min="15889" max="15889" width="8.375" style="3" customWidth="1"/>
    <col min="15890" max="16128" width="9" style="3"/>
    <col min="16129" max="16129" width="4.75" style="3" customWidth="1"/>
    <col min="16130" max="16130" width="18" style="3" customWidth="1"/>
    <col min="16131" max="16141" width="9.375" style="3" customWidth="1"/>
    <col min="16142" max="16144" width="10.25" style="3" customWidth="1"/>
    <col min="16145" max="16145" width="8.375" style="3" customWidth="1"/>
    <col min="16146" max="16384" width="9" style="3"/>
  </cols>
  <sheetData>
    <row r="1" spans="1:17" ht="24.75" customHeight="1">
      <c r="O1" s="39" t="str">
        <f>'P9'!$O$5</f>
        <v>　令和5年 単位：千円</v>
      </c>
      <c r="P1" s="39"/>
      <c r="Q1" s="39"/>
    </row>
    <row r="2" spans="1:17" s="8" customFormat="1" ht="30.6" customHeight="1">
      <c r="A2" s="27" t="s">
        <v>134</v>
      </c>
      <c r="B2" s="28"/>
      <c r="C2" s="4" t="s">
        <v>103</v>
      </c>
      <c r="D2" s="4" t="s">
        <v>104</v>
      </c>
      <c r="E2" s="4" t="s">
        <v>105</v>
      </c>
      <c r="F2" s="4" t="s">
        <v>106</v>
      </c>
      <c r="G2" s="4" t="s">
        <v>107</v>
      </c>
      <c r="H2" s="4" t="s">
        <v>108</v>
      </c>
      <c r="I2" s="4" t="s">
        <v>109</v>
      </c>
      <c r="J2" s="4" t="s">
        <v>110</v>
      </c>
      <c r="K2" s="4" t="s">
        <v>111</v>
      </c>
      <c r="L2" s="4" t="s">
        <v>112</v>
      </c>
      <c r="M2" s="4" t="s">
        <v>113</v>
      </c>
      <c r="N2" s="4" t="s">
        <v>114</v>
      </c>
      <c r="O2" s="4" t="s">
        <v>115</v>
      </c>
      <c r="P2" s="4" t="str">
        <f>'P7'!P8</f>
        <v>4  年</v>
      </c>
      <c r="Q2" s="4" t="s">
        <v>116</v>
      </c>
    </row>
    <row r="3" spans="1:17" ht="24.75" customHeight="1">
      <c r="A3" s="9" t="s">
        <v>25</v>
      </c>
      <c r="B3" s="10" t="s">
        <v>135</v>
      </c>
      <c r="C3" s="11">
        <v>47</v>
      </c>
      <c r="D3" s="11">
        <v>573</v>
      </c>
      <c r="E3" s="11">
        <v>1631</v>
      </c>
      <c r="F3" s="11">
        <v>524</v>
      </c>
      <c r="G3" s="11">
        <v>404</v>
      </c>
      <c r="H3" s="11">
        <v>479</v>
      </c>
      <c r="I3" s="11">
        <v>294</v>
      </c>
      <c r="J3" s="11">
        <v>192</v>
      </c>
      <c r="K3" s="11">
        <v>671</v>
      </c>
      <c r="L3" s="11">
        <v>313</v>
      </c>
      <c r="M3" s="11">
        <v>418</v>
      </c>
      <c r="N3" s="11">
        <v>358</v>
      </c>
      <c r="O3" s="11">
        <f t="shared" ref="O3:O25" si="0">SUM(C3:N3)</f>
        <v>5904</v>
      </c>
      <c r="P3" s="11">
        <v>4963</v>
      </c>
      <c r="Q3" s="12">
        <f>IF(O3*P3&lt;&gt;0,O3/P3,"0%")</f>
        <v>1.1896030626637115</v>
      </c>
    </row>
    <row r="4" spans="1:17" ht="24.75" customHeight="1">
      <c r="A4" s="9" t="s">
        <v>26</v>
      </c>
      <c r="B4" s="10" t="s">
        <v>136</v>
      </c>
      <c r="C4" s="11">
        <v>776</v>
      </c>
      <c r="D4" s="11">
        <v>1609</v>
      </c>
      <c r="E4" s="11">
        <v>3699</v>
      </c>
      <c r="F4" s="11">
        <v>4350</v>
      </c>
      <c r="G4" s="11">
        <v>9062</v>
      </c>
      <c r="H4" s="11">
        <v>3314</v>
      </c>
      <c r="I4" s="11">
        <v>1680</v>
      </c>
      <c r="J4" s="11">
        <v>1399</v>
      </c>
      <c r="K4" s="11">
        <v>1117</v>
      </c>
      <c r="L4" s="11">
        <v>1976</v>
      </c>
      <c r="M4" s="11">
        <v>2015</v>
      </c>
      <c r="N4" s="11">
        <v>3461</v>
      </c>
      <c r="O4" s="11">
        <f t="shared" si="0"/>
        <v>34458</v>
      </c>
      <c r="P4" s="11">
        <v>36165</v>
      </c>
      <c r="Q4" s="12">
        <f t="shared" ref="Q4:Q26" si="1">IF(O4*P4&lt;&gt;0,O4/P4,"0%")</f>
        <v>0.95279966818747408</v>
      </c>
    </row>
    <row r="5" spans="1:17" ht="24.75" customHeight="1">
      <c r="A5" s="9" t="s">
        <v>27</v>
      </c>
      <c r="B5" s="10" t="s">
        <v>137</v>
      </c>
      <c r="C5" s="11">
        <v>0</v>
      </c>
      <c r="D5" s="11">
        <v>385</v>
      </c>
      <c r="E5" s="11">
        <v>0</v>
      </c>
      <c r="F5" s="11">
        <v>36</v>
      </c>
      <c r="G5" s="11">
        <v>13126</v>
      </c>
      <c r="H5" s="11">
        <v>55391</v>
      </c>
      <c r="I5" s="11">
        <v>2359</v>
      </c>
      <c r="J5" s="11">
        <v>6</v>
      </c>
      <c r="K5" s="11">
        <v>8</v>
      </c>
      <c r="L5" s="11">
        <v>8</v>
      </c>
      <c r="M5" s="11">
        <v>8</v>
      </c>
      <c r="N5" s="11">
        <v>0</v>
      </c>
      <c r="O5" s="11">
        <f t="shared" si="0"/>
        <v>71327</v>
      </c>
      <c r="P5" s="11">
        <v>65625</v>
      </c>
      <c r="Q5" s="12">
        <f t="shared" si="1"/>
        <v>1.0868876190476191</v>
      </c>
    </row>
    <row r="6" spans="1:17" ht="24.75" customHeight="1">
      <c r="A6" s="9" t="s">
        <v>28</v>
      </c>
      <c r="B6" s="10" t="s">
        <v>138</v>
      </c>
      <c r="C6" s="11">
        <v>27</v>
      </c>
      <c r="D6" s="11">
        <v>0</v>
      </c>
      <c r="E6" s="11">
        <v>6</v>
      </c>
      <c r="F6" s="11">
        <v>8</v>
      </c>
      <c r="G6" s="11">
        <v>8</v>
      </c>
      <c r="H6" s="11">
        <v>15</v>
      </c>
      <c r="I6" s="11">
        <v>2</v>
      </c>
      <c r="J6" s="11">
        <v>3</v>
      </c>
      <c r="K6" s="11">
        <v>78</v>
      </c>
      <c r="L6" s="11">
        <v>461</v>
      </c>
      <c r="M6" s="11">
        <v>2221</v>
      </c>
      <c r="N6" s="11">
        <v>3156</v>
      </c>
      <c r="O6" s="11">
        <f t="shared" si="0"/>
        <v>5985</v>
      </c>
      <c r="P6" s="11">
        <v>18050</v>
      </c>
      <c r="Q6" s="12">
        <f t="shared" si="1"/>
        <v>0.33157894736842103</v>
      </c>
    </row>
    <row r="7" spans="1:17" ht="24.75" customHeight="1">
      <c r="A7" s="9" t="s">
        <v>29</v>
      </c>
      <c r="B7" s="10" t="s">
        <v>139</v>
      </c>
      <c r="C7" s="11">
        <v>5666</v>
      </c>
      <c r="D7" s="11">
        <v>10239</v>
      </c>
      <c r="E7" s="11">
        <v>16080</v>
      </c>
      <c r="F7" s="11">
        <v>10123</v>
      </c>
      <c r="G7" s="11">
        <v>16465</v>
      </c>
      <c r="H7" s="11">
        <v>13860</v>
      </c>
      <c r="I7" s="11">
        <v>21357</v>
      </c>
      <c r="J7" s="11">
        <v>26974</v>
      </c>
      <c r="K7" s="11">
        <v>19056</v>
      </c>
      <c r="L7" s="11">
        <v>15825</v>
      </c>
      <c r="M7" s="11">
        <v>13437</v>
      </c>
      <c r="N7" s="11">
        <v>13018</v>
      </c>
      <c r="O7" s="11">
        <f t="shared" si="0"/>
        <v>182100</v>
      </c>
      <c r="P7" s="11">
        <v>186471</v>
      </c>
      <c r="Q7" s="12">
        <f t="shared" si="1"/>
        <v>0.9765593577553614</v>
      </c>
    </row>
    <row r="8" spans="1:17" ht="24.75" customHeight="1">
      <c r="A8" s="9" t="s">
        <v>30</v>
      </c>
      <c r="B8" s="10" t="s">
        <v>140</v>
      </c>
      <c r="C8" s="11">
        <v>40769</v>
      </c>
      <c r="D8" s="11">
        <v>17187</v>
      </c>
      <c r="E8" s="11">
        <v>21</v>
      </c>
      <c r="F8" s="11">
        <v>5</v>
      </c>
      <c r="G8" s="11">
        <v>16609</v>
      </c>
      <c r="H8" s="11">
        <v>14855</v>
      </c>
      <c r="I8" s="11">
        <v>2356</v>
      </c>
      <c r="J8" s="11">
        <v>9192</v>
      </c>
      <c r="K8" s="11">
        <v>144420</v>
      </c>
      <c r="L8" s="11">
        <v>138891</v>
      </c>
      <c r="M8" s="11">
        <v>53263</v>
      </c>
      <c r="N8" s="11">
        <v>101930</v>
      </c>
      <c r="O8" s="11">
        <f t="shared" si="0"/>
        <v>539498</v>
      </c>
      <c r="P8" s="11">
        <v>876417</v>
      </c>
      <c r="Q8" s="12">
        <f t="shared" si="1"/>
        <v>0.6155722675393106</v>
      </c>
    </row>
    <row r="9" spans="1:17" ht="24.75" customHeight="1">
      <c r="A9" s="9" t="s">
        <v>31</v>
      </c>
      <c r="B9" s="10" t="s">
        <v>141</v>
      </c>
      <c r="C9" s="11">
        <v>2182</v>
      </c>
      <c r="D9" s="11">
        <v>6781</v>
      </c>
      <c r="E9" s="11">
        <v>8138</v>
      </c>
      <c r="F9" s="11">
        <v>1921</v>
      </c>
      <c r="G9" s="11">
        <v>86</v>
      </c>
      <c r="H9" s="11">
        <v>1</v>
      </c>
      <c r="I9" s="11">
        <v>0</v>
      </c>
      <c r="J9" s="11">
        <v>1</v>
      </c>
      <c r="K9" s="11">
        <v>64</v>
      </c>
      <c r="L9" s="11">
        <v>182</v>
      </c>
      <c r="M9" s="11">
        <v>119</v>
      </c>
      <c r="N9" s="11">
        <v>866</v>
      </c>
      <c r="O9" s="11">
        <f t="shared" si="0"/>
        <v>20341</v>
      </c>
      <c r="P9" s="11">
        <v>26449</v>
      </c>
      <c r="Q9" s="12">
        <f t="shared" si="1"/>
        <v>0.76906499300540665</v>
      </c>
    </row>
    <row r="10" spans="1:17" ht="24.75" customHeight="1">
      <c r="A10" s="9" t="s">
        <v>32</v>
      </c>
      <c r="B10" s="10" t="s">
        <v>142</v>
      </c>
      <c r="C10" s="11">
        <v>52</v>
      </c>
      <c r="D10" s="11">
        <v>1</v>
      </c>
      <c r="E10" s="11">
        <v>324</v>
      </c>
      <c r="F10" s="11">
        <v>423</v>
      </c>
      <c r="G10" s="11">
        <v>1102</v>
      </c>
      <c r="H10" s="11">
        <v>1285</v>
      </c>
      <c r="I10" s="11">
        <v>830</v>
      </c>
      <c r="J10" s="11">
        <v>223</v>
      </c>
      <c r="K10" s="11">
        <v>387</v>
      </c>
      <c r="L10" s="11">
        <v>2274</v>
      </c>
      <c r="M10" s="11">
        <v>1965</v>
      </c>
      <c r="N10" s="11">
        <v>178</v>
      </c>
      <c r="O10" s="11">
        <f t="shared" si="0"/>
        <v>9044</v>
      </c>
      <c r="P10" s="11">
        <v>6539</v>
      </c>
      <c r="Q10" s="12">
        <f t="shared" si="1"/>
        <v>1.3830860987918643</v>
      </c>
    </row>
    <row r="11" spans="1:17" ht="24.75" customHeight="1">
      <c r="A11" s="9" t="s">
        <v>33</v>
      </c>
      <c r="B11" s="10" t="s">
        <v>143</v>
      </c>
      <c r="C11" s="11">
        <v>0</v>
      </c>
      <c r="D11" s="11">
        <v>0</v>
      </c>
      <c r="E11" s="11">
        <v>1</v>
      </c>
      <c r="F11" s="11">
        <v>0</v>
      </c>
      <c r="G11" s="11">
        <v>2</v>
      </c>
      <c r="H11" s="11">
        <v>71</v>
      </c>
      <c r="I11" s="11">
        <v>353</v>
      </c>
      <c r="J11" s="11">
        <v>319</v>
      </c>
      <c r="K11" s="11">
        <v>51</v>
      </c>
      <c r="L11" s="11">
        <v>0</v>
      </c>
      <c r="M11" s="11">
        <v>1</v>
      </c>
      <c r="N11" s="11">
        <v>1</v>
      </c>
      <c r="O11" s="11">
        <f t="shared" si="0"/>
        <v>799</v>
      </c>
      <c r="P11" s="11">
        <v>813</v>
      </c>
      <c r="Q11" s="12">
        <f t="shared" si="1"/>
        <v>0.98277982779827799</v>
      </c>
    </row>
    <row r="12" spans="1:17" ht="24.75" customHeight="1">
      <c r="A12" s="9" t="s">
        <v>34</v>
      </c>
      <c r="B12" s="13" t="s">
        <v>144</v>
      </c>
      <c r="C12" s="11">
        <v>11573</v>
      </c>
      <c r="D12" s="11">
        <v>16050</v>
      </c>
      <c r="E12" s="11">
        <v>28524</v>
      </c>
      <c r="F12" s="11">
        <v>11220</v>
      </c>
      <c r="G12" s="11">
        <v>19903</v>
      </c>
      <c r="H12" s="11">
        <v>18812</v>
      </c>
      <c r="I12" s="11">
        <v>183</v>
      </c>
      <c r="J12" s="11">
        <v>0</v>
      </c>
      <c r="K12" s="11">
        <v>16399</v>
      </c>
      <c r="L12" s="11">
        <v>15429</v>
      </c>
      <c r="M12" s="11">
        <v>18226</v>
      </c>
      <c r="N12" s="11">
        <v>11794</v>
      </c>
      <c r="O12" s="11">
        <f t="shared" si="0"/>
        <v>168113</v>
      </c>
      <c r="P12" s="11">
        <v>144296</v>
      </c>
      <c r="Q12" s="12">
        <f t="shared" si="1"/>
        <v>1.1650565504241281</v>
      </c>
    </row>
    <row r="13" spans="1:17" ht="24.75" customHeight="1">
      <c r="A13" s="9" t="s">
        <v>35</v>
      </c>
      <c r="B13" s="10" t="s">
        <v>145</v>
      </c>
      <c r="C13" s="11">
        <v>1467</v>
      </c>
      <c r="D13" s="11">
        <v>852</v>
      </c>
      <c r="E13" s="11">
        <v>2197</v>
      </c>
      <c r="F13" s="11">
        <v>1270</v>
      </c>
      <c r="G13" s="11">
        <v>5706</v>
      </c>
      <c r="H13" s="11">
        <v>3637</v>
      </c>
      <c r="I13" s="11">
        <v>9</v>
      </c>
      <c r="J13" s="11">
        <v>0</v>
      </c>
      <c r="K13" s="11">
        <v>4754</v>
      </c>
      <c r="L13" s="11">
        <v>3956</v>
      </c>
      <c r="M13" s="11">
        <v>2833</v>
      </c>
      <c r="N13" s="11">
        <v>2411</v>
      </c>
      <c r="O13" s="11">
        <f t="shared" si="0"/>
        <v>29092</v>
      </c>
      <c r="P13" s="11">
        <v>23877</v>
      </c>
      <c r="Q13" s="12">
        <f t="shared" si="1"/>
        <v>1.2184110231603635</v>
      </c>
    </row>
    <row r="14" spans="1:17" ht="24.75" customHeight="1">
      <c r="A14" s="9" t="s">
        <v>36</v>
      </c>
      <c r="B14" s="10" t="s">
        <v>146</v>
      </c>
      <c r="C14" s="11">
        <v>17163</v>
      </c>
      <c r="D14" s="11">
        <v>1502</v>
      </c>
      <c r="E14" s="11">
        <v>682</v>
      </c>
      <c r="F14" s="11">
        <v>162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53001</v>
      </c>
      <c r="M14" s="11">
        <v>39169</v>
      </c>
      <c r="N14" s="11">
        <v>47667</v>
      </c>
      <c r="O14" s="11">
        <f t="shared" si="0"/>
        <v>159346</v>
      </c>
      <c r="P14" s="11">
        <v>152273</v>
      </c>
      <c r="Q14" s="12">
        <f t="shared" si="1"/>
        <v>1.0464494690457271</v>
      </c>
    </row>
    <row r="15" spans="1:17" ht="24.75" customHeight="1">
      <c r="A15" s="9" t="s">
        <v>37</v>
      </c>
      <c r="B15" s="10" t="s">
        <v>147</v>
      </c>
      <c r="C15" s="11">
        <v>1907</v>
      </c>
      <c r="D15" s="11">
        <v>0</v>
      </c>
      <c r="E15" s="11">
        <v>0</v>
      </c>
      <c r="F15" s="11">
        <v>5254</v>
      </c>
      <c r="G15" s="11">
        <v>7081</v>
      </c>
      <c r="H15" s="11">
        <v>6796</v>
      </c>
      <c r="I15" s="11">
        <v>6737</v>
      </c>
      <c r="J15" s="11">
        <v>6699</v>
      </c>
      <c r="K15" s="11">
        <v>8387</v>
      </c>
      <c r="L15" s="11">
        <v>7169</v>
      </c>
      <c r="M15" s="11">
        <v>4259</v>
      </c>
      <c r="N15" s="11">
        <v>2944</v>
      </c>
      <c r="O15" s="11">
        <f t="shared" si="0"/>
        <v>57233</v>
      </c>
      <c r="P15" s="11">
        <v>53888</v>
      </c>
      <c r="Q15" s="12">
        <f t="shared" si="1"/>
        <v>1.0620731888361046</v>
      </c>
    </row>
    <row r="16" spans="1:17" ht="24.75" customHeight="1">
      <c r="A16" s="9" t="s">
        <v>38</v>
      </c>
      <c r="B16" s="10" t="s">
        <v>148</v>
      </c>
      <c r="C16" s="11">
        <v>0</v>
      </c>
      <c r="D16" s="11">
        <v>0</v>
      </c>
      <c r="E16" s="11">
        <v>7</v>
      </c>
      <c r="F16" s="11">
        <v>6</v>
      </c>
      <c r="G16" s="11">
        <v>11</v>
      </c>
      <c r="H16" s="11">
        <v>30</v>
      </c>
      <c r="I16" s="11">
        <v>26</v>
      </c>
      <c r="J16" s="11">
        <v>13</v>
      </c>
      <c r="K16" s="11">
        <v>31</v>
      </c>
      <c r="L16" s="11">
        <v>99</v>
      </c>
      <c r="M16" s="11">
        <v>87</v>
      </c>
      <c r="N16" s="11">
        <v>17</v>
      </c>
      <c r="O16" s="11">
        <f t="shared" si="0"/>
        <v>327</v>
      </c>
      <c r="P16" s="11">
        <v>268</v>
      </c>
      <c r="Q16" s="12">
        <f t="shared" si="1"/>
        <v>1.2201492537313432</v>
      </c>
    </row>
    <row r="17" spans="1:17" ht="24.75" customHeight="1">
      <c r="A17" s="9" t="s">
        <v>39</v>
      </c>
      <c r="B17" s="14" t="s">
        <v>149</v>
      </c>
      <c r="C17" s="11">
        <v>2935</v>
      </c>
      <c r="D17" s="11">
        <v>4443</v>
      </c>
      <c r="E17" s="11">
        <v>11316</v>
      </c>
      <c r="F17" s="11">
        <v>6269</v>
      </c>
      <c r="G17" s="11">
        <v>8833</v>
      </c>
      <c r="H17" s="11">
        <v>4049</v>
      </c>
      <c r="I17" s="11">
        <v>44</v>
      </c>
      <c r="J17" s="11">
        <v>27</v>
      </c>
      <c r="K17" s="11">
        <v>2695</v>
      </c>
      <c r="L17" s="11">
        <v>2703</v>
      </c>
      <c r="M17" s="11">
        <v>1940</v>
      </c>
      <c r="N17" s="11">
        <v>3548</v>
      </c>
      <c r="O17" s="11">
        <f t="shared" si="0"/>
        <v>48802</v>
      </c>
      <c r="P17" s="11">
        <v>40660</v>
      </c>
      <c r="Q17" s="12">
        <f t="shared" si="1"/>
        <v>1.2002459419576981</v>
      </c>
    </row>
    <row r="18" spans="1:17" ht="24.75" customHeight="1">
      <c r="A18" s="9" t="s">
        <v>40</v>
      </c>
      <c r="B18" s="10" t="s">
        <v>150</v>
      </c>
      <c r="C18" s="11">
        <v>491</v>
      </c>
      <c r="D18" s="11">
        <v>2091</v>
      </c>
      <c r="E18" s="11">
        <v>6766</v>
      </c>
      <c r="F18" s="11">
        <v>3419</v>
      </c>
      <c r="G18" s="11">
        <v>1964</v>
      </c>
      <c r="H18" s="11">
        <v>895</v>
      </c>
      <c r="I18" s="11">
        <v>637</v>
      </c>
      <c r="J18" s="11">
        <v>1195</v>
      </c>
      <c r="K18" s="11">
        <v>238</v>
      </c>
      <c r="L18" s="11">
        <v>0</v>
      </c>
      <c r="M18" s="11">
        <v>0</v>
      </c>
      <c r="N18" s="11">
        <v>672</v>
      </c>
      <c r="O18" s="11">
        <f t="shared" si="0"/>
        <v>18368</v>
      </c>
      <c r="P18" s="11">
        <v>11690</v>
      </c>
      <c r="Q18" s="12">
        <f t="shared" si="1"/>
        <v>1.5712574850299401</v>
      </c>
    </row>
    <row r="19" spans="1:17" ht="24.75" customHeight="1">
      <c r="A19" s="9" t="s">
        <v>41</v>
      </c>
      <c r="B19" s="10" t="s">
        <v>151</v>
      </c>
      <c r="C19" s="11">
        <v>427</v>
      </c>
      <c r="D19" s="11">
        <v>502</v>
      </c>
      <c r="E19" s="11">
        <v>1378</v>
      </c>
      <c r="F19" s="11">
        <v>941</v>
      </c>
      <c r="G19" s="11">
        <v>2797</v>
      </c>
      <c r="H19" s="11">
        <v>3933</v>
      </c>
      <c r="I19" s="11">
        <v>6570</v>
      </c>
      <c r="J19" s="11">
        <v>8268</v>
      </c>
      <c r="K19" s="11">
        <v>5802</v>
      </c>
      <c r="L19" s="11">
        <v>4223</v>
      </c>
      <c r="M19" s="11">
        <v>2960</v>
      </c>
      <c r="N19" s="11">
        <v>1363</v>
      </c>
      <c r="O19" s="11">
        <f t="shared" si="0"/>
        <v>39164</v>
      </c>
      <c r="P19" s="11">
        <v>24360</v>
      </c>
      <c r="Q19" s="12">
        <f t="shared" si="1"/>
        <v>1.6077175697865353</v>
      </c>
    </row>
    <row r="20" spans="1:17" ht="24.75" customHeight="1">
      <c r="A20" s="9" t="s">
        <v>42</v>
      </c>
      <c r="B20" s="10" t="s">
        <v>152</v>
      </c>
      <c r="C20" s="11">
        <v>0</v>
      </c>
      <c r="D20" s="11">
        <v>0</v>
      </c>
      <c r="E20" s="11">
        <v>0</v>
      </c>
      <c r="F20" s="11">
        <v>0</v>
      </c>
      <c r="G20" s="11">
        <v>2214</v>
      </c>
      <c r="H20" s="11">
        <v>8561</v>
      </c>
      <c r="I20" s="11">
        <v>23426</v>
      </c>
      <c r="J20" s="11">
        <v>23332</v>
      </c>
      <c r="K20" s="11">
        <v>468</v>
      </c>
      <c r="L20" s="11">
        <v>0</v>
      </c>
      <c r="M20" s="11">
        <v>0</v>
      </c>
      <c r="N20" s="11">
        <v>0</v>
      </c>
      <c r="O20" s="11">
        <f t="shared" si="0"/>
        <v>58001</v>
      </c>
      <c r="P20" s="11">
        <v>51390</v>
      </c>
      <c r="Q20" s="12">
        <f t="shared" si="1"/>
        <v>1.128643705000973</v>
      </c>
    </row>
    <row r="21" spans="1:17" ht="24.75" customHeight="1">
      <c r="A21" s="9" t="s">
        <v>43</v>
      </c>
      <c r="B21" s="10" t="s">
        <v>153</v>
      </c>
      <c r="C21" s="11">
        <v>0</v>
      </c>
      <c r="D21" s="11">
        <v>0</v>
      </c>
      <c r="E21" s="11">
        <v>0</v>
      </c>
      <c r="F21" s="11">
        <v>0</v>
      </c>
      <c r="G21" s="11">
        <v>157</v>
      </c>
      <c r="H21" s="11">
        <v>244</v>
      </c>
      <c r="I21" s="11">
        <v>26</v>
      </c>
      <c r="J21" s="11">
        <v>11</v>
      </c>
      <c r="K21" s="11">
        <v>0</v>
      </c>
      <c r="L21" s="11">
        <v>0</v>
      </c>
      <c r="M21" s="11">
        <v>0</v>
      </c>
      <c r="N21" s="11">
        <v>0</v>
      </c>
      <c r="O21" s="11">
        <f t="shared" si="0"/>
        <v>438</v>
      </c>
      <c r="P21" s="11">
        <v>0</v>
      </c>
      <c r="Q21" s="12" t="str">
        <f t="shared" si="1"/>
        <v>0%</v>
      </c>
    </row>
    <row r="22" spans="1:17" ht="24.75" customHeight="1">
      <c r="A22" s="9" t="s">
        <v>44</v>
      </c>
      <c r="B22" s="10" t="s">
        <v>154</v>
      </c>
      <c r="C22" s="11">
        <v>117</v>
      </c>
      <c r="D22" s="11">
        <v>3</v>
      </c>
      <c r="E22" s="11">
        <v>36</v>
      </c>
      <c r="F22" s="11">
        <v>1838</v>
      </c>
      <c r="G22" s="11">
        <v>2674</v>
      </c>
      <c r="H22" s="11">
        <v>3255</v>
      </c>
      <c r="I22" s="11">
        <v>17513</v>
      </c>
      <c r="J22" s="11">
        <v>9528</v>
      </c>
      <c r="K22" s="11">
        <v>2145</v>
      </c>
      <c r="L22" s="11">
        <v>418</v>
      </c>
      <c r="M22" s="11">
        <v>345</v>
      </c>
      <c r="N22" s="11">
        <v>277</v>
      </c>
      <c r="O22" s="11">
        <f t="shared" si="0"/>
        <v>38149</v>
      </c>
      <c r="P22" s="11">
        <v>34361</v>
      </c>
      <c r="Q22" s="12">
        <f t="shared" si="1"/>
        <v>1.110241261895754</v>
      </c>
    </row>
    <row r="23" spans="1:17" ht="24.75" customHeight="1">
      <c r="A23" s="9" t="s">
        <v>45</v>
      </c>
      <c r="B23" s="10" t="s">
        <v>155</v>
      </c>
      <c r="C23" s="11">
        <v>0</v>
      </c>
      <c r="D23" s="11">
        <v>0</v>
      </c>
      <c r="E23" s="11">
        <v>0</v>
      </c>
      <c r="F23" s="11">
        <v>99</v>
      </c>
      <c r="G23" s="11">
        <v>292</v>
      </c>
      <c r="H23" s="11">
        <v>37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f t="shared" si="0"/>
        <v>428</v>
      </c>
      <c r="P23" s="11">
        <v>830</v>
      </c>
      <c r="Q23" s="12">
        <f t="shared" si="1"/>
        <v>0.51566265060240968</v>
      </c>
    </row>
    <row r="24" spans="1:17" ht="24.75" customHeight="1">
      <c r="A24" s="9" t="s">
        <v>46</v>
      </c>
      <c r="B24" s="10" t="s">
        <v>156</v>
      </c>
      <c r="C24" s="11">
        <v>1579</v>
      </c>
      <c r="D24" s="11">
        <v>602</v>
      </c>
      <c r="E24" s="11">
        <v>85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591</v>
      </c>
      <c r="O24" s="11">
        <f t="shared" si="0"/>
        <v>2857</v>
      </c>
      <c r="P24" s="11">
        <v>4943</v>
      </c>
      <c r="Q24" s="12">
        <f t="shared" si="1"/>
        <v>0.5779890754602468</v>
      </c>
    </row>
    <row r="25" spans="1:17" ht="24.75" customHeight="1">
      <c r="A25" s="9" t="s">
        <v>47</v>
      </c>
      <c r="B25" s="10" t="s">
        <v>157</v>
      </c>
      <c r="C25" s="11">
        <v>24</v>
      </c>
      <c r="D25" s="11">
        <v>156</v>
      </c>
      <c r="E25" s="11">
        <v>1580</v>
      </c>
      <c r="F25" s="11">
        <v>1229</v>
      </c>
      <c r="G25" s="11">
        <v>729</v>
      </c>
      <c r="H25" s="11">
        <v>2255</v>
      </c>
      <c r="I25" s="11">
        <v>1979</v>
      </c>
      <c r="J25" s="11">
        <v>1086</v>
      </c>
      <c r="K25" s="11">
        <v>845</v>
      </c>
      <c r="L25" s="11">
        <v>55</v>
      </c>
      <c r="M25" s="11">
        <v>50</v>
      </c>
      <c r="N25" s="11">
        <v>39</v>
      </c>
      <c r="O25" s="11">
        <f t="shared" si="0"/>
        <v>10027</v>
      </c>
      <c r="P25" s="11">
        <v>16823</v>
      </c>
      <c r="Q25" s="12">
        <f t="shared" si="1"/>
        <v>0.59602924567556326</v>
      </c>
    </row>
    <row r="26" spans="1:17" ht="24.75" customHeight="1">
      <c r="A26" s="27" t="s">
        <v>159</v>
      </c>
      <c r="B26" s="28"/>
      <c r="C26" s="11">
        <f>SUM('P9'!C7:C23)+SUM('P10'!C3:C25)</f>
        <v>122171</v>
      </c>
      <c r="D26" s="11">
        <f>SUM('P9'!D7:D23)+SUM('P10'!D3:D25)</f>
        <v>126867</v>
      </c>
      <c r="E26" s="11">
        <f>SUM('P9'!E7:E23)+SUM('P10'!E3:E25)</f>
        <v>142402</v>
      </c>
      <c r="F26" s="11">
        <f>SUM('P9'!F7:F23)+SUM('P10'!F3:F25)</f>
        <v>85675</v>
      </c>
      <c r="G26" s="11">
        <f>SUM('P9'!G7:G23)+SUM('P10'!G3:G25)</f>
        <v>169480</v>
      </c>
      <c r="H26" s="11">
        <f>SUM('P9'!H7:H23)+SUM('P10'!H3:H25)</f>
        <v>191522</v>
      </c>
      <c r="I26" s="11">
        <f>SUM('P9'!I7:I23)+SUM('P10'!I3:I25)</f>
        <v>110703</v>
      </c>
      <c r="J26" s="11">
        <f>SUM('P9'!J7:J23)+SUM('P10'!J3:J25)</f>
        <v>112529</v>
      </c>
      <c r="K26" s="11">
        <f>SUM('P9'!K7:K23)+SUM('P10'!K3:K25)</f>
        <v>253281</v>
      </c>
      <c r="L26" s="11">
        <f>SUM('P9'!L7:L23)+SUM('P10'!L3:L25)</f>
        <v>284799</v>
      </c>
      <c r="M26" s="11">
        <f>SUM('P9'!M7:M23)+SUM('P10'!M3:M25)</f>
        <v>192365</v>
      </c>
      <c r="N26" s="11">
        <f>SUM('P9'!N7:N23)+SUM('P10'!N3:N25)</f>
        <v>247513</v>
      </c>
      <c r="O26" s="11">
        <f>SUM('P9'!O7:O23)+SUM('P10'!O3:O25)</f>
        <v>2039307</v>
      </c>
      <c r="P26" s="11">
        <f>SUM('P9'!P7:P23)+SUM('P10'!P3:P25)</f>
        <v>2363484</v>
      </c>
      <c r="Q26" s="12">
        <f t="shared" si="1"/>
        <v>0.86283935072122342</v>
      </c>
    </row>
    <row r="27" spans="1:17" ht="24.75" customHeight="1">
      <c r="A27" s="32" t="str">
        <f>'P8'!A27</f>
        <v>4 　　　年</v>
      </c>
      <c r="B27" s="33"/>
      <c r="C27" s="11">
        <v>83869</v>
      </c>
      <c r="D27" s="11">
        <v>65706</v>
      </c>
      <c r="E27" s="11">
        <v>116206</v>
      </c>
      <c r="F27" s="11">
        <v>133826</v>
      </c>
      <c r="G27" s="11">
        <v>219302</v>
      </c>
      <c r="H27" s="11">
        <v>233412</v>
      </c>
      <c r="I27" s="11">
        <v>165808</v>
      </c>
      <c r="J27" s="11">
        <v>202851</v>
      </c>
      <c r="K27" s="11">
        <v>328522</v>
      </c>
      <c r="L27" s="11">
        <v>307511</v>
      </c>
      <c r="M27" s="11">
        <v>364084</v>
      </c>
      <c r="N27" s="11">
        <v>142387</v>
      </c>
      <c r="O27" s="11">
        <f>SUM(C27:N27)</f>
        <v>2363484</v>
      </c>
      <c r="P27" s="34"/>
      <c r="Q27" s="35"/>
    </row>
    <row r="28" spans="1:17" ht="24.75" customHeight="1">
      <c r="A28" s="32" t="s">
        <v>160</v>
      </c>
      <c r="B28" s="33"/>
      <c r="C28" s="15">
        <f t="shared" ref="C28:O28" si="2">C26/C27</f>
        <v>1.4566884069203163</v>
      </c>
      <c r="D28" s="15">
        <f t="shared" si="2"/>
        <v>1.9308282348643959</v>
      </c>
      <c r="E28" s="15">
        <f t="shared" si="2"/>
        <v>1.2254272584892347</v>
      </c>
      <c r="F28" s="15">
        <f t="shared" si="2"/>
        <v>0.64019697218776617</v>
      </c>
      <c r="G28" s="15">
        <f t="shared" si="2"/>
        <v>0.77281556939745188</v>
      </c>
      <c r="H28" s="15">
        <f t="shared" si="2"/>
        <v>0.8205319349476462</v>
      </c>
      <c r="I28" s="15">
        <f t="shared" si="2"/>
        <v>0.66765777284570105</v>
      </c>
      <c r="J28" s="15">
        <f t="shared" si="2"/>
        <v>0.55473722091584465</v>
      </c>
      <c r="K28" s="15">
        <f t="shared" si="2"/>
        <v>0.77097119827591454</v>
      </c>
      <c r="L28" s="15">
        <f t="shared" si="2"/>
        <v>0.92614247945601946</v>
      </c>
      <c r="M28" s="15">
        <f t="shared" si="2"/>
        <v>0.5283533470298063</v>
      </c>
      <c r="N28" s="15">
        <f t="shared" si="2"/>
        <v>1.738311784081412</v>
      </c>
      <c r="O28" s="15">
        <f t="shared" si="2"/>
        <v>0.86283935072122342</v>
      </c>
      <c r="P28" s="36"/>
      <c r="Q28" s="37"/>
    </row>
    <row r="29" spans="1:17" ht="24.75" customHeight="1">
      <c r="O29" s="3" t="s">
        <v>161</v>
      </c>
    </row>
  </sheetData>
  <mergeCells count="6">
    <mergeCell ref="O1:Q1"/>
    <mergeCell ref="A2:B2"/>
    <mergeCell ref="A26:B26"/>
    <mergeCell ref="A27:B27"/>
    <mergeCell ref="P27:Q28"/>
    <mergeCell ref="A28:B28"/>
  </mergeCells>
  <phoneticPr fontId="3"/>
  <pageMargins left="0.78740157480314965" right="0.39370078740157483" top="0.39370078740157483" bottom="0.39370078740157483" header="0" footer="0"/>
  <pageSetup paperSize="9" scale="82" orientation="landscape" r:id="rId1"/>
  <headerFooter scaleWithDoc="0" alignWithMargins="0">
    <oddFooter>&amp;C&amp;"ＭＳ 明朝,標準"&amp;10－１０－</oddFooter>
  </headerFooter>
  <ignoredErrors>
    <ignoredError sqref="O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view="pageLayout" zoomScaleNormal="100" workbookViewId="0"/>
  </sheetViews>
  <sheetFormatPr defaultRowHeight="14.25"/>
  <cols>
    <col min="1" max="1" width="5.625" style="21" customWidth="1"/>
    <col min="2" max="2" width="20.75" style="6" customWidth="1"/>
    <col min="3" max="14" width="8.25" style="6" customWidth="1"/>
    <col min="15" max="16" width="9.75" style="6" customWidth="1"/>
    <col min="17" max="17" width="7.875" style="6" customWidth="1"/>
    <col min="18" max="256" width="9" style="6"/>
    <col min="257" max="257" width="5.625" style="6" customWidth="1"/>
    <col min="258" max="258" width="20.5" style="6" customWidth="1"/>
    <col min="259" max="270" width="8.5" style="6" customWidth="1"/>
    <col min="271" max="272" width="9.875" style="6" customWidth="1"/>
    <col min="273" max="273" width="8.375" style="6" customWidth="1"/>
    <col min="274" max="512" width="9" style="6"/>
    <col min="513" max="513" width="5.625" style="6" customWidth="1"/>
    <col min="514" max="514" width="20.5" style="6" customWidth="1"/>
    <col min="515" max="526" width="8.5" style="6" customWidth="1"/>
    <col min="527" max="528" width="9.875" style="6" customWidth="1"/>
    <col min="529" max="529" width="8.375" style="6" customWidth="1"/>
    <col min="530" max="768" width="9" style="6"/>
    <col min="769" max="769" width="5.625" style="6" customWidth="1"/>
    <col min="770" max="770" width="20.5" style="6" customWidth="1"/>
    <col min="771" max="782" width="8.5" style="6" customWidth="1"/>
    <col min="783" max="784" width="9.875" style="6" customWidth="1"/>
    <col min="785" max="785" width="8.375" style="6" customWidth="1"/>
    <col min="786" max="1024" width="9" style="6"/>
    <col min="1025" max="1025" width="5.625" style="6" customWidth="1"/>
    <col min="1026" max="1026" width="20.5" style="6" customWidth="1"/>
    <col min="1027" max="1038" width="8.5" style="6" customWidth="1"/>
    <col min="1039" max="1040" width="9.875" style="6" customWidth="1"/>
    <col min="1041" max="1041" width="8.375" style="6" customWidth="1"/>
    <col min="1042" max="1280" width="9" style="6"/>
    <col min="1281" max="1281" width="5.625" style="6" customWidth="1"/>
    <col min="1282" max="1282" width="20.5" style="6" customWidth="1"/>
    <col min="1283" max="1294" width="8.5" style="6" customWidth="1"/>
    <col min="1295" max="1296" width="9.875" style="6" customWidth="1"/>
    <col min="1297" max="1297" width="8.375" style="6" customWidth="1"/>
    <col min="1298" max="1536" width="9" style="6"/>
    <col min="1537" max="1537" width="5.625" style="6" customWidth="1"/>
    <col min="1538" max="1538" width="20.5" style="6" customWidth="1"/>
    <col min="1539" max="1550" width="8.5" style="6" customWidth="1"/>
    <col min="1551" max="1552" width="9.875" style="6" customWidth="1"/>
    <col min="1553" max="1553" width="8.375" style="6" customWidth="1"/>
    <col min="1554" max="1792" width="9" style="6"/>
    <col min="1793" max="1793" width="5.625" style="6" customWidth="1"/>
    <col min="1794" max="1794" width="20.5" style="6" customWidth="1"/>
    <col min="1795" max="1806" width="8.5" style="6" customWidth="1"/>
    <col min="1807" max="1808" width="9.875" style="6" customWidth="1"/>
    <col min="1809" max="1809" width="8.375" style="6" customWidth="1"/>
    <col min="1810" max="2048" width="9" style="6"/>
    <col min="2049" max="2049" width="5.625" style="6" customWidth="1"/>
    <col min="2050" max="2050" width="20.5" style="6" customWidth="1"/>
    <col min="2051" max="2062" width="8.5" style="6" customWidth="1"/>
    <col min="2063" max="2064" width="9.875" style="6" customWidth="1"/>
    <col min="2065" max="2065" width="8.375" style="6" customWidth="1"/>
    <col min="2066" max="2304" width="9" style="6"/>
    <col min="2305" max="2305" width="5.625" style="6" customWidth="1"/>
    <col min="2306" max="2306" width="20.5" style="6" customWidth="1"/>
    <col min="2307" max="2318" width="8.5" style="6" customWidth="1"/>
    <col min="2319" max="2320" width="9.875" style="6" customWidth="1"/>
    <col min="2321" max="2321" width="8.375" style="6" customWidth="1"/>
    <col min="2322" max="2560" width="9" style="6"/>
    <col min="2561" max="2561" width="5.625" style="6" customWidth="1"/>
    <col min="2562" max="2562" width="20.5" style="6" customWidth="1"/>
    <col min="2563" max="2574" width="8.5" style="6" customWidth="1"/>
    <col min="2575" max="2576" width="9.875" style="6" customWidth="1"/>
    <col min="2577" max="2577" width="8.375" style="6" customWidth="1"/>
    <col min="2578" max="2816" width="9" style="6"/>
    <col min="2817" max="2817" width="5.625" style="6" customWidth="1"/>
    <col min="2818" max="2818" width="20.5" style="6" customWidth="1"/>
    <col min="2819" max="2830" width="8.5" style="6" customWidth="1"/>
    <col min="2831" max="2832" width="9.875" style="6" customWidth="1"/>
    <col min="2833" max="2833" width="8.375" style="6" customWidth="1"/>
    <col min="2834" max="3072" width="9" style="6"/>
    <col min="3073" max="3073" width="5.625" style="6" customWidth="1"/>
    <col min="3074" max="3074" width="20.5" style="6" customWidth="1"/>
    <col min="3075" max="3086" width="8.5" style="6" customWidth="1"/>
    <col min="3087" max="3088" width="9.875" style="6" customWidth="1"/>
    <col min="3089" max="3089" width="8.375" style="6" customWidth="1"/>
    <col min="3090" max="3328" width="9" style="6"/>
    <col min="3329" max="3329" width="5.625" style="6" customWidth="1"/>
    <col min="3330" max="3330" width="20.5" style="6" customWidth="1"/>
    <col min="3331" max="3342" width="8.5" style="6" customWidth="1"/>
    <col min="3343" max="3344" width="9.875" style="6" customWidth="1"/>
    <col min="3345" max="3345" width="8.375" style="6" customWidth="1"/>
    <col min="3346" max="3584" width="9" style="6"/>
    <col min="3585" max="3585" width="5.625" style="6" customWidth="1"/>
    <col min="3586" max="3586" width="20.5" style="6" customWidth="1"/>
    <col min="3587" max="3598" width="8.5" style="6" customWidth="1"/>
    <col min="3599" max="3600" width="9.875" style="6" customWidth="1"/>
    <col min="3601" max="3601" width="8.375" style="6" customWidth="1"/>
    <col min="3602" max="3840" width="9" style="6"/>
    <col min="3841" max="3841" width="5.625" style="6" customWidth="1"/>
    <col min="3842" max="3842" width="20.5" style="6" customWidth="1"/>
    <col min="3843" max="3854" width="8.5" style="6" customWidth="1"/>
    <col min="3855" max="3856" width="9.875" style="6" customWidth="1"/>
    <col min="3857" max="3857" width="8.375" style="6" customWidth="1"/>
    <col min="3858" max="4096" width="9" style="6"/>
    <col min="4097" max="4097" width="5.625" style="6" customWidth="1"/>
    <col min="4098" max="4098" width="20.5" style="6" customWidth="1"/>
    <col min="4099" max="4110" width="8.5" style="6" customWidth="1"/>
    <col min="4111" max="4112" width="9.875" style="6" customWidth="1"/>
    <col min="4113" max="4113" width="8.375" style="6" customWidth="1"/>
    <col min="4114" max="4352" width="9" style="6"/>
    <col min="4353" max="4353" width="5.625" style="6" customWidth="1"/>
    <col min="4354" max="4354" width="20.5" style="6" customWidth="1"/>
    <col min="4355" max="4366" width="8.5" style="6" customWidth="1"/>
    <col min="4367" max="4368" width="9.875" style="6" customWidth="1"/>
    <col min="4369" max="4369" width="8.375" style="6" customWidth="1"/>
    <col min="4370" max="4608" width="9" style="6"/>
    <col min="4609" max="4609" width="5.625" style="6" customWidth="1"/>
    <col min="4610" max="4610" width="20.5" style="6" customWidth="1"/>
    <col min="4611" max="4622" width="8.5" style="6" customWidth="1"/>
    <col min="4623" max="4624" width="9.875" style="6" customWidth="1"/>
    <col min="4625" max="4625" width="8.375" style="6" customWidth="1"/>
    <col min="4626" max="4864" width="9" style="6"/>
    <col min="4865" max="4865" width="5.625" style="6" customWidth="1"/>
    <col min="4866" max="4866" width="20.5" style="6" customWidth="1"/>
    <col min="4867" max="4878" width="8.5" style="6" customWidth="1"/>
    <col min="4879" max="4880" width="9.875" style="6" customWidth="1"/>
    <col min="4881" max="4881" width="8.375" style="6" customWidth="1"/>
    <col min="4882" max="5120" width="9" style="6"/>
    <col min="5121" max="5121" width="5.625" style="6" customWidth="1"/>
    <col min="5122" max="5122" width="20.5" style="6" customWidth="1"/>
    <col min="5123" max="5134" width="8.5" style="6" customWidth="1"/>
    <col min="5135" max="5136" width="9.875" style="6" customWidth="1"/>
    <col min="5137" max="5137" width="8.375" style="6" customWidth="1"/>
    <col min="5138" max="5376" width="9" style="6"/>
    <col min="5377" max="5377" width="5.625" style="6" customWidth="1"/>
    <col min="5378" max="5378" width="20.5" style="6" customWidth="1"/>
    <col min="5379" max="5390" width="8.5" style="6" customWidth="1"/>
    <col min="5391" max="5392" width="9.875" style="6" customWidth="1"/>
    <col min="5393" max="5393" width="8.375" style="6" customWidth="1"/>
    <col min="5394" max="5632" width="9" style="6"/>
    <col min="5633" max="5633" width="5.625" style="6" customWidth="1"/>
    <col min="5634" max="5634" width="20.5" style="6" customWidth="1"/>
    <col min="5635" max="5646" width="8.5" style="6" customWidth="1"/>
    <col min="5647" max="5648" width="9.875" style="6" customWidth="1"/>
    <col min="5649" max="5649" width="8.375" style="6" customWidth="1"/>
    <col min="5650" max="5888" width="9" style="6"/>
    <col min="5889" max="5889" width="5.625" style="6" customWidth="1"/>
    <col min="5890" max="5890" width="20.5" style="6" customWidth="1"/>
    <col min="5891" max="5902" width="8.5" style="6" customWidth="1"/>
    <col min="5903" max="5904" width="9.875" style="6" customWidth="1"/>
    <col min="5905" max="5905" width="8.375" style="6" customWidth="1"/>
    <col min="5906" max="6144" width="9" style="6"/>
    <col min="6145" max="6145" width="5.625" style="6" customWidth="1"/>
    <col min="6146" max="6146" width="20.5" style="6" customWidth="1"/>
    <col min="6147" max="6158" width="8.5" style="6" customWidth="1"/>
    <col min="6159" max="6160" width="9.875" style="6" customWidth="1"/>
    <col min="6161" max="6161" width="8.375" style="6" customWidth="1"/>
    <col min="6162" max="6400" width="9" style="6"/>
    <col min="6401" max="6401" width="5.625" style="6" customWidth="1"/>
    <col min="6402" max="6402" width="20.5" style="6" customWidth="1"/>
    <col min="6403" max="6414" width="8.5" style="6" customWidth="1"/>
    <col min="6415" max="6416" width="9.875" style="6" customWidth="1"/>
    <col min="6417" max="6417" width="8.375" style="6" customWidth="1"/>
    <col min="6418" max="6656" width="9" style="6"/>
    <col min="6657" max="6657" width="5.625" style="6" customWidth="1"/>
    <col min="6658" max="6658" width="20.5" style="6" customWidth="1"/>
    <col min="6659" max="6670" width="8.5" style="6" customWidth="1"/>
    <col min="6671" max="6672" width="9.875" style="6" customWidth="1"/>
    <col min="6673" max="6673" width="8.375" style="6" customWidth="1"/>
    <col min="6674" max="6912" width="9" style="6"/>
    <col min="6913" max="6913" width="5.625" style="6" customWidth="1"/>
    <col min="6914" max="6914" width="20.5" style="6" customWidth="1"/>
    <col min="6915" max="6926" width="8.5" style="6" customWidth="1"/>
    <col min="6927" max="6928" width="9.875" style="6" customWidth="1"/>
    <col min="6929" max="6929" width="8.375" style="6" customWidth="1"/>
    <col min="6930" max="7168" width="9" style="6"/>
    <col min="7169" max="7169" width="5.625" style="6" customWidth="1"/>
    <col min="7170" max="7170" width="20.5" style="6" customWidth="1"/>
    <col min="7171" max="7182" width="8.5" style="6" customWidth="1"/>
    <col min="7183" max="7184" width="9.875" style="6" customWidth="1"/>
    <col min="7185" max="7185" width="8.375" style="6" customWidth="1"/>
    <col min="7186" max="7424" width="9" style="6"/>
    <col min="7425" max="7425" width="5.625" style="6" customWidth="1"/>
    <col min="7426" max="7426" width="20.5" style="6" customWidth="1"/>
    <col min="7427" max="7438" width="8.5" style="6" customWidth="1"/>
    <col min="7439" max="7440" width="9.875" style="6" customWidth="1"/>
    <col min="7441" max="7441" width="8.375" style="6" customWidth="1"/>
    <col min="7442" max="7680" width="9" style="6"/>
    <col min="7681" max="7681" width="5.625" style="6" customWidth="1"/>
    <col min="7682" max="7682" width="20.5" style="6" customWidth="1"/>
    <col min="7683" max="7694" width="8.5" style="6" customWidth="1"/>
    <col min="7695" max="7696" width="9.875" style="6" customWidth="1"/>
    <col min="7697" max="7697" width="8.375" style="6" customWidth="1"/>
    <col min="7698" max="7936" width="9" style="6"/>
    <col min="7937" max="7937" width="5.625" style="6" customWidth="1"/>
    <col min="7938" max="7938" width="20.5" style="6" customWidth="1"/>
    <col min="7939" max="7950" width="8.5" style="6" customWidth="1"/>
    <col min="7951" max="7952" width="9.875" style="6" customWidth="1"/>
    <col min="7953" max="7953" width="8.375" style="6" customWidth="1"/>
    <col min="7954" max="8192" width="9" style="6"/>
    <col min="8193" max="8193" width="5.625" style="6" customWidth="1"/>
    <col min="8194" max="8194" width="20.5" style="6" customWidth="1"/>
    <col min="8195" max="8206" width="8.5" style="6" customWidth="1"/>
    <col min="8207" max="8208" width="9.875" style="6" customWidth="1"/>
    <col min="8209" max="8209" width="8.375" style="6" customWidth="1"/>
    <col min="8210" max="8448" width="9" style="6"/>
    <col min="8449" max="8449" width="5.625" style="6" customWidth="1"/>
    <col min="8450" max="8450" width="20.5" style="6" customWidth="1"/>
    <col min="8451" max="8462" width="8.5" style="6" customWidth="1"/>
    <col min="8463" max="8464" width="9.875" style="6" customWidth="1"/>
    <col min="8465" max="8465" width="8.375" style="6" customWidth="1"/>
    <col min="8466" max="8704" width="9" style="6"/>
    <col min="8705" max="8705" width="5.625" style="6" customWidth="1"/>
    <col min="8706" max="8706" width="20.5" style="6" customWidth="1"/>
    <col min="8707" max="8718" width="8.5" style="6" customWidth="1"/>
    <col min="8719" max="8720" width="9.875" style="6" customWidth="1"/>
    <col min="8721" max="8721" width="8.375" style="6" customWidth="1"/>
    <col min="8722" max="8960" width="9" style="6"/>
    <col min="8961" max="8961" width="5.625" style="6" customWidth="1"/>
    <col min="8962" max="8962" width="20.5" style="6" customWidth="1"/>
    <col min="8963" max="8974" width="8.5" style="6" customWidth="1"/>
    <col min="8975" max="8976" width="9.875" style="6" customWidth="1"/>
    <col min="8977" max="8977" width="8.375" style="6" customWidth="1"/>
    <col min="8978" max="9216" width="9" style="6"/>
    <col min="9217" max="9217" width="5.625" style="6" customWidth="1"/>
    <col min="9218" max="9218" width="20.5" style="6" customWidth="1"/>
    <col min="9219" max="9230" width="8.5" style="6" customWidth="1"/>
    <col min="9231" max="9232" width="9.875" style="6" customWidth="1"/>
    <col min="9233" max="9233" width="8.375" style="6" customWidth="1"/>
    <col min="9234" max="9472" width="9" style="6"/>
    <col min="9473" max="9473" width="5.625" style="6" customWidth="1"/>
    <col min="9474" max="9474" width="20.5" style="6" customWidth="1"/>
    <col min="9475" max="9486" width="8.5" style="6" customWidth="1"/>
    <col min="9487" max="9488" width="9.875" style="6" customWidth="1"/>
    <col min="9489" max="9489" width="8.375" style="6" customWidth="1"/>
    <col min="9490" max="9728" width="9" style="6"/>
    <col min="9729" max="9729" width="5.625" style="6" customWidth="1"/>
    <col min="9730" max="9730" width="20.5" style="6" customWidth="1"/>
    <col min="9731" max="9742" width="8.5" style="6" customWidth="1"/>
    <col min="9743" max="9744" width="9.875" style="6" customWidth="1"/>
    <col min="9745" max="9745" width="8.375" style="6" customWidth="1"/>
    <col min="9746" max="9984" width="9" style="6"/>
    <col min="9985" max="9985" width="5.625" style="6" customWidth="1"/>
    <col min="9986" max="9986" width="20.5" style="6" customWidth="1"/>
    <col min="9987" max="9998" width="8.5" style="6" customWidth="1"/>
    <col min="9999" max="10000" width="9.875" style="6" customWidth="1"/>
    <col min="10001" max="10001" width="8.375" style="6" customWidth="1"/>
    <col min="10002" max="10240" width="9" style="6"/>
    <col min="10241" max="10241" width="5.625" style="6" customWidth="1"/>
    <col min="10242" max="10242" width="20.5" style="6" customWidth="1"/>
    <col min="10243" max="10254" width="8.5" style="6" customWidth="1"/>
    <col min="10255" max="10256" width="9.875" style="6" customWidth="1"/>
    <col min="10257" max="10257" width="8.375" style="6" customWidth="1"/>
    <col min="10258" max="10496" width="9" style="6"/>
    <col min="10497" max="10497" width="5.625" style="6" customWidth="1"/>
    <col min="10498" max="10498" width="20.5" style="6" customWidth="1"/>
    <col min="10499" max="10510" width="8.5" style="6" customWidth="1"/>
    <col min="10511" max="10512" width="9.875" style="6" customWidth="1"/>
    <col min="10513" max="10513" width="8.375" style="6" customWidth="1"/>
    <col min="10514" max="10752" width="9" style="6"/>
    <col min="10753" max="10753" width="5.625" style="6" customWidth="1"/>
    <col min="10754" max="10754" width="20.5" style="6" customWidth="1"/>
    <col min="10755" max="10766" width="8.5" style="6" customWidth="1"/>
    <col min="10767" max="10768" width="9.875" style="6" customWidth="1"/>
    <col min="10769" max="10769" width="8.375" style="6" customWidth="1"/>
    <col min="10770" max="11008" width="9" style="6"/>
    <col min="11009" max="11009" width="5.625" style="6" customWidth="1"/>
    <col min="11010" max="11010" width="20.5" style="6" customWidth="1"/>
    <col min="11011" max="11022" width="8.5" style="6" customWidth="1"/>
    <col min="11023" max="11024" width="9.875" style="6" customWidth="1"/>
    <col min="11025" max="11025" width="8.375" style="6" customWidth="1"/>
    <col min="11026" max="11264" width="9" style="6"/>
    <col min="11265" max="11265" width="5.625" style="6" customWidth="1"/>
    <col min="11266" max="11266" width="20.5" style="6" customWidth="1"/>
    <col min="11267" max="11278" width="8.5" style="6" customWidth="1"/>
    <col min="11279" max="11280" width="9.875" style="6" customWidth="1"/>
    <col min="11281" max="11281" width="8.375" style="6" customWidth="1"/>
    <col min="11282" max="11520" width="9" style="6"/>
    <col min="11521" max="11521" width="5.625" style="6" customWidth="1"/>
    <col min="11522" max="11522" width="20.5" style="6" customWidth="1"/>
    <col min="11523" max="11534" width="8.5" style="6" customWidth="1"/>
    <col min="11535" max="11536" width="9.875" style="6" customWidth="1"/>
    <col min="11537" max="11537" width="8.375" style="6" customWidth="1"/>
    <col min="11538" max="11776" width="9" style="6"/>
    <col min="11777" max="11777" width="5.625" style="6" customWidth="1"/>
    <col min="11778" max="11778" width="20.5" style="6" customWidth="1"/>
    <col min="11779" max="11790" width="8.5" style="6" customWidth="1"/>
    <col min="11791" max="11792" width="9.875" style="6" customWidth="1"/>
    <col min="11793" max="11793" width="8.375" style="6" customWidth="1"/>
    <col min="11794" max="12032" width="9" style="6"/>
    <col min="12033" max="12033" width="5.625" style="6" customWidth="1"/>
    <col min="12034" max="12034" width="20.5" style="6" customWidth="1"/>
    <col min="12035" max="12046" width="8.5" style="6" customWidth="1"/>
    <col min="12047" max="12048" width="9.875" style="6" customWidth="1"/>
    <col min="12049" max="12049" width="8.375" style="6" customWidth="1"/>
    <col min="12050" max="12288" width="9" style="6"/>
    <col min="12289" max="12289" width="5.625" style="6" customWidth="1"/>
    <col min="12290" max="12290" width="20.5" style="6" customWidth="1"/>
    <col min="12291" max="12302" width="8.5" style="6" customWidth="1"/>
    <col min="12303" max="12304" width="9.875" style="6" customWidth="1"/>
    <col min="12305" max="12305" width="8.375" style="6" customWidth="1"/>
    <col min="12306" max="12544" width="9" style="6"/>
    <col min="12545" max="12545" width="5.625" style="6" customWidth="1"/>
    <col min="12546" max="12546" width="20.5" style="6" customWidth="1"/>
    <col min="12547" max="12558" width="8.5" style="6" customWidth="1"/>
    <col min="12559" max="12560" width="9.875" style="6" customWidth="1"/>
    <col min="12561" max="12561" width="8.375" style="6" customWidth="1"/>
    <col min="12562" max="12800" width="9" style="6"/>
    <col min="12801" max="12801" width="5.625" style="6" customWidth="1"/>
    <col min="12802" max="12802" width="20.5" style="6" customWidth="1"/>
    <col min="12803" max="12814" width="8.5" style="6" customWidth="1"/>
    <col min="12815" max="12816" width="9.875" style="6" customWidth="1"/>
    <col min="12817" max="12817" width="8.375" style="6" customWidth="1"/>
    <col min="12818" max="13056" width="9" style="6"/>
    <col min="13057" max="13057" width="5.625" style="6" customWidth="1"/>
    <col min="13058" max="13058" width="20.5" style="6" customWidth="1"/>
    <col min="13059" max="13070" width="8.5" style="6" customWidth="1"/>
    <col min="13071" max="13072" width="9.875" style="6" customWidth="1"/>
    <col min="13073" max="13073" width="8.375" style="6" customWidth="1"/>
    <col min="13074" max="13312" width="9" style="6"/>
    <col min="13313" max="13313" width="5.625" style="6" customWidth="1"/>
    <col min="13314" max="13314" width="20.5" style="6" customWidth="1"/>
    <col min="13315" max="13326" width="8.5" style="6" customWidth="1"/>
    <col min="13327" max="13328" width="9.875" style="6" customWidth="1"/>
    <col min="13329" max="13329" width="8.375" style="6" customWidth="1"/>
    <col min="13330" max="13568" width="9" style="6"/>
    <col min="13569" max="13569" width="5.625" style="6" customWidth="1"/>
    <col min="13570" max="13570" width="20.5" style="6" customWidth="1"/>
    <col min="13571" max="13582" width="8.5" style="6" customWidth="1"/>
    <col min="13583" max="13584" width="9.875" style="6" customWidth="1"/>
    <col min="13585" max="13585" width="8.375" style="6" customWidth="1"/>
    <col min="13586" max="13824" width="9" style="6"/>
    <col min="13825" max="13825" width="5.625" style="6" customWidth="1"/>
    <col min="13826" max="13826" width="20.5" style="6" customWidth="1"/>
    <col min="13827" max="13838" width="8.5" style="6" customWidth="1"/>
    <col min="13839" max="13840" width="9.875" style="6" customWidth="1"/>
    <col min="13841" max="13841" width="8.375" style="6" customWidth="1"/>
    <col min="13842" max="14080" width="9" style="6"/>
    <col min="14081" max="14081" width="5.625" style="6" customWidth="1"/>
    <col min="14082" max="14082" width="20.5" style="6" customWidth="1"/>
    <col min="14083" max="14094" width="8.5" style="6" customWidth="1"/>
    <col min="14095" max="14096" width="9.875" style="6" customWidth="1"/>
    <col min="14097" max="14097" width="8.375" style="6" customWidth="1"/>
    <col min="14098" max="14336" width="9" style="6"/>
    <col min="14337" max="14337" width="5.625" style="6" customWidth="1"/>
    <col min="14338" max="14338" width="20.5" style="6" customWidth="1"/>
    <col min="14339" max="14350" width="8.5" style="6" customWidth="1"/>
    <col min="14351" max="14352" width="9.875" style="6" customWidth="1"/>
    <col min="14353" max="14353" width="8.375" style="6" customWidth="1"/>
    <col min="14354" max="14592" width="9" style="6"/>
    <col min="14593" max="14593" width="5.625" style="6" customWidth="1"/>
    <col min="14594" max="14594" width="20.5" style="6" customWidth="1"/>
    <col min="14595" max="14606" width="8.5" style="6" customWidth="1"/>
    <col min="14607" max="14608" width="9.875" style="6" customWidth="1"/>
    <col min="14609" max="14609" width="8.375" style="6" customWidth="1"/>
    <col min="14610" max="14848" width="9" style="6"/>
    <col min="14849" max="14849" width="5.625" style="6" customWidth="1"/>
    <col min="14850" max="14850" width="20.5" style="6" customWidth="1"/>
    <col min="14851" max="14862" width="8.5" style="6" customWidth="1"/>
    <col min="14863" max="14864" width="9.875" style="6" customWidth="1"/>
    <col min="14865" max="14865" width="8.375" style="6" customWidth="1"/>
    <col min="14866" max="15104" width="9" style="6"/>
    <col min="15105" max="15105" width="5.625" style="6" customWidth="1"/>
    <col min="15106" max="15106" width="20.5" style="6" customWidth="1"/>
    <col min="15107" max="15118" width="8.5" style="6" customWidth="1"/>
    <col min="15119" max="15120" width="9.875" style="6" customWidth="1"/>
    <col min="15121" max="15121" width="8.375" style="6" customWidth="1"/>
    <col min="15122" max="15360" width="9" style="6"/>
    <col min="15361" max="15361" width="5.625" style="6" customWidth="1"/>
    <col min="15362" max="15362" width="20.5" style="6" customWidth="1"/>
    <col min="15363" max="15374" width="8.5" style="6" customWidth="1"/>
    <col min="15375" max="15376" width="9.875" style="6" customWidth="1"/>
    <col min="15377" max="15377" width="8.375" style="6" customWidth="1"/>
    <col min="15378" max="15616" width="9" style="6"/>
    <col min="15617" max="15617" width="5.625" style="6" customWidth="1"/>
    <col min="15618" max="15618" width="20.5" style="6" customWidth="1"/>
    <col min="15619" max="15630" width="8.5" style="6" customWidth="1"/>
    <col min="15631" max="15632" width="9.875" style="6" customWidth="1"/>
    <col min="15633" max="15633" width="8.375" style="6" customWidth="1"/>
    <col min="15634" max="15872" width="9" style="6"/>
    <col min="15873" max="15873" width="5.625" style="6" customWidth="1"/>
    <col min="15874" max="15874" width="20.5" style="6" customWidth="1"/>
    <col min="15875" max="15886" width="8.5" style="6" customWidth="1"/>
    <col min="15887" max="15888" width="9.875" style="6" customWidth="1"/>
    <col min="15889" max="15889" width="8.375" style="6" customWidth="1"/>
    <col min="15890" max="16128" width="9" style="6"/>
    <col min="16129" max="16129" width="5.625" style="6" customWidth="1"/>
    <col min="16130" max="16130" width="20.5" style="6" customWidth="1"/>
    <col min="16131" max="16142" width="8.5" style="6" customWidth="1"/>
    <col min="16143" max="16144" width="9.875" style="6" customWidth="1"/>
    <col min="16145" max="16145" width="8.375" style="6" customWidth="1"/>
    <col min="16146" max="16384" width="9" style="6"/>
  </cols>
  <sheetData>
    <row r="1" spans="1:17" s="5" customFormat="1" ht="32.25" customHeight="1">
      <c r="A1" s="5" t="s">
        <v>162</v>
      </c>
    </row>
    <row r="2" spans="1:17" ht="32.25" customHeight="1">
      <c r="A2" s="6" t="s">
        <v>56</v>
      </c>
    </row>
    <row r="3" spans="1:17" ht="32.25" customHeight="1">
      <c r="A3" s="6" t="s">
        <v>57</v>
      </c>
    </row>
    <row r="4" spans="1:17" ht="32.25" customHeight="1">
      <c r="A4" s="6"/>
      <c r="P4" s="30" t="s">
        <v>163</v>
      </c>
      <c r="Q4" s="30"/>
    </row>
    <row r="5" spans="1:17" ht="32.25" customHeight="1">
      <c r="A5" s="32" t="s">
        <v>164</v>
      </c>
      <c r="B5" s="33"/>
      <c r="C5" s="4" t="s">
        <v>86</v>
      </c>
      <c r="D5" s="4" t="s">
        <v>87</v>
      </c>
      <c r="E5" s="4" t="s">
        <v>88</v>
      </c>
      <c r="F5" s="4" t="s">
        <v>89</v>
      </c>
      <c r="G5" s="4" t="s">
        <v>90</v>
      </c>
      <c r="H5" s="4" t="s">
        <v>91</v>
      </c>
      <c r="I5" s="4" t="s">
        <v>92</v>
      </c>
      <c r="J5" s="4" t="s">
        <v>93</v>
      </c>
      <c r="K5" s="4" t="s">
        <v>94</v>
      </c>
      <c r="L5" s="4" t="s">
        <v>95</v>
      </c>
      <c r="M5" s="4" t="s">
        <v>96</v>
      </c>
      <c r="N5" s="4" t="s">
        <v>97</v>
      </c>
      <c r="O5" s="4" t="s">
        <v>98</v>
      </c>
      <c r="P5" s="17" t="s">
        <v>99</v>
      </c>
      <c r="Q5" s="4" t="s">
        <v>165</v>
      </c>
    </row>
    <row r="6" spans="1:17" ht="32.25" customHeight="1">
      <c r="A6" s="9" t="s">
        <v>166</v>
      </c>
      <c r="B6" s="18" t="s">
        <v>167</v>
      </c>
      <c r="C6" s="19">
        <v>86775</v>
      </c>
      <c r="D6" s="19">
        <v>272493</v>
      </c>
      <c r="E6" s="19">
        <v>199464</v>
      </c>
      <c r="F6" s="19">
        <v>58985</v>
      </c>
      <c r="G6" s="19">
        <v>105285</v>
      </c>
      <c r="H6" s="19">
        <v>146277</v>
      </c>
      <c r="I6" s="19">
        <v>2114</v>
      </c>
      <c r="J6" s="19">
        <v>134</v>
      </c>
      <c r="K6" s="19">
        <v>116567</v>
      </c>
      <c r="L6" s="19">
        <v>91426</v>
      </c>
      <c r="M6" s="19">
        <v>76960</v>
      </c>
      <c r="N6" s="19">
        <v>79335</v>
      </c>
      <c r="O6" s="19">
        <f t="shared" ref="O6:O17" si="0">SUM(C6:N6)</f>
        <v>1235815</v>
      </c>
      <c r="P6" s="19">
        <v>1627338</v>
      </c>
      <c r="Q6" s="12">
        <f t="shared" ref="Q6:Q17" si="1">IF(O6*P6&lt;&gt;0,O6/P6,"0%")</f>
        <v>0.75940892426773055</v>
      </c>
    </row>
    <row r="7" spans="1:17" s="8" customFormat="1" ht="32.25" customHeight="1">
      <c r="A7" s="9" t="s">
        <v>168</v>
      </c>
      <c r="B7" s="18" t="s">
        <v>169</v>
      </c>
      <c r="C7" s="19">
        <v>0</v>
      </c>
      <c r="D7" s="19">
        <v>0</v>
      </c>
      <c r="E7" s="19">
        <v>0</v>
      </c>
      <c r="F7" s="19">
        <v>0</v>
      </c>
      <c r="G7" s="19">
        <v>2148</v>
      </c>
      <c r="H7" s="19">
        <v>8042</v>
      </c>
      <c r="I7" s="19">
        <v>29049</v>
      </c>
      <c r="J7" s="19">
        <v>26192</v>
      </c>
      <c r="K7" s="19">
        <v>9150</v>
      </c>
      <c r="L7" s="19">
        <v>6502</v>
      </c>
      <c r="M7" s="19">
        <v>5492</v>
      </c>
      <c r="N7" s="19">
        <v>5</v>
      </c>
      <c r="O7" s="19">
        <f t="shared" si="0"/>
        <v>86580</v>
      </c>
      <c r="P7" s="19">
        <v>92350</v>
      </c>
      <c r="Q7" s="12">
        <f t="shared" si="1"/>
        <v>0.9375203031943693</v>
      </c>
    </row>
    <row r="8" spans="1:17" ht="32.25" customHeight="1">
      <c r="A8" s="9" t="s">
        <v>170</v>
      </c>
      <c r="B8" s="18" t="s">
        <v>171</v>
      </c>
      <c r="C8" s="19">
        <v>6</v>
      </c>
      <c r="D8" s="19">
        <v>3715</v>
      </c>
      <c r="E8" s="19">
        <v>19599</v>
      </c>
      <c r="F8" s="19">
        <v>9041.4</v>
      </c>
      <c r="G8" s="19">
        <v>10737</v>
      </c>
      <c r="H8" s="19">
        <v>6296</v>
      </c>
      <c r="I8" s="19">
        <v>9719</v>
      </c>
      <c r="J8" s="19">
        <v>4965</v>
      </c>
      <c r="K8" s="19">
        <v>5830</v>
      </c>
      <c r="L8" s="19">
        <v>5833</v>
      </c>
      <c r="M8" s="19">
        <v>6310</v>
      </c>
      <c r="N8" s="19">
        <v>5012</v>
      </c>
      <c r="O8" s="19">
        <f t="shared" si="0"/>
        <v>87063.4</v>
      </c>
      <c r="P8" s="19">
        <v>107346</v>
      </c>
      <c r="Q8" s="12">
        <f t="shared" si="1"/>
        <v>0.81105397499673948</v>
      </c>
    </row>
    <row r="9" spans="1:17" ht="32.25" customHeight="1">
      <c r="A9" s="9" t="s">
        <v>172</v>
      </c>
      <c r="B9" s="18" t="s">
        <v>173</v>
      </c>
      <c r="C9" s="19">
        <v>891</v>
      </c>
      <c r="D9" s="19">
        <v>2125</v>
      </c>
      <c r="E9" s="19">
        <v>4708</v>
      </c>
      <c r="F9" s="19">
        <v>2729</v>
      </c>
      <c r="G9" s="19">
        <v>22609</v>
      </c>
      <c r="H9" s="19">
        <v>28759</v>
      </c>
      <c r="I9" s="19">
        <v>6979</v>
      </c>
      <c r="J9" s="19">
        <v>9416</v>
      </c>
      <c r="K9" s="19">
        <v>5367</v>
      </c>
      <c r="L9" s="19">
        <v>5519</v>
      </c>
      <c r="M9" s="19">
        <v>2925</v>
      </c>
      <c r="N9" s="19">
        <v>4327</v>
      </c>
      <c r="O9" s="19">
        <f t="shared" si="0"/>
        <v>96354</v>
      </c>
      <c r="P9" s="19">
        <v>91675</v>
      </c>
      <c r="Q9" s="12">
        <f t="shared" si="1"/>
        <v>1.0510389964548676</v>
      </c>
    </row>
    <row r="10" spans="1:17" ht="32.25" customHeight="1">
      <c r="A10" s="9" t="s">
        <v>174</v>
      </c>
      <c r="B10" s="18" t="s">
        <v>175</v>
      </c>
      <c r="C10" s="19">
        <v>41560</v>
      </c>
      <c r="D10" s="19">
        <v>16858</v>
      </c>
      <c r="E10" s="19">
        <v>212</v>
      </c>
      <c r="F10" s="19">
        <v>0</v>
      </c>
      <c r="G10" s="19">
        <v>12400</v>
      </c>
      <c r="H10" s="19">
        <v>2290</v>
      </c>
      <c r="I10" s="19">
        <v>1765</v>
      </c>
      <c r="J10" s="19">
        <v>10076</v>
      </c>
      <c r="K10" s="19">
        <v>103009</v>
      </c>
      <c r="L10" s="19">
        <v>111009</v>
      </c>
      <c r="M10" s="19">
        <v>20095</v>
      </c>
      <c r="N10" s="19">
        <v>48888</v>
      </c>
      <c r="O10" s="19">
        <f t="shared" si="0"/>
        <v>368162</v>
      </c>
      <c r="P10" s="19">
        <v>905415</v>
      </c>
      <c r="Q10" s="12">
        <f t="shared" si="1"/>
        <v>0.40662237758375991</v>
      </c>
    </row>
    <row r="11" spans="1:17" ht="32.25" customHeight="1">
      <c r="A11" s="9" t="s">
        <v>176</v>
      </c>
      <c r="B11" s="18" t="s">
        <v>177</v>
      </c>
      <c r="C11" s="19">
        <v>62</v>
      </c>
      <c r="D11" s="19">
        <v>90</v>
      </c>
      <c r="E11" s="19">
        <v>4142</v>
      </c>
      <c r="F11" s="19">
        <v>2034</v>
      </c>
      <c r="G11" s="19">
        <v>3654</v>
      </c>
      <c r="H11" s="19">
        <v>2404</v>
      </c>
      <c r="I11" s="19">
        <v>2313</v>
      </c>
      <c r="J11" s="19">
        <v>2004</v>
      </c>
      <c r="K11" s="19">
        <v>2337</v>
      </c>
      <c r="L11" s="19">
        <v>7250</v>
      </c>
      <c r="M11" s="19">
        <v>5060</v>
      </c>
      <c r="N11" s="19">
        <v>18194</v>
      </c>
      <c r="O11" s="19">
        <f t="shared" si="0"/>
        <v>49544</v>
      </c>
      <c r="P11" s="19">
        <v>33255</v>
      </c>
      <c r="Q11" s="12">
        <f t="shared" si="1"/>
        <v>1.4898210795369118</v>
      </c>
    </row>
    <row r="12" spans="1:17" ht="32.25" customHeight="1">
      <c r="A12" s="9" t="s">
        <v>178</v>
      </c>
      <c r="B12" s="18" t="s">
        <v>179</v>
      </c>
      <c r="C12" s="19">
        <v>14133</v>
      </c>
      <c r="D12" s="19">
        <v>1162</v>
      </c>
      <c r="E12" s="19">
        <v>472</v>
      </c>
      <c r="F12" s="19">
        <v>40715</v>
      </c>
      <c r="G12" s="19">
        <v>55175</v>
      </c>
      <c r="H12" s="19">
        <v>54877</v>
      </c>
      <c r="I12" s="19">
        <v>73566</v>
      </c>
      <c r="J12" s="19">
        <v>57601</v>
      </c>
      <c r="K12" s="19">
        <v>63935</v>
      </c>
      <c r="L12" s="19">
        <v>51210</v>
      </c>
      <c r="M12" s="19">
        <v>30425</v>
      </c>
      <c r="N12" s="19">
        <v>21030</v>
      </c>
      <c r="O12" s="19">
        <f t="shared" si="0"/>
        <v>464301</v>
      </c>
      <c r="P12" s="19">
        <v>440644</v>
      </c>
      <c r="Q12" s="12">
        <f t="shared" si="1"/>
        <v>1.0536873303619247</v>
      </c>
    </row>
    <row r="13" spans="1:17" ht="32.25" customHeight="1">
      <c r="A13" s="9" t="s">
        <v>180</v>
      </c>
      <c r="B13" s="18" t="s">
        <v>181</v>
      </c>
      <c r="C13" s="19">
        <v>1500</v>
      </c>
      <c r="D13" s="19">
        <v>385</v>
      </c>
      <c r="E13" s="19">
        <v>3518</v>
      </c>
      <c r="F13" s="19">
        <v>24759.200000000001</v>
      </c>
      <c r="G13" s="19">
        <v>105076</v>
      </c>
      <c r="H13" s="19">
        <v>62878</v>
      </c>
      <c r="I13" s="19">
        <v>7178</v>
      </c>
      <c r="J13" s="19">
        <v>804</v>
      </c>
      <c r="K13" s="19">
        <v>804</v>
      </c>
      <c r="L13" s="19">
        <v>27558</v>
      </c>
      <c r="M13" s="19">
        <v>40003</v>
      </c>
      <c r="N13" s="19">
        <v>18587</v>
      </c>
      <c r="O13" s="19">
        <f t="shared" si="0"/>
        <v>293050.2</v>
      </c>
      <c r="P13" s="19">
        <v>330551</v>
      </c>
      <c r="Q13" s="12">
        <f t="shared" si="1"/>
        <v>0.8865506381768623</v>
      </c>
    </row>
    <row r="14" spans="1:17" ht="32.25" customHeight="1">
      <c r="A14" s="9" t="s">
        <v>182</v>
      </c>
      <c r="B14" s="18" t="s">
        <v>183</v>
      </c>
      <c r="C14" s="19">
        <v>2246</v>
      </c>
      <c r="D14" s="19">
        <v>1207</v>
      </c>
      <c r="E14" s="19">
        <v>2335</v>
      </c>
      <c r="F14" s="19">
        <v>2391</v>
      </c>
      <c r="G14" s="19">
        <v>1403</v>
      </c>
      <c r="H14" s="19">
        <v>1155</v>
      </c>
      <c r="I14" s="19">
        <v>269</v>
      </c>
      <c r="J14" s="19">
        <v>0</v>
      </c>
      <c r="K14" s="19">
        <v>0</v>
      </c>
      <c r="L14" s="19">
        <v>78</v>
      </c>
      <c r="M14" s="19">
        <v>65</v>
      </c>
      <c r="N14" s="19">
        <v>389</v>
      </c>
      <c r="O14" s="19">
        <f t="shared" si="0"/>
        <v>11538</v>
      </c>
      <c r="P14" s="19">
        <v>14245</v>
      </c>
      <c r="Q14" s="12">
        <f t="shared" si="1"/>
        <v>0.80996840996841002</v>
      </c>
    </row>
    <row r="15" spans="1:17" ht="32.25" customHeight="1">
      <c r="A15" s="9" t="s">
        <v>184</v>
      </c>
      <c r="B15" s="18" t="s">
        <v>185</v>
      </c>
      <c r="C15" s="19">
        <v>1358</v>
      </c>
      <c r="D15" s="19">
        <v>2659.6</v>
      </c>
      <c r="E15" s="19">
        <v>8643</v>
      </c>
      <c r="F15" s="19">
        <v>5690</v>
      </c>
      <c r="G15" s="19">
        <v>11480</v>
      </c>
      <c r="H15" s="19">
        <v>16994</v>
      </c>
      <c r="I15" s="19">
        <v>33347</v>
      </c>
      <c r="J15" s="19">
        <v>44373</v>
      </c>
      <c r="K15" s="19">
        <v>12327</v>
      </c>
      <c r="L15" s="19">
        <v>5998</v>
      </c>
      <c r="M15" s="19">
        <v>4913</v>
      </c>
      <c r="N15" s="19">
        <v>2015</v>
      </c>
      <c r="O15" s="19">
        <f t="shared" si="0"/>
        <v>149797.6</v>
      </c>
      <c r="P15" s="19">
        <v>123572</v>
      </c>
      <c r="Q15" s="12">
        <f t="shared" si="1"/>
        <v>1.2122293076101383</v>
      </c>
    </row>
    <row r="16" spans="1:17" ht="32.25" customHeight="1">
      <c r="A16" s="9" t="s">
        <v>186</v>
      </c>
      <c r="B16" s="18" t="s">
        <v>187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f t="shared" si="0"/>
        <v>0</v>
      </c>
      <c r="P16" s="19">
        <v>0</v>
      </c>
      <c r="Q16" s="12" t="str">
        <f>IF(O16*P16&lt;&gt;0,O16/P16,"0%")</f>
        <v>0%</v>
      </c>
    </row>
    <row r="17" spans="1:17" ht="32.25" customHeight="1">
      <c r="A17" s="27" t="s">
        <v>159</v>
      </c>
      <c r="B17" s="28"/>
      <c r="C17" s="19">
        <f t="shared" ref="C17:N17" si="2">SUM(C6:C16)</f>
        <v>148531</v>
      </c>
      <c r="D17" s="19">
        <f t="shared" si="2"/>
        <v>300694.59999999998</v>
      </c>
      <c r="E17" s="19">
        <f t="shared" si="2"/>
        <v>243093</v>
      </c>
      <c r="F17" s="19">
        <f t="shared" si="2"/>
        <v>146344.6</v>
      </c>
      <c r="G17" s="19">
        <f t="shared" si="2"/>
        <v>329967</v>
      </c>
      <c r="H17" s="19">
        <f t="shared" si="2"/>
        <v>329972</v>
      </c>
      <c r="I17" s="19">
        <f t="shared" si="2"/>
        <v>166299</v>
      </c>
      <c r="J17" s="19">
        <f t="shared" si="2"/>
        <v>155565</v>
      </c>
      <c r="K17" s="19">
        <f t="shared" si="2"/>
        <v>319326</v>
      </c>
      <c r="L17" s="19">
        <f t="shared" si="2"/>
        <v>312383</v>
      </c>
      <c r="M17" s="19">
        <f t="shared" si="2"/>
        <v>192248</v>
      </c>
      <c r="N17" s="19">
        <f t="shared" si="2"/>
        <v>197782</v>
      </c>
      <c r="O17" s="19">
        <f t="shared" si="0"/>
        <v>2842205.2</v>
      </c>
      <c r="P17" s="19">
        <f>SUM(P6:P16)</f>
        <v>3766391</v>
      </c>
      <c r="Q17" s="12">
        <f t="shared" si="1"/>
        <v>0.75462297992959315</v>
      </c>
    </row>
    <row r="18" spans="1:17" ht="32.25" customHeight="1">
      <c r="A18" s="32" t="s">
        <v>188</v>
      </c>
      <c r="B18" s="33"/>
      <c r="C18" s="19">
        <v>147115</v>
      </c>
      <c r="D18" s="19">
        <v>233628</v>
      </c>
      <c r="E18" s="19">
        <v>295676</v>
      </c>
      <c r="F18" s="19">
        <v>265041</v>
      </c>
      <c r="G18" s="19">
        <v>471093</v>
      </c>
      <c r="H18" s="19">
        <v>483815</v>
      </c>
      <c r="I18" s="19">
        <v>275714</v>
      </c>
      <c r="J18" s="19">
        <v>267809</v>
      </c>
      <c r="K18" s="19">
        <v>468081</v>
      </c>
      <c r="L18" s="19">
        <v>347721</v>
      </c>
      <c r="M18" s="19">
        <v>382447</v>
      </c>
      <c r="N18" s="19">
        <v>128251</v>
      </c>
      <c r="O18" s="19">
        <f>SUM(C18:N18)</f>
        <v>3766391</v>
      </c>
      <c r="P18" s="34"/>
      <c r="Q18" s="35"/>
    </row>
    <row r="19" spans="1:17" ht="32.25" customHeight="1">
      <c r="A19" s="32" t="s">
        <v>160</v>
      </c>
      <c r="B19" s="33"/>
      <c r="C19" s="20">
        <f t="shared" ref="C19:O19" si="3">C17/C18</f>
        <v>1.0096251232029365</v>
      </c>
      <c r="D19" s="20">
        <f t="shared" si="3"/>
        <v>1.2870657626654338</v>
      </c>
      <c r="E19" s="20">
        <f t="shared" si="3"/>
        <v>0.82216006710047485</v>
      </c>
      <c r="F19" s="20">
        <f t="shared" si="3"/>
        <v>0.55215834531261199</v>
      </c>
      <c r="G19" s="20">
        <f t="shared" si="3"/>
        <v>0.70042857779674073</v>
      </c>
      <c r="H19" s="20">
        <f t="shared" si="3"/>
        <v>0.68202102043136326</v>
      </c>
      <c r="I19" s="20">
        <f t="shared" si="3"/>
        <v>0.60315761985245575</v>
      </c>
      <c r="J19" s="20">
        <f t="shared" si="3"/>
        <v>0.58088040357120185</v>
      </c>
      <c r="K19" s="20">
        <f t="shared" si="3"/>
        <v>0.68220243932139946</v>
      </c>
      <c r="L19" s="20">
        <f t="shared" si="3"/>
        <v>0.89837254580540149</v>
      </c>
      <c r="M19" s="20">
        <f t="shared" si="3"/>
        <v>0.50267880255303354</v>
      </c>
      <c r="N19" s="20">
        <f t="shared" si="3"/>
        <v>1.5421478195101792</v>
      </c>
      <c r="O19" s="20">
        <f t="shared" si="3"/>
        <v>0.75462297992959315</v>
      </c>
      <c r="P19" s="36"/>
      <c r="Q19" s="37"/>
    </row>
    <row r="20" spans="1:17" ht="32.25" customHeight="1">
      <c r="O20" s="6" t="s">
        <v>161</v>
      </c>
    </row>
  </sheetData>
  <mergeCells count="6">
    <mergeCell ref="P4:Q4"/>
    <mergeCell ref="A5:B5"/>
    <mergeCell ref="A17:B17"/>
    <mergeCell ref="A18:B18"/>
    <mergeCell ref="P18:Q19"/>
    <mergeCell ref="A19:B19"/>
  </mergeCells>
  <phoneticPr fontId="3"/>
  <pageMargins left="0.78740157480314965" right="0.39370078740157483" top="0.39370078740157483" bottom="0.39370078740157483" header="0" footer="0"/>
  <pageSetup paperSize="9" scale="88" orientation="landscape" r:id="rId1"/>
  <headerFooter scaleWithDoc="0" alignWithMargins="0">
    <oddFooter>&amp;C&amp;"ＭＳ 明朝,標準"&amp;10－１１－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view="pageLayout" zoomScaleNormal="100" workbookViewId="0"/>
  </sheetViews>
  <sheetFormatPr defaultRowHeight="14.25"/>
  <cols>
    <col min="1" max="1" width="5.625" style="21" customWidth="1"/>
    <col min="2" max="2" width="20.375" style="6" customWidth="1"/>
    <col min="3" max="14" width="8.125" style="6" customWidth="1"/>
    <col min="15" max="16" width="9.75" style="6" customWidth="1"/>
    <col min="17" max="17" width="7.125" style="6" customWidth="1"/>
    <col min="18" max="256" width="9" style="6"/>
    <col min="257" max="257" width="5.625" style="6" customWidth="1"/>
    <col min="258" max="258" width="20.5" style="6" customWidth="1"/>
    <col min="259" max="270" width="8.5" style="6" customWidth="1"/>
    <col min="271" max="272" width="9.875" style="6" customWidth="1"/>
    <col min="273" max="273" width="8.375" style="6" customWidth="1"/>
    <col min="274" max="512" width="9" style="6"/>
    <col min="513" max="513" width="5.625" style="6" customWidth="1"/>
    <col min="514" max="514" width="20.5" style="6" customWidth="1"/>
    <col min="515" max="526" width="8.5" style="6" customWidth="1"/>
    <col min="527" max="528" width="9.875" style="6" customWidth="1"/>
    <col min="529" max="529" width="8.375" style="6" customWidth="1"/>
    <col min="530" max="768" width="9" style="6"/>
    <col min="769" max="769" width="5.625" style="6" customWidth="1"/>
    <col min="770" max="770" width="20.5" style="6" customWidth="1"/>
    <col min="771" max="782" width="8.5" style="6" customWidth="1"/>
    <col min="783" max="784" width="9.875" style="6" customWidth="1"/>
    <col min="785" max="785" width="8.375" style="6" customWidth="1"/>
    <col min="786" max="1024" width="9" style="6"/>
    <col min="1025" max="1025" width="5.625" style="6" customWidth="1"/>
    <col min="1026" max="1026" width="20.5" style="6" customWidth="1"/>
    <col min="1027" max="1038" width="8.5" style="6" customWidth="1"/>
    <col min="1039" max="1040" width="9.875" style="6" customWidth="1"/>
    <col min="1041" max="1041" width="8.375" style="6" customWidth="1"/>
    <col min="1042" max="1280" width="9" style="6"/>
    <col min="1281" max="1281" width="5.625" style="6" customWidth="1"/>
    <col min="1282" max="1282" width="20.5" style="6" customWidth="1"/>
    <col min="1283" max="1294" width="8.5" style="6" customWidth="1"/>
    <col min="1295" max="1296" width="9.875" style="6" customWidth="1"/>
    <col min="1297" max="1297" width="8.375" style="6" customWidth="1"/>
    <col min="1298" max="1536" width="9" style="6"/>
    <col min="1537" max="1537" width="5.625" style="6" customWidth="1"/>
    <col min="1538" max="1538" width="20.5" style="6" customWidth="1"/>
    <col min="1539" max="1550" width="8.5" style="6" customWidth="1"/>
    <col min="1551" max="1552" width="9.875" style="6" customWidth="1"/>
    <col min="1553" max="1553" width="8.375" style="6" customWidth="1"/>
    <col min="1554" max="1792" width="9" style="6"/>
    <col min="1793" max="1793" width="5.625" style="6" customWidth="1"/>
    <col min="1794" max="1794" width="20.5" style="6" customWidth="1"/>
    <col min="1795" max="1806" width="8.5" style="6" customWidth="1"/>
    <col min="1807" max="1808" width="9.875" style="6" customWidth="1"/>
    <col min="1809" max="1809" width="8.375" style="6" customWidth="1"/>
    <col min="1810" max="2048" width="9" style="6"/>
    <col min="2049" max="2049" width="5.625" style="6" customWidth="1"/>
    <col min="2050" max="2050" width="20.5" style="6" customWidth="1"/>
    <col min="2051" max="2062" width="8.5" style="6" customWidth="1"/>
    <col min="2063" max="2064" width="9.875" style="6" customWidth="1"/>
    <col min="2065" max="2065" width="8.375" style="6" customWidth="1"/>
    <col min="2066" max="2304" width="9" style="6"/>
    <col min="2305" max="2305" width="5.625" style="6" customWidth="1"/>
    <col min="2306" max="2306" width="20.5" style="6" customWidth="1"/>
    <col min="2307" max="2318" width="8.5" style="6" customWidth="1"/>
    <col min="2319" max="2320" width="9.875" style="6" customWidth="1"/>
    <col min="2321" max="2321" width="8.375" style="6" customWidth="1"/>
    <col min="2322" max="2560" width="9" style="6"/>
    <col min="2561" max="2561" width="5.625" style="6" customWidth="1"/>
    <col min="2562" max="2562" width="20.5" style="6" customWidth="1"/>
    <col min="2563" max="2574" width="8.5" style="6" customWidth="1"/>
    <col min="2575" max="2576" width="9.875" style="6" customWidth="1"/>
    <col min="2577" max="2577" width="8.375" style="6" customWidth="1"/>
    <col min="2578" max="2816" width="9" style="6"/>
    <col min="2817" max="2817" width="5.625" style="6" customWidth="1"/>
    <col min="2818" max="2818" width="20.5" style="6" customWidth="1"/>
    <col min="2819" max="2830" width="8.5" style="6" customWidth="1"/>
    <col min="2831" max="2832" width="9.875" style="6" customWidth="1"/>
    <col min="2833" max="2833" width="8.375" style="6" customWidth="1"/>
    <col min="2834" max="3072" width="9" style="6"/>
    <col min="3073" max="3073" width="5.625" style="6" customWidth="1"/>
    <col min="3074" max="3074" width="20.5" style="6" customWidth="1"/>
    <col min="3075" max="3086" width="8.5" style="6" customWidth="1"/>
    <col min="3087" max="3088" width="9.875" style="6" customWidth="1"/>
    <col min="3089" max="3089" width="8.375" style="6" customWidth="1"/>
    <col min="3090" max="3328" width="9" style="6"/>
    <col min="3329" max="3329" width="5.625" style="6" customWidth="1"/>
    <col min="3330" max="3330" width="20.5" style="6" customWidth="1"/>
    <col min="3331" max="3342" width="8.5" style="6" customWidth="1"/>
    <col min="3343" max="3344" width="9.875" style="6" customWidth="1"/>
    <col min="3345" max="3345" width="8.375" style="6" customWidth="1"/>
    <col min="3346" max="3584" width="9" style="6"/>
    <col min="3585" max="3585" width="5.625" style="6" customWidth="1"/>
    <col min="3586" max="3586" width="20.5" style="6" customWidth="1"/>
    <col min="3587" max="3598" width="8.5" style="6" customWidth="1"/>
    <col min="3599" max="3600" width="9.875" style="6" customWidth="1"/>
    <col min="3601" max="3601" width="8.375" style="6" customWidth="1"/>
    <col min="3602" max="3840" width="9" style="6"/>
    <col min="3841" max="3841" width="5.625" style="6" customWidth="1"/>
    <col min="3842" max="3842" width="20.5" style="6" customWidth="1"/>
    <col min="3843" max="3854" width="8.5" style="6" customWidth="1"/>
    <col min="3855" max="3856" width="9.875" style="6" customWidth="1"/>
    <col min="3857" max="3857" width="8.375" style="6" customWidth="1"/>
    <col min="3858" max="4096" width="9" style="6"/>
    <col min="4097" max="4097" width="5.625" style="6" customWidth="1"/>
    <col min="4098" max="4098" width="20.5" style="6" customWidth="1"/>
    <col min="4099" max="4110" width="8.5" style="6" customWidth="1"/>
    <col min="4111" max="4112" width="9.875" style="6" customWidth="1"/>
    <col min="4113" max="4113" width="8.375" style="6" customWidth="1"/>
    <col min="4114" max="4352" width="9" style="6"/>
    <col min="4353" max="4353" width="5.625" style="6" customWidth="1"/>
    <col min="4354" max="4354" width="20.5" style="6" customWidth="1"/>
    <col min="4355" max="4366" width="8.5" style="6" customWidth="1"/>
    <col min="4367" max="4368" width="9.875" style="6" customWidth="1"/>
    <col min="4369" max="4369" width="8.375" style="6" customWidth="1"/>
    <col min="4370" max="4608" width="9" style="6"/>
    <col min="4609" max="4609" width="5.625" style="6" customWidth="1"/>
    <col min="4610" max="4610" width="20.5" style="6" customWidth="1"/>
    <col min="4611" max="4622" width="8.5" style="6" customWidth="1"/>
    <col min="4623" max="4624" width="9.875" style="6" customWidth="1"/>
    <col min="4625" max="4625" width="8.375" style="6" customWidth="1"/>
    <col min="4626" max="4864" width="9" style="6"/>
    <col min="4865" max="4865" width="5.625" style="6" customWidth="1"/>
    <col min="4866" max="4866" width="20.5" style="6" customWidth="1"/>
    <col min="4867" max="4878" width="8.5" style="6" customWidth="1"/>
    <col min="4879" max="4880" width="9.875" style="6" customWidth="1"/>
    <col min="4881" max="4881" width="8.375" style="6" customWidth="1"/>
    <col min="4882" max="5120" width="9" style="6"/>
    <col min="5121" max="5121" width="5.625" style="6" customWidth="1"/>
    <col min="5122" max="5122" width="20.5" style="6" customWidth="1"/>
    <col min="5123" max="5134" width="8.5" style="6" customWidth="1"/>
    <col min="5135" max="5136" width="9.875" style="6" customWidth="1"/>
    <col min="5137" max="5137" width="8.375" style="6" customWidth="1"/>
    <col min="5138" max="5376" width="9" style="6"/>
    <col min="5377" max="5377" width="5.625" style="6" customWidth="1"/>
    <col min="5378" max="5378" width="20.5" style="6" customWidth="1"/>
    <col min="5379" max="5390" width="8.5" style="6" customWidth="1"/>
    <col min="5391" max="5392" width="9.875" style="6" customWidth="1"/>
    <col min="5393" max="5393" width="8.375" style="6" customWidth="1"/>
    <col min="5394" max="5632" width="9" style="6"/>
    <col min="5633" max="5633" width="5.625" style="6" customWidth="1"/>
    <col min="5634" max="5634" width="20.5" style="6" customWidth="1"/>
    <col min="5635" max="5646" width="8.5" style="6" customWidth="1"/>
    <col min="5647" max="5648" width="9.875" style="6" customWidth="1"/>
    <col min="5649" max="5649" width="8.375" style="6" customWidth="1"/>
    <col min="5650" max="5888" width="9" style="6"/>
    <col min="5889" max="5889" width="5.625" style="6" customWidth="1"/>
    <col min="5890" max="5890" width="20.5" style="6" customWidth="1"/>
    <col min="5891" max="5902" width="8.5" style="6" customWidth="1"/>
    <col min="5903" max="5904" width="9.875" style="6" customWidth="1"/>
    <col min="5905" max="5905" width="8.375" style="6" customWidth="1"/>
    <col min="5906" max="6144" width="9" style="6"/>
    <col min="6145" max="6145" width="5.625" style="6" customWidth="1"/>
    <col min="6146" max="6146" width="20.5" style="6" customWidth="1"/>
    <col min="6147" max="6158" width="8.5" style="6" customWidth="1"/>
    <col min="6159" max="6160" width="9.875" style="6" customWidth="1"/>
    <col min="6161" max="6161" width="8.375" style="6" customWidth="1"/>
    <col min="6162" max="6400" width="9" style="6"/>
    <col min="6401" max="6401" width="5.625" style="6" customWidth="1"/>
    <col min="6402" max="6402" width="20.5" style="6" customWidth="1"/>
    <col min="6403" max="6414" width="8.5" style="6" customWidth="1"/>
    <col min="6415" max="6416" width="9.875" style="6" customWidth="1"/>
    <col min="6417" max="6417" width="8.375" style="6" customWidth="1"/>
    <col min="6418" max="6656" width="9" style="6"/>
    <col min="6657" max="6657" width="5.625" style="6" customWidth="1"/>
    <col min="6658" max="6658" width="20.5" style="6" customWidth="1"/>
    <col min="6659" max="6670" width="8.5" style="6" customWidth="1"/>
    <col min="6671" max="6672" width="9.875" style="6" customWidth="1"/>
    <col min="6673" max="6673" width="8.375" style="6" customWidth="1"/>
    <col min="6674" max="6912" width="9" style="6"/>
    <col min="6913" max="6913" width="5.625" style="6" customWidth="1"/>
    <col min="6914" max="6914" width="20.5" style="6" customWidth="1"/>
    <col min="6915" max="6926" width="8.5" style="6" customWidth="1"/>
    <col min="6927" max="6928" width="9.875" style="6" customWidth="1"/>
    <col min="6929" max="6929" width="8.375" style="6" customWidth="1"/>
    <col min="6930" max="7168" width="9" style="6"/>
    <col min="7169" max="7169" width="5.625" style="6" customWidth="1"/>
    <col min="7170" max="7170" width="20.5" style="6" customWidth="1"/>
    <col min="7171" max="7182" width="8.5" style="6" customWidth="1"/>
    <col min="7183" max="7184" width="9.875" style="6" customWidth="1"/>
    <col min="7185" max="7185" width="8.375" style="6" customWidth="1"/>
    <col min="7186" max="7424" width="9" style="6"/>
    <col min="7425" max="7425" width="5.625" style="6" customWidth="1"/>
    <col min="7426" max="7426" width="20.5" style="6" customWidth="1"/>
    <col min="7427" max="7438" width="8.5" style="6" customWidth="1"/>
    <col min="7439" max="7440" width="9.875" style="6" customWidth="1"/>
    <col min="7441" max="7441" width="8.375" style="6" customWidth="1"/>
    <col min="7442" max="7680" width="9" style="6"/>
    <col min="7681" max="7681" width="5.625" style="6" customWidth="1"/>
    <col min="7682" max="7682" width="20.5" style="6" customWidth="1"/>
    <col min="7683" max="7694" width="8.5" style="6" customWidth="1"/>
    <col min="7695" max="7696" width="9.875" style="6" customWidth="1"/>
    <col min="7697" max="7697" width="8.375" style="6" customWidth="1"/>
    <col min="7698" max="7936" width="9" style="6"/>
    <col min="7937" max="7937" width="5.625" style="6" customWidth="1"/>
    <col min="7938" max="7938" width="20.5" style="6" customWidth="1"/>
    <col min="7939" max="7950" width="8.5" style="6" customWidth="1"/>
    <col min="7951" max="7952" width="9.875" style="6" customWidth="1"/>
    <col min="7953" max="7953" width="8.375" style="6" customWidth="1"/>
    <col min="7954" max="8192" width="9" style="6"/>
    <col min="8193" max="8193" width="5.625" style="6" customWidth="1"/>
    <col min="8194" max="8194" width="20.5" style="6" customWidth="1"/>
    <col min="8195" max="8206" width="8.5" style="6" customWidth="1"/>
    <col min="8207" max="8208" width="9.875" style="6" customWidth="1"/>
    <col min="8209" max="8209" width="8.375" style="6" customWidth="1"/>
    <col min="8210" max="8448" width="9" style="6"/>
    <col min="8449" max="8449" width="5.625" style="6" customWidth="1"/>
    <col min="8450" max="8450" width="20.5" style="6" customWidth="1"/>
    <col min="8451" max="8462" width="8.5" style="6" customWidth="1"/>
    <col min="8463" max="8464" width="9.875" style="6" customWidth="1"/>
    <col min="8465" max="8465" width="8.375" style="6" customWidth="1"/>
    <col min="8466" max="8704" width="9" style="6"/>
    <col min="8705" max="8705" width="5.625" style="6" customWidth="1"/>
    <col min="8706" max="8706" width="20.5" style="6" customWidth="1"/>
    <col min="8707" max="8718" width="8.5" style="6" customWidth="1"/>
    <col min="8719" max="8720" width="9.875" style="6" customWidth="1"/>
    <col min="8721" max="8721" width="8.375" style="6" customWidth="1"/>
    <col min="8722" max="8960" width="9" style="6"/>
    <col min="8961" max="8961" width="5.625" style="6" customWidth="1"/>
    <col min="8962" max="8962" width="20.5" style="6" customWidth="1"/>
    <col min="8963" max="8974" width="8.5" style="6" customWidth="1"/>
    <col min="8975" max="8976" width="9.875" style="6" customWidth="1"/>
    <col min="8977" max="8977" width="8.375" style="6" customWidth="1"/>
    <col min="8978" max="9216" width="9" style="6"/>
    <col min="9217" max="9217" width="5.625" style="6" customWidth="1"/>
    <col min="9218" max="9218" width="20.5" style="6" customWidth="1"/>
    <col min="9219" max="9230" width="8.5" style="6" customWidth="1"/>
    <col min="9231" max="9232" width="9.875" style="6" customWidth="1"/>
    <col min="9233" max="9233" width="8.375" style="6" customWidth="1"/>
    <col min="9234" max="9472" width="9" style="6"/>
    <col min="9473" max="9473" width="5.625" style="6" customWidth="1"/>
    <col min="9474" max="9474" width="20.5" style="6" customWidth="1"/>
    <col min="9475" max="9486" width="8.5" style="6" customWidth="1"/>
    <col min="9487" max="9488" width="9.875" style="6" customWidth="1"/>
    <col min="9489" max="9489" width="8.375" style="6" customWidth="1"/>
    <col min="9490" max="9728" width="9" style="6"/>
    <col min="9729" max="9729" width="5.625" style="6" customWidth="1"/>
    <col min="9730" max="9730" width="20.5" style="6" customWidth="1"/>
    <col min="9731" max="9742" width="8.5" style="6" customWidth="1"/>
    <col min="9743" max="9744" width="9.875" style="6" customWidth="1"/>
    <col min="9745" max="9745" width="8.375" style="6" customWidth="1"/>
    <col min="9746" max="9984" width="9" style="6"/>
    <col min="9985" max="9985" width="5.625" style="6" customWidth="1"/>
    <col min="9986" max="9986" width="20.5" style="6" customWidth="1"/>
    <col min="9987" max="9998" width="8.5" style="6" customWidth="1"/>
    <col min="9999" max="10000" width="9.875" style="6" customWidth="1"/>
    <col min="10001" max="10001" width="8.375" style="6" customWidth="1"/>
    <col min="10002" max="10240" width="9" style="6"/>
    <col min="10241" max="10241" width="5.625" style="6" customWidth="1"/>
    <col min="10242" max="10242" width="20.5" style="6" customWidth="1"/>
    <col min="10243" max="10254" width="8.5" style="6" customWidth="1"/>
    <col min="10255" max="10256" width="9.875" style="6" customWidth="1"/>
    <col min="10257" max="10257" width="8.375" style="6" customWidth="1"/>
    <col min="10258" max="10496" width="9" style="6"/>
    <col min="10497" max="10497" width="5.625" style="6" customWidth="1"/>
    <col min="10498" max="10498" width="20.5" style="6" customWidth="1"/>
    <col min="10499" max="10510" width="8.5" style="6" customWidth="1"/>
    <col min="10511" max="10512" width="9.875" style="6" customWidth="1"/>
    <col min="10513" max="10513" width="8.375" style="6" customWidth="1"/>
    <col min="10514" max="10752" width="9" style="6"/>
    <col min="10753" max="10753" width="5.625" style="6" customWidth="1"/>
    <col min="10754" max="10754" width="20.5" style="6" customWidth="1"/>
    <col min="10755" max="10766" width="8.5" style="6" customWidth="1"/>
    <col min="10767" max="10768" width="9.875" style="6" customWidth="1"/>
    <col min="10769" max="10769" width="8.375" style="6" customWidth="1"/>
    <col min="10770" max="11008" width="9" style="6"/>
    <col min="11009" max="11009" width="5.625" style="6" customWidth="1"/>
    <col min="11010" max="11010" width="20.5" style="6" customWidth="1"/>
    <col min="11011" max="11022" width="8.5" style="6" customWidth="1"/>
    <col min="11023" max="11024" width="9.875" style="6" customWidth="1"/>
    <col min="11025" max="11025" width="8.375" style="6" customWidth="1"/>
    <col min="11026" max="11264" width="9" style="6"/>
    <col min="11265" max="11265" width="5.625" style="6" customWidth="1"/>
    <col min="11266" max="11266" width="20.5" style="6" customWidth="1"/>
    <col min="11267" max="11278" width="8.5" style="6" customWidth="1"/>
    <col min="11279" max="11280" width="9.875" style="6" customWidth="1"/>
    <col min="11281" max="11281" width="8.375" style="6" customWidth="1"/>
    <col min="11282" max="11520" width="9" style="6"/>
    <col min="11521" max="11521" width="5.625" style="6" customWidth="1"/>
    <col min="11522" max="11522" width="20.5" style="6" customWidth="1"/>
    <col min="11523" max="11534" width="8.5" style="6" customWidth="1"/>
    <col min="11535" max="11536" width="9.875" style="6" customWidth="1"/>
    <col min="11537" max="11537" width="8.375" style="6" customWidth="1"/>
    <col min="11538" max="11776" width="9" style="6"/>
    <col min="11777" max="11777" width="5.625" style="6" customWidth="1"/>
    <col min="11778" max="11778" width="20.5" style="6" customWidth="1"/>
    <col min="11779" max="11790" width="8.5" style="6" customWidth="1"/>
    <col min="11791" max="11792" width="9.875" style="6" customWidth="1"/>
    <col min="11793" max="11793" width="8.375" style="6" customWidth="1"/>
    <col min="11794" max="12032" width="9" style="6"/>
    <col min="12033" max="12033" width="5.625" style="6" customWidth="1"/>
    <col min="12034" max="12034" width="20.5" style="6" customWidth="1"/>
    <col min="12035" max="12046" width="8.5" style="6" customWidth="1"/>
    <col min="12047" max="12048" width="9.875" style="6" customWidth="1"/>
    <col min="12049" max="12049" width="8.375" style="6" customWidth="1"/>
    <col min="12050" max="12288" width="9" style="6"/>
    <col min="12289" max="12289" width="5.625" style="6" customWidth="1"/>
    <col min="12290" max="12290" width="20.5" style="6" customWidth="1"/>
    <col min="12291" max="12302" width="8.5" style="6" customWidth="1"/>
    <col min="12303" max="12304" width="9.875" style="6" customWidth="1"/>
    <col min="12305" max="12305" width="8.375" style="6" customWidth="1"/>
    <col min="12306" max="12544" width="9" style="6"/>
    <col min="12545" max="12545" width="5.625" style="6" customWidth="1"/>
    <col min="12546" max="12546" width="20.5" style="6" customWidth="1"/>
    <col min="12547" max="12558" width="8.5" style="6" customWidth="1"/>
    <col min="12559" max="12560" width="9.875" style="6" customWidth="1"/>
    <col min="12561" max="12561" width="8.375" style="6" customWidth="1"/>
    <col min="12562" max="12800" width="9" style="6"/>
    <col min="12801" max="12801" width="5.625" style="6" customWidth="1"/>
    <col min="12802" max="12802" width="20.5" style="6" customWidth="1"/>
    <col min="12803" max="12814" width="8.5" style="6" customWidth="1"/>
    <col min="12815" max="12816" width="9.875" style="6" customWidth="1"/>
    <col min="12817" max="12817" width="8.375" style="6" customWidth="1"/>
    <col min="12818" max="13056" width="9" style="6"/>
    <col min="13057" max="13057" width="5.625" style="6" customWidth="1"/>
    <col min="13058" max="13058" width="20.5" style="6" customWidth="1"/>
    <col min="13059" max="13070" width="8.5" style="6" customWidth="1"/>
    <col min="13071" max="13072" width="9.875" style="6" customWidth="1"/>
    <col min="13073" max="13073" width="8.375" style="6" customWidth="1"/>
    <col min="13074" max="13312" width="9" style="6"/>
    <col min="13313" max="13313" width="5.625" style="6" customWidth="1"/>
    <col min="13314" max="13314" width="20.5" style="6" customWidth="1"/>
    <col min="13315" max="13326" width="8.5" style="6" customWidth="1"/>
    <col min="13327" max="13328" width="9.875" style="6" customWidth="1"/>
    <col min="13329" max="13329" width="8.375" style="6" customWidth="1"/>
    <col min="13330" max="13568" width="9" style="6"/>
    <col min="13569" max="13569" width="5.625" style="6" customWidth="1"/>
    <col min="13570" max="13570" width="20.5" style="6" customWidth="1"/>
    <col min="13571" max="13582" width="8.5" style="6" customWidth="1"/>
    <col min="13583" max="13584" width="9.875" style="6" customWidth="1"/>
    <col min="13585" max="13585" width="8.375" style="6" customWidth="1"/>
    <col min="13586" max="13824" width="9" style="6"/>
    <col min="13825" max="13825" width="5.625" style="6" customWidth="1"/>
    <col min="13826" max="13826" width="20.5" style="6" customWidth="1"/>
    <col min="13827" max="13838" width="8.5" style="6" customWidth="1"/>
    <col min="13839" max="13840" width="9.875" style="6" customWidth="1"/>
    <col min="13841" max="13841" width="8.375" style="6" customWidth="1"/>
    <col min="13842" max="14080" width="9" style="6"/>
    <col min="14081" max="14081" width="5.625" style="6" customWidth="1"/>
    <col min="14082" max="14082" width="20.5" style="6" customWidth="1"/>
    <col min="14083" max="14094" width="8.5" style="6" customWidth="1"/>
    <col min="14095" max="14096" width="9.875" style="6" customWidth="1"/>
    <col min="14097" max="14097" width="8.375" style="6" customWidth="1"/>
    <col min="14098" max="14336" width="9" style="6"/>
    <col min="14337" max="14337" width="5.625" style="6" customWidth="1"/>
    <col min="14338" max="14338" width="20.5" style="6" customWidth="1"/>
    <col min="14339" max="14350" width="8.5" style="6" customWidth="1"/>
    <col min="14351" max="14352" width="9.875" style="6" customWidth="1"/>
    <col min="14353" max="14353" width="8.375" style="6" customWidth="1"/>
    <col min="14354" max="14592" width="9" style="6"/>
    <col min="14593" max="14593" width="5.625" style="6" customWidth="1"/>
    <col min="14594" max="14594" width="20.5" style="6" customWidth="1"/>
    <col min="14595" max="14606" width="8.5" style="6" customWidth="1"/>
    <col min="14607" max="14608" width="9.875" style="6" customWidth="1"/>
    <col min="14609" max="14609" width="8.375" style="6" customWidth="1"/>
    <col min="14610" max="14848" width="9" style="6"/>
    <col min="14849" max="14849" width="5.625" style="6" customWidth="1"/>
    <col min="14850" max="14850" width="20.5" style="6" customWidth="1"/>
    <col min="14851" max="14862" width="8.5" style="6" customWidth="1"/>
    <col min="14863" max="14864" width="9.875" style="6" customWidth="1"/>
    <col min="14865" max="14865" width="8.375" style="6" customWidth="1"/>
    <col min="14866" max="15104" width="9" style="6"/>
    <col min="15105" max="15105" width="5.625" style="6" customWidth="1"/>
    <col min="15106" max="15106" width="20.5" style="6" customWidth="1"/>
    <col min="15107" max="15118" width="8.5" style="6" customWidth="1"/>
    <col min="15119" max="15120" width="9.875" style="6" customWidth="1"/>
    <col min="15121" max="15121" width="8.375" style="6" customWidth="1"/>
    <col min="15122" max="15360" width="9" style="6"/>
    <col min="15361" max="15361" width="5.625" style="6" customWidth="1"/>
    <col min="15362" max="15362" width="20.5" style="6" customWidth="1"/>
    <col min="15363" max="15374" width="8.5" style="6" customWidth="1"/>
    <col min="15375" max="15376" width="9.875" style="6" customWidth="1"/>
    <col min="15377" max="15377" width="8.375" style="6" customWidth="1"/>
    <col min="15378" max="15616" width="9" style="6"/>
    <col min="15617" max="15617" width="5.625" style="6" customWidth="1"/>
    <col min="15618" max="15618" width="20.5" style="6" customWidth="1"/>
    <col min="15619" max="15630" width="8.5" style="6" customWidth="1"/>
    <col min="15631" max="15632" width="9.875" style="6" customWidth="1"/>
    <col min="15633" max="15633" width="8.375" style="6" customWidth="1"/>
    <col min="15634" max="15872" width="9" style="6"/>
    <col min="15873" max="15873" width="5.625" style="6" customWidth="1"/>
    <col min="15874" max="15874" width="20.5" style="6" customWidth="1"/>
    <col min="15875" max="15886" width="8.5" style="6" customWidth="1"/>
    <col min="15887" max="15888" width="9.875" style="6" customWidth="1"/>
    <col min="15889" max="15889" width="8.375" style="6" customWidth="1"/>
    <col min="15890" max="16128" width="9" style="6"/>
    <col min="16129" max="16129" width="5.625" style="6" customWidth="1"/>
    <col min="16130" max="16130" width="20.5" style="6" customWidth="1"/>
    <col min="16131" max="16142" width="8.5" style="6" customWidth="1"/>
    <col min="16143" max="16144" width="9.875" style="6" customWidth="1"/>
    <col min="16145" max="16145" width="8.375" style="6" customWidth="1"/>
    <col min="16146" max="16384" width="9" style="6"/>
  </cols>
  <sheetData>
    <row r="1" spans="1:17" s="5" customFormat="1" ht="31.5" customHeight="1">
      <c r="A1" s="5" t="s">
        <v>189</v>
      </c>
    </row>
    <row r="2" spans="1:17" ht="31.5" customHeight="1">
      <c r="A2" s="6" t="s">
        <v>100</v>
      </c>
    </row>
    <row r="3" spans="1:17" ht="31.5" customHeight="1">
      <c r="A3" s="6" t="s">
        <v>101</v>
      </c>
    </row>
    <row r="4" spans="1:17" ht="31.5" customHeight="1">
      <c r="A4" s="6"/>
      <c r="O4" s="6" t="s">
        <v>190</v>
      </c>
      <c r="P4" s="22"/>
      <c r="Q4" s="22"/>
    </row>
    <row r="5" spans="1:17" ht="31.5" customHeight="1">
      <c r="A5" s="32" t="s">
        <v>164</v>
      </c>
      <c r="B5" s="33"/>
      <c r="C5" s="4" t="s">
        <v>86</v>
      </c>
      <c r="D5" s="4" t="s">
        <v>87</v>
      </c>
      <c r="E5" s="4" t="s">
        <v>88</v>
      </c>
      <c r="F5" s="4" t="s">
        <v>89</v>
      </c>
      <c r="G5" s="4" t="s">
        <v>90</v>
      </c>
      <c r="H5" s="4" t="s">
        <v>91</v>
      </c>
      <c r="I5" s="4" t="s">
        <v>92</v>
      </c>
      <c r="J5" s="4" t="s">
        <v>93</v>
      </c>
      <c r="K5" s="4" t="s">
        <v>94</v>
      </c>
      <c r="L5" s="4" t="s">
        <v>95</v>
      </c>
      <c r="M5" s="4" t="s">
        <v>96</v>
      </c>
      <c r="N5" s="4" t="s">
        <v>97</v>
      </c>
      <c r="O5" s="4" t="s">
        <v>98</v>
      </c>
      <c r="P5" s="17" t="s">
        <v>191</v>
      </c>
      <c r="Q5" s="4" t="s">
        <v>165</v>
      </c>
    </row>
    <row r="6" spans="1:17" ht="31.5" customHeight="1">
      <c r="A6" s="9" t="s">
        <v>166</v>
      </c>
      <c r="B6" s="18" t="s">
        <v>167</v>
      </c>
      <c r="C6" s="19">
        <v>71061</v>
      </c>
      <c r="D6" s="19">
        <v>95644</v>
      </c>
      <c r="E6" s="19">
        <v>96194</v>
      </c>
      <c r="F6" s="19">
        <v>36631</v>
      </c>
      <c r="G6" s="19">
        <v>59076</v>
      </c>
      <c r="H6" s="19">
        <v>75947</v>
      </c>
      <c r="I6" s="19">
        <v>879</v>
      </c>
      <c r="J6" s="19">
        <v>78</v>
      </c>
      <c r="K6" s="19">
        <v>74403</v>
      </c>
      <c r="L6" s="19">
        <v>115362</v>
      </c>
      <c r="M6" s="19">
        <v>104984</v>
      </c>
      <c r="N6" s="19">
        <v>111055</v>
      </c>
      <c r="O6" s="19">
        <f t="shared" ref="O6:O17" si="0">SUM(C6:N6)</f>
        <v>841314</v>
      </c>
      <c r="P6" s="19">
        <v>881637</v>
      </c>
      <c r="Q6" s="12">
        <f>IF(O6*P6&lt;&gt;0,O6/P6,"0%")</f>
        <v>0.95426348939529537</v>
      </c>
    </row>
    <row r="7" spans="1:17" s="8" customFormat="1" ht="31.5" customHeight="1">
      <c r="A7" s="9" t="s">
        <v>168</v>
      </c>
      <c r="B7" s="18" t="s">
        <v>169</v>
      </c>
      <c r="C7" s="19">
        <v>0</v>
      </c>
      <c r="D7" s="19">
        <v>0</v>
      </c>
      <c r="E7" s="19">
        <v>0</v>
      </c>
      <c r="F7" s="19">
        <v>0</v>
      </c>
      <c r="G7" s="19">
        <v>980</v>
      </c>
      <c r="H7" s="19">
        <v>4939</v>
      </c>
      <c r="I7" s="19">
        <v>20039</v>
      </c>
      <c r="J7" s="19">
        <v>21454</v>
      </c>
      <c r="K7" s="19">
        <v>6657</v>
      </c>
      <c r="L7" s="19">
        <v>5416</v>
      </c>
      <c r="M7" s="19">
        <v>4868</v>
      </c>
      <c r="N7" s="19">
        <v>6</v>
      </c>
      <c r="O7" s="19">
        <f t="shared" si="0"/>
        <v>64359</v>
      </c>
      <c r="P7" s="19">
        <v>58442</v>
      </c>
      <c r="Q7" s="12">
        <f t="shared" ref="Q7:Q17" si="1">IF(O7*P7&lt;&gt;0,O7/P7,"0%")</f>
        <v>1.1012456794770884</v>
      </c>
    </row>
    <row r="8" spans="1:17" ht="31.5" customHeight="1">
      <c r="A8" s="9" t="s">
        <v>170</v>
      </c>
      <c r="B8" s="18" t="s">
        <v>171</v>
      </c>
      <c r="C8" s="19">
        <v>9</v>
      </c>
      <c r="D8" s="19">
        <v>4105</v>
      </c>
      <c r="E8" s="19">
        <v>13652</v>
      </c>
      <c r="F8" s="19">
        <v>7029</v>
      </c>
      <c r="G8" s="19">
        <v>7412</v>
      </c>
      <c r="H8" s="19">
        <v>4381</v>
      </c>
      <c r="I8" s="19">
        <v>11846</v>
      </c>
      <c r="J8" s="19">
        <v>7294</v>
      </c>
      <c r="K8" s="19">
        <v>7912</v>
      </c>
      <c r="L8" s="19">
        <v>7615</v>
      </c>
      <c r="M8" s="19">
        <v>7596</v>
      </c>
      <c r="N8" s="19">
        <v>5305</v>
      </c>
      <c r="O8" s="19">
        <f t="shared" si="0"/>
        <v>84156</v>
      </c>
      <c r="P8" s="19">
        <v>100951</v>
      </c>
      <c r="Q8" s="12">
        <f t="shared" si="1"/>
        <v>0.83363215817574865</v>
      </c>
    </row>
    <row r="9" spans="1:17" ht="31.5" customHeight="1">
      <c r="A9" s="9" t="s">
        <v>172</v>
      </c>
      <c r="B9" s="18" t="s">
        <v>173</v>
      </c>
      <c r="C9" s="19">
        <v>2234</v>
      </c>
      <c r="D9" s="19">
        <v>2627</v>
      </c>
      <c r="E9" s="19">
        <v>6606</v>
      </c>
      <c r="F9" s="19">
        <v>3915</v>
      </c>
      <c r="G9" s="19">
        <v>26516</v>
      </c>
      <c r="H9" s="19">
        <v>55085</v>
      </c>
      <c r="I9" s="19">
        <v>11606</v>
      </c>
      <c r="J9" s="19">
        <v>20548</v>
      </c>
      <c r="K9" s="19">
        <v>4595</v>
      </c>
      <c r="L9" s="19">
        <v>4841</v>
      </c>
      <c r="M9" s="19">
        <v>5979</v>
      </c>
      <c r="N9" s="19">
        <v>6884</v>
      </c>
      <c r="O9" s="19">
        <f t="shared" si="0"/>
        <v>151436</v>
      </c>
      <c r="P9" s="19">
        <v>139038</v>
      </c>
      <c r="Q9" s="12">
        <f t="shared" si="1"/>
        <v>1.0891698672305412</v>
      </c>
    </row>
    <row r="10" spans="1:17" ht="31.5" customHeight="1">
      <c r="A10" s="9" t="s">
        <v>174</v>
      </c>
      <c r="B10" s="18" t="s">
        <v>175</v>
      </c>
      <c r="C10" s="19">
        <v>41273</v>
      </c>
      <c r="D10" s="19">
        <v>17204</v>
      </c>
      <c r="E10" s="19">
        <v>290</v>
      </c>
      <c r="F10" s="19">
        <v>0</v>
      </c>
      <c r="G10" s="19">
        <v>14801</v>
      </c>
      <c r="H10" s="19">
        <v>2777</v>
      </c>
      <c r="I10" s="19">
        <v>2313</v>
      </c>
      <c r="J10" s="19">
        <v>9232</v>
      </c>
      <c r="K10" s="19">
        <v>138319</v>
      </c>
      <c r="L10" s="19">
        <v>122714</v>
      </c>
      <c r="M10" s="19">
        <v>28099</v>
      </c>
      <c r="N10" s="19">
        <v>89298</v>
      </c>
      <c r="O10" s="19">
        <f t="shared" si="0"/>
        <v>466320</v>
      </c>
      <c r="P10" s="19">
        <v>772980</v>
      </c>
      <c r="Q10" s="12">
        <f t="shared" si="1"/>
        <v>0.60327563455716837</v>
      </c>
    </row>
    <row r="11" spans="1:17" ht="31.5" customHeight="1">
      <c r="A11" s="9" t="s">
        <v>176</v>
      </c>
      <c r="B11" s="18" t="s">
        <v>177</v>
      </c>
      <c r="C11" s="19">
        <v>81</v>
      </c>
      <c r="D11" s="19">
        <v>85</v>
      </c>
      <c r="E11" s="19">
        <v>4382</v>
      </c>
      <c r="F11" s="19">
        <v>1933</v>
      </c>
      <c r="G11" s="19">
        <v>3102</v>
      </c>
      <c r="H11" s="19">
        <v>3192</v>
      </c>
      <c r="I11" s="19">
        <v>3747</v>
      </c>
      <c r="J11" s="19">
        <v>3498</v>
      </c>
      <c r="K11" s="19">
        <v>3139</v>
      </c>
      <c r="L11" s="19">
        <v>4590</v>
      </c>
      <c r="M11" s="19">
        <v>4625</v>
      </c>
      <c r="N11" s="19">
        <v>15725</v>
      </c>
      <c r="O11" s="19">
        <f t="shared" si="0"/>
        <v>48099</v>
      </c>
      <c r="P11" s="19">
        <v>32301</v>
      </c>
      <c r="Q11" s="12">
        <f t="shared" si="1"/>
        <v>1.4890870251694994</v>
      </c>
    </row>
    <row r="12" spans="1:17" ht="31.5" customHeight="1">
      <c r="A12" s="9" t="s">
        <v>178</v>
      </c>
      <c r="B12" s="18" t="s">
        <v>179</v>
      </c>
      <c r="C12" s="19">
        <v>2599</v>
      </c>
      <c r="D12" s="19">
        <v>1402</v>
      </c>
      <c r="E12" s="19">
        <v>497</v>
      </c>
      <c r="F12" s="19">
        <v>7179</v>
      </c>
      <c r="G12" s="19">
        <v>9729</v>
      </c>
      <c r="H12" s="19">
        <v>9723</v>
      </c>
      <c r="I12" s="19">
        <v>22047</v>
      </c>
      <c r="J12" s="19">
        <v>13054</v>
      </c>
      <c r="K12" s="19">
        <v>10376</v>
      </c>
      <c r="L12" s="19">
        <v>7169</v>
      </c>
      <c r="M12" s="19">
        <v>4262</v>
      </c>
      <c r="N12" s="19">
        <v>2944</v>
      </c>
      <c r="O12" s="19">
        <f t="shared" si="0"/>
        <v>90981</v>
      </c>
      <c r="P12" s="19">
        <v>84783</v>
      </c>
      <c r="Q12" s="12">
        <f t="shared" si="1"/>
        <v>1.0731042779802555</v>
      </c>
    </row>
    <row r="13" spans="1:17" ht="31.5" customHeight="1">
      <c r="A13" s="9" t="s">
        <v>180</v>
      </c>
      <c r="B13" s="18" t="s">
        <v>181</v>
      </c>
      <c r="C13" s="19">
        <v>1153</v>
      </c>
      <c r="D13" s="19">
        <v>183</v>
      </c>
      <c r="E13" s="19">
        <v>2822</v>
      </c>
      <c r="F13" s="19">
        <v>17141</v>
      </c>
      <c r="G13" s="19">
        <v>34092</v>
      </c>
      <c r="H13" s="19">
        <v>18481</v>
      </c>
      <c r="I13" s="19">
        <v>3666</v>
      </c>
      <c r="J13" s="19">
        <v>405</v>
      </c>
      <c r="K13" s="19">
        <v>393</v>
      </c>
      <c r="L13" s="19">
        <v>12623</v>
      </c>
      <c r="M13" s="19">
        <v>28567</v>
      </c>
      <c r="N13" s="19">
        <v>13165</v>
      </c>
      <c r="O13" s="19">
        <f t="shared" si="0"/>
        <v>132691</v>
      </c>
      <c r="P13" s="19">
        <v>156954</v>
      </c>
      <c r="Q13" s="12">
        <f t="shared" si="1"/>
        <v>0.84541330580934537</v>
      </c>
    </row>
    <row r="14" spans="1:17" ht="31.5" customHeight="1">
      <c r="A14" s="9" t="s">
        <v>182</v>
      </c>
      <c r="B14" s="18" t="s">
        <v>183</v>
      </c>
      <c r="C14" s="19">
        <v>1026</v>
      </c>
      <c r="D14" s="19">
        <v>1092</v>
      </c>
      <c r="E14" s="19">
        <v>1794</v>
      </c>
      <c r="F14" s="19">
        <v>1317</v>
      </c>
      <c r="G14" s="19">
        <v>739</v>
      </c>
      <c r="H14" s="19">
        <v>690</v>
      </c>
      <c r="I14" s="19">
        <v>250</v>
      </c>
      <c r="J14" s="19">
        <v>0</v>
      </c>
      <c r="K14" s="19">
        <v>0</v>
      </c>
      <c r="L14" s="19">
        <v>103</v>
      </c>
      <c r="M14" s="19">
        <v>75</v>
      </c>
      <c r="N14" s="19">
        <v>284</v>
      </c>
      <c r="O14" s="19">
        <f t="shared" si="0"/>
        <v>7370</v>
      </c>
      <c r="P14" s="19">
        <v>8628</v>
      </c>
      <c r="Q14" s="12">
        <f t="shared" si="1"/>
        <v>0.85419564209550303</v>
      </c>
    </row>
    <row r="15" spans="1:17" ht="31.5" customHeight="1">
      <c r="A15" s="9" t="s">
        <v>184</v>
      </c>
      <c r="B15" s="18" t="s">
        <v>185</v>
      </c>
      <c r="C15" s="19">
        <v>2735</v>
      </c>
      <c r="D15" s="19">
        <v>4525</v>
      </c>
      <c r="E15" s="19">
        <v>16165</v>
      </c>
      <c r="F15" s="19">
        <v>10530</v>
      </c>
      <c r="G15" s="19">
        <v>13033</v>
      </c>
      <c r="H15" s="19">
        <v>16307</v>
      </c>
      <c r="I15" s="19">
        <v>34310</v>
      </c>
      <c r="J15" s="19">
        <v>36966</v>
      </c>
      <c r="K15" s="19">
        <v>7487</v>
      </c>
      <c r="L15" s="19">
        <v>4366</v>
      </c>
      <c r="M15" s="19">
        <v>3310</v>
      </c>
      <c r="N15" s="19">
        <v>2847</v>
      </c>
      <c r="O15" s="19">
        <f t="shared" si="0"/>
        <v>152581</v>
      </c>
      <c r="P15" s="19">
        <v>127770</v>
      </c>
      <c r="Q15" s="12">
        <f t="shared" si="1"/>
        <v>1.1941848634264693</v>
      </c>
    </row>
    <row r="16" spans="1:17" ht="31.5" customHeight="1">
      <c r="A16" s="9" t="s">
        <v>186</v>
      </c>
      <c r="B16" s="18" t="s">
        <v>187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f t="shared" si="0"/>
        <v>0</v>
      </c>
      <c r="P16" s="19">
        <v>0</v>
      </c>
      <c r="Q16" s="12" t="str">
        <f t="shared" si="1"/>
        <v>0%</v>
      </c>
    </row>
    <row r="17" spans="1:17" ht="31.5" customHeight="1">
      <c r="A17" s="27" t="s">
        <v>159</v>
      </c>
      <c r="B17" s="28"/>
      <c r="C17" s="19">
        <f t="shared" ref="C17:N17" si="2">SUM(C6:C16)</f>
        <v>122171</v>
      </c>
      <c r="D17" s="19">
        <f t="shared" si="2"/>
        <v>126867</v>
      </c>
      <c r="E17" s="19">
        <f t="shared" si="2"/>
        <v>142402</v>
      </c>
      <c r="F17" s="19">
        <f t="shared" si="2"/>
        <v>85675</v>
      </c>
      <c r="G17" s="19">
        <f t="shared" si="2"/>
        <v>169480</v>
      </c>
      <c r="H17" s="19">
        <f t="shared" si="2"/>
        <v>191522</v>
      </c>
      <c r="I17" s="19">
        <f t="shared" si="2"/>
        <v>110703</v>
      </c>
      <c r="J17" s="19">
        <f t="shared" si="2"/>
        <v>112529</v>
      </c>
      <c r="K17" s="19">
        <f t="shared" si="2"/>
        <v>253281</v>
      </c>
      <c r="L17" s="19">
        <f t="shared" si="2"/>
        <v>284799</v>
      </c>
      <c r="M17" s="19">
        <f t="shared" si="2"/>
        <v>192365</v>
      </c>
      <c r="N17" s="19">
        <f t="shared" si="2"/>
        <v>247513</v>
      </c>
      <c r="O17" s="19">
        <f t="shared" si="0"/>
        <v>2039307</v>
      </c>
      <c r="P17" s="19">
        <f>SUM(P6:P16)</f>
        <v>2363484</v>
      </c>
      <c r="Q17" s="12">
        <f t="shared" si="1"/>
        <v>0.86283935072122342</v>
      </c>
    </row>
    <row r="18" spans="1:17" ht="31.5" customHeight="1">
      <c r="A18" s="32" t="s">
        <v>188</v>
      </c>
      <c r="B18" s="33"/>
      <c r="C18" s="19">
        <v>83869</v>
      </c>
      <c r="D18" s="19">
        <v>65706</v>
      </c>
      <c r="E18" s="19">
        <v>116206</v>
      </c>
      <c r="F18" s="19">
        <v>133826</v>
      </c>
      <c r="G18" s="19">
        <v>219302</v>
      </c>
      <c r="H18" s="19">
        <v>233412</v>
      </c>
      <c r="I18" s="19">
        <v>165808</v>
      </c>
      <c r="J18" s="19">
        <v>202851</v>
      </c>
      <c r="K18" s="19">
        <v>328522</v>
      </c>
      <c r="L18" s="19">
        <v>307511</v>
      </c>
      <c r="M18" s="19">
        <v>364084</v>
      </c>
      <c r="N18" s="19">
        <v>142387</v>
      </c>
      <c r="O18" s="19">
        <f>SUM(C18:N18)</f>
        <v>2363484</v>
      </c>
      <c r="P18" s="34"/>
      <c r="Q18" s="35"/>
    </row>
    <row r="19" spans="1:17" ht="31.5" customHeight="1">
      <c r="A19" s="32" t="s">
        <v>160</v>
      </c>
      <c r="B19" s="33"/>
      <c r="C19" s="20">
        <f t="shared" ref="C19:O19" si="3">C17/C18</f>
        <v>1.4566884069203163</v>
      </c>
      <c r="D19" s="20">
        <f t="shared" si="3"/>
        <v>1.9308282348643959</v>
      </c>
      <c r="E19" s="20">
        <f t="shared" si="3"/>
        <v>1.2254272584892347</v>
      </c>
      <c r="F19" s="20">
        <f t="shared" si="3"/>
        <v>0.64019697218776617</v>
      </c>
      <c r="G19" s="20">
        <f t="shared" si="3"/>
        <v>0.77281556939745188</v>
      </c>
      <c r="H19" s="20">
        <f t="shared" si="3"/>
        <v>0.8205319349476462</v>
      </c>
      <c r="I19" s="20">
        <f t="shared" si="3"/>
        <v>0.66765777284570105</v>
      </c>
      <c r="J19" s="20">
        <f t="shared" si="3"/>
        <v>0.55473722091584465</v>
      </c>
      <c r="K19" s="20">
        <f t="shared" si="3"/>
        <v>0.77097119827591454</v>
      </c>
      <c r="L19" s="20">
        <f t="shared" si="3"/>
        <v>0.92614247945601946</v>
      </c>
      <c r="M19" s="20">
        <f t="shared" si="3"/>
        <v>0.5283533470298063</v>
      </c>
      <c r="N19" s="20">
        <f t="shared" si="3"/>
        <v>1.738311784081412</v>
      </c>
      <c r="O19" s="20">
        <f t="shared" si="3"/>
        <v>0.86283935072122342</v>
      </c>
      <c r="P19" s="36"/>
      <c r="Q19" s="37"/>
    </row>
    <row r="20" spans="1:17" ht="31.5" customHeight="1">
      <c r="O20" s="6" t="s">
        <v>161</v>
      </c>
    </row>
  </sheetData>
  <mergeCells count="5">
    <mergeCell ref="A18:B18"/>
    <mergeCell ref="A19:B19"/>
    <mergeCell ref="A5:B5"/>
    <mergeCell ref="A17:B17"/>
    <mergeCell ref="P18:Q19"/>
  </mergeCells>
  <phoneticPr fontId="3"/>
  <pageMargins left="0.78740157480314965" right="0.39370078740157483" top="0.39370078740157483" bottom="0.39370078740157483" header="0" footer="0"/>
  <pageSetup paperSize="9" scale="91" orientation="landscape" r:id="rId1"/>
  <headerFooter scaleWithDoc="0" alignWithMargins="0">
    <oddFooter>&amp;C&amp;"ＭＳ 明朝,標準"&amp;10－１２－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Layout" zoomScaleNormal="100" workbookViewId="0"/>
  </sheetViews>
  <sheetFormatPr defaultColWidth="9" defaultRowHeight="14.25"/>
  <cols>
    <col min="1" max="1" width="11.25" style="7" customWidth="1"/>
    <col min="2" max="12" width="11.25" style="3" customWidth="1"/>
    <col min="13" max="256" width="9" style="3"/>
    <col min="257" max="268" width="11.25" style="3" customWidth="1"/>
    <col min="269" max="512" width="9" style="3"/>
    <col min="513" max="524" width="11.25" style="3" customWidth="1"/>
    <col min="525" max="768" width="9" style="3"/>
    <col min="769" max="780" width="11.25" style="3" customWidth="1"/>
    <col min="781" max="1024" width="9" style="3"/>
    <col min="1025" max="1036" width="11.25" style="3" customWidth="1"/>
    <col min="1037" max="1280" width="9" style="3"/>
    <col min="1281" max="1292" width="11.25" style="3" customWidth="1"/>
    <col min="1293" max="1536" width="9" style="3"/>
    <col min="1537" max="1548" width="11.25" style="3" customWidth="1"/>
    <col min="1549" max="1792" width="9" style="3"/>
    <col min="1793" max="1804" width="11.25" style="3" customWidth="1"/>
    <col min="1805" max="2048" width="9" style="3"/>
    <col min="2049" max="2060" width="11.25" style="3" customWidth="1"/>
    <col min="2061" max="2304" width="9" style="3"/>
    <col min="2305" max="2316" width="11.25" style="3" customWidth="1"/>
    <col min="2317" max="2560" width="9" style="3"/>
    <col min="2561" max="2572" width="11.25" style="3" customWidth="1"/>
    <col min="2573" max="2816" width="9" style="3"/>
    <col min="2817" max="2828" width="11.25" style="3" customWidth="1"/>
    <col min="2829" max="3072" width="9" style="3"/>
    <col min="3073" max="3084" width="11.25" style="3" customWidth="1"/>
    <col min="3085" max="3328" width="9" style="3"/>
    <col min="3329" max="3340" width="11.25" style="3" customWidth="1"/>
    <col min="3341" max="3584" width="9" style="3"/>
    <col min="3585" max="3596" width="11.25" style="3" customWidth="1"/>
    <col min="3597" max="3840" width="9" style="3"/>
    <col min="3841" max="3852" width="11.25" style="3" customWidth="1"/>
    <col min="3853" max="4096" width="9" style="3"/>
    <col min="4097" max="4108" width="11.25" style="3" customWidth="1"/>
    <col min="4109" max="4352" width="9" style="3"/>
    <col min="4353" max="4364" width="11.25" style="3" customWidth="1"/>
    <col min="4365" max="4608" width="9" style="3"/>
    <col min="4609" max="4620" width="11.25" style="3" customWidth="1"/>
    <col min="4621" max="4864" width="9" style="3"/>
    <col min="4865" max="4876" width="11.25" style="3" customWidth="1"/>
    <col min="4877" max="5120" width="9" style="3"/>
    <col min="5121" max="5132" width="11.25" style="3" customWidth="1"/>
    <col min="5133" max="5376" width="9" style="3"/>
    <col min="5377" max="5388" width="11.25" style="3" customWidth="1"/>
    <col min="5389" max="5632" width="9" style="3"/>
    <col min="5633" max="5644" width="11.25" style="3" customWidth="1"/>
    <col min="5645" max="5888" width="9" style="3"/>
    <col min="5889" max="5900" width="11.25" style="3" customWidth="1"/>
    <col min="5901" max="6144" width="9" style="3"/>
    <col min="6145" max="6156" width="11.25" style="3" customWidth="1"/>
    <col min="6157" max="6400" width="9" style="3"/>
    <col min="6401" max="6412" width="11.25" style="3" customWidth="1"/>
    <col min="6413" max="6656" width="9" style="3"/>
    <col min="6657" max="6668" width="11.25" style="3" customWidth="1"/>
    <col min="6669" max="6912" width="9" style="3"/>
    <col min="6913" max="6924" width="11.25" style="3" customWidth="1"/>
    <col min="6925" max="7168" width="9" style="3"/>
    <col min="7169" max="7180" width="11.25" style="3" customWidth="1"/>
    <col min="7181" max="7424" width="9" style="3"/>
    <col min="7425" max="7436" width="11.25" style="3" customWidth="1"/>
    <col min="7437" max="7680" width="9" style="3"/>
    <col min="7681" max="7692" width="11.25" style="3" customWidth="1"/>
    <col min="7693" max="7936" width="9" style="3"/>
    <col min="7937" max="7948" width="11.25" style="3" customWidth="1"/>
    <col min="7949" max="8192" width="9" style="3"/>
    <col min="8193" max="8204" width="11.25" style="3" customWidth="1"/>
    <col min="8205" max="8448" width="9" style="3"/>
    <col min="8449" max="8460" width="11.25" style="3" customWidth="1"/>
    <col min="8461" max="8704" width="9" style="3"/>
    <col min="8705" max="8716" width="11.25" style="3" customWidth="1"/>
    <col min="8717" max="8960" width="9" style="3"/>
    <col min="8961" max="8972" width="11.25" style="3" customWidth="1"/>
    <col min="8973" max="9216" width="9" style="3"/>
    <col min="9217" max="9228" width="11.25" style="3" customWidth="1"/>
    <col min="9229" max="9472" width="9" style="3"/>
    <col min="9473" max="9484" width="11.25" style="3" customWidth="1"/>
    <col min="9485" max="9728" width="9" style="3"/>
    <col min="9729" max="9740" width="11.25" style="3" customWidth="1"/>
    <col min="9741" max="9984" width="9" style="3"/>
    <col min="9985" max="9996" width="11.25" style="3" customWidth="1"/>
    <col min="9997" max="10240" width="9" style="3"/>
    <col min="10241" max="10252" width="11.25" style="3" customWidth="1"/>
    <col min="10253" max="10496" width="9" style="3"/>
    <col min="10497" max="10508" width="11.25" style="3" customWidth="1"/>
    <col min="10509" max="10752" width="9" style="3"/>
    <col min="10753" max="10764" width="11.25" style="3" customWidth="1"/>
    <col min="10765" max="11008" width="9" style="3"/>
    <col min="11009" max="11020" width="11.25" style="3" customWidth="1"/>
    <col min="11021" max="11264" width="9" style="3"/>
    <col min="11265" max="11276" width="11.25" style="3" customWidth="1"/>
    <col min="11277" max="11520" width="9" style="3"/>
    <col min="11521" max="11532" width="11.25" style="3" customWidth="1"/>
    <col min="11533" max="11776" width="9" style="3"/>
    <col min="11777" max="11788" width="11.25" style="3" customWidth="1"/>
    <col min="11789" max="12032" width="9" style="3"/>
    <col min="12033" max="12044" width="11.25" style="3" customWidth="1"/>
    <col min="12045" max="12288" width="9" style="3"/>
    <col min="12289" max="12300" width="11.25" style="3" customWidth="1"/>
    <col min="12301" max="12544" width="9" style="3"/>
    <col min="12545" max="12556" width="11.25" style="3" customWidth="1"/>
    <col min="12557" max="12800" width="9" style="3"/>
    <col min="12801" max="12812" width="11.25" style="3" customWidth="1"/>
    <col min="12813" max="13056" width="9" style="3"/>
    <col min="13057" max="13068" width="11.25" style="3" customWidth="1"/>
    <col min="13069" max="13312" width="9" style="3"/>
    <col min="13313" max="13324" width="11.25" style="3" customWidth="1"/>
    <col min="13325" max="13568" width="9" style="3"/>
    <col min="13569" max="13580" width="11.25" style="3" customWidth="1"/>
    <col min="13581" max="13824" width="9" style="3"/>
    <col min="13825" max="13836" width="11.25" style="3" customWidth="1"/>
    <col min="13837" max="14080" width="9" style="3"/>
    <col min="14081" max="14092" width="11.25" style="3" customWidth="1"/>
    <col min="14093" max="14336" width="9" style="3"/>
    <col min="14337" max="14348" width="11.25" style="3" customWidth="1"/>
    <col min="14349" max="14592" width="9" style="3"/>
    <col min="14593" max="14604" width="11.25" style="3" customWidth="1"/>
    <col min="14605" max="14848" width="9" style="3"/>
    <col min="14849" max="14860" width="11.25" style="3" customWidth="1"/>
    <col min="14861" max="15104" width="9" style="3"/>
    <col min="15105" max="15116" width="11.25" style="3" customWidth="1"/>
    <col min="15117" max="15360" width="9" style="3"/>
    <col min="15361" max="15372" width="11.25" style="3" customWidth="1"/>
    <col min="15373" max="15616" width="9" style="3"/>
    <col min="15617" max="15628" width="11.25" style="3" customWidth="1"/>
    <col min="15629" max="15872" width="9" style="3"/>
    <col min="15873" max="15884" width="11.25" style="3" customWidth="1"/>
    <col min="15885" max="16128" width="9" style="3"/>
    <col min="16129" max="16140" width="11.25" style="3" customWidth="1"/>
    <col min="16141" max="16384" width="9" style="3"/>
  </cols>
  <sheetData>
    <row r="1" spans="1:12" ht="29.45" customHeight="1">
      <c r="A1" s="2" t="s">
        <v>58</v>
      </c>
    </row>
    <row r="2" spans="1:12" ht="29.45" customHeight="1">
      <c r="A2" s="3"/>
      <c r="K2" s="30" t="str">
        <f>'P7'!$P$7</f>
        <v>令和5年 単位:kg</v>
      </c>
      <c r="L2" s="30"/>
    </row>
    <row r="3" spans="1:12" ht="29.45" customHeight="1">
      <c r="A3" s="4" t="s">
        <v>192</v>
      </c>
      <c r="B3" s="4" t="s">
        <v>193</v>
      </c>
      <c r="C3" s="4" t="s">
        <v>194</v>
      </c>
      <c r="D3" s="4" t="s">
        <v>195</v>
      </c>
      <c r="E3" s="4" t="s">
        <v>196</v>
      </c>
      <c r="F3" s="4" t="s">
        <v>197</v>
      </c>
      <c r="G3" s="4" t="s">
        <v>198</v>
      </c>
      <c r="H3" s="4" t="s">
        <v>199</v>
      </c>
      <c r="I3" s="4" t="s">
        <v>200</v>
      </c>
      <c r="J3" s="4" t="s">
        <v>201</v>
      </c>
      <c r="K3" s="4" t="str">
        <f>'P7'!P8</f>
        <v>4  年</v>
      </c>
      <c r="L3" s="4" t="s">
        <v>165</v>
      </c>
    </row>
    <row r="4" spans="1:12" ht="29.45" customHeight="1">
      <c r="A4" s="9" t="s">
        <v>166</v>
      </c>
      <c r="B4" s="11">
        <v>58648</v>
      </c>
      <c r="C4" s="11">
        <v>3381</v>
      </c>
      <c r="D4" s="11">
        <v>5852</v>
      </c>
      <c r="E4" s="11">
        <v>13869</v>
      </c>
      <c r="F4" s="11">
        <v>21311</v>
      </c>
      <c r="G4" s="11">
        <v>6302</v>
      </c>
      <c r="H4" s="11">
        <v>1</v>
      </c>
      <c r="I4" s="11">
        <v>39167</v>
      </c>
      <c r="J4" s="11">
        <f t="shared" ref="J4:J15" si="0">SUM(B4:I4)</f>
        <v>148531</v>
      </c>
      <c r="K4" s="11">
        <v>147115</v>
      </c>
      <c r="L4" s="12">
        <f>IF(J4*K4&lt;&gt;0,J4/K4,"0%")</f>
        <v>1.0096251232029365</v>
      </c>
    </row>
    <row r="5" spans="1:12" ht="29.45" customHeight="1">
      <c r="A5" s="9" t="s">
        <v>202</v>
      </c>
      <c r="B5" s="11">
        <v>77658</v>
      </c>
      <c r="C5" s="11">
        <v>5088.6000000000004</v>
      </c>
      <c r="D5" s="11">
        <v>25765</v>
      </c>
      <c r="E5" s="11">
        <v>682</v>
      </c>
      <c r="F5" s="11">
        <v>47229</v>
      </c>
      <c r="G5" s="11">
        <v>20922</v>
      </c>
      <c r="H5" s="11">
        <v>225</v>
      </c>
      <c r="I5" s="11">
        <v>123125</v>
      </c>
      <c r="J5" s="11">
        <f t="shared" si="0"/>
        <v>300694.59999999998</v>
      </c>
      <c r="K5" s="11">
        <v>233628</v>
      </c>
      <c r="L5" s="12">
        <f t="shared" ref="L5:L16" si="1">IF(J5*K5&lt;&gt;0,J5/K5,"0%")</f>
        <v>1.2870657626654338</v>
      </c>
    </row>
    <row r="6" spans="1:12" ht="29.45" customHeight="1">
      <c r="A6" s="9" t="s">
        <v>203</v>
      </c>
      <c r="B6" s="11">
        <v>34253</v>
      </c>
      <c r="C6" s="11">
        <v>5846</v>
      </c>
      <c r="D6" s="11">
        <v>11499</v>
      </c>
      <c r="E6" s="11">
        <v>4381</v>
      </c>
      <c r="F6" s="11">
        <v>57094</v>
      </c>
      <c r="G6" s="11">
        <v>25914</v>
      </c>
      <c r="H6" s="11">
        <v>1695</v>
      </c>
      <c r="I6" s="11">
        <v>102411</v>
      </c>
      <c r="J6" s="11">
        <f t="shared" si="0"/>
        <v>243093</v>
      </c>
      <c r="K6" s="11">
        <v>295676</v>
      </c>
      <c r="L6" s="12">
        <f t="shared" si="1"/>
        <v>0.82216006710047485</v>
      </c>
    </row>
    <row r="7" spans="1:12" ht="29.45" customHeight="1">
      <c r="A7" s="9" t="s">
        <v>204</v>
      </c>
      <c r="B7" s="11">
        <v>20651</v>
      </c>
      <c r="C7" s="11">
        <v>1495</v>
      </c>
      <c r="D7" s="11">
        <v>6727</v>
      </c>
      <c r="E7" s="11">
        <v>44744.4</v>
      </c>
      <c r="F7" s="11">
        <v>22162</v>
      </c>
      <c r="G7" s="11">
        <v>19856.2</v>
      </c>
      <c r="H7" s="11">
        <v>916</v>
      </c>
      <c r="I7" s="11">
        <v>29793</v>
      </c>
      <c r="J7" s="11">
        <f t="shared" si="0"/>
        <v>146344.59999999998</v>
      </c>
      <c r="K7" s="11">
        <v>265041</v>
      </c>
      <c r="L7" s="12">
        <f t="shared" si="1"/>
        <v>0.55215834531261188</v>
      </c>
    </row>
    <row r="8" spans="1:12" ht="29.45" customHeight="1">
      <c r="A8" s="9" t="s">
        <v>205</v>
      </c>
      <c r="B8" s="11">
        <v>44972</v>
      </c>
      <c r="C8" s="11">
        <v>5037</v>
      </c>
      <c r="D8" s="11">
        <v>8466</v>
      </c>
      <c r="E8" s="11">
        <v>76915</v>
      </c>
      <c r="F8" s="11">
        <v>64373</v>
      </c>
      <c r="G8" s="11">
        <v>62963</v>
      </c>
      <c r="H8" s="11">
        <v>4963</v>
      </c>
      <c r="I8" s="11">
        <v>62278</v>
      </c>
      <c r="J8" s="11">
        <f t="shared" si="0"/>
        <v>329967</v>
      </c>
      <c r="K8" s="11">
        <v>471093</v>
      </c>
      <c r="L8" s="12">
        <f t="shared" si="1"/>
        <v>0.70042857779674073</v>
      </c>
    </row>
    <row r="9" spans="1:12" ht="29.45" customHeight="1">
      <c r="A9" s="9" t="s">
        <v>206</v>
      </c>
      <c r="B9" s="11">
        <v>86838</v>
      </c>
      <c r="C9" s="11">
        <v>10278</v>
      </c>
      <c r="D9" s="11">
        <v>13095</v>
      </c>
      <c r="E9" s="11">
        <v>63209</v>
      </c>
      <c r="F9" s="11">
        <v>56832</v>
      </c>
      <c r="G9" s="11">
        <v>40289</v>
      </c>
      <c r="H9" s="11">
        <v>5216</v>
      </c>
      <c r="I9" s="11">
        <v>54215</v>
      </c>
      <c r="J9" s="11">
        <f t="shared" si="0"/>
        <v>329972</v>
      </c>
      <c r="K9" s="11">
        <v>483815</v>
      </c>
      <c r="L9" s="12">
        <f t="shared" si="1"/>
        <v>0.68202102043136326</v>
      </c>
    </row>
    <row r="10" spans="1:12" ht="29.45" customHeight="1">
      <c r="A10" s="9" t="s">
        <v>207</v>
      </c>
      <c r="B10" s="11">
        <v>46062</v>
      </c>
      <c r="C10" s="11">
        <v>7109</v>
      </c>
      <c r="D10" s="11">
        <v>8164</v>
      </c>
      <c r="E10" s="11">
        <v>54076</v>
      </c>
      <c r="F10" s="11">
        <v>17904</v>
      </c>
      <c r="G10" s="11">
        <v>11745</v>
      </c>
      <c r="H10" s="11">
        <v>1484</v>
      </c>
      <c r="I10" s="11">
        <v>19755</v>
      </c>
      <c r="J10" s="11">
        <f t="shared" si="0"/>
        <v>166299</v>
      </c>
      <c r="K10" s="11">
        <v>275714</v>
      </c>
      <c r="L10" s="12">
        <f t="shared" si="1"/>
        <v>0.60315761985245575</v>
      </c>
    </row>
    <row r="11" spans="1:12" ht="29.45" customHeight="1">
      <c r="A11" s="9" t="s">
        <v>208</v>
      </c>
      <c r="B11" s="11">
        <v>37596</v>
      </c>
      <c r="C11" s="11">
        <v>7305</v>
      </c>
      <c r="D11" s="11">
        <v>7699</v>
      </c>
      <c r="E11" s="11">
        <v>55769</v>
      </c>
      <c r="F11" s="11">
        <v>16549</v>
      </c>
      <c r="G11" s="11">
        <v>11396</v>
      </c>
      <c r="H11" s="11">
        <v>3396</v>
      </c>
      <c r="I11" s="11">
        <v>15855</v>
      </c>
      <c r="J11" s="11">
        <f t="shared" si="0"/>
        <v>155565</v>
      </c>
      <c r="K11" s="11">
        <v>267809</v>
      </c>
      <c r="L11" s="12">
        <f t="shared" si="1"/>
        <v>0.58088040357120185</v>
      </c>
    </row>
    <row r="12" spans="1:12" ht="29.45" customHeight="1">
      <c r="A12" s="9" t="s">
        <v>209</v>
      </c>
      <c r="B12" s="11">
        <v>170427</v>
      </c>
      <c r="C12" s="11">
        <v>11482</v>
      </c>
      <c r="D12" s="11">
        <v>5005</v>
      </c>
      <c r="E12" s="11">
        <v>64431</v>
      </c>
      <c r="F12" s="11">
        <v>15369</v>
      </c>
      <c r="G12" s="11">
        <v>10274</v>
      </c>
      <c r="H12" s="11">
        <v>1038</v>
      </c>
      <c r="I12" s="11">
        <v>41300</v>
      </c>
      <c r="J12" s="11">
        <f t="shared" si="0"/>
        <v>319326</v>
      </c>
      <c r="K12" s="11">
        <v>468081</v>
      </c>
      <c r="L12" s="12">
        <f t="shared" si="1"/>
        <v>0.68220243932139946</v>
      </c>
    </row>
    <row r="13" spans="1:12" ht="29.45" customHeight="1">
      <c r="A13" s="9" t="s">
        <v>210</v>
      </c>
      <c r="B13" s="11">
        <v>149193</v>
      </c>
      <c r="C13" s="11">
        <v>5045</v>
      </c>
      <c r="D13" s="11">
        <v>5252</v>
      </c>
      <c r="E13" s="11">
        <v>58189</v>
      </c>
      <c r="F13" s="11">
        <v>28387</v>
      </c>
      <c r="G13" s="11">
        <v>21419</v>
      </c>
      <c r="H13" s="11">
        <v>577</v>
      </c>
      <c r="I13" s="11">
        <v>44321</v>
      </c>
      <c r="J13" s="11">
        <f t="shared" si="0"/>
        <v>312383</v>
      </c>
      <c r="K13" s="11">
        <v>347721</v>
      </c>
      <c r="L13" s="12">
        <f t="shared" si="1"/>
        <v>0.89837254580540149</v>
      </c>
    </row>
    <row r="14" spans="1:12" ht="29.45" customHeight="1">
      <c r="A14" s="9" t="s">
        <v>211</v>
      </c>
      <c r="B14" s="11">
        <v>38559</v>
      </c>
      <c r="C14" s="11">
        <v>3484</v>
      </c>
      <c r="D14" s="11">
        <v>5914</v>
      </c>
      <c r="E14" s="11">
        <v>38570</v>
      </c>
      <c r="F14" s="11">
        <v>33267</v>
      </c>
      <c r="G14" s="11">
        <v>28283</v>
      </c>
      <c r="H14" s="11">
        <v>386</v>
      </c>
      <c r="I14" s="11">
        <v>43785</v>
      </c>
      <c r="J14" s="11">
        <f t="shared" si="0"/>
        <v>192248</v>
      </c>
      <c r="K14" s="11">
        <v>382447</v>
      </c>
      <c r="L14" s="12">
        <f t="shared" si="1"/>
        <v>0.50267880255303354</v>
      </c>
    </row>
    <row r="15" spans="1:12" ht="29.45" customHeight="1">
      <c r="A15" s="9" t="s">
        <v>212</v>
      </c>
      <c r="B15" s="11">
        <v>80941</v>
      </c>
      <c r="C15" s="11">
        <v>4664</v>
      </c>
      <c r="D15" s="11">
        <v>6340</v>
      </c>
      <c r="E15" s="11">
        <v>24329</v>
      </c>
      <c r="F15" s="11">
        <v>25783</v>
      </c>
      <c r="G15" s="11">
        <v>11852</v>
      </c>
      <c r="H15" s="11">
        <v>73</v>
      </c>
      <c r="I15" s="11">
        <v>43800</v>
      </c>
      <c r="J15" s="11">
        <f t="shared" si="0"/>
        <v>197782</v>
      </c>
      <c r="K15" s="11">
        <v>128251</v>
      </c>
      <c r="L15" s="12">
        <f t="shared" si="1"/>
        <v>1.5421478195101792</v>
      </c>
    </row>
    <row r="16" spans="1:12" ht="29.45" customHeight="1">
      <c r="A16" s="4" t="s">
        <v>213</v>
      </c>
      <c r="B16" s="11">
        <f t="shared" ref="B16:K16" si="2">SUM(B4:B15)</f>
        <v>845798</v>
      </c>
      <c r="C16" s="11">
        <f t="shared" si="2"/>
        <v>70214.600000000006</v>
      </c>
      <c r="D16" s="11">
        <f t="shared" si="2"/>
        <v>109778</v>
      </c>
      <c r="E16" s="11">
        <f t="shared" si="2"/>
        <v>499164.4</v>
      </c>
      <c r="F16" s="11">
        <f t="shared" si="2"/>
        <v>406260</v>
      </c>
      <c r="G16" s="11">
        <f t="shared" si="2"/>
        <v>271215.2</v>
      </c>
      <c r="H16" s="11">
        <f t="shared" si="2"/>
        <v>19970</v>
      </c>
      <c r="I16" s="11">
        <f t="shared" si="2"/>
        <v>619805</v>
      </c>
      <c r="J16" s="11">
        <f t="shared" si="2"/>
        <v>2842205.2</v>
      </c>
      <c r="K16" s="11">
        <f t="shared" si="2"/>
        <v>3766391</v>
      </c>
      <c r="L16" s="12">
        <f t="shared" si="1"/>
        <v>0.75462297992959315</v>
      </c>
    </row>
    <row r="17" spans="1:12" ht="29.45" customHeight="1">
      <c r="A17" s="4" t="str">
        <f>'P8'!A27</f>
        <v>4 　　　年</v>
      </c>
      <c r="B17" s="11">
        <v>1317139</v>
      </c>
      <c r="C17" s="11">
        <v>78094</v>
      </c>
      <c r="D17" s="11">
        <v>131347</v>
      </c>
      <c r="E17" s="11">
        <v>486649</v>
      </c>
      <c r="F17" s="11">
        <v>517952</v>
      </c>
      <c r="G17" s="11">
        <v>294072</v>
      </c>
      <c r="H17" s="11">
        <v>20246</v>
      </c>
      <c r="I17" s="11">
        <v>920892</v>
      </c>
      <c r="J17" s="11">
        <f>SUM(B17:I17)</f>
        <v>3766391</v>
      </c>
      <c r="K17" s="34"/>
      <c r="L17" s="35"/>
    </row>
    <row r="18" spans="1:12" ht="29.45" customHeight="1">
      <c r="A18" s="4" t="s">
        <v>214</v>
      </c>
      <c r="B18" s="15">
        <f t="shared" ref="B18:J18" si="3">B16/B17</f>
        <v>0.6421478674612171</v>
      </c>
      <c r="C18" s="15">
        <f t="shared" si="3"/>
        <v>0.89910364432606871</v>
      </c>
      <c r="D18" s="15">
        <f t="shared" si="3"/>
        <v>0.83578612377899764</v>
      </c>
      <c r="E18" s="15">
        <f t="shared" si="3"/>
        <v>1.0257175089232691</v>
      </c>
      <c r="F18" s="15">
        <f t="shared" si="3"/>
        <v>0.78435839614481651</v>
      </c>
      <c r="G18" s="15">
        <f t="shared" si="3"/>
        <v>0.92227481705160641</v>
      </c>
      <c r="H18" s="15">
        <f t="shared" si="3"/>
        <v>0.98636767756593891</v>
      </c>
      <c r="I18" s="15">
        <f t="shared" si="3"/>
        <v>0.67304852251947023</v>
      </c>
      <c r="J18" s="15">
        <f t="shared" si="3"/>
        <v>0.75462297992959315</v>
      </c>
      <c r="K18" s="36"/>
      <c r="L18" s="37"/>
    </row>
    <row r="19" spans="1:12" ht="30.4" customHeight="1">
      <c r="A19" s="3"/>
      <c r="K19" s="3" t="s">
        <v>161</v>
      </c>
    </row>
    <row r="20" spans="1:12" ht="30.4" customHeight="1"/>
  </sheetData>
  <mergeCells count="2">
    <mergeCell ref="K2:L2"/>
    <mergeCell ref="K17:L18"/>
  </mergeCells>
  <phoneticPr fontId="3"/>
  <pageMargins left="0.78740157480314965" right="0.39370078740157483" top="0.39370078740157483" bottom="0.39370078740157483" header="0" footer="0"/>
  <pageSetup paperSize="9" orientation="landscape" r:id="rId1"/>
  <headerFooter scaleWithDoc="0" alignWithMargins="0">
    <oddFooter>&amp;C&amp;"ＭＳ 明朝,標準"&amp;10－１３－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Layout" zoomScaleNormal="100" workbookViewId="0"/>
  </sheetViews>
  <sheetFormatPr defaultColWidth="9" defaultRowHeight="14.25"/>
  <cols>
    <col min="1" max="1" width="11.25" style="7" customWidth="1"/>
    <col min="2" max="12" width="11.25" style="3" customWidth="1"/>
    <col min="13" max="256" width="9" style="3"/>
    <col min="257" max="268" width="11.25" style="3" customWidth="1"/>
    <col min="269" max="512" width="9" style="3"/>
    <col min="513" max="524" width="11.25" style="3" customWidth="1"/>
    <col min="525" max="768" width="9" style="3"/>
    <col min="769" max="780" width="11.25" style="3" customWidth="1"/>
    <col min="781" max="1024" width="9" style="3"/>
    <col min="1025" max="1036" width="11.25" style="3" customWidth="1"/>
    <col min="1037" max="1280" width="9" style="3"/>
    <col min="1281" max="1292" width="11.25" style="3" customWidth="1"/>
    <col min="1293" max="1536" width="9" style="3"/>
    <col min="1537" max="1548" width="11.25" style="3" customWidth="1"/>
    <col min="1549" max="1792" width="9" style="3"/>
    <col min="1793" max="1804" width="11.25" style="3" customWidth="1"/>
    <col min="1805" max="2048" width="9" style="3"/>
    <col min="2049" max="2060" width="11.25" style="3" customWidth="1"/>
    <col min="2061" max="2304" width="9" style="3"/>
    <col min="2305" max="2316" width="11.25" style="3" customWidth="1"/>
    <col min="2317" max="2560" width="9" style="3"/>
    <col min="2561" max="2572" width="11.25" style="3" customWidth="1"/>
    <col min="2573" max="2816" width="9" style="3"/>
    <col min="2817" max="2828" width="11.25" style="3" customWidth="1"/>
    <col min="2829" max="3072" width="9" style="3"/>
    <col min="3073" max="3084" width="11.25" style="3" customWidth="1"/>
    <col min="3085" max="3328" width="9" style="3"/>
    <col min="3329" max="3340" width="11.25" style="3" customWidth="1"/>
    <col min="3341" max="3584" width="9" style="3"/>
    <col min="3585" max="3596" width="11.25" style="3" customWidth="1"/>
    <col min="3597" max="3840" width="9" style="3"/>
    <col min="3841" max="3852" width="11.25" style="3" customWidth="1"/>
    <col min="3853" max="4096" width="9" style="3"/>
    <col min="4097" max="4108" width="11.25" style="3" customWidth="1"/>
    <col min="4109" max="4352" width="9" style="3"/>
    <col min="4353" max="4364" width="11.25" style="3" customWidth="1"/>
    <col min="4365" max="4608" width="9" style="3"/>
    <col min="4609" max="4620" width="11.25" style="3" customWidth="1"/>
    <col min="4621" max="4864" width="9" style="3"/>
    <col min="4865" max="4876" width="11.25" style="3" customWidth="1"/>
    <col min="4877" max="5120" width="9" style="3"/>
    <col min="5121" max="5132" width="11.25" style="3" customWidth="1"/>
    <col min="5133" max="5376" width="9" style="3"/>
    <col min="5377" max="5388" width="11.25" style="3" customWidth="1"/>
    <col min="5389" max="5632" width="9" style="3"/>
    <col min="5633" max="5644" width="11.25" style="3" customWidth="1"/>
    <col min="5645" max="5888" width="9" style="3"/>
    <col min="5889" max="5900" width="11.25" style="3" customWidth="1"/>
    <col min="5901" max="6144" width="9" style="3"/>
    <col min="6145" max="6156" width="11.25" style="3" customWidth="1"/>
    <col min="6157" max="6400" width="9" style="3"/>
    <col min="6401" max="6412" width="11.25" style="3" customWidth="1"/>
    <col min="6413" max="6656" width="9" style="3"/>
    <col min="6657" max="6668" width="11.25" style="3" customWidth="1"/>
    <col min="6669" max="6912" width="9" style="3"/>
    <col min="6913" max="6924" width="11.25" style="3" customWidth="1"/>
    <col min="6925" max="7168" width="9" style="3"/>
    <col min="7169" max="7180" width="11.25" style="3" customWidth="1"/>
    <col min="7181" max="7424" width="9" style="3"/>
    <col min="7425" max="7436" width="11.25" style="3" customWidth="1"/>
    <col min="7437" max="7680" width="9" style="3"/>
    <col min="7681" max="7692" width="11.25" style="3" customWidth="1"/>
    <col min="7693" max="7936" width="9" style="3"/>
    <col min="7937" max="7948" width="11.25" style="3" customWidth="1"/>
    <col min="7949" max="8192" width="9" style="3"/>
    <col min="8193" max="8204" width="11.25" style="3" customWidth="1"/>
    <col min="8205" max="8448" width="9" style="3"/>
    <col min="8449" max="8460" width="11.25" style="3" customWidth="1"/>
    <col min="8461" max="8704" width="9" style="3"/>
    <col min="8705" max="8716" width="11.25" style="3" customWidth="1"/>
    <col min="8717" max="8960" width="9" style="3"/>
    <col min="8961" max="8972" width="11.25" style="3" customWidth="1"/>
    <col min="8973" max="9216" width="9" style="3"/>
    <col min="9217" max="9228" width="11.25" style="3" customWidth="1"/>
    <col min="9229" max="9472" width="9" style="3"/>
    <col min="9473" max="9484" width="11.25" style="3" customWidth="1"/>
    <col min="9485" max="9728" width="9" style="3"/>
    <col min="9729" max="9740" width="11.25" style="3" customWidth="1"/>
    <col min="9741" max="9984" width="9" style="3"/>
    <col min="9985" max="9996" width="11.25" style="3" customWidth="1"/>
    <col min="9997" max="10240" width="9" style="3"/>
    <col min="10241" max="10252" width="11.25" style="3" customWidth="1"/>
    <col min="10253" max="10496" width="9" style="3"/>
    <col min="10497" max="10508" width="11.25" style="3" customWidth="1"/>
    <col min="10509" max="10752" width="9" style="3"/>
    <col min="10753" max="10764" width="11.25" style="3" customWidth="1"/>
    <col min="10765" max="11008" width="9" style="3"/>
    <col min="11009" max="11020" width="11.25" style="3" customWidth="1"/>
    <col min="11021" max="11264" width="9" style="3"/>
    <col min="11265" max="11276" width="11.25" style="3" customWidth="1"/>
    <col min="11277" max="11520" width="9" style="3"/>
    <col min="11521" max="11532" width="11.25" style="3" customWidth="1"/>
    <col min="11533" max="11776" width="9" style="3"/>
    <col min="11777" max="11788" width="11.25" style="3" customWidth="1"/>
    <col min="11789" max="12032" width="9" style="3"/>
    <col min="12033" max="12044" width="11.25" style="3" customWidth="1"/>
    <col min="12045" max="12288" width="9" style="3"/>
    <col min="12289" max="12300" width="11.25" style="3" customWidth="1"/>
    <col min="12301" max="12544" width="9" style="3"/>
    <col min="12545" max="12556" width="11.25" style="3" customWidth="1"/>
    <col min="12557" max="12800" width="9" style="3"/>
    <col min="12801" max="12812" width="11.25" style="3" customWidth="1"/>
    <col min="12813" max="13056" width="9" style="3"/>
    <col min="13057" max="13068" width="11.25" style="3" customWidth="1"/>
    <col min="13069" max="13312" width="9" style="3"/>
    <col min="13313" max="13324" width="11.25" style="3" customWidth="1"/>
    <col min="13325" max="13568" width="9" style="3"/>
    <col min="13569" max="13580" width="11.25" style="3" customWidth="1"/>
    <col min="13581" max="13824" width="9" style="3"/>
    <col min="13825" max="13836" width="11.25" style="3" customWidth="1"/>
    <col min="13837" max="14080" width="9" style="3"/>
    <col min="14081" max="14092" width="11.25" style="3" customWidth="1"/>
    <col min="14093" max="14336" width="9" style="3"/>
    <col min="14337" max="14348" width="11.25" style="3" customWidth="1"/>
    <col min="14349" max="14592" width="9" style="3"/>
    <col min="14593" max="14604" width="11.25" style="3" customWidth="1"/>
    <col min="14605" max="14848" width="9" style="3"/>
    <col min="14849" max="14860" width="11.25" style="3" customWidth="1"/>
    <col min="14861" max="15104" width="9" style="3"/>
    <col min="15105" max="15116" width="11.25" style="3" customWidth="1"/>
    <col min="15117" max="15360" width="9" style="3"/>
    <col min="15361" max="15372" width="11.25" style="3" customWidth="1"/>
    <col min="15373" max="15616" width="9" style="3"/>
    <col min="15617" max="15628" width="11.25" style="3" customWidth="1"/>
    <col min="15629" max="15872" width="9" style="3"/>
    <col min="15873" max="15884" width="11.25" style="3" customWidth="1"/>
    <col min="15885" max="16128" width="9" style="3"/>
    <col min="16129" max="16140" width="11.25" style="3" customWidth="1"/>
    <col min="16141" max="16384" width="9" style="3"/>
  </cols>
  <sheetData>
    <row r="1" spans="1:12" ht="30.4" customHeight="1">
      <c r="A1" s="23" t="s">
        <v>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30.4" customHeight="1">
      <c r="A2" s="23"/>
      <c r="B2" s="23"/>
      <c r="C2" s="23"/>
      <c r="D2" s="23"/>
      <c r="E2" s="23"/>
      <c r="F2" s="23"/>
      <c r="G2" s="23"/>
      <c r="H2" s="23"/>
      <c r="I2" s="23"/>
      <c r="J2" s="39" t="str">
        <f>'P9'!$O$5</f>
        <v>　令和5年 単位：千円</v>
      </c>
      <c r="K2" s="39"/>
      <c r="L2" s="39"/>
    </row>
    <row r="3" spans="1:12" ht="30.4" customHeight="1">
      <c r="A3" s="24" t="s">
        <v>60</v>
      </c>
      <c r="B3" s="24" t="s">
        <v>61</v>
      </c>
      <c r="C3" s="24" t="s">
        <v>62</v>
      </c>
      <c r="D3" s="24" t="s">
        <v>63</v>
      </c>
      <c r="E3" s="24" t="s">
        <v>64</v>
      </c>
      <c r="F3" s="24" t="s">
        <v>65</v>
      </c>
      <c r="G3" s="24" t="s">
        <v>66</v>
      </c>
      <c r="H3" s="24" t="s">
        <v>67</v>
      </c>
      <c r="I3" s="24" t="s">
        <v>68</v>
      </c>
      <c r="J3" s="24" t="s">
        <v>69</v>
      </c>
      <c r="K3" s="24" t="str">
        <f>'P7'!P8</f>
        <v>4  年</v>
      </c>
      <c r="L3" s="24" t="s">
        <v>70</v>
      </c>
    </row>
    <row r="4" spans="1:12" ht="30.4" customHeight="1">
      <c r="A4" s="25" t="s">
        <v>71</v>
      </c>
      <c r="B4" s="11">
        <v>51601</v>
      </c>
      <c r="C4" s="11">
        <v>3836</v>
      </c>
      <c r="D4" s="11">
        <v>5176</v>
      </c>
      <c r="E4" s="11">
        <v>2198</v>
      </c>
      <c r="F4" s="11">
        <v>19532</v>
      </c>
      <c r="G4" s="11">
        <v>5496</v>
      </c>
      <c r="H4" s="11">
        <v>20</v>
      </c>
      <c r="I4" s="11">
        <v>34312</v>
      </c>
      <c r="J4" s="11">
        <f t="shared" ref="J4:J15" si="0">SUM(B4:I4)</f>
        <v>122171</v>
      </c>
      <c r="K4" s="11">
        <v>83869</v>
      </c>
      <c r="L4" s="12">
        <f t="shared" ref="L4:L15" si="1">IF(J4*K4&lt;&gt;0,J4/K4,"0%")</f>
        <v>1.4566884069203163</v>
      </c>
    </row>
    <row r="5" spans="1:12" ht="30.4" customHeight="1">
      <c r="A5" s="25" t="s">
        <v>72</v>
      </c>
      <c r="B5" s="11">
        <v>37459</v>
      </c>
      <c r="C5" s="11">
        <v>7081</v>
      </c>
      <c r="D5" s="11">
        <v>7831</v>
      </c>
      <c r="E5" s="11">
        <v>772</v>
      </c>
      <c r="F5" s="11">
        <v>17431</v>
      </c>
      <c r="G5" s="11">
        <v>7230</v>
      </c>
      <c r="H5" s="11">
        <v>239</v>
      </c>
      <c r="I5" s="11">
        <v>48824</v>
      </c>
      <c r="J5" s="11">
        <f t="shared" si="0"/>
        <v>126867</v>
      </c>
      <c r="K5" s="11">
        <v>65706</v>
      </c>
      <c r="L5" s="12">
        <f t="shared" si="1"/>
        <v>1.9308282348643959</v>
      </c>
    </row>
    <row r="6" spans="1:12" ht="30.4" customHeight="1">
      <c r="A6" s="25" t="s">
        <v>73</v>
      </c>
      <c r="B6" s="11">
        <v>27943</v>
      </c>
      <c r="C6" s="11">
        <v>7099</v>
      </c>
      <c r="D6" s="11">
        <v>7249</v>
      </c>
      <c r="E6" s="11">
        <v>5687</v>
      </c>
      <c r="F6" s="11">
        <v>27501</v>
      </c>
      <c r="G6" s="11">
        <v>11445</v>
      </c>
      <c r="H6" s="11">
        <v>1783</v>
      </c>
      <c r="I6" s="11">
        <v>53695</v>
      </c>
      <c r="J6" s="11">
        <f t="shared" si="0"/>
        <v>142402</v>
      </c>
      <c r="K6" s="11">
        <v>116206</v>
      </c>
      <c r="L6" s="12">
        <f t="shared" si="1"/>
        <v>1.2254272584892347</v>
      </c>
    </row>
    <row r="7" spans="1:12" ht="30.4" customHeight="1">
      <c r="A7" s="25" t="s">
        <v>74</v>
      </c>
      <c r="B7" s="11">
        <v>16095</v>
      </c>
      <c r="C7" s="11">
        <v>1498</v>
      </c>
      <c r="D7" s="11">
        <v>4653</v>
      </c>
      <c r="E7" s="11">
        <v>11834</v>
      </c>
      <c r="F7" s="11">
        <v>18447</v>
      </c>
      <c r="G7" s="11">
        <v>11741</v>
      </c>
      <c r="H7" s="11">
        <v>985</v>
      </c>
      <c r="I7" s="11">
        <v>20422</v>
      </c>
      <c r="J7" s="11">
        <f t="shared" si="0"/>
        <v>85675</v>
      </c>
      <c r="K7" s="11">
        <v>133826</v>
      </c>
      <c r="L7" s="12">
        <f t="shared" si="1"/>
        <v>0.64019697218776617</v>
      </c>
    </row>
    <row r="8" spans="1:12" ht="30.4" customHeight="1">
      <c r="A8" s="25" t="s">
        <v>75</v>
      </c>
      <c r="B8" s="11">
        <v>32112</v>
      </c>
      <c r="C8" s="11">
        <v>3078</v>
      </c>
      <c r="D8" s="11">
        <v>6017</v>
      </c>
      <c r="E8" s="11">
        <v>17861</v>
      </c>
      <c r="F8" s="11">
        <v>27379</v>
      </c>
      <c r="G8" s="11">
        <v>23982</v>
      </c>
      <c r="H8" s="11">
        <v>5975</v>
      </c>
      <c r="I8" s="11">
        <v>53076</v>
      </c>
      <c r="J8" s="11">
        <f t="shared" si="0"/>
        <v>169480</v>
      </c>
      <c r="K8" s="11">
        <v>219302</v>
      </c>
      <c r="L8" s="12">
        <f t="shared" si="1"/>
        <v>0.77281556939745188</v>
      </c>
    </row>
    <row r="9" spans="1:12" ht="30.4" customHeight="1">
      <c r="A9" s="25" t="s">
        <v>76</v>
      </c>
      <c r="B9" s="11">
        <v>38865</v>
      </c>
      <c r="C9" s="11">
        <v>10236</v>
      </c>
      <c r="D9" s="11">
        <v>11318</v>
      </c>
      <c r="E9" s="11">
        <v>13219</v>
      </c>
      <c r="F9" s="11">
        <v>31384</v>
      </c>
      <c r="G9" s="11">
        <v>22094</v>
      </c>
      <c r="H9" s="11">
        <v>10014</v>
      </c>
      <c r="I9" s="11">
        <v>54392</v>
      </c>
      <c r="J9" s="11">
        <f t="shared" si="0"/>
        <v>191522</v>
      </c>
      <c r="K9" s="11">
        <v>233412</v>
      </c>
      <c r="L9" s="12">
        <f t="shared" si="1"/>
        <v>0.8205319349476462</v>
      </c>
    </row>
    <row r="10" spans="1:12" ht="30.4" customHeight="1">
      <c r="A10" s="25" t="s">
        <v>77</v>
      </c>
      <c r="B10" s="11">
        <v>35081</v>
      </c>
      <c r="C10" s="11">
        <v>6299</v>
      </c>
      <c r="D10" s="11">
        <v>10761</v>
      </c>
      <c r="E10" s="11">
        <v>11038</v>
      </c>
      <c r="F10" s="11">
        <v>14107</v>
      </c>
      <c r="G10" s="11">
        <v>9492</v>
      </c>
      <c r="H10" s="11">
        <v>2066</v>
      </c>
      <c r="I10" s="11">
        <v>21859</v>
      </c>
      <c r="J10" s="11">
        <f t="shared" si="0"/>
        <v>110703</v>
      </c>
      <c r="K10" s="11">
        <v>165808</v>
      </c>
      <c r="L10" s="12">
        <f t="shared" si="1"/>
        <v>0.66765777284570105</v>
      </c>
    </row>
    <row r="11" spans="1:12" ht="30.4" customHeight="1">
      <c r="A11" s="25" t="s">
        <v>78</v>
      </c>
      <c r="B11" s="11">
        <v>34814</v>
      </c>
      <c r="C11" s="11">
        <v>5037</v>
      </c>
      <c r="D11" s="11">
        <v>9248</v>
      </c>
      <c r="E11" s="11">
        <v>13575</v>
      </c>
      <c r="F11" s="11">
        <v>15153</v>
      </c>
      <c r="G11" s="11">
        <v>9158</v>
      </c>
      <c r="H11" s="11">
        <v>3455</v>
      </c>
      <c r="I11" s="11">
        <v>22089</v>
      </c>
      <c r="J11" s="11">
        <f t="shared" si="0"/>
        <v>112529</v>
      </c>
      <c r="K11" s="11">
        <v>202851</v>
      </c>
      <c r="L11" s="12">
        <f t="shared" si="1"/>
        <v>0.55473722091584465</v>
      </c>
    </row>
    <row r="12" spans="1:12" ht="30.4" customHeight="1">
      <c r="A12" s="25" t="s">
        <v>79</v>
      </c>
      <c r="B12" s="11">
        <v>165318</v>
      </c>
      <c r="C12" s="11">
        <v>10864</v>
      </c>
      <c r="D12" s="11">
        <v>6066</v>
      </c>
      <c r="E12" s="11">
        <v>11691</v>
      </c>
      <c r="F12" s="11">
        <v>11421</v>
      </c>
      <c r="G12" s="11">
        <v>7938</v>
      </c>
      <c r="H12" s="11">
        <v>602</v>
      </c>
      <c r="I12" s="11">
        <v>39381</v>
      </c>
      <c r="J12" s="11">
        <f t="shared" si="0"/>
        <v>253281</v>
      </c>
      <c r="K12" s="11">
        <v>328522</v>
      </c>
      <c r="L12" s="12">
        <f t="shared" si="1"/>
        <v>0.77097119827591454</v>
      </c>
    </row>
    <row r="13" spans="1:12" ht="30.4" customHeight="1">
      <c r="A13" s="25" t="s">
        <v>80</v>
      </c>
      <c r="B13" s="11">
        <v>153575</v>
      </c>
      <c r="C13" s="11">
        <v>4142</v>
      </c>
      <c r="D13" s="11">
        <v>6635</v>
      </c>
      <c r="E13" s="11">
        <v>11981</v>
      </c>
      <c r="F13" s="11">
        <v>30609</v>
      </c>
      <c r="G13" s="11">
        <v>15558</v>
      </c>
      <c r="H13" s="11">
        <v>550</v>
      </c>
      <c r="I13" s="11">
        <v>61749</v>
      </c>
      <c r="J13" s="11">
        <f t="shared" si="0"/>
        <v>284799</v>
      </c>
      <c r="K13" s="11">
        <v>307511</v>
      </c>
      <c r="L13" s="12">
        <f t="shared" si="1"/>
        <v>0.92614247945601946</v>
      </c>
    </row>
    <row r="14" spans="1:12" ht="30.4" customHeight="1">
      <c r="A14" s="25" t="s">
        <v>81</v>
      </c>
      <c r="B14" s="11">
        <v>52951</v>
      </c>
      <c r="C14" s="11">
        <v>3403</v>
      </c>
      <c r="D14" s="11">
        <v>7647</v>
      </c>
      <c r="E14" s="11">
        <v>10597</v>
      </c>
      <c r="F14" s="11">
        <v>35383</v>
      </c>
      <c r="G14" s="11">
        <v>25281</v>
      </c>
      <c r="H14" s="11">
        <v>514</v>
      </c>
      <c r="I14" s="11">
        <v>56589</v>
      </c>
      <c r="J14" s="11">
        <f t="shared" si="0"/>
        <v>192365</v>
      </c>
      <c r="K14" s="11">
        <v>364084</v>
      </c>
      <c r="L14" s="12">
        <f t="shared" si="1"/>
        <v>0.5283533470298063</v>
      </c>
    </row>
    <row r="15" spans="1:12" ht="30.4" customHeight="1">
      <c r="A15" s="25" t="s">
        <v>82</v>
      </c>
      <c r="B15" s="11">
        <v>118309</v>
      </c>
      <c r="C15" s="11">
        <v>4371</v>
      </c>
      <c r="D15" s="11">
        <v>8531</v>
      </c>
      <c r="E15" s="11">
        <v>5331</v>
      </c>
      <c r="F15" s="11">
        <v>32339</v>
      </c>
      <c r="G15" s="11">
        <v>19124</v>
      </c>
      <c r="H15" s="11">
        <v>161</v>
      </c>
      <c r="I15" s="11">
        <v>59347</v>
      </c>
      <c r="J15" s="11">
        <f t="shared" si="0"/>
        <v>247513</v>
      </c>
      <c r="K15" s="11">
        <v>142387</v>
      </c>
      <c r="L15" s="12">
        <f t="shared" si="1"/>
        <v>1.738311784081412</v>
      </c>
    </row>
    <row r="16" spans="1:12" ht="30.4" customHeight="1">
      <c r="A16" s="24" t="s">
        <v>83</v>
      </c>
      <c r="B16" s="11">
        <f t="shared" ref="B16:K16" si="2">SUM(B4:B15)</f>
        <v>764123</v>
      </c>
      <c r="C16" s="11">
        <f t="shared" si="2"/>
        <v>66944</v>
      </c>
      <c r="D16" s="11">
        <f t="shared" si="2"/>
        <v>91132</v>
      </c>
      <c r="E16" s="11">
        <f t="shared" si="2"/>
        <v>115784</v>
      </c>
      <c r="F16" s="11">
        <f t="shared" si="2"/>
        <v>280686</v>
      </c>
      <c r="G16" s="11">
        <f t="shared" si="2"/>
        <v>168539</v>
      </c>
      <c r="H16" s="11">
        <f t="shared" si="2"/>
        <v>26364</v>
      </c>
      <c r="I16" s="11">
        <f t="shared" si="2"/>
        <v>525735</v>
      </c>
      <c r="J16" s="11">
        <f t="shared" si="2"/>
        <v>2039307</v>
      </c>
      <c r="K16" s="11">
        <f t="shared" si="2"/>
        <v>2363484</v>
      </c>
      <c r="L16" s="15">
        <f>J16/K16</f>
        <v>0.86283935072122342</v>
      </c>
    </row>
    <row r="17" spans="1:12" ht="30.4" customHeight="1">
      <c r="A17" s="24" t="str">
        <f>'P8'!A27</f>
        <v>4 　　　年</v>
      </c>
      <c r="B17" s="11">
        <v>991209</v>
      </c>
      <c r="C17" s="11">
        <v>66495</v>
      </c>
      <c r="D17" s="11">
        <v>97238</v>
      </c>
      <c r="E17" s="11">
        <v>116109</v>
      </c>
      <c r="F17" s="11">
        <v>300674</v>
      </c>
      <c r="G17" s="11">
        <v>162864</v>
      </c>
      <c r="H17" s="11">
        <v>28937</v>
      </c>
      <c r="I17" s="11">
        <v>599958</v>
      </c>
      <c r="J17" s="11">
        <f>SUM(B17:I17)</f>
        <v>2363484</v>
      </c>
      <c r="K17" s="34"/>
      <c r="L17" s="35"/>
    </row>
    <row r="18" spans="1:12" ht="30.4" customHeight="1">
      <c r="A18" s="24" t="s">
        <v>84</v>
      </c>
      <c r="B18" s="15">
        <f t="shared" ref="B18:J18" si="3">B16/B17</f>
        <v>0.77089998173947172</v>
      </c>
      <c r="C18" s="15">
        <f t="shared" si="3"/>
        <v>1.0067523873975488</v>
      </c>
      <c r="D18" s="15">
        <f t="shared" si="3"/>
        <v>0.93720561920236944</v>
      </c>
      <c r="E18" s="15">
        <f t="shared" si="3"/>
        <v>0.99720090604518163</v>
      </c>
      <c r="F18" s="15">
        <f t="shared" si="3"/>
        <v>0.93352268569946184</v>
      </c>
      <c r="G18" s="15">
        <f t="shared" si="3"/>
        <v>1.034845024069162</v>
      </c>
      <c r="H18" s="15">
        <f t="shared" si="3"/>
        <v>0.91108269689325083</v>
      </c>
      <c r="I18" s="15">
        <f t="shared" si="3"/>
        <v>0.87628634004380301</v>
      </c>
      <c r="J18" s="15">
        <f t="shared" si="3"/>
        <v>0.86283935072122342</v>
      </c>
      <c r="K18" s="36"/>
      <c r="L18" s="37"/>
    </row>
    <row r="19" spans="1:12" ht="23.2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 t="s">
        <v>85</v>
      </c>
      <c r="L19" s="23"/>
    </row>
    <row r="20" spans="1:12" ht="13.7" customHeight="1"/>
  </sheetData>
  <mergeCells count="2">
    <mergeCell ref="J2:L2"/>
    <mergeCell ref="K17:L18"/>
  </mergeCells>
  <phoneticPr fontId="3"/>
  <pageMargins left="0.78740157480314965" right="0.39370078740157483" top="0.39370078740157483" bottom="0.39370078740157483" header="0" footer="0"/>
  <pageSetup paperSize="9" orientation="landscape" r:id="rId1"/>
  <headerFooter scaleWithDoc="0" alignWithMargins="0">
    <oddFooter>&amp;C&amp;"ＭＳ 明朝,標準"&amp;10－１４－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P7</vt:lpstr>
      <vt:lpstr>P8</vt:lpstr>
      <vt:lpstr>P9</vt:lpstr>
      <vt:lpstr>P10</vt:lpstr>
      <vt:lpstr>P11</vt:lpstr>
      <vt:lpstr>P12</vt:lpstr>
      <vt:lpstr>P13</vt:lpstr>
      <vt:lpstr>P14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水産振興課 庄内</dc:creator>
  <cp:lastModifiedBy>user</cp:lastModifiedBy>
  <cp:lastPrinted>2024-08-21T01:43:06Z</cp:lastPrinted>
  <dcterms:created xsi:type="dcterms:W3CDTF">2024-04-25T23:41:11Z</dcterms:created>
  <dcterms:modified xsi:type="dcterms:W3CDTF">2024-08-21T01:43:57Z</dcterms:modified>
</cp:coreProperties>
</file>