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付表表紙" sheetId="23" r:id="rId1"/>
    <sheet name="付表目次" sheetId="24" r:id="rId2"/>
    <sheet name="P41" sheetId="2" r:id="rId3"/>
    <sheet name="P42" sheetId="3" r:id="rId4"/>
    <sheet name="P43" sheetId="4" r:id="rId5"/>
    <sheet name="P44" sheetId="5" r:id="rId6"/>
    <sheet name="P45" sheetId="6" r:id="rId7"/>
    <sheet name="P46" sheetId="7" r:id="rId8"/>
    <sheet name="P47" sheetId="8" r:id="rId9"/>
    <sheet name="P48" sheetId="9" r:id="rId10"/>
    <sheet name="P49" sheetId="10" r:id="rId11"/>
    <sheet name="P50" sheetId="11" r:id="rId12"/>
    <sheet name="P51" sheetId="12" r:id="rId13"/>
    <sheet name="P52" sheetId="13" r:id="rId14"/>
    <sheet name="P53" sheetId="14" r:id="rId15"/>
    <sheet name="P54" sheetId="15" r:id="rId16"/>
    <sheet name="P55" sheetId="16" r:id="rId17"/>
    <sheet name="P56" sheetId="22" r:id="rId18"/>
    <sheet name="P57" sheetId="18" r:id="rId19"/>
    <sheet name="P58" sheetId="19" r:id="rId20"/>
    <sheet name="P59" sheetId="20" r:id="rId21"/>
    <sheet name="P60" sheetId="21" r:id="rId22"/>
  </sheets>
  <definedNames>
    <definedName name="a" localSheetId="4">#REF!</definedName>
    <definedName name="a" localSheetId="5">#REF!</definedName>
    <definedName name="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22" l="1"/>
  <c r="G43" i="22"/>
  <c r="G42" i="22"/>
  <c r="G41" i="22"/>
  <c r="G40" i="22"/>
  <c r="G39" i="22"/>
  <c r="G38" i="22"/>
  <c r="G37" i="22"/>
  <c r="G36" i="22"/>
  <c r="G35" i="22"/>
  <c r="G34" i="22"/>
  <c r="G33" i="22"/>
  <c r="C14" i="16" l="1"/>
  <c r="B14" i="16"/>
  <c r="D13" i="16"/>
  <c r="D12" i="16"/>
  <c r="D11" i="16"/>
  <c r="D10" i="16"/>
  <c r="D9" i="16"/>
  <c r="D8" i="16"/>
  <c r="D7" i="16"/>
  <c r="D6" i="16"/>
  <c r="D5" i="16"/>
  <c r="D4" i="16"/>
  <c r="D14" i="16" s="1"/>
  <c r="G8" i="15"/>
  <c r="G7" i="15"/>
  <c r="G6" i="15"/>
  <c r="G5" i="15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6" i="14"/>
  <c r="M5" i="14"/>
  <c r="M4" i="14"/>
  <c r="T27" i="13"/>
  <c r="T25" i="13"/>
  <c r="T24" i="13"/>
  <c r="T23" i="13"/>
  <c r="T22" i="13"/>
  <c r="T21" i="13"/>
  <c r="L20" i="13"/>
  <c r="T20" i="13" s="1"/>
  <c r="H20" i="13"/>
  <c r="T19" i="13"/>
  <c r="T18" i="13"/>
  <c r="T17" i="13"/>
  <c r="T16" i="13"/>
  <c r="F23" i="12"/>
  <c r="F22" i="12"/>
  <c r="F20" i="12"/>
  <c r="F19" i="12"/>
  <c r="F18" i="12"/>
  <c r="F17" i="12"/>
  <c r="F13" i="12"/>
  <c r="I25" i="11"/>
  <c r="I24" i="11"/>
  <c r="I23" i="11"/>
  <c r="I22" i="11"/>
  <c r="I21" i="11"/>
  <c r="I19" i="11"/>
  <c r="I18" i="11"/>
  <c r="I17" i="11"/>
  <c r="I16" i="11"/>
  <c r="I15" i="11"/>
  <c r="I14" i="11"/>
  <c r="I13" i="11"/>
  <c r="I12" i="11"/>
  <c r="V29" i="10"/>
  <c r="U29" i="10"/>
  <c r="T29" i="10"/>
  <c r="V28" i="10"/>
  <c r="U28" i="10"/>
  <c r="Q28" i="10"/>
  <c r="T28" i="10" s="1"/>
  <c r="V27" i="10"/>
  <c r="U27" i="10"/>
  <c r="D27" i="10"/>
  <c r="B27" i="10"/>
  <c r="T27" i="10" s="1"/>
  <c r="V26" i="10"/>
  <c r="U26" i="10"/>
  <c r="T26" i="10"/>
  <c r="S17" i="10"/>
  <c r="R17" i="10"/>
  <c r="Q17" i="10"/>
  <c r="V16" i="10"/>
  <c r="U16" i="10"/>
  <c r="T16" i="10"/>
  <c r="E31" i="6"/>
  <c r="D31" i="6"/>
  <c r="K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42" i="4" s="1"/>
  <c r="K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41" i="3" s="1"/>
  <c r="E16" i="2"/>
  <c r="B16" i="2"/>
</calcChain>
</file>

<file path=xl/sharedStrings.xml><?xml version="1.0" encoding="utf-8"?>
<sst xmlns="http://schemas.openxmlformats.org/spreadsheetml/2006/main" count="1459" uniqueCount="766">
  <si>
    <r>
      <rPr>
        <sz val="12"/>
        <color indexed="8"/>
        <rFont val="ＭＳ 明朝"/>
        <family val="1"/>
        <charset val="128"/>
      </rPr>
      <t>１　年次別漁業経営体数</t>
    </r>
    <phoneticPr fontId="6"/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</si>
  <si>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</si>
  <si>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</si>
  <si>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</si>
  <si>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r>
      <rPr>
        <sz val="11"/>
        <color indexed="8"/>
        <rFont val="ＭＳ 明朝"/>
        <family val="1"/>
        <charset val="128"/>
      </rPr>
      <t>漁　船
非使用</t>
    </r>
    <phoneticPr fontId="6"/>
  </si>
  <si>
    <r>
      <rPr>
        <sz val="11"/>
        <color indexed="8"/>
        <rFont val="ＭＳ 明朝"/>
        <family val="1"/>
        <charset val="128"/>
      </rPr>
      <t>無動力</t>
    </r>
    <phoneticPr fontId="6"/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</si>
  <si>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</si>
  <si>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</si>
  <si>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rPr>
        <sz val="11"/>
        <color indexed="8"/>
        <rFont val="ＭＳ 明朝"/>
        <family val="1"/>
        <charset val="128"/>
      </rPr>
      <t>海面養殖</t>
    </r>
    <phoneticPr fontId="6"/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</si>
  <si>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</si>
  <si>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t xml:space="preserve"> 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  <phoneticPr fontId="6"/>
  </si>
  <si>
    <r>
      <t xml:space="preserve"> 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  <phoneticPr fontId="6"/>
  </si>
  <si>
    <r>
      <t>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  <phoneticPr fontId="6"/>
  </si>
  <si>
    <r>
      <t>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  <phoneticPr fontId="6"/>
  </si>
  <si>
    <r>
      <t>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  <phoneticPr fontId="6"/>
  </si>
  <si>
    <r>
      <t>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  <phoneticPr fontId="6"/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</si>
  <si>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</si>
  <si>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</si>
  <si>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rPr>
        <sz val="11"/>
        <color indexed="8"/>
        <rFont val="ＭＳ 明朝"/>
        <family val="1"/>
        <charset val="128"/>
      </rPr>
      <t xml:space="preserve"> </t>
    </r>
    <r>
      <rPr>
        <sz val="11"/>
        <color indexed="8"/>
        <rFont val="Century"/>
        <family val="1"/>
      </rPr>
      <t>200</t>
    </r>
    <r>
      <rPr>
        <sz val="11"/>
        <color indexed="8"/>
        <rFont val="ＭＳ 明朝"/>
        <family val="1"/>
        <charset val="128"/>
      </rPr>
      <t>～</t>
    </r>
    <phoneticPr fontId="6"/>
  </si>
  <si>
    <r>
      <rPr>
        <sz val="11"/>
        <color indexed="8"/>
        <rFont val="ＭＳ Ｐ明朝"/>
        <family val="1"/>
        <charset val="128"/>
      </rPr>
      <t>平成</t>
    </r>
    <r>
      <rPr>
        <sz val="11"/>
        <color indexed="8"/>
        <rFont val="Century"/>
        <family val="1"/>
      </rPr>
      <t>7</t>
    </r>
    <rPh sb="0" eb="2">
      <t>ヘイセイ</t>
    </rPh>
    <phoneticPr fontId="6"/>
  </si>
  <si>
    <t>―</t>
  </si>
  <si>
    <t>30</t>
    <phoneticPr fontId="6"/>
  </si>
  <si>
    <t>（農林水産統計）</t>
    <phoneticPr fontId="6"/>
  </si>
  <si>
    <r>
      <rPr>
        <sz val="12"/>
        <color indexed="8"/>
        <rFont val="ＭＳ 明朝"/>
        <family val="1"/>
        <charset val="128"/>
      </rPr>
      <t>　　海面漁業就業者数</t>
    </r>
    <phoneticPr fontId="6"/>
  </si>
  <si>
    <t>単位：人</t>
    <phoneticPr fontId="6"/>
  </si>
  <si>
    <t>区　分</t>
    <phoneticPr fontId="6"/>
  </si>
  <si>
    <r>
      <rPr>
        <sz val="11"/>
        <color indexed="8"/>
        <rFont val="ＭＳ 明朝"/>
        <family val="1"/>
        <charset val="128"/>
      </rPr>
      <t>計</t>
    </r>
  </si>
  <si>
    <r>
      <rPr>
        <sz val="11"/>
        <color indexed="8"/>
        <rFont val="ＭＳ 明朝"/>
        <family val="1"/>
        <charset val="128"/>
      </rPr>
      <t>男　女　年　齢　別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</si>
  <si>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</si>
  <si>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</si>
  <si>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</si>
  <si>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</si>
  <si>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</si>
  <si>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</si>
  <si>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</si>
  <si>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Ｐ明朝"/>
        <family val="1"/>
        <charset val="128"/>
      </rPr>
      <t>平成</t>
    </r>
    <r>
      <rPr>
        <sz val="11"/>
        <color indexed="8"/>
        <rFont val="Century"/>
        <family val="1"/>
      </rPr>
      <t>4</t>
    </r>
    <rPh sb="0" eb="2">
      <t>ヘイセイ</t>
    </rPh>
    <phoneticPr fontId="6"/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</si>
  <si>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6"/>
  </si>
  <si>
    <r>
      <t>(</t>
    </r>
    <r>
      <rPr>
        <sz val="11"/>
        <color indexed="8"/>
        <rFont val="ＭＳ 明朝"/>
        <family val="1"/>
        <charset val="128"/>
      </rPr>
      <t>農林水産統計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</si>
  <si>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</si>
  <si>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r>
      <rPr>
        <sz val="11"/>
        <rFont val="ＭＳ 明朝"/>
        <family val="1"/>
        <charset val="128"/>
      </rPr>
      <t>２　年次別魚種別漁獲量</t>
    </r>
    <phoneticPr fontId="6"/>
  </si>
  <si>
    <r>
      <rPr>
        <sz val="11"/>
        <rFont val="ＭＳ 明朝"/>
        <family val="1"/>
        <charset val="128"/>
      </rPr>
      <t>単位：㎏</t>
    </r>
  </si>
  <si>
    <r>
      <rPr>
        <sz val="11"/>
        <rFont val="ＭＳ 明朝"/>
        <family val="1"/>
        <charset val="128"/>
      </rPr>
      <t>魚種　＼　年</t>
    </r>
    <rPh sb="0" eb="2">
      <t>ギョシュ</t>
    </rPh>
    <rPh sb="5" eb="6">
      <t>ネン</t>
    </rPh>
    <phoneticPr fontId="6"/>
  </si>
  <si>
    <t>２６年</t>
  </si>
  <si>
    <t>２７年</t>
  </si>
  <si>
    <t>２８年</t>
  </si>
  <si>
    <t>２９年</t>
  </si>
  <si>
    <t>３０年</t>
  </si>
  <si>
    <t>元年</t>
  </si>
  <si>
    <t>２年</t>
  </si>
  <si>
    <t>３年</t>
  </si>
  <si>
    <t>４年</t>
  </si>
  <si>
    <t>５年</t>
  </si>
  <si>
    <r>
      <rPr>
        <sz val="11"/>
        <rFont val="ＭＳ 明朝"/>
        <family val="1"/>
        <charset val="128"/>
      </rPr>
      <t>１０ヵ年平均</t>
    </r>
    <rPh sb="3" eb="4">
      <t>ネン</t>
    </rPh>
    <rPh sb="4" eb="6">
      <t>ヘイキン</t>
    </rPh>
    <phoneticPr fontId="6"/>
  </si>
  <si>
    <r>
      <rPr>
        <sz val="11"/>
        <rFont val="ＭＳ 明朝"/>
        <family val="1"/>
        <charset val="128"/>
      </rPr>
      <t>さけ・ます</t>
    </r>
    <phoneticPr fontId="6"/>
  </si>
  <si>
    <r>
      <rPr>
        <sz val="11"/>
        <rFont val="ＭＳ 明朝"/>
        <family val="1"/>
        <charset val="128"/>
      </rPr>
      <t>たい類</t>
    </r>
    <rPh sb="2" eb="3">
      <t>ルイ</t>
    </rPh>
    <phoneticPr fontId="6"/>
  </si>
  <si>
    <r>
      <rPr>
        <sz val="11"/>
        <rFont val="ＭＳ 明朝"/>
        <family val="1"/>
        <charset val="128"/>
      </rPr>
      <t>まがれい</t>
    </r>
    <phoneticPr fontId="6"/>
  </si>
  <si>
    <r>
      <rPr>
        <sz val="11"/>
        <rFont val="ＭＳ 明朝"/>
        <family val="1"/>
        <charset val="128"/>
      </rPr>
      <t>その他のかれい</t>
    </r>
    <rPh sb="2" eb="3">
      <t>タ</t>
    </rPh>
    <phoneticPr fontId="6"/>
  </si>
  <si>
    <r>
      <rPr>
        <sz val="11"/>
        <rFont val="ＭＳ 明朝"/>
        <family val="1"/>
        <charset val="128"/>
      </rPr>
      <t>ひらめ</t>
    </r>
    <phoneticPr fontId="6"/>
  </si>
  <si>
    <r>
      <rPr>
        <sz val="11"/>
        <rFont val="ＭＳ 明朝"/>
        <family val="1"/>
        <charset val="128"/>
      </rPr>
      <t>にぎす</t>
    </r>
    <phoneticPr fontId="6"/>
  </si>
  <si>
    <r>
      <rPr>
        <sz val="11"/>
        <rFont val="ＭＳ 明朝"/>
        <family val="1"/>
        <charset val="128"/>
      </rPr>
      <t>たら</t>
    </r>
    <phoneticPr fontId="6"/>
  </si>
  <si>
    <r>
      <rPr>
        <sz val="11"/>
        <rFont val="ＭＳ 明朝"/>
        <family val="1"/>
        <charset val="128"/>
      </rPr>
      <t>すけとうだら</t>
    </r>
    <phoneticPr fontId="6"/>
  </si>
  <si>
    <r>
      <rPr>
        <sz val="11"/>
        <rFont val="ＭＳ 明朝"/>
        <family val="1"/>
        <charset val="128"/>
      </rPr>
      <t>ほっけ</t>
    </r>
    <phoneticPr fontId="6"/>
  </si>
  <si>
    <r>
      <rPr>
        <sz val="11"/>
        <rFont val="ＭＳ 明朝"/>
        <family val="1"/>
        <charset val="128"/>
      </rPr>
      <t>さめ類</t>
    </r>
    <rPh sb="2" eb="3">
      <t>ルイ</t>
    </rPh>
    <phoneticPr fontId="6"/>
  </si>
  <si>
    <r>
      <rPr>
        <sz val="11"/>
        <rFont val="ＭＳ 明朝"/>
        <family val="1"/>
        <charset val="128"/>
      </rPr>
      <t>はたはた</t>
    </r>
    <phoneticPr fontId="6"/>
  </si>
  <si>
    <r>
      <rPr>
        <sz val="11"/>
        <rFont val="ＭＳ 明朝"/>
        <family val="1"/>
        <charset val="128"/>
      </rPr>
      <t>あんこう</t>
    </r>
    <phoneticPr fontId="6"/>
  </si>
  <si>
    <r>
      <rPr>
        <sz val="11"/>
        <rFont val="ＭＳ 明朝"/>
        <family val="1"/>
        <charset val="128"/>
      </rPr>
      <t>いわし</t>
    </r>
    <phoneticPr fontId="6"/>
  </si>
  <si>
    <r>
      <rPr>
        <sz val="11"/>
        <rFont val="ＭＳ 明朝"/>
        <family val="1"/>
        <charset val="128"/>
      </rPr>
      <t>ぶり・いなだ</t>
    </r>
    <phoneticPr fontId="6"/>
  </si>
  <si>
    <r>
      <rPr>
        <sz val="11"/>
        <rFont val="ＭＳ 明朝"/>
        <family val="1"/>
        <charset val="128"/>
      </rPr>
      <t>めばる類</t>
    </r>
    <rPh sb="3" eb="4">
      <t>ルイ</t>
    </rPh>
    <phoneticPr fontId="6"/>
  </si>
  <si>
    <r>
      <rPr>
        <sz val="11"/>
        <rFont val="ＭＳ 明朝"/>
        <family val="1"/>
        <charset val="128"/>
      </rPr>
      <t>きす</t>
    </r>
    <phoneticPr fontId="6"/>
  </si>
  <si>
    <r>
      <rPr>
        <sz val="11"/>
        <rFont val="ＭＳ 明朝"/>
        <family val="1"/>
        <charset val="128"/>
      </rPr>
      <t>かながしら類</t>
    </r>
    <rPh sb="5" eb="6">
      <t>ルイ</t>
    </rPh>
    <phoneticPr fontId="6"/>
  </si>
  <si>
    <r>
      <rPr>
        <sz val="11"/>
        <rFont val="ＭＳ 明朝"/>
        <family val="1"/>
        <charset val="128"/>
      </rPr>
      <t>あじ</t>
    </r>
    <phoneticPr fontId="6"/>
  </si>
  <si>
    <r>
      <rPr>
        <sz val="11"/>
        <rFont val="ＭＳ 明朝"/>
        <family val="1"/>
        <charset val="128"/>
      </rPr>
      <t>まぐろ類</t>
    </r>
    <rPh sb="3" eb="4">
      <t>ルイ</t>
    </rPh>
    <phoneticPr fontId="6"/>
  </si>
  <si>
    <r>
      <rPr>
        <sz val="11"/>
        <rFont val="ＭＳ 明朝"/>
        <family val="1"/>
        <charset val="128"/>
      </rPr>
      <t>さわら</t>
    </r>
    <phoneticPr fontId="6"/>
  </si>
  <si>
    <r>
      <rPr>
        <sz val="11"/>
        <rFont val="ＭＳ 明朝"/>
        <family val="1"/>
        <charset val="128"/>
      </rPr>
      <t>その他の魚類</t>
    </r>
    <rPh sb="2" eb="3">
      <t>タ</t>
    </rPh>
    <rPh sb="4" eb="6">
      <t>ギョルイ</t>
    </rPh>
    <phoneticPr fontId="6"/>
  </si>
  <si>
    <r>
      <rPr>
        <sz val="11"/>
        <rFont val="ＭＳ 明朝"/>
        <family val="1"/>
        <charset val="128"/>
      </rPr>
      <t>するめいか</t>
    </r>
    <phoneticPr fontId="6"/>
  </si>
  <si>
    <r>
      <rPr>
        <sz val="11"/>
        <rFont val="ＭＳ 明朝"/>
        <family val="1"/>
        <charset val="128"/>
      </rPr>
      <t>やりいか</t>
    </r>
    <phoneticPr fontId="6"/>
  </si>
  <si>
    <r>
      <rPr>
        <sz val="11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6"/>
  </si>
  <si>
    <r>
      <rPr>
        <sz val="11"/>
        <rFont val="ＭＳ 明朝"/>
        <family val="1"/>
        <charset val="128"/>
      </rPr>
      <t>くるまえび</t>
    </r>
    <phoneticPr fontId="6"/>
  </si>
  <si>
    <r>
      <rPr>
        <sz val="11"/>
        <rFont val="ＭＳ 明朝"/>
        <family val="1"/>
        <charset val="128"/>
      </rPr>
      <t>ほっこくあかえび</t>
    </r>
    <phoneticPr fontId="6"/>
  </si>
  <si>
    <r>
      <rPr>
        <sz val="11"/>
        <rFont val="ＭＳ 明朝"/>
        <family val="1"/>
        <charset val="128"/>
      </rPr>
      <t>その他のえび</t>
    </r>
    <rPh sb="2" eb="3">
      <t>タ</t>
    </rPh>
    <phoneticPr fontId="6"/>
  </si>
  <si>
    <r>
      <rPr>
        <sz val="11"/>
        <rFont val="ＭＳ 明朝"/>
        <family val="1"/>
        <charset val="128"/>
      </rPr>
      <t>ずわいがに</t>
    </r>
    <phoneticPr fontId="6"/>
  </si>
  <si>
    <r>
      <rPr>
        <sz val="11"/>
        <rFont val="ＭＳ 明朝"/>
        <family val="1"/>
        <charset val="128"/>
      </rPr>
      <t>べにずわい</t>
    </r>
    <phoneticPr fontId="6"/>
  </si>
  <si>
    <r>
      <rPr>
        <sz val="11"/>
        <rFont val="ＭＳ 明朝"/>
        <family val="1"/>
        <charset val="128"/>
      </rPr>
      <t>がざみ</t>
    </r>
    <phoneticPr fontId="6"/>
  </si>
  <si>
    <r>
      <rPr>
        <sz val="11"/>
        <rFont val="ＭＳ 明朝"/>
        <family val="1"/>
        <charset val="128"/>
      </rPr>
      <t>その他の水産動物</t>
    </r>
    <rPh sb="2" eb="3">
      <t>タ</t>
    </rPh>
    <rPh sb="4" eb="6">
      <t>スイサン</t>
    </rPh>
    <rPh sb="6" eb="8">
      <t>ドウブツ</t>
    </rPh>
    <phoneticPr fontId="6"/>
  </si>
  <si>
    <r>
      <rPr>
        <sz val="11"/>
        <rFont val="ＭＳ 明朝"/>
        <family val="1"/>
        <charset val="128"/>
      </rPr>
      <t>あわび</t>
    </r>
    <phoneticPr fontId="6"/>
  </si>
  <si>
    <r>
      <rPr>
        <sz val="11"/>
        <rFont val="ＭＳ 明朝"/>
        <family val="1"/>
        <charset val="128"/>
      </rPr>
      <t>さざえ</t>
    </r>
    <phoneticPr fontId="6"/>
  </si>
  <si>
    <r>
      <rPr>
        <sz val="11"/>
        <rFont val="ＭＳ 明朝"/>
        <family val="1"/>
        <charset val="128"/>
      </rPr>
      <t>いわがき</t>
    </r>
    <phoneticPr fontId="6"/>
  </si>
  <si>
    <r>
      <rPr>
        <sz val="11"/>
        <rFont val="ＭＳ 明朝"/>
        <family val="1"/>
        <charset val="128"/>
      </rPr>
      <t>その他の貝類</t>
    </r>
    <rPh sb="2" eb="3">
      <t>タ</t>
    </rPh>
    <rPh sb="4" eb="6">
      <t>カイルイ</t>
    </rPh>
    <phoneticPr fontId="6"/>
  </si>
  <si>
    <r>
      <rPr>
        <sz val="11"/>
        <rFont val="ＭＳ 明朝"/>
        <family val="1"/>
        <charset val="128"/>
      </rPr>
      <t>わかめ</t>
    </r>
    <phoneticPr fontId="6"/>
  </si>
  <si>
    <r>
      <rPr>
        <sz val="11"/>
        <rFont val="ＭＳ 明朝"/>
        <family val="1"/>
        <charset val="128"/>
      </rPr>
      <t>生のり</t>
    </r>
    <rPh sb="0" eb="1">
      <t>ナマ</t>
    </rPh>
    <phoneticPr fontId="6"/>
  </si>
  <si>
    <r>
      <rPr>
        <sz val="11"/>
        <rFont val="ＭＳ 明朝"/>
        <family val="1"/>
        <charset val="128"/>
      </rPr>
      <t>その他の藻類</t>
    </r>
    <rPh sb="2" eb="3">
      <t>タ</t>
    </rPh>
    <rPh sb="4" eb="5">
      <t>モ</t>
    </rPh>
    <rPh sb="5" eb="6">
      <t>ルイ</t>
    </rPh>
    <phoneticPr fontId="6"/>
  </si>
  <si>
    <r>
      <rPr>
        <sz val="11"/>
        <rFont val="ＭＳ 明朝"/>
        <family val="1"/>
        <charset val="128"/>
      </rPr>
      <t>合　　　　計</t>
    </r>
    <rPh sb="0" eb="1">
      <t>ゴウ</t>
    </rPh>
    <rPh sb="5" eb="6">
      <t>ケイ</t>
    </rPh>
    <phoneticPr fontId="6"/>
  </si>
  <si>
    <r>
      <t>(</t>
    </r>
    <r>
      <rPr>
        <sz val="11"/>
        <rFont val="ＭＳ 明朝"/>
        <family val="1"/>
        <charset val="128"/>
      </rPr>
      <t>　漁協統計　）</t>
    </r>
  </si>
  <si>
    <r>
      <rPr>
        <sz val="11"/>
        <rFont val="ＭＳ 明朝"/>
        <family val="1"/>
        <charset val="128"/>
      </rPr>
      <t>３　年次別魚種別生産額</t>
    </r>
    <phoneticPr fontId="6"/>
  </si>
  <si>
    <r>
      <rPr>
        <sz val="11"/>
        <rFont val="ＭＳ 明朝"/>
        <family val="1"/>
        <charset val="128"/>
      </rPr>
      <t>単位：千円</t>
    </r>
    <rPh sb="0" eb="2">
      <t>タンイ</t>
    </rPh>
    <rPh sb="3" eb="5">
      <t>センエン</t>
    </rPh>
    <phoneticPr fontId="6"/>
  </si>
  <si>
    <r>
      <rPr>
        <sz val="11"/>
        <rFont val="ＭＳ 明朝"/>
        <family val="1"/>
        <charset val="128"/>
      </rPr>
      <t>４　年次別魚種別平均単価</t>
    </r>
    <phoneticPr fontId="6"/>
  </si>
  <si>
    <r>
      <rPr>
        <sz val="11"/>
        <rFont val="ＭＳ 明朝"/>
        <family val="1"/>
        <charset val="128"/>
      </rPr>
      <t>単位：円／ｋｇ</t>
    </r>
    <rPh sb="0" eb="2">
      <t>タンイ</t>
    </rPh>
    <rPh sb="3" eb="4">
      <t>エン</t>
    </rPh>
    <phoneticPr fontId="6"/>
  </si>
  <si>
    <t>５　築磯事業実施一覧表</t>
    <phoneticPr fontId="6"/>
  </si>
  <si>
    <t>並型魚礁設置事業実施一覧表</t>
    <phoneticPr fontId="6"/>
  </si>
  <si>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</si>
  <si>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</si>
  <si>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実施場所</t>
    </r>
  </si>
  <si>
    <r>
      <rPr>
        <sz val="11"/>
        <color indexed="8"/>
        <rFont val="ＭＳ 明朝"/>
        <family val="1"/>
        <charset val="128"/>
      </rPr>
      <t>事業量（㎡）</t>
    </r>
  </si>
  <si>
    <r>
      <rPr>
        <sz val="11"/>
        <color indexed="8"/>
        <rFont val="ＭＳ 明朝"/>
        <family val="1"/>
        <charset val="128"/>
      </rPr>
      <t>事業費（千円）</t>
    </r>
  </si>
  <si>
    <r>
      <rPr>
        <sz val="11"/>
        <color indexed="8"/>
        <rFont val="ＭＳ 明朝"/>
        <family val="1"/>
        <charset val="128"/>
      </rPr>
      <t>事業量（個・基）</t>
    </r>
  </si>
  <si>
    <r>
      <rPr>
        <sz val="11"/>
        <color indexed="8"/>
        <rFont val="ＭＳ 明朝"/>
        <family val="1"/>
        <charset val="128"/>
      </rPr>
      <t>事業費（千円）</t>
    </r>
    <phoneticPr fontId="6"/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</si>
  <si>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</si>
  <si>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</si>
  <si>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</si>
  <si>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</si>
  <si>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</si>
  <si>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温海町</t>
    </r>
  </si>
  <si>
    <r>
      <rPr>
        <sz val="11"/>
        <color indexed="8"/>
        <rFont val="ＭＳ 明朝"/>
        <family val="1"/>
        <charset val="128"/>
      </rPr>
      <t>鼠ヶ関（弁天島）</t>
    </r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</si>
  <si>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</si>
  <si>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飛島沖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</si>
  <si>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3)9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)7</t>
    </r>
  </si>
  <si>
    <r>
      <rPr>
        <sz val="11"/>
        <color indexed="8"/>
        <rFont val="ＭＳ 明朝"/>
        <family val="1"/>
        <charset val="128"/>
      </rPr>
      <t>小岩川（境沢）</t>
    </r>
  </si>
  <si>
    <r>
      <rPr>
        <sz val="11"/>
        <color indexed="8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</si>
  <si>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</si>
  <si>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</si>
  <si>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加茂沖</t>
    </r>
  </si>
  <si>
    <r>
      <t>(</t>
    </r>
    <r>
      <rPr>
        <sz val="11"/>
        <color indexed="8"/>
        <rFont val="ＭＳ 明朝"/>
        <family val="1"/>
        <charset val="128"/>
      </rPr>
      <t>ジ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>4</t>
    </r>
  </si>
  <si>
    <r>
      <rPr>
        <sz val="11"/>
        <color indexed="8"/>
        <rFont val="ＭＳ 明朝"/>
        <family val="1"/>
        <charset val="128"/>
      </rPr>
      <t>由良（楮）</t>
    </r>
  </si>
  <si>
    <r>
      <rPr>
        <sz val="11"/>
        <color indexed="8"/>
        <rFont val="ＭＳ 明朝"/>
        <family val="1"/>
        <charset val="128"/>
      </rPr>
      <t>堅苔沢沖</t>
    </r>
  </si>
  <si>
    <r>
      <rPr>
        <sz val="11"/>
        <color indexed="8"/>
        <rFont val="ＭＳ 明朝"/>
        <family val="1"/>
        <charset val="128"/>
      </rPr>
      <t>小岩川（巌）</t>
    </r>
  </si>
  <si>
    <r>
      <rPr>
        <sz val="11"/>
        <color indexed="8"/>
        <rFont val="ＭＳ 明朝"/>
        <family val="1"/>
        <charset val="128"/>
      </rPr>
      <t>大岩川沖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</si>
  <si>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2)17(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</si>
  <si>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加　茂（弁慶沢）</t>
    </r>
  </si>
  <si>
    <r>
      <rPr>
        <sz val="11"/>
        <color indexed="8"/>
        <rFont val="ＭＳ 明朝"/>
        <family val="1"/>
        <charset val="128"/>
      </rPr>
      <t>早田沖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</si>
  <si>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2)16(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</si>
  <si>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大岩川（白岩）</t>
    </r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</si>
  <si>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</si>
  <si>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吹浦沖</t>
    </r>
  </si>
  <si>
    <r>
      <t>(</t>
    </r>
    <r>
      <rPr>
        <sz val="11"/>
        <color indexed="8"/>
        <rFont val="ＭＳ 明朝"/>
        <family val="1"/>
        <charset val="128"/>
      </rPr>
      <t>十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 xml:space="preserve"> 6</t>
    </r>
  </si>
  <si>
    <r>
      <rPr>
        <sz val="11"/>
        <color indexed="8"/>
        <rFont val="ＭＳ 明朝"/>
        <family val="1"/>
        <charset val="128"/>
      </rPr>
      <t>今　泉（八東島）</t>
    </r>
  </si>
  <si>
    <r>
      <rPr>
        <sz val="11"/>
        <color indexed="8"/>
        <rFont val="ＭＳ 明朝"/>
        <family val="1"/>
        <charset val="128"/>
      </rPr>
      <t>湯ノ田</t>
    </r>
  </si>
  <si>
    <r>
      <rPr>
        <sz val="11"/>
        <color indexed="8"/>
        <rFont val="ＭＳ 明朝"/>
        <family val="1"/>
        <charset val="128"/>
      </rPr>
      <t>小岩川（深澗）</t>
    </r>
  </si>
  <si>
    <r>
      <rPr>
        <sz val="11"/>
        <color indexed="8"/>
        <rFont val="ＭＳ 明朝"/>
        <family val="1"/>
        <charset val="128"/>
      </rPr>
      <t>十里塚沖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</si>
  <si>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3)8</t>
    </r>
  </si>
  <si>
    <r>
      <rPr>
        <sz val="11"/>
        <color indexed="8"/>
        <rFont val="ＭＳ 明朝"/>
        <family val="1"/>
        <charset val="128"/>
      </rPr>
      <t>早　田（横枕）</t>
    </r>
  </si>
  <si>
    <r>
      <rPr>
        <sz val="11"/>
        <color indexed="8"/>
        <rFont val="ＭＳ 明朝"/>
        <family val="1"/>
        <charset val="128"/>
      </rPr>
      <t>浜中沖</t>
    </r>
  </si>
  <si>
    <r>
      <rPr>
        <sz val="11"/>
        <color indexed="8"/>
        <rFont val="ＭＳ 明朝"/>
        <family val="1"/>
        <charset val="128"/>
      </rPr>
      <t>五十川（平島）</t>
    </r>
  </si>
  <si>
    <r>
      <rPr>
        <sz val="11"/>
        <color indexed="8"/>
        <rFont val="ＭＳ 明朝"/>
        <family val="1"/>
        <charset val="128"/>
      </rPr>
      <t>由良沖</t>
    </r>
  </si>
  <si>
    <r>
      <rPr>
        <sz val="11"/>
        <color indexed="8"/>
        <rFont val="ＭＳ 明朝"/>
        <family val="1"/>
        <charset val="128"/>
      </rPr>
      <t>油戸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</si>
  <si>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</si>
  <si>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今泉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</si>
  <si>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2)3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3)16</t>
    </r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</si>
  <si>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</si>
  <si>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</si>
  <si>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宮沢</t>
    </r>
  </si>
  <si>
    <r>
      <rPr>
        <sz val="11"/>
        <color indexed="8"/>
        <rFont val="ＭＳ 明朝"/>
        <family val="1"/>
        <charset val="128"/>
      </rPr>
      <t>由良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</si>
  <si>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15</t>
    </r>
  </si>
  <si>
    <r>
      <rPr>
        <sz val="11"/>
        <color indexed="8"/>
        <rFont val="ＭＳ 明朝"/>
        <family val="1"/>
        <charset val="128"/>
      </rPr>
      <t>堅苔沢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</si>
  <si>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3)6</t>
    </r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</si>
  <si>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</si>
  <si>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</si>
  <si>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</si>
  <si>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</si>
  <si>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</si>
  <si>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</si>
  <si>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小波渡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</si>
  <si>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</si>
  <si>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r>
      <rPr>
        <sz val="11"/>
        <color indexed="8"/>
        <rFont val="ＭＳ 明朝"/>
        <family val="1"/>
        <charset val="128"/>
      </rPr>
      <t>（庄内総合支庁水産振興課）</t>
    </r>
    <rPh sb="9" eb="11">
      <t>シンコウ</t>
    </rPh>
    <phoneticPr fontId="6"/>
  </si>
  <si>
    <r>
      <rPr>
        <sz val="11"/>
        <color indexed="8"/>
        <rFont val="ＭＳ 明朝"/>
        <family val="1"/>
        <charset val="128"/>
      </rPr>
      <t>つづき</t>
    </r>
  </si>
  <si>
    <r>
      <rPr>
        <sz val="11"/>
        <color indexed="8"/>
        <rFont val="ＭＳ 明朝"/>
        <family val="1"/>
        <charset val="128"/>
      </rPr>
      <t>　〃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</si>
  <si>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)12   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3)4</t>
    </r>
    <phoneticPr fontId="6"/>
  </si>
  <si>
    <r>
      <rPr>
        <sz val="11"/>
        <color indexed="8"/>
        <rFont val="ＭＳ 明朝"/>
        <family val="1"/>
        <charset val="128"/>
      </rPr>
      <t>勝浦沖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</si>
  <si>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15</t>
    </r>
    <phoneticPr fontId="6"/>
  </si>
  <si>
    <r>
      <rPr>
        <sz val="11"/>
        <color indexed="8"/>
        <rFont val="ＭＳ 明朝"/>
        <family val="1"/>
        <charset val="128"/>
      </rPr>
      <t>中村沖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</si>
  <si>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10</t>
    </r>
  </si>
  <si>
    <r>
      <t>(</t>
    </r>
    <r>
      <rPr>
        <sz val="11"/>
        <color indexed="8"/>
        <rFont val="ＭＳ 明朝"/>
        <family val="1"/>
        <charset val="128"/>
      </rPr>
      <t>タ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>44</t>
    </r>
    <phoneticPr fontId="6"/>
  </si>
  <si>
    <r>
      <rPr>
        <sz val="11"/>
        <color indexed="8"/>
        <rFont val="ＭＳ 明朝"/>
        <family val="1"/>
        <charset val="128"/>
      </rPr>
      <t>法木沖</t>
    </r>
  </si>
  <si>
    <r>
      <t>(A)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5</t>
    </r>
  </si>
  <si>
    <r>
      <t>(F-3.25)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35</t>
    </r>
  </si>
  <si>
    <r>
      <rPr>
        <sz val="11"/>
        <color indexed="8"/>
        <rFont val="ＭＳ 明朝"/>
        <family val="1"/>
        <charset val="128"/>
      </rPr>
      <t>温海町</t>
    </r>
    <phoneticPr fontId="6"/>
  </si>
  <si>
    <r>
      <rPr>
        <sz val="11"/>
        <color indexed="8"/>
        <rFont val="ＭＳ 明朝"/>
        <family val="1"/>
        <charset val="128"/>
      </rPr>
      <t>暮坪沖</t>
    </r>
    <phoneticPr fontId="6"/>
  </si>
  <si>
    <r>
      <rPr>
        <sz val="11"/>
        <color indexed="8"/>
        <rFont val="ＭＳ 明朝"/>
        <family val="1"/>
        <charset val="128"/>
      </rPr>
      <t>元</t>
    </r>
  </si>
  <si>
    <r>
      <rPr>
        <sz val="11"/>
        <color indexed="8"/>
        <rFont val="ＭＳ 明朝"/>
        <family val="1"/>
        <charset val="128"/>
      </rPr>
      <t>鼠ヶ関沖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</si>
  <si>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14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</si>
  <si>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12</t>
    </r>
  </si>
  <si>
    <r>
      <t>195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</si>
  <si>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（注１）</t>
    </r>
    <phoneticPr fontId="6"/>
  </si>
  <si>
    <r>
      <rPr>
        <sz val="11"/>
        <color indexed="8"/>
        <rFont val="ＭＳ 明朝"/>
        <family val="1"/>
        <charset val="128"/>
      </rPr>
      <t>Ｓ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年まで径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、Ｓ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の円筒型コンクリートブロックである。
但し、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ジ：ジャンボ魚礁　Ｆ：ＦＰ魚礁　エ：エースロック魚礁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サ：サブ魚礁　　　十：十字魚礁　タ：タートル魚礁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Ａ：ＡＴ魚礁</t>
    </r>
    <phoneticPr fontId="6"/>
  </si>
  <si>
    <r>
      <rPr>
        <sz val="11"/>
        <color indexed="8"/>
        <rFont val="ＭＳ 明朝"/>
        <family val="1"/>
        <charset val="128"/>
      </rPr>
      <t>（注２）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</si>
  <si>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13</t>
    </r>
    <r>
      <rPr>
        <sz val="11"/>
        <color indexed="8"/>
        <rFont val="ＭＳ 明朝"/>
        <family val="1"/>
        <charset val="128"/>
      </rPr>
      <t>年度から並型という名称はなくなったが、市町営魚礁施設として記載する。</t>
    </r>
  </si>
  <si>
    <r>
      <rPr>
        <sz val="11"/>
        <color indexed="8"/>
        <rFont val="ＭＳ 明朝"/>
        <family val="1"/>
        <charset val="128"/>
      </rPr>
      <t>（注３）</t>
    </r>
  </si>
  <si>
    <r>
      <rPr>
        <sz val="11"/>
        <color indexed="8"/>
        <rFont val="ＭＳ 明朝"/>
        <family val="1"/>
        <charset val="128"/>
      </rPr>
      <t>鶴岡市は、間伐材魚礁を平成</t>
    </r>
    <r>
      <rPr>
        <sz val="11"/>
        <color indexed="8"/>
        <rFont val="Century"/>
        <family val="1"/>
      </rPr>
      <t>18</t>
    </r>
    <r>
      <rPr>
        <sz val="11"/>
        <color indexed="8"/>
        <rFont val="ＭＳ 明朝"/>
        <family val="1"/>
        <charset val="128"/>
      </rPr>
      <t>年度に豊浦沖へ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19</t>
    </r>
    <r>
      <rPr>
        <sz val="11"/>
        <color indexed="8"/>
        <rFont val="ＭＳ 明朝"/>
        <family val="1"/>
        <charset val="128"/>
      </rPr>
      <t>年度は豊浦沖へ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基、小岩川沖へ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20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基、鈴沖へ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21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22</t>
    </r>
    <r>
      <rPr>
        <sz val="11"/>
        <color indexed="8"/>
        <rFont val="ＭＳ 明朝"/>
        <family val="1"/>
        <charset val="128"/>
      </rPr>
      <t>年度は五十川沖・堅苔沢沖へ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23</t>
    </r>
    <r>
      <rPr>
        <sz val="11"/>
        <color indexed="8"/>
        <rFont val="ＭＳ 明朝"/>
        <family val="1"/>
        <charset val="128"/>
      </rPr>
      <t>年度は鈴沖・堅苔沢沖へ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基を試験的に継続して設置している。</t>
    </r>
    <rPh sb="25" eb="26">
      <t>ヘイ</t>
    </rPh>
    <phoneticPr fontId="6"/>
  </si>
  <si>
    <t>６　魚礁施設設置事業（事業主体：県）実施一覧表</t>
    <phoneticPr fontId="6"/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</si>
  <si>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</si>
  <si>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設置場所</t>
    </r>
  </si>
  <si>
    <r>
      <rPr>
        <sz val="11"/>
        <rFont val="ＭＳ 明朝"/>
        <family val="1"/>
        <charset val="128"/>
      </rPr>
      <t>事業量（個、基、隻）</t>
    </r>
  </si>
  <si>
    <r>
      <rPr>
        <sz val="11"/>
        <rFont val="ＭＳ 明朝"/>
        <family val="1"/>
        <charset val="128"/>
      </rPr>
      <t>事業費（千円）</t>
    </r>
  </si>
  <si>
    <r>
      <t>40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</si>
  <si>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山形県沖合</t>
    </r>
  </si>
  <si>
    <r>
      <rPr>
        <sz val="11"/>
        <rFont val="ＭＳ 明朝"/>
        <family val="1"/>
        <charset val="128"/>
      </rPr>
      <t>由良沖</t>
    </r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</si>
  <si>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-3.25</t>
    </r>
    <phoneticPr fontId="6"/>
  </si>
  <si>
    <r>
      <rPr>
        <sz val="11"/>
        <rFont val="ＭＳ 明朝"/>
        <family val="1"/>
        <charset val="128"/>
      </rPr>
      <t>温海沖</t>
    </r>
    <phoneticPr fontId="6"/>
  </si>
  <si>
    <r>
      <rPr>
        <sz val="11"/>
        <rFont val="ＭＳ 明朝"/>
        <family val="1"/>
        <charset val="128"/>
      </rPr>
      <t>　豊浦沖</t>
    </r>
    <phoneticPr fontId="6"/>
  </si>
  <si>
    <r>
      <rPr>
        <sz val="11"/>
        <rFont val="ＭＳ 明朝"/>
        <family val="1"/>
        <charset val="128"/>
      </rPr>
      <t>温海沖</t>
    </r>
  </si>
  <si>
    <r>
      <rPr>
        <sz val="11"/>
        <rFont val="ＭＳ 明朝"/>
        <family val="1"/>
        <charset val="128"/>
      </rPr>
      <t>船</t>
    </r>
    <phoneticPr fontId="6"/>
  </si>
  <si>
    <r>
      <rPr>
        <sz val="11"/>
        <rFont val="ＭＳ 明朝"/>
        <family val="1"/>
        <charset val="128"/>
      </rPr>
      <t>飛島沖</t>
    </r>
  </si>
  <si>
    <r>
      <rPr>
        <sz val="11"/>
        <rFont val="ＭＳ 明朝"/>
        <family val="1"/>
        <charset val="128"/>
      </rPr>
      <t>Ｉ</t>
    </r>
    <phoneticPr fontId="6"/>
  </si>
  <si>
    <r>
      <rPr>
        <sz val="11"/>
        <rFont val="ＭＳ 明朝"/>
        <family val="1"/>
        <charset val="128"/>
      </rPr>
      <t>　吹浦沖</t>
    </r>
    <phoneticPr fontId="6"/>
  </si>
  <si>
    <r>
      <rPr>
        <sz val="11"/>
        <rFont val="ＭＳ 明朝"/>
        <family val="1"/>
        <charset val="128"/>
      </rPr>
      <t>Ｊ</t>
    </r>
    <phoneticPr fontId="6"/>
  </si>
  <si>
    <r>
      <rPr>
        <sz val="11"/>
        <rFont val="ＭＳ 明朝"/>
        <family val="1"/>
        <charset val="128"/>
      </rPr>
      <t>堅苔沢沖</t>
    </r>
  </si>
  <si>
    <r>
      <rPr>
        <sz val="11"/>
        <rFont val="ＭＳ 明朝"/>
        <family val="1"/>
        <charset val="128"/>
      </rPr>
      <t>浜中沖</t>
    </r>
  </si>
  <si>
    <r>
      <rPr>
        <sz val="11"/>
        <rFont val="ＭＳ 明朝"/>
        <family val="1"/>
        <charset val="128"/>
      </rPr>
      <t>早田沖</t>
    </r>
  </si>
  <si>
    <r>
      <rPr>
        <sz val="11"/>
        <rFont val="ＭＳ 明朝"/>
        <family val="1"/>
        <charset val="128"/>
      </rPr>
      <t>元</t>
    </r>
    <phoneticPr fontId="6"/>
  </si>
  <si>
    <r>
      <rPr>
        <sz val="11"/>
        <rFont val="ＭＳ 明朝"/>
        <family val="1"/>
        <charset val="128"/>
      </rPr>
      <t>吹浦沖</t>
    </r>
  </si>
  <si>
    <r>
      <rPr>
        <sz val="11"/>
        <rFont val="ＭＳ 明朝"/>
        <family val="1"/>
        <charset val="128"/>
      </rPr>
      <t>豊浦沖</t>
    </r>
  </si>
  <si>
    <r>
      <rPr>
        <sz val="11"/>
        <rFont val="ＭＳ 明朝"/>
        <family val="1"/>
        <charset val="128"/>
      </rPr>
      <t>酒田沖</t>
    </r>
  </si>
  <si>
    <r>
      <rPr>
        <sz val="11"/>
        <rFont val="ＭＳ 明朝"/>
        <family val="1"/>
        <charset val="128"/>
      </rPr>
      <t>鼠ヶ関沖</t>
    </r>
  </si>
  <si>
    <r>
      <rPr>
        <sz val="11"/>
        <rFont val="ＭＳ 明朝"/>
        <family val="1"/>
        <charset val="128"/>
      </rPr>
      <t>（注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）</t>
    </r>
    <phoneticPr fontId="6"/>
  </si>
  <si>
    <r>
      <rPr>
        <sz val="11"/>
        <rFont val="ＭＳ 明朝"/>
        <family val="1"/>
        <charset val="128"/>
      </rPr>
      <t>Ｓ</t>
    </r>
    <r>
      <rPr>
        <sz val="11"/>
        <rFont val="Century"/>
        <family val="1"/>
      </rPr>
      <t>45</t>
    </r>
    <r>
      <rPr>
        <sz val="11"/>
        <rFont val="ＭＳ 明朝"/>
        <family val="1"/>
        <charset val="128"/>
      </rPr>
      <t>年までは径</t>
    </r>
    <r>
      <rPr>
        <sz val="11"/>
        <rFont val="Century"/>
        <family val="1"/>
      </rPr>
      <t>1m×</t>
    </r>
    <r>
      <rPr>
        <sz val="11"/>
        <rFont val="ＭＳ 明朝"/>
        <family val="1"/>
        <charset val="128"/>
      </rPr>
      <t>高さ</t>
    </r>
    <r>
      <rPr>
        <sz val="11"/>
        <rFont val="Century"/>
        <family val="1"/>
      </rPr>
      <t>1m</t>
    </r>
    <r>
      <rPr>
        <sz val="11"/>
        <rFont val="ＭＳ 明朝"/>
        <family val="1"/>
        <charset val="128"/>
      </rPr>
      <t>、Ｓ</t>
    </r>
    <r>
      <rPr>
        <sz val="11"/>
        <rFont val="Century"/>
        <family val="1"/>
      </rPr>
      <t>46</t>
    </r>
    <r>
      <rPr>
        <sz val="11"/>
        <rFont val="ＭＳ 明朝"/>
        <family val="1"/>
        <charset val="128"/>
      </rPr>
      <t>年以降は径</t>
    </r>
    <r>
      <rPr>
        <sz val="11"/>
        <rFont val="Century"/>
        <family val="1"/>
      </rPr>
      <t>1.8m×</t>
    </r>
    <r>
      <rPr>
        <sz val="11"/>
        <rFont val="ＭＳ 明朝"/>
        <family val="1"/>
        <charset val="128"/>
      </rPr>
      <t>高さ</t>
    </r>
    <r>
      <rPr>
        <sz val="11"/>
        <rFont val="Century"/>
        <family val="1"/>
      </rPr>
      <t>1.8m</t>
    </r>
    <r>
      <rPr>
        <sz val="11"/>
        <rFont val="ＭＳ 明朝"/>
        <family val="1"/>
        <charset val="128"/>
      </rPr>
      <t>の円筒型コンクリートブロックである。但し、
船：沈船魚礁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Ｊ：ＪＭＣ鋼製魚礁　　Ｆ：ＦＰ魚礁　　　　　　　Ａ：ＡＴ魚礁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Ｉ：鋼製魚礁Ｉ－２ＳＮ型</t>
    </r>
    <phoneticPr fontId="6"/>
  </si>
  <si>
    <r>
      <rPr>
        <sz val="11"/>
        <rFont val="ＭＳ 明朝"/>
        <family val="1"/>
        <charset val="128"/>
      </rPr>
      <t>加茂沖</t>
    </r>
  </si>
  <si>
    <r>
      <rPr>
        <sz val="11"/>
        <rFont val="ＭＳ 明朝"/>
        <family val="1"/>
        <charset val="128"/>
      </rPr>
      <t>五十川沖</t>
    </r>
  </si>
  <si>
    <r>
      <rPr>
        <sz val="11"/>
        <rFont val="ＭＳ 明朝"/>
        <family val="1"/>
        <charset val="128"/>
      </rPr>
      <t>（注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）</t>
    </r>
    <phoneticPr fontId="6"/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</si>
  <si>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年度から大型という名称はなくなったが、県営魚礁施設として記載する。</t>
    </r>
  </si>
  <si>
    <r>
      <rPr>
        <sz val="11"/>
        <rFont val="ＭＳ 明朝"/>
        <family val="1"/>
        <charset val="128"/>
      </rPr>
      <t>小岩川沖</t>
    </r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</si>
  <si>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-5.00</t>
    </r>
    <phoneticPr fontId="6"/>
  </si>
  <si>
    <r>
      <rPr>
        <sz val="11"/>
        <rFont val="ＭＳ 明朝"/>
        <family val="1"/>
        <charset val="128"/>
      </rPr>
      <t>Ａ</t>
    </r>
    <phoneticPr fontId="6"/>
  </si>
  <si>
    <r>
      <rPr>
        <sz val="12"/>
        <rFont val="ＭＳ 明朝"/>
        <family val="1"/>
        <charset val="128"/>
      </rPr>
      <t>７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増殖礁施設設置事業実施一覧表</t>
    </r>
    <rPh sb="3" eb="5">
      <t>ゾウショク</t>
    </rPh>
    <phoneticPr fontId="6"/>
  </si>
  <si>
    <r>
      <rPr>
        <sz val="11"/>
        <rFont val="ＭＳ 明朝"/>
        <family val="1"/>
        <charset val="128"/>
      </rPr>
      <t>事業
主体</t>
    </r>
    <rPh sb="0" eb="2">
      <t>ジギョウ</t>
    </rPh>
    <rPh sb="3" eb="5">
      <t>シュタイ</t>
    </rPh>
    <phoneticPr fontId="6"/>
  </si>
  <si>
    <r>
      <rPr>
        <sz val="11"/>
        <rFont val="ＭＳ 明朝"/>
        <family val="1"/>
        <charset val="128"/>
      </rPr>
      <t>対象種</t>
    </r>
    <rPh sb="0" eb="2">
      <t>タイショウ</t>
    </rPh>
    <rPh sb="2" eb="3">
      <t>シュ</t>
    </rPh>
    <phoneticPr fontId="6"/>
  </si>
  <si>
    <r>
      <rPr>
        <sz val="11"/>
        <rFont val="ＭＳ 明朝"/>
        <family val="1"/>
        <charset val="128"/>
      </rPr>
      <t>面積
（㎡）</t>
    </r>
    <rPh sb="0" eb="2">
      <t>メンセキ</t>
    </rPh>
    <phoneticPr fontId="6"/>
  </si>
  <si>
    <r>
      <rPr>
        <sz val="11"/>
        <rFont val="ＭＳ 明朝"/>
        <family val="1"/>
        <charset val="128"/>
      </rPr>
      <t>事業費
（千円）</t>
    </r>
    <phoneticPr fontId="6"/>
  </si>
  <si>
    <r>
      <rPr>
        <sz val="11"/>
        <rFont val="ＭＳ 明朝"/>
        <family val="1"/>
        <charset val="128"/>
      </rPr>
      <t>事業量</t>
    </r>
    <r>
      <rPr>
        <sz val="11"/>
        <rFont val="Century"/>
        <family val="1"/>
      </rPr>
      <t xml:space="preserve">          </t>
    </r>
    <r>
      <rPr>
        <sz val="11"/>
        <rFont val="ＭＳ 明朝"/>
        <family val="1"/>
        <charset val="128"/>
      </rPr>
      <t>（個、基、隻）</t>
    </r>
    <phoneticPr fontId="6"/>
  </si>
  <si>
    <r>
      <rPr>
        <sz val="11"/>
        <rFont val="ＭＳ 明朝"/>
        <family val="1"/>
        <charset val="128"/>
      </rPr>
      <t>県</t>
    </r>
    <rPh sb="0" eb="1">
      <t>ケン</t>
    </rPh>
    <phoneticPr fontId="6"/>
  </si>
  <si>
    <r>
      <rPr>
        <sz val="11"/>
        <rFont val="ＭＳ 明朝"/>
        <family val="1"/>
        <charset val="128"/>
      </rPr>
      <t>小岩川地先</t>
    </r>
    <rPh sb="0" eb="3">
      <t>コイワガワ</t>
    </rPh>
    <rPh sb="3" eb="4">
      <t>チ</t>
    </rPh>
    <rPh sb="4" eb="5">
      <t>サキ</t>
    </rPh>
    <phoneticPr fontId="6"/>
  </si>
  <si>
    <r>
      <rPr>
        <sz val="11"/>
        <rFont val="ＭＳ 明朝"/>
        <family val="1"/>
        <charset val="128"/>
      </rPr>
      <t>アワビ</t>
    </r>
    <phoneticPr fontId="6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</si>
  <si>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-15.8</t>
    </r>
    <r>
      <rPr>
        <sz val="11"/>
        <rFont val="ＭＳ 明朝"/>
        <family val="1"/>
        <charset val="128"/>
      </rPr>
      <t>ｔ</t>
    </r>
    <rPh sb="0" eb="1">
      <t>ロッ</t>
    </rPh>
    <phoneticPr fontId="6"/>
  </si>
  <si>
    <r>
      <rPr>
        <sz val="11"/>
        <rFont val="ＭＳ 明朝"/>
        <family val="1"/>
        <charset val="128"/>
      </rPr>
      <t>鈴地先</t>
    </r>
    <rPh sb="0" eb="1">
      <t>スズ</t>
    </rPh>
    <rPh sb="1" eb="2">
      <t>チ</t>
    </rPh>
    <rPh sb="2" eb="3">
      <t>サキ</t>
    </rPh>
    <phoneticPr fontId="6"/>
  </si>
  <si>
    <r>
      <rPr>
        <sz val="11"/>
        <rFont val="ＭＳ 明朝"/>
        <family val="1"/>
        <charset val="128"/>
      </rPr>
      <t>イワガキ</t>
    </r>
    <phoneticPr fontId="6"/>
  </si>
  <si>
    <r>
      <rPr>
        <sz val="11"/>
        <rFont val="ＭＳ 明朝"/>
        <family val="1"/>
        <charset val="128"/>
      </rPr>
      <t>中</t>
    </r>
    <rPh sb="0" eb="1">
      <t>ナカ</t>
    </rPh>
    <phoneticPr fontId="6"/>
  </si>
  <si>
    <r>
      <rPr>
        <sz val="11"/>
        <rFont val="ＭＳ 明朝"/>
        <family val="1"/>
        <charset val="128"/>
      </rPr>
      <t>コンクリート礁枠</t>
    </r>
    <rPh sb="6" eb="7">
      <t>ショウ</t>
    </rPh>
    <rPh sb="7" eb="8">
      <t>ワク</t>
    </rPh>
    <phoneticPr fontId="6"/>
  </si>
  <si>
    <r>
      <rPr>
        <sz val="11"/>
        <rFont val="ＭＳ 明朝"/>
        <family val="1"/>
        <charset val="128"/>
      </rPr>
      <t>ＦＲＰ蛇籠</t>
    </r>
    <rPh sb="3" eb="4">
      <t>ジャ</t>
    </rPh>
    <rPh sb="4" eb="5">
      <t>カゴ</t>
    </rPh>
    <phoneticPr fontId="6"/>
  </si>
  <si>
    <r>
      <t>8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11</t>
    </r>
    <phoneticPr fontId="6"/>
  </si>
  <si>
    <r>
      <rPr>
        <sz val="11"/>
        <rFont val="ＭＳ 明朝"/>
        <family val="1"/>
        <charset val="128"/>
      </rPr>
      <t>飛島法木</t>
    </r>
    <rPh sb="0" eb="2">
      <t>トビシマ</t>
    </rPh>
    <rPh sb="2" eb="4">
      <t>ホウキ</t>
    </rPh>
    <phoneticPr fontId="6"/>
  </si>
  <si>
    <r>
      <rPr>
        <sz val="11"/>
        <rFont val="ＭＳ 明朝"/>
        <family val="1"/>
        <charset val="128"/>
      </rPr>
      <t>ヤリイカ</t>
    </r>
    <phoneticPr fontId="6"/>
  </si>
  <si>
    <r>
      <t>FC-</t>
    </r>
    <r>
      <rPr>
        <sz val="11"/>
        <rFont val="ＭＳ 明朝"/>
        <family val="1"/>
        <charset val="128"/>
      </rPr>
      <t>Ⅱ型</t>
    </r>
    <phoneticPr fontId="6"/>
  </si>
  <si>
    <r>
      <rPr>
        <sz val="11"/>
        <rFont val="ＭＳ 明朝"/>
        <family val="1"/>
        <charset val="128"/>
      </rPr>
      <t>女鹿地先</t>
    </r>
    <rPh sb="0" eb="2">
      <t>メガ</t>
    </rPh>
    <rPh sb="2" eb="3">
      <t>チ</t>
    </rPh>
    <rPh sb="3" eb="4">
      <t>サキ</t>
    </rPh>
    <phoneticPr fontId="6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</si>
  <si>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Ａ</t>
    </r>
    <r>
      <rPr>
        <sz val="11"/>
        <rFont val="Century"/>
        <family val="1"/>
      </rPr>
      <t>1.0×1.0</t>
    </r>
    <rPh sb="0" eb="1">
      <t>ロッ</t>
    </rPh>
    <phoneticPr fontId="6"/>
  </si>
  <si>
    <r>
      <t>HK-</t>
    </r>
    <r>
      <rPr>
        <sz val="11"/>
        <rFont val="ＭＳ 明朝"/>
        <family val="1"/>
        <charset val="128"/>
      </rPr>
      <t>Ⅲ型</t>
    </r>
    <phoneticPr fontId="6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</si>
  <si>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Ａ</t>
    </r>
    <r>
      <rPr>
        <sz val="11"/>
        <rFont val="Century"/>
        <family val="1"/>
      </rPr>
      <t>0.7×0.7</t>
    </r>
    <rPh sb="0" eb="1">
      <t>ロッ</t>
    </rPh>
    <phoneticPr fontId="6"/>
  </si>
  <si>
    <r>
      <rPr>
        <sz val="11"/>
        <rFont val="ＭＳ 明朝"/>
        <family val="1"/>
        <charset val="128"/>
      </rPr>
      <t>鼠ヶ関</t>
    </r>
    <rPh sb="0" eb="3">
      <t>ネズガセキ</t>
    </rPh>
    <phoneticPr fontId="6"/>
  </si>
  <si>
    <r>
      <t>FC-</t>
    </r>
    <r>
      <rPr>
        <sz val="11"/>
        <rFont val="ＭＳ 明朝"/>
        <family val="1"/>
        <charset val="128"/>
      </rPr>
      <t>Ⅲ型</t>
    </r>
    <phoneticPr fontId="6"/>
  </si>
  <si>
    <r>
      <rPr>
        <sz val="11"/>
        <rFont val="ＭＳ 明朝"/>
        <family val="1"/>
        <charset val="128"/>
      </rPr>
      <t>投石（㎥）</t>
    </r>
    <rPh sb="0" eb="2">
      <t>トウセキ</t>
    </rPh>
    <phoneticPr fontId="6"/>
  </si>
  <si>
    <r>
      <rPr>
        <sz val="11"/>
        <rFont val="ＭＳ 明朝"/>
        <family val="1"/>
        <charset val="128"/>
      </rPr>
      <t>シ</t>
    </r>
    <r>
      <rPr>
        <sz val="11"/>
        <rFont val="Century"/>
        <family val="1"/>
      </rPr>
      <t>A7.5-D</t>
    </r>
    <r>
      <rPr>
        <sz val="11"/>
        <rFont val="ＭＳ 明朝"/>
        <family val="1"/>
        <charset val="128"/>
      </rPr>
      <t>型</t>
    </r>
    <phoneticPr fontId="6"/>
  </si>
  <si>
    <r>
      <rPr>
        <sz val="11"/>
        <rFont val="ＭＳ 明朝"/>
        <family val="1"/>
        <charset val="128"/>
      </rPr>
      <t>由良地先</t>
    </r>
    <rPh sb="0" eb="2">
      <t>ユラ</t>
    </rPh>
    <rPh sb="2" eb="3">
      <t>チ</t>
    </rPh>
    <rPh sb="3" eb="4">
      <t>サキ</t>
    </rPh>
    <phoneticPr fontId="6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</si>
  <si>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-8t</t>
    </r>
    <r>
      <rPr>
        <sz val="11"/>
        <rFont val="ＭＳ 明朝"/>
        <family val="1"/>
        <charset val="128"/>
      </rPr>
      <t>　Ａ</t>
    </r>
    <r>
      <rPr>
        <sz val="11"/>
        <rFont val="Century"/>
        <family val="1"/>
      </rPr>
      <t>0.8×0.8</t>
    </r>
    <rPh sb="0" eb="1">
      <t>ロッ</t>
    </rPh>
    <phoneticPr fontId="6"/>
  </si>
  <si>
    <r>
      <rPr>
        <sz val="11"/>
        <rFont val="ＭＳ 明朝"/>
        <family val="1"/>
        <charset val="128"/>
      </rPr>
      <t>鼠ヶ関地先</t>
    </r>
    <rPh sb="0" eb="3">
      <t>ネズガセキ</t>
    </rPh>
    <rPh sb="3" eb="4">
      <t>チ</t>
    </rPh>
    <rPh sb="4" eb="5">
      <t>サキ</t>
    </rPh>
    <phoneticPr fontId="6"/>
  </si>
  <si>
    <r>
      <rPr>
        <sz val="11"/>
        <rFont val="ＭＳ 明朝"/>
        <family val="1"/>
        <charset val="128"/>
      </rPr>
      <t>日</t>
    </r>
    <rPh sb="0" eb="1">
      <t>ビ</t>
    </rPh>
    <phoneticPr fontId="6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</si>
  <si>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-1t</t>
    </r>
    <r>
      <rPr>
        <sz val="11"/>
        <rFont val="ＭＳ 明朝"/>
        <family val="1"/>
        <charset val="128"/>
      </rPr>
      <t>　Ａ</t>
    </r>
    <r>
      <rPr>
        <sz val="11"/>
        <rFont val="Century"/>
        <family val="1"/>
      </rPr>
      <t>0.4×0.4</t>
    </r>
    <rPh sb="0" eb="1">
      <t>ロッ</t>
    </rPh>
    <phoneticPr fontId="6"/>
  </si>
  <si>
    <r>
      <rPr>
        <sz val="11"/>
        <rFont val="ＭＳ 明朝"/>
        <family val="1"/>
        <charset val="128"/>
      </rPr>
      <t>温海地先</t>
    </r>
    <rPh sb="0" eb="2">
      <t>アツミ</t>
    </rPh>
    <rPh sb="2" eb="3">
      <t>チ</t>
    </rPh>
    <rPh sb="3" eb="4">
      <t>サキ</t>
    </rPh>
    <phoneticPr fontId="6"/>
  </si>
  <si>
    <r>
      <rPr>
        <sz val="11"/>
        <rFont val="ＭＳ 明朝"/>
        <family val="1"/>
        <charset val="128"/>
      </rPr>
      <t>Ｘ</t>
    </r>
    <phoneticPr fontId="6"/>
  </si>
  <si>
    <r>
      <rPr>
        <sz val="11"/>
        <rFont val="ＭＳ 明朝"/>
        <family val="1"/>
        <charset val="128"/>
      </rPr>
      <t>早田地先</t>
    </r>
    <rPh sb="0" eb="2">
      <t>ワサダ</t>
    </rPh>
    <rPh sb="2" eb="3">
      <t>チ</t>
    </rPh>
    <rPh sb="3" eb="4">
      <t>サキ</t>
    </rPh>
    <phoneticPr fontId="6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</si>
  <si>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12t</t>
    </r>
    <rPh sb="5" eb="6">
      <t>ショウ</t>
    </rPh>
    <phoneticPr fontId="6"/>
  </si>
  <si>
    <r>
      <rPr>
        <sz val="11"/>
        <rFont val="ＭＳ 明朝"/>
        <family val="1"/>
        <charset val="128"/>
      </rPr>
      <t>Ｍ</t>
    </r>
    <r>
      <rPr>
        <sz val="11"/>
        <rFont val="Century"/>
        <family val="1"/>
      </rPr>
      <t>-2.50</t>
    </r>
    <phoneticPr fontId="6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</si>
  <si>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8t</t>
    </r>
    <rPh sb="5" eb="6">
      <t>ショウ</t>
    </rPh>
    <phoneticPr fontId="6"/>
  </si>
  <si>
    <r>
      <t>13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15</t>
    </r>
    <phoneticPr fontId="6"/>
  </si>
  <si>
    <r>
      <rPr>
        <sz val="11"/>
        <rFont val="ＭＳ 明朝"/>
        <family val="1"/>
        <charset val="128"/>
      </rPr>
      <t>由良</t>
    </r>
    <rPh sb="0" eb="2">
      <t>ユラ</t>
    </rPh>
    <phoneticPr fontId="6"/>
  </si>
  <si>
    <r>
      <t>60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63</t>
    </r>
    <phoneticPr fontId="6"/>
  </si>
  <si>
    <r>
      <rPr>
        <sz val="11"/>
        <rFont val="ＭＳ 明朝"/>
        <family val="1"/>
        <charset val="128"/>
      </rPr>
      <t>飛島荒崎</t>
    </r>
    <rPh sb="0" eb="2">
      <t>トビシマ</t>
    </rPh>
    <rPh sb="2" eb="4">
      <t>アラサキ</t>
    </rPh>
    <phoneticPr fontId="6"/>
  </si>
  <si>
    <t>BSI-5</t>
  </si>
  <si>
    <r>
      <rPr>
        <sz val="11"/>
        <rFont val="ＭＳ 明朝"/>
        <family val="1"/>
        <charset val="128"/>
      </rPr>
      <t>大岩川地先</t>
    </r>
    <rPh sb="0" eb="2">
      <t>オオイワ</t>
    </rPh>
    <rPh sb="2" eb="3">
      <t>ガワ</t>
    </rPh>
    <rPh sb="3" eb="4">
      <t>チ</t>
    </rPh>
    <rPh sb="4" eb="5">
      <t>サキ</t>
    </rPh>
    <phoneticPr fontId="6"/>
  </si>
  <si>
    <t>KU-5</t>
  </si>
  <si>
    <r>
      <t>12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16</t>
    </r>
    <phoneticPr fontId="6"/>
  </si>
  <si>
    <r>
      <rPr>
        <sz val="11"/>
        <rFont val="ＭＳ 明朝"/>
        <family val="1"/>
        <charset val="128"/>
      </rPr>
      <t>飛島</t>
    </r>
    <rPh sb="0" eb="2">
      <t>トビシマ</t>
    </rPh>
    <phoneticPr fontId="6"/>
  </si>
  <si>
    <r>
      <rPr>
        <sz val="11"/>
        <rFont val="ＭＳ 明朝"/>
        <family val="1"/>
        <charset val="128"/>
      </rPr>
      <t>ウスメバル</t>
    </r>
    <phoneticPr fontId="6"/>
  </si>
  <si>
    <r>
      <t>SP-35-2</t>
    </r>
    <r>
      <rPr>
        <sz val="11"/>
        <rFont val="ＭＳ 明朝"/>
        <family val="1"/>
        <charset val="128"/>
      </rPr>
      <t>型</t>
    </r>
    <rPh sb="7" eb="8">
      <t>ガタ</t>
    </rPh>
    <phoneticPr fontId="6"/>
  </si>
  <si>
    <t>AK-5</t>
  </si>
  <si>
    <r>
      <t>FP3.25</t>
    </r>
    <r>
      <rPr>
        <sz val="11"/>
        <rFont val="ＭＳ 明朝"/>
        <family val="1"/>
        <charset val="128"/>
      </rPr>
      <t>型</t>
    </r>
    <phoneticPr fontId="6"/>
  </si>
  <si>
    <t>HK-5</t>
  </si>
  <si>
    <r>
      <rPr>
        <sz val="11"/>
        <rFont val="ＭＳ 明朝"/>
        <family val="1"/>
        <charset val="128"/>
      </rPr>
      <t>ス</t>
    </r>
    <phoneticPr fontId="6"/>
  </si>
  <si>
    <r>
      <rPr>
        <sz val="11"/>
        <rFont val="ＭＳ 明朝"/>
        <family val="1"/>
        <charset val="128"/>
      </rPr>
      <t>元</t>
    </r>
    <rPh sb="0" eb="1">
      <t>ゲン</t>
    </rPh>
    <phoneticPr fontId="6"/>
  </si>
  <si>
    <r>
      <t>17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20</t>
    </r>
    <phoneticPr fontId="6"/>
  </si>
  <si>
    <r>
      <rPr>
        <sz val="11"/>
        <rFont val="ＭＳ 明朝"/>
        <family val="1"/>
        <charset val="128"/>
      </rPr>
      <t>温海</t>
    </r>
    <rPh sb="0" eb="2">
      <t>アツミ</t>
    </rPh>
    <phoneticPr fontId="6"/>
  </si>
  <si>
    <r>
      <t>57</t>
    </r>
    <r>
      <rPr>
        <sz val="11"/>
        <rFont val="ＭＳ 明朝"/>
        <family val="1"/>
        <charset val="128"/>
      </rPr>
      <t>～元</t>
    </r>
    <rPh sb="3" eb="4">
      <t>ゲン</t>
    </rPh>
    <phoneticPr fontId="6"/>
  </si>
  <si>
    <r>
      <rPr>
        <sz val="11"/>
        <rFont val="ＭＳ 明朝"/>
        <family val="1"/>
        <charset val="128"/>
      </rPr>
      <t>飛島中村
地先</t>
    </r>
    <rPh sb="0" eb="2">
      <t>トビシマ</t>
    </rPh>
    <rPh sb="2" eb="4">
      <t>ナカムラ</t>
    </rPh>
    <rPh sb="5" eb="6">
      <t>チ</t>
    </rPh>
    <rPh sb="6" eb="7">
      <t>サキ</t>
    </rPh>
    <phoneticPr fontId="6"/>
  </si>
  <si>
    <r>
      <rPr>
        <sz val="11"/>
        <rFont val="ＭＳ 明朝"/>
        <family val="1"/>
        <charset val="128"/>
      </rPr>
      <t>増殖溝（㎡）</t>
    </r>
    <rPh sb="0" eb="2">
      <t>ゾウショク</t>
    </rPh>
    <rPh sb="2" eb="3">
      <t>ミゾ</t>
    </rPh>
    <phoneticPr fontId="6"/>
  </si>
  <si>
    <r>
      <rPr>
        <sz val="11"/>
        <rFont val="ＭＳ 明朝"/>
        <family val="1"/>
        <charset val="128"/>
      </rPr>
      <t>加茂地先</t>
    </r>
    <rPh sb="2" eb="3">
      <t>チ</t>
    </rPh>
    <rPh sb="3" eb="4">
      <t>サキ</t>
    </rPh>
    <phoneticPr fontId="6"/>
  </si>
  <si>
    <r>
      <rPr>
        <sz val="11"/>
        <rFont val="ＭＳ 明朝"/>
        <family val="1"/>
        <charset val="128"/>
      </rPr>
      <t>潜堤（㎡）</t>
    </r>
    <rPh sb="0" eb="1">
      <t>セン</t>
    </rPh>
    <rPh sb="1" eb="2">
      <t>テイ</t>
    </rPh>
    <phoneticPr fontId="6"/>
  </si>
  <si>
    <r>
      <rPr>
        <sz val="11"/>
        <rFont val="ＭＳ 明朝"/>
        <family val="1"/>
        <charset val="128"/>
      </rPr>
      <t>小波渡地先</t>
    </r>
    <rPh sb="3" eb="4">
      <t>チ</t>
    </rPh>
    <rPh sb="4" eb="5">
      <t>サキ</t>
    </rPh>
    <phoneticPr fontId="6"/>
  </si>
  <si>
    <r>
      <rPr>
        <sz val="11"/>
        <rFont val="ＭＳ 明朝"/>
        <family val="1"/>
        <charset val="128"/>
      </rPr>
      <t>稚貝保護施設（㎡）</t>
    </r>
    <rPh sb="0" eb="1">
      <t>チ</t>
    </rPh>
    <rPh sb="1" eb="2">
      <t>ガイ</t>
    </rPh>
    <rPh sb="2" eb="4">
      <t>ホゴ</t>
    </rPh>
    <rPh sb="4" eb="6">
      <t>シセツ</t>
    </rPh>
    <phoneticPr fontId="6"/>
  </si>
  <si>
    <r>
      <rPr>
        <sz val="11"/>
        <rFont val="ＭＳ 明朝"/>
        <family val="1"/>
        <charset val="128"/>
      </rPr>
      <t>由良地先</t>
    </r>
    <rPh sb="2" eb="3">
      <t>チ</t>
    </rPh>
    <rPh sb="3" eb="4">
      <t>サキ</t>
    </rPh>
    <phoneticPr fontId="6"/>
  </si>
  <si>
    <r>
      <rPr>
        <sz val="11"/>
        <rFont val="ＭＳ 明朝"/>
        <family val="1"/>
        <charset val="128"/>
      </rPr>
      <t>Ｈ</t>
    </r>
    <r>
      <rPr>
        <sz val="11"/>
        <rFont val="Century"/>
        <family val="1"/>
      </rPr>
      <t>-20t</t>
    </r>
    <phoneticPr fontId="6"/>
  </si>
  <si>
    <r>
      <rPr>
        <sz val="11"/>
        <rFont val="ＭＳ 明朝"/>
        <family val="1"/>
        <charset val="128"/>
      </rPr>
      <t>成貝礁（㎡）</t>
    </r>
    <rPh sb="0" eb="1">
      <t>セイ</t>
    </rPh>
    <rPh sb="1" eb="2">
      <t>ガイ</t>
    </rPh>
    <rPh sb="2" eb="3">
      <t>ショウ</t>
    </rPh>
    <phoneticPr fontId="6"/>
  </si>
  <si>
    <r>
      <rPr>
        <sz val="11"/>
        <rFont val="ＭＳ 明朝"/>
        <family val="1"/>
        <charset val="128"/>
      </rPr>
      <t>鼠ヶ関地先</t>
    </r>
    <rPh sb="3" eb="4">
      <t>チ</t>
    </rPh>
    <rPh sb="4" eb="5">
      <t>サキ</t>
    </rPh>
    <phoneticPr fontId="6"/>
  </si>
  <si>
    <r>
      <t>57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3</t>
    </r>
    <phoneticPr fontId="6"/>
  </si>
  <si>
    <r>
      <rPr>
        <sz val="11"/>
        <rFont val="ＭＳ 明朝"/>
        <family val="1"/>
        <charset val="128"/>
      </rPr>
      <t>酒田</t>
    </r>
    <rPh sb="0" eb="2">
      <t>サカタ</t>
    </rPh>
    <phoneticPr fontId="6"/>
  </si>
  <si>
    <r>
      <rPr>
        <sz val="11"/>
        <rFont val="ＭＳ 明朝"/>
        <family val="1"/>
        <charset val="128"/>
      </rPr>
      <t>タイ</t>
    </r>
    <phoneticPr fontId="6"/>
  </si>
  <si>
    <t>AK</t>
  </si>
  <si>
    <r>
      <rPr>
        <sz val="11"/>
        <rFont val="ＭＳ 明朝"/>
        <family val="1"/>
        <charset val="128"/>
      </rPr>
      <t>温福地先</t>
    </r>
    <rPh sb="0" eb="1">
      <t>ヌク</t>
    </rPh>
    <rPh sb="1" eb="2">
      <t>フク</t>
    </rPh>
    <rPh sb="2" eb="3">
      <t>チ</t>
    </rPh>
    <rPh sb="3" eb="4">
      <t>サキ</t>
    </rPh>
    <phoneticPr fontId="6"/>
  </si>
  <si>
    <r>
      <rPr>
        <sz val="11"/>
        <rFont val="ＭＳ 明朝"/>
        <family val="1"/>
        <charset val="128"/>
      </rPr>
      <t>シェルターリーフ</t>
    </r>
  </si>
  <si>
    <r>
      <rPr>
        <sz val="11"/>
        <rFont val="ＭＳ 明朝"/>
        <family val="1"/>
        <charset val="128"/>
      </rPr>
      <t>吹浦地先</t>
    </r>
    <rPh sb="0" eb="2">
      <t>フクラ</t>
    </rPh>
    <rPh sb="2" eb="3">
      <t>チ</t>
    </rPh>
    <rPh sb="3" eb="4">
      <t>サキ</t>
    </rPh>
    <phoneticPr fontId="6"/>
  </si>
  <si>
    <r>
      <rPr>
        <sz val="11"/>
        <rFont val="ＭＳ 明朝"/>
        <family val="1"/>
        <charset val="128"/>
      </rPr>
      <t>Ｔ</t>
    </r>
    <r>
      <rPr>
        <sz val="11"/>
        <rFont val="Century"/>
        <family val="1"/>
      </rPr>
      <t>-20t</t>
    </r>
    <phoneticPr fontId="6"/>
  </si>
  <si>
    <r>
      <rPr>
        <sz val="11"/>
        <rFont val="ＭＳ 明朝"/>
        <family val="1"/>
        <charset val="128"/>
      </rPr>
      <t>サブ</t>
    </r>
    <r>
      <rPr>
        <sz val="11"/>
        <rFont val="Century"/>
        <family val="1"/>
      </rPr>
      <t>1.8</t>
    </r>
  </si>
  <si>
    <r>
      <t>30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4</t>
    </r>
    <phoneticPr fontId="6"/>
  </si>
  <si>
    <r>
      <rPr>
        <sz val="11"/>
        <rFont val="ＭＳ 明朝"/>
        <family val="1"/>
        <charset val="128"/>
      </rPr>
      <t>吹浦地先外</t>
    </r>
    <rPh sb="0" eb="2">
      <t>フクラ</t>
    </rPh>
    <rPh sb="2" eb="4">
      <t>チサキ</t>
    </rPh>
    <rPh sb="4" eb="5">
      <t>ホカ</t>
    </rPh>
    <phoneticPr fontId="6"/>
  </si>
  <si>
    <r>
      <rPr>
        <sz val="11"/>
        <rFont val="ＭＳ 明朝"/>
        <family val="1"/>
        <charset val="128"/>
      </rPr>
      <t>Ｔ</t>
    </r>
    <r>
      <rPr>
        <sz val="11"/>
        <rFont val="Century"/>
        <family val="1"/>
      </rPr>
      <t>-20t</t>
    </r>
    <r>
      <rPr>
        <sz val="11"/>
        <color theme="1"/>
        <rFont val="游ゴシック"/>
        <family val="2"/>
        <charset val="128"/>
        <scheme val="minor"/>
      </rPr>
      <t/>
    </r>
    <phoneticPr fontId="6"/>
  </si>
  <si>
    <r>
      <rPr>
        <sz val="11"/>
        <rFont val="ＭＳ 明朝"/>
        <family val="1"/>
        <charset val="128"/>
      </rPr>
      <t>テラス</t>
    </r>
    <r>
      <rPr>
        <sz val="11"/>
        <rFont val="Century"/>
        <family val="1"/>
      </rPr>
      <t>Σ</t>
    </r>
  </si>
  <si>
    <r>
      <t>4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</t>
    </r>
    <phoneticPr fontId="6"/>
  </si>
  <si>
    <r>
      <t>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</t>
    </r>
    <phoneticPr fontId="6"/>
  </si>
  <si>
    <r>
      <rPr>
        <sz val="11"/>
        <rFont val="ＭＳ 明朝"/>
        <family val="1"/>
        <charset val="128"/>
      </rPr>
      <t>酒田市
十里塚</t>
    </r>
    <rPh sb="0" eb="3">
      <t>サカタシ</t>
    </rPh>
    <rPh sb="4" eb="6">
      <t>ジュウリ</t>
    </rPh>
    <rPh sb="6" eb="7">
      <t>ヅカ</t>
    </rPh>
    <phoneticPr fontId="6"/>
  </si>
  <si>
    <r>
      <rPr>
        <sz val="11"/>
        <rFont val="ＭＳ 明朝"/>
        <family val="1"/>
        <charset val="128"/>
      </rPr>
      <t>ヒラメ</t>
    </r>
    <phoneticPr fontId="6"/>
  </si>
  <si>
    <r>
      <rPr>
        <sz val="11"/>
        <rFont val="ＭＳ 明朝"/>
        <family val="1"/>
        <charset val="128"/>
      </rPr>
      <t>十字礁</t>
    </r>
  </si>
  <si>
    <r>
      <rPr>
        <sz val="11"/>
        <rFont val="ＭＳ 明朝"/>
        <family val="1"/>
        <charset val="128"/>
      </rPr>
      <t>台型Ⅱ</t>
    </r>
    <r>
      <rPr>
        <sz val="11"/>
        <rFont val="Century"/>
        <family val="1"/>
      </rPr>
      <t>-B</t>
    </r>
    <phoneticPr fontId="6"/>
  </si>
  <si>
    <r>
      <rPr>
        <sz val="11"/>
        <rFont val="ＭＳ 明朝"/>
        <family val="1"/>
        <charset val="128"/>
      </rPr>
      <t>　六：六脚ブロック　　中：中空三脚増殖ブロック（ネストン</t>
    </r>
    <r>
      <rPr>
        <sz val="11"/>
        <rFont val="Century"/>
        <family val="1"/>
      </rPr>
      <t>16</t>
    </r>
    <r>
      <rPr>
        <sz val="11"/>
        <rFont val="ＭＳ 明朝"/>
        <family val="1"/>
        <charset val="128"/>
      </rPr>
      <t>ｔ型）</t>
    </r>
    <rPh sb="1" eb="2">
      <t>ロク</t>
    </rPh>
    <rPh sb="3" eb="4">
      <t>ロッ</t>
    </rPh>
    <rPh sb="4" eb="5">
      <t>キャク</t>
    </rPh>
    <rPh sb="11" eb="12">
      <t>ナカ</t>
    </rPh>
    <rPh sb="13" eb="15">
      <t>チュウクウ</t>
    </rPh>
    <rPh sb="15" eb="17">
      <t>サンキャク</t>
    </rPh>
    <rPh sb="17" eb="19">
      <t>ゾウショク</t>
    </rPh>
    <rPh sb="31" eb="32">
      <t>ガタ</t>
    </rPh>
    <phoneticPr fontId="6"/>
  </si>
  <si>
    <r>
      <t>5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6"/>
  </si>
  <si>
    <r>
      <rPr>
        <sz val="11"/>
        <rFont val="ＭＳ 明朝"/>
        <family val="1"/>
        <charset val="128"/>
      </rPr>
      <t>県南</t>
    </r>
    <rPh sb="0" eb="2">
      <t>ケンナン</t>
    </rPh>
    <phoneticPr fontId="6"/>
  </si>
  <si>
    <r>
      <t>KS-3</t>
    </r>
    <r>
      <rPr>
        <sz val="11"/>
        <rFont val="ＭＳ 明朝"/>
        <family val="1"/>
        <charset val="128"/>
      </rPr>
      <t>型</t>
    </r>
  </si>
  <si>
    <r>
      <rPr>
        <sz val="11"/>
        <rFont val="ＭＳ 明朝"/>
        <family val="1"/>
        <charset val="128"/>
      </rPr>
      <t>　日：日鐵式イワガキ増殖礁　　　Ｘ：エックスブロック</t>
    </r>
    <r>
      <rPr>
        <sz val="11"/>
        <rFont val="Century"/>
        <family val="1"/>
      </rPr>
      <t>9t</t>
    </r>
    <r>
      <rPr>
        <sz val="11"/>
        <rFont val="ＭＳ 明朝"/>
        <family val="1"/>
        <charset val="128"/>
      </rPr>
      <t>突起型</t>
    </r>
    <rPh sb="1" eb="2">
      <t>ニチ</t>
    </rPh>
    <rPh sb="3" eb="5">
      <t>ニッテツ</t>
    </rPh>
    <rPh sb="5" eb="6">
      <t>シキ</t>
    </rPh>
    <rPh sb="10" eb="12">
      <t>ゾウショク</t>
    </rPh>
    <rPh sb="12" eb="13">
      <t>ショウ</t>
    </rPh>
    <phoneticPr fontId="6"/>
  </si>
  <si>
    <r>
      <t>HK-3</t>
    </r>
    <r>
      <rPr>
        <sz val="11"/>
        <rFont val="ＭＳ 明朝"/>
        <family val="1"/>
        <charset val="128"/>
      </rPr>
      <t>型</t>
    </r>
  </si>
  <si>
    <r>
      <rPr>
        <sz val="11"/>
        <rFont val="ＭＳ 明朝"/>
        <family val="1"/>
        <charset val="128"/>
      </rPr>
      <t>　Ｍ：マルチリーフ　　　ス：スリースターリーフ</t>
    </r>
    <phoneticPr fontId="6"/>
  </si>
  <si>
    <r>
      <t>YM-3</t>
    </r>
    <r>
      <rPr>
        <sz val="11"/>
        <rFont val="ＭＳ 明朝"/>
        <family val="1"/>
        <charset val="128"/>
      </rPr>
      <t>型</t>
    </r>
  </si>
  <si>
    <r>
      <rPr>
        <sz val="11"/>
        <rFont val="ＭＳ 明朝"/>
        <family val="1"/>
        <charset val="128"/>
      </rPr>
      <t>　Ｈ：ホールブロック（孔なし）　　　Ｔ：テトラブロック</t>
    </r>
    <rPh sb="11" eb="12">
      <t>コウ</t>
    </rPh>
    <phoneticPr fontId="6"/>
  </si>
  <si>
    <r>
      <t>6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6"/>
  </si>
  <si>
    <r>
      <rPr>
        <sz val="11"/>
        <rFont val="ＭＳ 明朝"/>
        <family val="1"/>
        <charset val="128"/>
      </rPr>
      <t>遊佐町</t>
    </r>
    <rPh sb="0" eb="2">
      <t>ユザ</t>
    </rPh>
    <rPh sb="2" eb="3">
      <t>マチ</t>
    </rPh>
    <phoneticPr fontId="6"/>
  </si>
  <si>
    <r>
      <rPr>
        <sz val="11"/>
        <rFont val="ＭＳ 明朝"/>
        <family val="1"/>
        <charset val="128"/>
      </rPr>
      <t>タートルＢ</t>
    </r>
    <phoneticPr fontId="6"/>
  </si>
  <si>
    <r>
      <rPr>
        <sz val="11"/>
        <rFont val="ＭＳ 明朝"/>
        <family val="1"/>
        <charset val="128"/>
      </rPr>
      <t>　シ：シークロスリーフ</t>
    </r>
    <phoneticPr fontId="6"/>
  </si>
  <si>
    <r>
      <rPr>
        <sz val="11"/>
        <rFont val="ＭＳ 明朝"/>
        <family val="1"/>
        <charset val="128"/>
      </rPr>
      <t>タートル</t>
    </r>
    <r>
      <rPr>
        <sz val="11"/>
        <rFont val="Century"/>
        <family val="1"/>
      </rPr>
      <t>5t</t>
    </r>
    <phoneticPr fontId="6"/>
  </si>
  <si>
    <r>
      <t>30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の事業費には設計委託費用も含む。</t>
    </r>
    <rPh sb="5" eb="8">
      <t>ジギョウヒ</t>
    </rPh>
    <rPh sb="10" eb="12">
      <t>セッケイ</t>
    </rPh>
    <rPh sb="12" eb="14">
      <t>イタク</t>
    </rPh>
    <rPh sb="14" eb="16">
      <t>ヒヨウ</t>
    </rPh>
    <rPh sb="17" eb="18">
      <t>フク</t>
    </rPh>
    <phoneticPr fontId="6"/>
  </si>
  <si>
    <t>８　さけ人工ふ化放流事業実施一覧表</t>
    <phoneticPr fontId="6"/>
  </si>
  <si>
    <t>水系</t>
    <phoneticPr fontId="6"/>
  </si>
  <si>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</si>
  <si>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</si>
  <si>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</si>
  <si>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</si>
  <si>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</si>
  <si>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</si>
  <si>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</si>
  <si>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t>項目</t>
    <phoneticPr fontId="6"/>
  </si>
  <si>
    <r>
      <rPr>
        <sz val="11"/>
        <color indexed="8"/>
        <rFont val="ＭＳ 明朝"/>
        <family val="1"/>
        <charset val="128"/>
      </rPr>
      <t>親　魚
採捕数
（尾）</t>
    </r>
  </si>
  <si>
    <t>採卵数
（千粒）</t>
    <phoneticPr fontId="6"/>
  </si>
  <si>
    <t>放流
尾数
（千尾）</t>
    <phoneticPr fontId="6"/>
  </si>
  <si>
    <r>
      <rPr>
        <sz val="11"/>
        <color indexed="8"/>
        <rFont val="ＭＳ 明朝"/>
        <family val="1"/>
        <charset val="128"/>
      </rPr>
      <t>放流
尾数
（千尾）</t>
    </r>
  </si>
  <si>
    <r>
      <rPr>
        <sz val="11"/>
        <color indexed="8"/>
        <rFont val="ＭＳ 明朝"/>
        <family val="1"/>
        <charset val="128"/>
      </rPr>
      <t>採卵数
（千粒）</t>
    </r>
  </si>
  <si>
    <r>
      <rPr>
        <sz val="10"/>
        <color indexed="8"/>
        <rFont val="ＭＳ 明朝"/>
        <family val="1"/>
        <charset val="128"/>
      </rPr>
      <t>年度　　</t>
    </r>
  </si>
  <si>
    <r>
      <rPr>
        <sz val="11"/>
        <color indexed="8"/>
        <rFont val="ＭＳ 明朝"/>
        <family val="1"/>
        <charset val="128"/>
      </rPr>
      <t>（注）　採卵数を上回る放流尾数は、卵、稚魚の移入による。</t>
    </r>
  </si>
  <si>
    <t>９　あわび放流事業実施一覧表</t>
    <phoneticPr fontId="6"/>
  </si>
  <si>
    <r>
      <rPr>
        <sz val="12"/>
        <rFont val="ＭＳ 明朝"/>
        <family val="1"/>
        <charset val="128"/>
      </rPr>
      <t>単位：個</t>
    </r>
  </si>
  <si>
    <r>
      <rPr>
        <sz val="11"/>
        <rFont val="ＭＳ 明朝"/>
        <family val="1"/>
        <charset val="128"/>
      </rPr>
      <t>　　地区名</t>
    </r>
    <phoneticPr fontId="6"/>
  </si>
  <si>
    <r>
      <rPr>
        <sz val="11"/>
        <rFont val="ＭＳ 明朝"/>
        <family val="1"/>
        <charset val="128"/>
      </rPr>
      <t>遊佐町
吹　浦</t>
    </r>
  </si>
  <si>
    <r>
      <rPr>
        <sz val="11"/>
        <rFont val="ＭＳ 明朝"/>
        <family val="1"/>
        <charset val="128"/>
      </rPr>
      <t>酒田市
飛　島</t>
    </r>
  </si>
  <si>
    <r>
      <rPr>
        <sz val="11"/>
        <rFont val="ＭＳ 明朝"/>
        <family val="1"/>
        <charset val="128"/>
      </rPr>
      <t>鶴　　　岡　　　市</t>
    </r>
  </si>
  <si>
    <t>合　計</t>
    <phoneticPr fontId="6"/>
  </si>
  <si>
    <r>
      <rPr>
        <sz val="11"/>
        <rFont val="ＭＳ 明朝"/>
        <family val="1"/>
        <charset val="128"/>
      </rPr>
      <t>備　　　　　考</t>
    </r>
  </si>
  <si>
    <t>加 茂</t>
    <phoneticPr fontId="6"/>
  </si>
  <si>
    <t>由 良</t>
    <phoneticPr fontId="6"/>
  </si>
  <si>
    <t>豊 浦</t>
    <phoneticPr fontId="6"/>
  </si>
  <si>
    <t>温 海</t>
    <phoneticPr fontId="6"/>
  </si>
  <si>
    <t>念珠関</t>
    <phoneticPr fontId="6"/>
  </si>
  <si>
    <t>H14</t>
    <phoneticPr fontId="6"/>
  </si>
  <si>
    <r>
      <rPr>
        <sz val="11"/>
        <rFont val="ＭＳ 明朝"/>
        <family val="1"/>
        <charset val="128"/>
      </rPr>
      <t>有　償　（殻長</t>
    </r>
    <r>
      <rPr>
        <sz val="11"/>
        <rFont val="Century"/>
        <family val="1"/>
      </rPr>
      <t>25mm</t>
    </r>
    <r>
      <rPr>
        <sz val="11"/>
        <rFont val="ＭＳ 明朝"/>
        <family val="1"/>
        <charset val="128"/>
      </rPr>
      <t>以上）</t>
    </r>
    <rPh sb="0" eb="1">
      <t>ユウ</t>
    </rPh>
    <rPh sb="2" eb="3">
      <t>ショウ</t>
    </rPh>
    <rPh sb="5" eb="6">
      <t>カラ</t>
    </rPh>
    <rPh sb="6" eb="7">
      <t>ナガ</t>
    </rPh>
    <rPh sb="11" eb="13">
      <t>イジョウ</t>
    </rPh>
    <phoneticPr fontId="6"/>
  </si>
  <si>
    <r>
      <rPr>
        <sz val="11"/>
        <rFont val="ＭＳ 明朝"/>
        <family val="1"/>
        <charset val="128"/>
      </rPr>
      <t>　〃　　（　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　）</t>
    </r>
    <phoneticPr fontId="6"/>
  </si>
  <si>
    <t>　〃　　（　  　 〃　   　）</t>
  </si>
  <si>
    <t>R1</t>
    <phoneticPr fontId="6"/>
  </si>
  <si>
    <r>
      <rPr>
        <sz val="11"/>
        <rFont val="ＭＳ 明朝"/>
        <family val="1"/>
        <charset val="128"/>
      </rPr>
      <t>　〃　　（　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　）</t>
    </r>
    <r>
      <rPr>
        <sz val="11"/>
        <rFont val="Century"/>
        <family val="1"/>
      </rPr>
      <t>R2</t>
    </r>
    <r>
      <rPr>
        <sz val="11"/>
        <rFont val="ＭＳ 明朝"/>
        <family val="1"/>
        <charset val="128"/>
      </rPr>
      <t>年度前倒し分含む</t>
    </r>
    <rPh sb="19" eb="21">
      <t>ネンド</t>
    </rPh>
    <rPh sb="21" eb="23">
      <t>マエダオ</t>
    </rPh>
    <rPh sb="24" eb="25">
      <t>ブン</t>
    </rPh>
    <rPh sb="25" eb="26">
      <t>フク</t>
    </rPh>
    <phoneticPr fontId="6"/>
  </si>
  <si>
    <t>１０　くるまえび放流事業実施一覧表</t>
    <phoneticPr fontId="6"/>
  </si>
  <si>
    <r>
      <rPr>
        <sz val="12"/>
        <rFont val="ＭＳ 明朝"/>
        <family val="1"/>
        <charset val="128"/>
      </rPr>
      <t>単位：千尾</t>
    </r>
  </si>
  <si>
    <r>
      <rPr>
        <sz val="11"/>
        <rFont val="ＭＳ 明朝"/>
        <family val="1"/>
        <charset val="128"/>
      </rPr>
      <t>　　市町名</t>
    </r>
    <phoneticPr fontId="6"/>
  </si>
  <si>
    <r>
      <rPr>
        <sz val="11"/>
        <rFont val="ＭＳ 明朝"/>
        <family val="1"/>
        <charset val="128"/>
      </rPr>
      <t>遊佐町</t>
    </r>
    <phoneticPr fontId="6"/>
  </si>
  <si>
    <r>
      <rPr>
        <sz val="11"/>
        <rFont val="ＭＳ 明朝"/>
        <family val="1"/>
        <charset val="128"/>
      </rPr>
      <t>酒田市</t>
    </r>
    <phoneticPr fontId="6"/>
  </si>
  <si>
    <r>
      <rPr>
        <sz val="11"/>
        <rFont val="ＭＳ 明朝"/>
        <family val="1"/>
        <charset val="128"/>
      </rPr>
      <t>鶴岡市</t>
    </r>
    <phoneticPr fontId="6"/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</si>
  <si>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</si>
  <si>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合　計</t>
    </r>
    <phoneticPr fontId="6"/>
  </si>
  <si>
    <r>
      <rPr>
        <sz val="11"/>
        <rFont val="ＭＳ 明朝"/>
        <family val="1"/>
        <charset val="128"/>
      </rPr>
      <t>備　　　　　　　　考</t>
    </r>
  </si>
  <si>
    <r>
      <rPr>
        <sz val="11"/>
        <rFont val="ＭＳ 明朝"/>
        <family val="1"/>
        <charset val="128"/>
      </rPr>
      <t>（旧温海町）</t>
    </r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</si>
  <si>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29.8mm</t>
    </r>
    <r>
      <rPr>
        <sz val="11"/>
        <rFont val="ＭＳ 明朝"/>
        <family val="1"/>
        <charset val="128"/>
      </rPr>
      <t>）</t>
    </r>
    <phoneticPr fontId="6"/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</si>
  <si>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35.3mm</t>
    </r>
    <r>
      <rPr>
        <sz val="11"/>
        <rFont val="ＭＳ 明朝"/>
        <family val="1"/>
        <charset val="128"/>
      </rPr>
      <t>）</t>
    </r>
    <phoneticPr fontId="6"/>
  </si>
  <si>
    <r>
      <rPr>
        <sz val="11"/>
        <rFont val="ＭＳ 明朝"/>
        <family val="1"/>
        <charset val="128"/>
      </rPr>
      <t>　〃　（全数山形県水産振興協会から購入　平均全長</t>
    </r>
    <r>
      <rPr>
        <sz val="11"/>
        <rFont val="Century"/>
        <family val="1"/>
      </rPr>
      <t>40.0mm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</si>
  <si>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（全数財団法人秋田県栽培漁業協会から購入　平均全長</t>
    </r>
    <r>
      <rPr>
        <sz val="11"/>
        <rFont val="Century"/>
        <family val="1"/>
      </rPr>
      <t>25.0mm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</si>
  <si>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放流なし</t>
    </r>
  </si>
  <si>
    <r>
      <rPr>
        <sz val="11"/>
        <rFont val="ＭＳ 明朝"/>
        <family val="1"/>
        <charset val="128"/>
      </rPr>
      <t>有　償（全数財団法人秋田県栽培漁業協会から購入　平均全長</t>
    </r>
    <r>
      <rPr>
        <sz val="11"/>
        <rFont val="Century"/>
        <family val="1"/>
      </rPr>
      <t>20.0mm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</si>
  <si>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　　　　　　　　〃　　　　　　　　　　　　　　〃　　　）</t>
    </r>
    <phoneticPr fontId="6"/>
  </si>
  <si>
    <r>
      <rPr>
        <sz val="11"/>
        <rFont val="ＭＳ 明朝"/>
        <family val="1"/>
        <charset val="128"/>
      </rPr>
      <t>有　償（全数財団法人秋田県栽培漁業協会から購入　平均全長</t>
    </r>
    <r>
      <rPr>
        <sz val="11"/>
        <rFont val="Century"/>
        <family val="1"/>
      </rPr>
      <t>25.0mm</t>
    </r>
    <r>
      <rPr>
        <sz val="11"/>
        <rFont val="ＭＳ 明朝"/>
        <family val="1"/>
        <charset val="128"/>
      </rPr>
      <t>）　※</t>
    </r>
    <r>
      <rPr>
        <sz val="11"/>
        <rFont val="Century"/>
        <family val="1"/>
      </rPr>
      <t>24</t>
    </r>
    <r>
      <rPr>
        <sz val="11"/>
        <rFont val="ＭＳ 明朝"/>
        <family val="1"/>
        <charset val="128"/>
      </rPr>
      <t>年度以降は民間事業</t>
    </r>
    <rPh sb="0" eb="1">
      <t>アリ</t>
    </rPh>
    <rPh sb="2" eb="3">
      <t>ショウ</t>
    </rPh>
    <rPh sb="39" eb="41">
      <t>ネンド</t>
    </rPh>
    <rPh sb="41" eb="43">
      <t>イコウ</t>
    </rPh>
    <rPh sb="44" eb="46">
      <t>ミンカン</t>
    </rPh>
    <rPh sb="46" eb="48">
      <t>ジギョウ</t>
    </rPh>
    <phoneticPr fontId="6"/>
  </si>
  <si>
    <r>
      <rPr>
        <sz val="11"/>
        <rFont val="ＭＳ 明朝"/>
        <family val="1"/>
        <charset val="128"/>
      </rPr>
      <t>　〃　（　　　　　　　　〃　　　　　　　　　　　　　　〃　　　）</t>
    </r>
  </si>
  <si>
    <r>
      <t>2</t>
    </r>
    <r>
      <rPr>
        <sz val="11"/>
        <rFont val="ＭＳ 明朝"/>
        <family val="1"/>
        <charset val="128"/>
      </rPr>
      <t>～</t>
    </r>
    <phoneticPr fontId="6"/>
  </si>
  <si>
    <r>
      <rPr>
        <sz val="11"/>
        <rFont val="ＭＳ 明朝"/>
        <family val="1"/>
        <charset val="128"/>
      </rPr>
      <t>令和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年度以降放流無し</t>
    </r>
    <rPh sb="0" eb="2">
      <t>レイワ</t>
    </rPh>
    <rPh sb="3" eb="5">
      <t>ネンド</t>
    </rPh>
    <rPh sb="5" eb="7">
      <t>イコウ</t>
    </rPh>
    <rPh sb="7" eb="10">
      <t>ホウリュウナ</t>
    </rPh>
    <phoneticPr fontId="6"/>
  </si>
  <si>
    <t>１１　ひらめ放流事業実施一覧表</t>
    <phoneticPr fontId="6"/>
  </si>
  <si>
    <r>
      <rPr>
        <sz val="11"/>
        <rFont val="ＭＳ 明朝"/>
        <family val="1"/>
        <charset val="128"/>
      </rPr>
      <t>市町名</t>
    </r>
    <phoneticPr fontId="6"/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</si>
  <si>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</si>
  <si>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合　計</t>
    </r>
  </si>
  <si>
    <t>H9</t>
    <phoneticPr fontId="6"/>
  </si>
  <si>
    <r>
      <rPr>
        <sz val="11"/>
        <rFont val="ＭＳ 明朝"/>
        <family val="1"/>
        <charset val="128"/>
      </rPr>
      <t>　　〃　（全数中間育成　平均全長</t>
    </r>
    <r>
      <rPr>
        <sz val="11"/>
        <rFont val="Century"/>
        <family val="1"/>
      </rPr>
      <t>76.9mm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</si>
  <si>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77.0mm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</si>
  <si>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65.5mm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</si>
  <si>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71.1mm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</si>
  <si>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72.2mm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</si>
  <si>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75.2mm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</si>
  <si>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74.8mm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</si>
  <si>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82.8mm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</si>
  <si>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89.0mm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</si>
  <si>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78.4mm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</si>
  <si>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71.2mm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</si>
  <si>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81.2mm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</si>
  <si>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88.8mm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</si>
  <si>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82.5mm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</si>
  <si>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93.4mm</t>
    </r>
    <r>
      <rPr>
        <sz val="11"/>
        <rFont val="ＭＳ 明朝"/>
        <family val="1"/>
        <charset val="128"/>
      </rPr>
      <t>）</t>
    </r>
    <phoneticPr fontId="6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</si>
  <si>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94.02mm</t>
    </r>
    <r>
      <rPr>
        <sz val="11"/>
        <rFont val="ＭＳ 明朝"/>
        <family val="1"/>
        <charset val="128"/>
      </rPr>
      <t>）</t>
    </r>
    <phoneticPr fontId="6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</si>
  <si>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109.60mm</t>
    </r>
    <r>
      <rPr>
        <sz val="11"/>
        <rFont val="ＭＳ 明朝"/>
        <family val="1"/>
        <charset val="128"/>
      </rPr>
      <t>）</t>
    </r>
    <phoneticPr fontId="6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</si>
  <si>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76.40mm</t>
    </r>
    <r>
      <rPr>
        <sz val="11"/>
        <rFont val="ＭＳ 明朝"/>
        <family val="1"/>
        <charset val="128"/>
      </rPr>
      <t>）</t>
    </r>
    <phoneticPr fontId="6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</si>
  <si>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80.80mm</t>
    </r>
    <r>
      <rPr>
        <sz val="11"/>
        <rFont val="ＭＳ 明朝"/>
        <family val="1"/>
        <charset val="128"/>
      </rPr>
      <t>）</t>
    </r>
    <phoneticPr fontId="6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</si>
  <si>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68.07mm</t>
    </r>
    <r>
      <rPr>
        <sz val="11"/>
        <rFont val="ＭＳ 明朝"/>
        <family val="1"/>
        <charset val="128"/>
      </rPr>
      <t>）</t>
    </r>
    <phoneticPr fontId="6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</si>
  <si>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79mm</t>
    </r>
    <r>
      <rPr>
        <sz val="11"/>
        <rFont val="ＭＳ 明朝"/>
        <family val="1"/>
        <charset val="128"/>
      </rPr>
      <t>）</t>
    </r>
    <phoneticPr fontId="6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</si>
  <si>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39.9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96.9mm</t>
    </r>
    <r>
      <rPr>
        <sz val="11"/>
        <rFont val="ＭＳ 明朝"/>
        <family val="1"/>
        <charset val="128"/>
      </rPr>
      <t>）</t>
    </r>
    <phoneticPr fontId="6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</si>
  <si>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66.6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85.4mm</t>
    </r>
    <r>
      <rPr>
        <sz val="11"/>
        <rFont val="ＭＳ 明朝"/>
        <family val="1"/>
        <charset val="128"/>
      </rPr>
      <t>）</t>
    </r>
    <phoneticPr fontId="6"/>
  </si>
  <si>
    <r>
      <rPr>
        <sz val="11"/>
        <rFont val="ＭＳ Ｐ明朝"/>
        <family val="1"/>
        <charset val="128"/>
      </rPr>
      <t>　　</t>
    </r>
    <r>
      <rPr>
        <sz val="11"/>
        <rFont val="Century"/>
        <family val="1"/>
      </rPr>
      <t xml:space="preserve">   </t>
    </r>
    <r>
      <rPr>
        <sz val="11"/>
        <rFont val="ＭＳ Ｐ明朝"/>
        <family val="1"/>
        <charset val="128"/>
      </rPr>
      <t>〃</t>
    </r>
    <r>
      <rPr>
        <sz val="11"/>
        <rFont val="Century"/>
        <family val="1"/>
      </rPr>
      <t xml:space="preserve">   </t>
    </r>
    <r>
      <rPr>
        <sz val="11"/>
        <rFont val="ＭＳ Ｐ明朝"/>
        <family val="1"/>
        <charset val="128"/>
      </rPr>
      <t>　（平均全長</t>
    </r>
    <r>
      <rPr>
        <sz val="11"/>
        <rFont val="Century"/>
        <family val="1"/>
      </rPr>
      <t>63.8</t>
    </r>
    <r>
      <rPr>
        <sz val="11"/>
        <rFont val="ＭＳ Ｐ明朝"/>
        <family val="1"/>
        <charset val="128"/>
      </rPr>
      <t>～</t>
    </r>
    <r>
      <rPr>
        <sz val="11"/>
        <rFont val="Century"/>
        <family val="1"/>
      </rPr>
      <t>94.0mm</t>
    </r>
    <r>
      <rPr>
        <sz val="11"/>
        <rFont val="ＭＳ Ｐ明朝"/>
        <family val="1"/>
        <charset val="128"/>
      </rPr>
      <t>）</t>
    </r>
    <phoneticPr fontId="6"/>
  </si>
  <si>
    <r>
      <rPr>
        <sz val="11"/>
        <rFont val="ＭＳ Ｐ明朝"/>
        <family val="1"/>
        <charset val="128"/>
      </rPr>
      <t>　　</t>
    </r>
    <r>
      <rPr>
        <sz val="11"/>
        <rFont val="Century"/>
        <family val="1"/>
      </rPr>
      <t xml:space="preserve">   </t>
    </r>
    <r>
      <rPr>
        <sz val="11"/>
        <rFont val="ＭＳ Ｐ明朝"/>
        <family val="1"/>
        <charset val="128"/>
      </rPr>
      <t>〃</t>
    </r>
    <r>
      <rPr>
        <sz val="11"/>
        <rFont val="Century"/>
        <family val="1"/>
      </rPr>
      <t xml:space="preserve">   </t>
    </r>
    <r>
      <rPr>
        <sz val="11"/>
        <rFont val="ＭＳ Ｐ明朝"/>
        <family val="1"/>
        <charset val="128"/>
      </rPr>
      <t>　（平均全長</t>
    </r>
    <r>
      <rPr>
        <sz val="11"/>
        <rFont val="Century"/>
        <family val="1"/>
      </rPr>
      <t>70.9</t>
    </r>
    <r>
      <rPr>
        <sz val="11"/>
        <rFont val="ＭＳ Ｐ明朝"/>
        <family val="1"/>
        <charset val="128"/>
      </rPr>
      <t>～</t>
    </r>
    <r>
      <rPr>
        <sz val="11"/>
        <rFont val="Century"/>
        <family val="1"/>
      </rPr>
      <t>87.1mm</t>
    </r>
    <r>
      <rPr>
        <sz val="11"/>
        <rFont val="ＭＳ Ｐ明朝"/>
        <family val="1"/>
        <charset val="128"/>
      </rPr>
      <t>）</t>
    </r>
    <phoneticPr fontId="6"/>
  </si>
  <si>
    <r>
      <rPr>
        <sz val="11"/>
        <rFont val="ＭＳ Ｐ明朝"/>
        <family val="1"/>
        <charset val="128"/>
      </rPr>
      <t>　　</t>
    </r>
    <r>
      <rPr>
        <sz val="11"/>
        <rFont val="Century"/>
        <family val="1"/>
      </rPr>
      <t xml:space="preserve">   </t>
    </r>
    <r>
      <rPr>
        <sz val="11"/>
        <rFont val="ＭＳ Ｐ明朝"/>
        <family val="1"/>
        <charset val="128"/>
      </rPr>
      <t>〃</t>
    </r>
    <r>
      <rPr>
        <sz val="11"/>
        <rFont val="Century"/>
        <family val="1"/>
      </rPr>
      <t xml:space="preserve">   </t>
    </r>
    <r>
      <rPr>
        <sz val="11"/>
        <rFont val="ＭＳ Ｐ明朝"/>
        <family val="1"/>
        <charset val="128"/>
      </rPr>
      <t>　（平均全長</t>
    </r>
    <r>
      <rPr>
        <sz val="11"/>
        <rFont val="Century"/>
        <family val="1"/>
      </rPr>
      <t>60mm,80mm</t>
    </r>
    <r>
      <rPr>
        <sz val="11"/>
        <rFont val="ＭＳ Ｐ明朝"/>
        <family val="1"/>
        <charset val="128"/>
      </rPr>
      <t>）</t>
    </r>
    <phoneticPr fontId="6"/>
  </si>
  <si>
    <t>１２　漁業種類別新規就業者数一覧表（令和５年度現在）</t>
    <rPh sb="18" eb="20">
      <t>レイワ</t>
    </rPh>
    <rPh sb="21" eb="23">
      <t>ネンド</t>
    </rPh>
    <rPh sb="23" eb="25">
      <t>ゲンザイ</t>
    </rPh>
    <phoneticPr fontId="6"/>
  </si>
  <si>
    <r>
      <rPr>
        <sz val="11"/>
        <rFont val="ＭＳ 明朝"/>
        <family val="1"/>
        <charset val="128"/>
      </rPr>
      <t>単位：人</t>
    </r>
  </si>
  <si>
    <r>
      <rPr>
        <sz val="11"/>
        <rFont val="ＭＳ 明朝"/>
        <family val="1"/>
        <charset val="128"/>
      </rPr>
      <t>年</t>
    </r>
    <phoneticPr fontId="6"/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</si>
  <si>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</si>
  <si>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</si>
  <si>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</si>
  <si>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</si>
  <si>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</si>
  <si>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沖合いか釣り</t>
    </r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</si>
  <si>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</si>
  <si>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</si>
  <si>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</si>
  <si>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</si>
  <si>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</si>
  <si>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</si>
  <si>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</si>
  <si>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</si>
  <si>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t>H10</t>
    <phoneticPr fontId="6"/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</si>
  <si>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</si>
  <si>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</si>
  <si>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</si>
  <si>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</si>
  <si>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</si>
  <si>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</si>
  <si>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</si>
  <si>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</si>
  <si>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</si>
  <si>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</si>
  <si>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</si>
  <si>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</si>
  <si>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</si>
  <si>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</si>
  <si>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</si>
  <si>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</si>
  <si>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</si>
  <si>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</si>
  <si>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</si>
  <si>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</si>
  <si>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</si>
  <si>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R2</t>
    <phoneticPr fontId="6"/>
  </si>
  <si>
    <t>R3</t>
    <phoneticPr fontId="6"/>
  </si>
  <si>
    <t>R4</t>
  </si>
  <si>
    <t>R5</t>
    <phoneticPr fontId="6"/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</si>
  <si>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6"/>
  </si>
  <si>
    <t>１３　漁業就業・独立希望者漁業研修一覧表（令和５年度現在）</t>
    <phoneticPr fontId="6"/>
  </si>
  <si>
    <t>年（平成）</t>
    <phoneticPr fontId="6"/>
  </si>
  <si>
    <t>短期研修</t>
    <phoneticPr fontId="6"/>
  </si>
  <si>
    <t>長期研修</t>
    <phoneticPr fontId="6"/>
  </si>
  <si>
    <r>
      <rPr>
        <sz val="11"/>
        <rFont val="ＭＳ 明朝"/>
        <family val="1"/>
        <charset val="128"/>
      </rPr>
      <t>地域人材育成事業</t>
    </r>
  </si>
  <si>
    <r>
      <rPr>
        <sz val="11"/>
        <rFont val="ＭＳ 明朝"/>
        <family val="1"/>
        <charset val="128"/>
      </rPr>
      <t>準備研修</t>
    </r>
    <rPh sb="0" eb="2">
      <t>ジュンビ</t>
    </rPh>
    <rPh sb="2" eb="4">
      <t>ケンシュウ</t>
    </rPh>
    <phoneticPr fontId="6"/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</si>
  <si>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</si>
  <si>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備　　考</t>
    </r>
  </si>
  <si>
    <r>
      <rPr>
        <sz val="11"/>
        <rFont val="ＭＳ 明朝"/>
        <family val="1"/>
        <charset val="128"/>
      </rPr>
      <t>雇用型</t>
    </r>
    <rPh sb="0" eb="2">
      <t>コヨウ</t>
    </rPh>
    <rPh sb="2" eb="3">
      <t>カタ</t>
    </rPh>
    <phoneticPr fontId="6"/>
  </si>
  <si>
    <r>
      <rPr>
        <sz val="11"/>
        <rFont val="ＭＳ 明朝"/>
        <family val="1"/>
        <charset val="128"/>
      </rPr>
      <t>独立型</t>
    </r>
    <rPh sb="0" eb="2">
      <t>ドクリツ</t>
    </rPh>
    <rPh sb="2" eb="3">
      <t>カタ</t>
    </rPh>
    <phoneticPr fontId="6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</si>
  <si>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</si>
  <si>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r>
      <rPr>
        <sz val="11"/>
        <rFont val="ＭＳ 明朝"/>
        <family val="1"/>
        <charset val="128"/>
      </rPr>
      <t>地域人材育成事業は</t>
    </r>
    <r>
      <rPr>
        <sz val="11"/>
        <rFont val="Century"/>
        <family val="1"/>
      </rPr>
      <t>H22</t>
    </r>
    <r>
      <rPr>
        <sz val="11"/>
        <rFont val="ＭＳ 明朝"/>
        <family val="1"/>
        <charset val="128"/>
      </rPr>
      <t>から</t>
    </r>
    <phoneticPr fontId="6"/>
  </si>
  <si>
    <t>-</t>
    <phoneticPr fontId="6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</si>
  <si>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H23</t>
    </r>
    <r>
      <rPr>
        <sz val="11"/>
        <rFont val="ＭＳ 明朝"/>
        <family val="1"/>
        <charset val="128"/>
      </rPr>
      <t>のみ中断</t>
    </r>
    <phoneticPr fontId="6"/>
  </si>
  <si>
    <r>
      <rPr>
        <sz val="11"/>
        <rFont val="ＭＳ 明朝"/>
        <family val="1"/>
        <charset val="128"/>
      </rPr>
      <t>雇用型準備研修は</t>
    </r>
    <r>
      <rPr>
        <sz val="11"/>
        <rFont val="Century"/>
        <family val="1"/>
      </rPr>
      <t>H25</t>
    </r>
    <r>
      <rPr>
        <sz val="11"/>
        <rFont val="ＭＳ 明朝"/>
        <family val="1"/>
        <charset val="128"/>
      </rPr>
      <t>から開始</t>
    </r>
    <rPh sb="0" eb="2">
      <t>コヨウ</t>
    </rPh>
    <rPh sb="2" eb="3">
      <t>カタ</t>
    </rPh>
    <rPh sb="3" eb="5">
      <t>ジュンビ</t>
    </rPh>
    <rPh sb="5" eb="7">
      <t>ケンシュウ</t>
    </rPh>
    <rPh sb="13" eb="15">
      <t>カイシ</t>
    </rPh>
    <phoneticPr fontId="6"/>
  </si>
  <si>
    <r>
      <rPr>
        <sz val="11"/>
        <rFont val="ＭＳ 明朝"/>
        <family val="1"/>
        <charset val="128"/>
      </rPr>
      <t>独立型準備研修は</t>
    </r>
    <r>
      <rPr>
        <sz val="11"/>
        <rFont val="Century"/>
        <family val="1"/>
      </rPr>
      <t>H26</t>
    </r>
    <r>
      <rPr>
        <sz val="11"/>
        <rFont val="ＭＳ 明朝"/>
        <family val="1"/>
        <charset val="128"/>
      </rPr>
      <t>から開始</t>
    </r>
    <rPh sb="0" eb="2">
      <t>ドクリツ</t>
    </rPh>
    <rPh sb="2" eb="3">
      <t>ガタ</t>
    </rPh>
    <rPh sb="3" eb="5">
      <t>ジュンビ</t>
    </rPh>
    <rPh sb="5" eb="7">
      <t>ケンシュウ</t>
    </rPh>
    <rPh sb="13" eb="15">
      <t>カイシ</t>
    </rPh>
    <phoneticPr fontId="6"/>
  </si>
  <si>
    <t>１４　庄内浜文化伝道師・伝道師マイスターの認定一覧表</t>
    <phoneticPr fontId="6"/>
  </si>
  <si>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</si>
  <si>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庄内浜文化伝道師マイスター</t>
    </r>
    <phoneticPr fontId="6"/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</si>
  <si>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</si>
  <si>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年度</t>
    </r>
    <phoneticPr fontId="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</si>
  <si>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</si>
  <si>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</si>
  <si>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phoneticPr fontId="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</si>
  <si>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phoneticPr fontId="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</si>
  <si>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phoneticPr fontId="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</si>
  <si>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･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phoneticPr fontId="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</si>
  <si>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phoneticPr fontId="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</si>
  <si>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phoneticPr fontId="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</si>
  <si>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～令和</t>
    </r>
    <r>
      <rPr>
        <sz val="12"/>
        <rFont val="Century"/>
        <family val="1"/>
      </rPr>
      <t>5</t>
    </r>
    <r>
      <rPr>
        <sz val="12"/>
        <rFont val="ＭＳ 明朝"/>
        <family val="1"/>
        <charset val="128"/>
      </rPr>
      <t>年度</t>
    </r>
    <rPh sb="5" eb="7">
      <t>レイワ</t>
    </rPh>
    <phoneticPr fontId="6"/>
  </si>
  <si>
    <r>
      <rPr>
        <sz val="12"/>
        <rFont val="ＭＳ 明朝"/>
        <family val="1"/>
        <charset val="128"/>
      </rPr>
      <t>合　　計</t>
    </r>
  </si>
  <si>
    <r>
      <rPr>
        <sz val="12"/>
        <rFont val="ＭＳ 明朝"/>
        <family val="1"/>
        <charset val="128"/>
      </rPr>
      <t>１６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山形県漁業協同組合共同利用施設一覧表</t>
    </r>
    <phoneticPr fontId="6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</si>
  <si>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6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月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日現在</t>
    </r>
    <rPh sb="0" eb="2">
      <t>レイワ</t>
    </rPh>
    <phoneticPr fontId="6"/>
  </si>
  <si>
    <r>
      <rPr>
        <sz val="11"/>
        <rFont val="ＭＳ 明朝"/>
        <family val="1"/>
        <charset val="128"/>
      </rPr>
      <t>支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</si>
  <si>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</si>
  <si>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施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設</t>
    </r>
  </si>
  <si>
    <r>
      <rPr>
        <sz val="11"/>
        <rFont val="ＭＳ 明朝"/>
        <family val="1"/>
        <charset val="128"/>
      </rPr>
      <t>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能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力</t>
    </r>
  </si>
  <si>
    <r>
      <rPr>
        <sz val="11"/>
        <rFont val="ＭＳ 明朝"/>
        <family val="1"/>
        <charset val="128"/>
      </rPr>
      <t>設置年</t>
    </r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</si>
  <si>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</si>
  <si>
    <r>
      <rPr>
        <sz val="11"/>
        <rFont val="ＭＳ 明朝"/>
        <family val="1"/>
        <charset val="128"/>
      </rPr>
      <t>吹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</si>
  <si>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漁具倉庫･作業所</t>
    </r>
    <phoneticPr fontId="6"/>
  </si>
  <si>
    <r>
      <rPr>
        <sz val="11"/>
        <rFont val="ＭＳ 明朝"/>
        <family val="1"/>
        <charset val="128"/>
      </rPr>
      <t>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198.6</t>
    </r>
    <r>
      <rPr>
        <sz val="11"/>
        <rFont val="ＭＳ 明朝"/>
        <family val="1"/>
        <charset val="128"/>
      </rPr>
      <t>㎡</t>
    </r>
    <phoneticPr fontId="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</si>
  <si>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42</t>
    </r>
  </si>
  <si>
    <r>
      <rPr>
        <sz val="11"/>
        <rFont val="ＭＳ 明朝"/>
        <family val="1"/>
        <charset val="128"/>
      </rPr>
      <t>構改</t>
    </r>
  </si>
  <si>
    <r>
      <rPr>
        <sz val="11"/>
        <rFont val="ＭＳ 明朝"/>
        <family val="1"/>
        <charset val="128"/>
      </rPr>
      <t>漁船用通信施設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</si>
  <si>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  <phoneticPr fontId="6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</si>
  <si>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31</t>
    </r>
    <phoneticPr fontId="6"/>
  </si>
  <si>
    <r>
      <rPr>
        <sz val="11"/>
        <rFont val="ＭＳ 明朝"/>
        <family val="1"/>
        <charset val="128"/>
      </rPr>
      <t>漁協単独</t>
    </r>
  </si>
  <si>
    <r>
      <rPr>
        <sz val="11"/>
        <rFont val="ＭＳ 明朝"/>
        <family val="1"/>
        <charset val="128"/>
      </rPr>
      <t>荷さばき施設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</si>
  <si>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466.56</t>
    </r>
    <r>
      <rPr>
        <sz val="11"/>
        <rFont val="ＭＳ 明朝"/>
        <family val="1"/>
        <charset val="128"/>
      </rPr>
      <t>㎡</t>
    </r>
    <phoneticPr fontId="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</si>
  <si>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56</t>
    </r>
    <phoneticPr fontId="6"/>
  </si>
  <si>
    <r>
      <rPr>
        <sz val="11"/>
        <rFont val="ＭＳ 明朝"/>
        <family val="1"/>
        <charset val="128"/>
      </rPr>
      <t>新沿構</t>
    </r>
  </si>
  <si>
    <r>
      <rPr>
        <sz val="11"/>
        <rFont val="ＭＳ 明朝"/>
        <family val="1"/>
        <charset val="128"/>
      </rPr>
      <t>貯氷･冷蔵庫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</si>
  <si>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108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48t </t>
    </r>
    <r>
      <rPr>
        <sz val="11"/>
        <rFont val="ＭＳ 明朝"/>
        <family val="1"/>
        <charset val="128"/>
      </rPr>
      <t>保管</t>
    </r>
    <r>
      <rPr>
        <sz val="11"/>
        <rFont val="Century"/>
        <family val="1"/>
      </rPr>
      <t>19t</t>
    </r>
    <phoneticPr fontId="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</si>
  <si>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  <phoneticPr fontId="6"/>
  </si>
  <si>
    <r>
      <rPr>
        <sz val="11"/>
        <rFont val="ＭＳ 明朝"/>
        <family val="1"/>
        <charset val="128"/>
      </rPr>
      <t>〃</t>
    </r>
  </si>
  <si>
    <r>
      <rPr>
        <sz val="11"/>
        <rFont val="ＭＳ 明朝"/>
        <family val="1"/>
        <charset val="128"/>
      </rPr>
      <t>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</si>
  <si>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</si>
  <si>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漁具倉庫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</si>
  <si>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323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</si>
  <si>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6"/>
  </si>
  <si>
    <r>
      <t>(</t>
    </r>
    <r>
      <rPr>
        <sz val="11"/>
        <rFont val="ＭＳ 明朝"/>
        <family val="1"/>
        <charset val="128"/>
      </rPr>
      <t>港湾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</si>
  <si>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鉄筋コンクリート造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3,162.15</t>
    </r>
    <r>
      <rPr>
        <sz val="11"/>
        <rFont val="ＭＳ 明朝"/>
        <family val="1"/>
        <charset val="128"/>
      </rPr>
      <t>㎡</t>
    </r>
    <rPh sb="0" eb="2">
      <t>テッキン</t>
    </rPh>
    <rPh sb="8" eb="9">
      <t>ツク</t>
    </rPh>
    <rPh sb="10" eb="11">
      <t>カイ</t>
    </rPh>
    <rPh sb="11" eb="12">
      <t>タ</t>
    </rPh>
    <phoneticPr fontId="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</si>
  <si>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  <phoneticPr fontId="6"/>
  </si>
  <si>
    <r>
      <rPr>
        <sz val="11"/>
        <rFont val="ＭＳ 明朝"/>
        <family val="1"/>
        <charset val="128"/>
      </rPr>
      <t>県単独</t>
    </r>
  </si>
  <si>
    <r>
      <rPr>
        <sz val="11"/>
        <rFont val="ＭＳ 明朝"/>
        <family val="1"/>
        <charset val="128"/>
      </rPr>
      <t>１階荷さばき所（市場面積</t>
    </r>
    <r>
      <rPr>
        <sz val="11"/>
        <rFont val="Century"/>
        <family val="1"/>
      </rPr>
      <t xml:space="preserve"> 686.96</t>
    </r>
    <r>
      <rPr>
        <sz val="11"/>
        <rFont val="ＭＳ 明朝"/>
        <family val="1"/>
        <charset val="128"/>
      </rPr>
      <t>㎡）２階・３階事務所他</t>
    </r>
    <rPh sb="1" eb="2">
      <t>カイ</t>
    </rPh>
    <rPh sb="2" eb="3">
      <t>ニ</t>
    </rPh>
    <rPh sb="6" eb="7">
      <t>ショ</t>
    </rPh>
    <rPh sb="8" eb="9">
      <t>シ</t>
    </rPh>
    <rPh sb="9" eb="10">
      <t>バ</t>
    </rPh>
    <rPh sb="10" eb="12">
      <t>メンセキ</t>
    </rPh>
    <rPh sb="22" eb="23">
      <t>カイ</t>
    </rPh>
    <rPh sb="25" eb="26">
      <t>カイ</t>
    </rPh>
    <rPh sb="26" eb="28">
      <t>ジム</t>
    </rPh>
    <rPh sb="28" eb="29">
      <t>ショ</t>
    </rPh>
    <rPh sb="29" eb="30">
      <t>ホカ</t>
    </rPh>
    <phoneticPr fontId="6"/>
  </si>
  <si>
    <t>　〃</t>
    <phoneticPr fontId="6"/>
  </si>
  <si>
    <r>
      <rPr>
        <sz val="11"/>
        <rFont val="ＭＳ 明朝"/>
        <family val="1"/>
        <charset val="128"/>
      </rPr>
      <t>上屋荷さばき施設</t>
    </r>
    <rPh sb="0" eb="1">
      <t>ウエ</t>
    </rPh>
    <rPh sb="2" eb="3">
      <t>ニ</t>
    </rPh>
    <rPh sb="6" eb="8">
      <t>シセツ</t>
    </rPh>
    <phoneticPr fontId="6"/>
  </si>
  <si>
    <r>
      <rPr>
        <sz val="11"/>
        <rFont val="ＭＳ 明朝"/>
        <family val="1"/>
        <charset val="128"/>
      </rPr>
      <t>鉄骨造平屋建一部中２階　延面積</t>
    </r>
    <r>
      <rPr>
        <sz val="11"/>
        <rFont val="Century"/>
        <family val="1"/>
      </rPr>
      <t>1,956.54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rPh sb="3" eb="5">
      <t>ヒラヤ</t>
    </rPh>
    <rPh sb="5" eb="6">
      <t>タ</t>
    </rPh>
    <rPh sb="6" eb="8">
      <t>イチブ</t>
    </rPh>
    <rPh sb="8" eb="9">
      <t>チュウ</t>
    </rPh>
    <rPh sb="10" eb="11">
      <t>カイ</t>
    </rPh>
    <rPh sb="12" eb="13">
      <t>ノ</t>
    </rPh>
    <rPh sb="13" eb="15">
      <t>メンセキ</t>
    </rPh>
    <phoneticPr fontId="6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</si>
  <si>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</si>
  <si>
    <r>
      <rPr>
        <sz val="11"/>
        <rFont val="ＭＳ 明朝"/>
        <family val="1"/>
        <charset val="128"/>
      </rPr>
      <t>１階荷さばき所</t>
    </r>
    <r>
      <rPr>
        <sz val="11"/>
        <rFont val="Century"/>
        <family val="1"/>
      </rPr>
      <t>1,864.62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２階宿舎</t>
    </r>
    <r>
      <rPr>
        <sz val="11"/>
        <rFont val="Century"/>
        <family val="1"/>
      </rPr>
      <t>91.92</t>
    </r>
    <r>
      <rPr>
        <sz val="11"/>
        <rFont val="ＭＳ 明朝"/>
        <family val="1"/>
        <charset val="128"/>
      </rPr>
      <t>㎡</t>
    </r>
    <rPh sb="1" eb="2">
      <t>カイ</t>
    </rPh>
    <rPh sb="2" eb="3">
      <t>ニ</t>
    </rPh>
    <rPh sb="6" eb="7">
      <t>ショ</t>
    </rPh>
    <rPh sb="18" eb="19">
      <t>カイ</t>
    </rPh>
    <rPh sb="19" eb="21">
      <t>シュクシャ</t>
    </rPh>
    <phoneticPr fontId="6"/>
  </si>
  <si>
    <r>
      <rPr>
        <sz val="11"/>
        <rFont val="ＭＳ 明朝"/>
        <family val="1"/>
        <charset val="128"/>
      </rPr>
      <t>駐車場</t>
    </r>
  </si>
  <si>
    <r>
      <rPr>
        <sz val="11"/>
        <rFont val="ＭＳ 明朝"/>
        <family val="1"/>
        <charset val="128"/>
      </rPr>
      <t>アスファルト舗装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延面積</t>
    </r>
    <r>
      <rPr>
        <sz val="11"/>
        <rFont val="Century"/>
        <family val="1"/>
      </rPr>
      <t>3,065.7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収容能力約</t>
    </r>
    <r>
      <rPr>
        <sz val="11"/>
        <rFont val="Century"/>
        <family val="1"/>
      </rPr>
      <t>100</t>
    </r>
    <r>
      <rPr>
        <sz val="11"/>
        <rFont val="ＭＳ 明朝"/>
        <family val="1"/>
        <charset val="128"/>
      </rPr>
      <t>台</t>
    </r>
    <phoneticPr fontId="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</si>
  <si>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</si>
  <si>
    <r>
      <rPr>
        <sz val="11"/>
        <rFont val="ＭＳ 明朝"/>
        <family val="1"/>
        <charset val="128"/>
      </rPr>
      <t>給油施設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</si>
  <si>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>)</t>
    </r>
    <phoneticPr fontId="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</si>
  <si>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  <phoneticPr fontId="6"/>
  </si>
  <si>
    <r>
      <t>2</t>
    </r>
    <r>
      <rPr>
        <sz val="11"/>
        <rFont val="ＭＳ 明朝"/>
        <family val="1"/>
        <charset val="128"/>
      </rPr>
      <t>次構改</t>
    </r>
  </si>
  <si>
    <r>
      <rPr>
        <sz val="11"/>
        <rFont val="ＭＳ 明朝"/>
        <family val="1"/>
        <charset val="128"/>
      </rPr>
      <t>活魚施設</t>
    </r>
  </si>
  <si>
    <r>
      <rPr>
        <sz val="11"/>
        <rFont val="ＭＳ 明朝"/>
        <family val="1"/>
        <charset val="128"/>
      </rPr>
      <t>コンクリート水槽</t>
    </r>
    <r>
      <rPr>
        <sz val="11"/>
        <rFont val="Century"/>
        <family val="1"/>
      </rPr>
      <t>56.89</t>
    </r>
    <r>
      <rPr>
        <sz val="11"/>
        <rFont val="ＭＳ 明朝"/>
        <family val="1"/>
        <charset val="128"/>
      </rPr>
      <t>㎡</t>
    </r>
    <phoneticPr fontId="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</si>
  <si>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6"/>
  </si>
  <si>
    <r>
      <rPr>
        <sz val="11"/>
        <rFont val="ＭＳ 明朝"/>
        <family val="1"/>
        <charset val="128"/>
      </rPr>
      <t>酒田市単独</t>
    </r>
  </si>
  <si>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5.69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エアフロアポンプ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6"/>
  </si>
  <si>
    <r>
      <rPr>
        <sz val="11"/>
        <rFont val="ＭＳ 明朝"/>
        <family val="1"/>
        <charset val="128"/>
      </rPr>
      <t>増設</t>
    </r>
    <r>
      <rPr>
        <sz val="11"/>
        <rFont val="Century"/>
        <family val="1"/>
      </rPr>
      <t xml:space="preserve"> 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42.19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マリンポンプ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エアドライヤー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</si>
  <si>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  <phoneticPr fontId="6"/>
  </si>
  <si>
    <r>
      <rPr>
        <sz val="11"/>
        <rFont val="ＭＳ 明朝"/>
        <family val="1"/>
        <charset val="128"/>
      </rPr>
      <t>漁船捲揚施設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</si>
  <si>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29.16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巻揚機</t>
    </r>
    <r>
      <rPr>
        <sz val="11"/>
        <rFont val="Century"/>
        <family val="1"/>
      </rPr>
      <t>KW-30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馬力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</si>
  <si>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  <phoneticPr fontId="6"/>
  </si>
  <si>
    <r>
      <rPr>
        <sz val="11"/>
        <rFont val="ＭＳ 明朝"/>
        <family val="1"/>
        <charset val="128"/>
      </rPr>
      <t>共同漁具倉庫･作業所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</si>
  <si>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414.72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</si>
  <si>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</si>
  <si>
    <r>
      <t>2</t>
    </r>
    <r>
      <rPr>
        <sz val="11"/>
        <rFont val="ＭＳ 明朝"/>
        <family val="1"/>
        <charset val="128"/>
      </rPr>
      <t>次構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</si>
  <si>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給油船</t>
    </r>
  </si>
  <si>
    <r>
      <rPr>
        <sz val="11"/>
        <rFont val="ＭＳ 明朝"/>
        <family val="1"/>
        <charset val="128"/>
      </rPr>
      <t>鋼船</t>
    </r>
    <r>
      <rPr>
        <sz val="11"/>
        <rFont val="Century"/>
        <family val="1"/>
      </rPr>
      <t>34t(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18</t>
    </r>
    <r>
      <rPr>
        <sz val="11"/>
        <rFont val="ＭＳ 明朝"/>
        <family val="1"/>
        <charset val="128"/>
      </rPr>
      <t>漁連丸</t>
    </r>
    <r>
      <rPr>
        <sz val="11"/>
        <rFont val="Century"/>
        <family val="1"/>
      </rPr>
      <t>)</t>
    </r>
    <rPh sb="0" eb="1">
      <t>コウ</t>
    </rPh>
    <rPh sb="1" eb="2">
      <t>フネ</t>
    </rPh>
    <rPh sb="6" eb="7">
      <t>ダイ</t>
    </rPh>
    <rPh sb="9" eb="11">
      <t>ギョレン</t>
    </rPh>
    <rPh sb="11" eb="12">
      <t>マル</t>
    </rPh>
    <phoneticPr fontId="6"/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</si>
  <si>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>3</t>
    </r>
    <rPh sb="0" eb="1">
      <t>レイ</t>
    </rPh>
    <phoneticPr fontId="6"/>
  </si>
  <si>
    <r>
      <rPr>
        <sz val="11"/>
        <rFont val="ＭＳ 明朝"/>
        <family val="1"/>
        <charset val="128"/>
      </rPr>
      <t>冷凍庫</t>
    </r>
  </si>
  <si>
    <r>
      <rPr>
        <sz val="11"/>
        <rFont val="ＭＳ 明朝"/>
        <family val="1"/>
        <charset val="128"/>
      </rPr>
      <t>鉄骨造平屋建一部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959.23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921t </t>
    </r>
    <r>
      <rPr>
        <sz val="11"/>
        <rFont val="ＭＳ 明朝"/>
        <family val="1"/>
        <charset val="128"/>
      </rPr>
      <t>凍結</t>
    </r>
    <r>
      <rPr>
        <sz val="11"/>
        <rFont val="Century"/>
        <family val="1"/>
      </rPr>
      <t>5t</t>
    </r>
    <phoneticPr fontId="6"/>
  </si>
  <si>
    <r>
      <rPr>
        <sz val="11"/>
        <rFont val="ＭＳ 明朝"/>
        <family val="1"/>
        <charset val="128"/>
      </rPr>
      <t>平元</t>
    </r>
  </si>
  <si>
    <r>
      <rPr>
        <sz val="11"/>
        <rFont val="ＭＳ 明朝"/>
        <family val="1"/>
        <charset val="128"/>
      </rPr>
      <t>休止</t>
    </r>
    <rPh sb="0" eb="2">
      <t>キュウシ</t>
    </rPh>
    <phoneticPr fontId="6"/>
  </si>
  <si>
    <r>
      <rPr>
        <sz val="11"/>
        <rFont val="ＭＳ 明朝"/>
        <family val="1"/>
        <charset val="128"/>
      </rPr>
      <t>中間育成施設</t>
    </r>
  </si>
  <si>
    <r>
      <t>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8</t>
    </r>
    <r>
      <rPr>
        <sz val="11"/>
        <rFont val="ＭＳ 明朝"/>
        <family val="1"/>
        <charset val="128"/>
      </rPr>
      <t>槽</t>
    </r>
    <r>
      <rPr>
        <sz val="11"/>
        <rFont val="Century"/>
        <family val="1"/>
      </rPr>
      <t>(10m×2m×0.8m)</t>
    </r>
    <r>
      <rPr>
        <sz val="11"/>
        <rFont val="ＭＳ 明朝"/>
        <family val="1"/>
        <charset val="128"/>
      </rPr>
      <t>機械室木造平屋建</t>
    </r>
    <r>
      <rPr>
        <sz val="11"/>
        <rFont val="Century"/>
        <family val="1"/>
      </rPr>
      <t>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6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</si>
  <si>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3</t>
    </r>
    <phoneticPr fontId="6"/>
  </si>
  <si>
    <r>
      <rPr>
        <sz val="11"/>
        <rFont val="ＭＳ 明朝"/>
        <family val="1"/>
        <charset val="128"/>
      </rPr>
      <t>栽培漁業定着強化</t>
    </r>
  </si>
  <si>
    <r>
      <rPr>
        <sz val="11"/>
        <rFont val="ＭＳ 明朝"/>
        <family val="1"/>
        <charset val="128"/>
      </rPr>
      <t>漁舎･倉庫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</si>
  <si>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漁舎</t>
    </r>
    <r>
      <rPr>
        <sz val="11"/>
        <rFont val="Century"/>
        <family val="1"/>
      </rPr>
      <t>158.64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居室</t>
    </r>
    <r>
      <rPr>
        <sz val="11"/>
        <rFont val="Century"/>
        <family val="1"/>
      </rPr>
      <t xml:space="preserve">5 </t>
    </r>
    <r>
      <rPr>
        <sz val="11"/>
        <rFont val="ＭＳ 明朝"/>
        <family val="1"/>
        <charset val="128"/>
      </rPr>
      <t>倉庫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6</t>
    </r>
    <r>
      <rPr>
        <sz val="11"/>
        <rFont val="ＭＳ 明朝"/>
        <family val="1"/>
        <charset val="128"/>
      </rPr>
      <t>室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</si>
  <si>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8</t>
    </r>
    <phoneticPr fontId="6"/>
  </si>
  <si>
    <r>
      <rPr>
        <sz val="11"/>
        <rFont val="ＭＳ 明朝"/>
        <family val="1"/>
        <charset val="128"/>
      </rPr>
      <t>製氷･貯氷庫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</si>
  <si>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1,115.47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6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</si>
  <si>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  <phoneticPr fontId="6"/>
  </si>
  <si>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27.5t/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820t </t>
    </r>
    <r>
      <rPr>
        <sz val="11"/>
        <rFont val="ＭＳ 明朝"/>
        <family val="1"/>
        <charset val="128"/>
      </rPr>
      <t>砕氷塔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50t/</t>
    </r>
    <r>
      <rPr>
        <sz val="11"/>
        <rFont val="ＭＳ 明朝"/>
        <family val="1"/>
        <charset val="128"/>
      </rPr>
      <t>時</t>
    </r>
  </si>
  <si>
    <r>
      <t>60kl</t>
    </r>
    <r>
      <rPr>
        <sz val="11"/>
        <rFont val="ＭＳ 明朝"/>
        <family val="1"/>
        <charset val="128"/>
      </rPr>
      <t>重油軽油タンク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)2</t>
    </r>
    <r>
      <rPr>
        <sz val="11"/>
        <rFont val="ＭＳ 明朝"/>
        <family val="1"/>
        <charset val="128"/>
      </rPr>
      <t>基</t>
    </r>
    <rPh sb="6" eb="8">
      <t>ケイユ</t>
    </rPh>
    <phoneticPr fontId="6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</si>
  <si>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11</t>
    </r>
    <phoneticPr fontId="6"/>
  </si>
  <si>
    <r>
      <rPr>
        <sz val="11"/>
        <rFont val="ＭＳ 明朝"/>
        <family val="1"/>
        <charset val="128"/>
      </rPr>
      <t>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</si>
  <si>
    <r>
      <rPr>
        <sz val="11"/>
        <rFont val="ＭＳ 明朝"/>
        <family val="1"/>
        <charset val="128"/>
      </rPr>
      <t>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</si>
  <si>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</si>
  <si>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</si>
  <si>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251.13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</si>
  <si>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48</t>
    </r>
    <phoneticPr fontId="6"/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</si>
  <si>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phoneticPr fontId="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</si>
  <si>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  <phoneticPr fontId="6"/>
  </si>
  <si>
    <r>
      <rPr>
        <sz val="11"/>
        <rFont val="ＭＳ 明朝"/>
        <family val="1"/>
        <charset val="128"/>
      </rPr>
      <t>給油施設</t>
    </r>
    <phoneticPr fontId="6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</si>
  <si>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11.62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96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phoneticPr fontId="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</si>
  <si>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58</t>
    </r>
    <phoneticPr fontId="6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</si>
  <si>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131.38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</si>
  <si>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</si>
  <si>
    <r>
      <rPr>
        <sz val="11"/>
        <rFont val="ＭＳ 明朝"/>
        <family val="1"/>
        <charset val="128"/>
      </rPr>
      <t>製氷･貯氷庫</t>
    </r>
    <phoneticPr fontId="6"/>
  </si>
  <si>
    <r>
      <rPr>
        <sz val="11"/>
        <rFont val="ＭＳ 明朝"/>
        <family val="1"/>
        <charset val="128"/>
      </rPr>
      <t>製氷･貯氷庫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日産</t>
    </r>
    <r>
      <rPr>
        <sz val="11"/>
        <rFont val="Century"/>
        <family val="1"/>
      </rPr>
      <t>2t</t>
    </r>
    <r>
      <rPr>
        <sz val="11"/>
        <rFont val="ＭＳ 明朝"/>
        <family val="1"/>
        <charset val="128"/>
      </rPr>
      <t>､貯氷</t>
    </r>
    <r>
      <rPr>
        <sz val="11"/>
        <rFont val="Century"/>
        <family val="1"/>
      </rPr>
      <t>15t</t>
    </r>
    <r>
      <rPr>
        <sz val="11"/>
        <rFont val="ＭＳ 明朝"/>
        <family val="1"/>
        <charset val="128"/>
      </rPr>
      <t>､鮮魚保管庫</t>
    </r>
    <r>
      <rPr>
        <sz val="11"/>
        <rFont val="Century"/>
        <family val="1"/>
      </rPr>
      <t>19t</t>
    </r>
    <phoneticPr fontId="6"/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</si>
  <si>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 xml:space="preserve"> 3</t>
    </r>
    <rPh sb="0" eb="1">
      <t>レイ</t>
    </rPh>
    <phoneticPr fontId="6"/>
  </si>
  <si>
    <r>
      <rPr>
        <sz val="11"/>
        <rFont val="ＭＳ 明朝"/>
        <family val="1"/>
        <charset val="128"/>
      </rPr>
      <t>県水域</t>
    </r>
    <rPh sb="0" eb="1">
      <t>ケン</t>
    </rPh>
    <rPh sb="1" eb="3">
      <t>スイイキ</t>
    </rPh>
    <phoneticPr fontId="6"/>
  </si>
  <si>
    <r>
      <rPr>
        <sz val="11"/>
        <rFont val="ＭＳ 明朝"/>
        <family val="1"/>
        <charset val="128"/>
      </rPr>
      <t>作業所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</si>
  <si>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87.5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</si>
  <si>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</si>
  <si>
    <r>
      <rPr>
        <sz val="11"/>
        <rFont val="ＭＳ 明朝"/>
        <family val="1"/>
        <charset val="128"/>
      </rPr>
      <t>新農山</t>
    </r>
  </si>
  <si>
    <r>
      <rPr>
        <sz val="11"/>
        <rFont val="ＭＳ 明朝"/>
        <family val="1"/>
        <charset val="128"/>
      </rPr>
      <t>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村</t>
    </r>
  </si>
  <si>
    <r>
      <rPr>
        <sz val="11"/>
        <rFont val="ＭＳ 明朝"/>
        <family val="1"/>
        <charset val="128"/>
      </rPr>
      <t>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</si>
  <si>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30.27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4t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</si>
  <si>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</si>
  <si>
    <r>
      <rPr>
        <sz val="11"/>
        <rFont val="ＭＳ 明朝"/>
        <family val="1"/>
        <charset val="128"/>
      </rPr>
      <t>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</t>
    </r>
  </si>
  <si>
    <r>
      <rPr>
        <sz val="11"/>
        <rFont val="ＭＳ 明朝"/>
        <family val="1"/>
        <charset val="128"/>
      </rPr>
      <t>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</si>
  <si>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20.25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</si>
  <si>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</si>
  <si>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38.52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1t/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10t</t>
    </r>
    <phoneticPr fontId="6"/>
  </si>
  <si>
    <r>
      <rPr>
        <sz val="11"/>
        <rFont val="ＭＳ 明朝"/>
        <family val="1"/>
        <charset val="128"/>
      </rPr>
      <t>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茂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</si>
  <si>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>281.2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</si>
  <si>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  <phoneticPr fontId="6"/>
  </si>
  <si>
    <r>
      <rPr>
        <sz val="11"/>
        <rFont val="ＭＳ 明朝"/>
        <family val="1"/>
        <charset val="128"/>
      </rPr>
      <t>冷蔵庫</t>
    </r>
  </si>
  <si>
    <r>
      <rPr>
        <sz val="11"/>
        <rFont val="ＭＳ 明朝"/>
        <family val="1"/>
        <charset val="128"/>
      </rPr>
      <t>コンクリートブロック造</t>
    </r>
    <r>
      <rPr>
        <sz val="11"/>
        <rFont val="Century"/>
        <family val="1"/>
      </rPr>
      <t>35.10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</si>
  <si>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  <phoneticPr fontId="6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</si>
  <si>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264.70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</si>
  <si>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  <phoneticPr fontId="6"/>
  </si>
  <si>
    <r>
      <rPr>
        <sz val="11"/>
        <rFont val="ＭＳ 明朝"/>
        <family val="1"/>
        <charset val="128"/>
      </rPr>
      <t>構改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</si>
  <si>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553.80</t>
    </r>
    <r>
      <rPr>
        <sz val="11"/>
        <rFont val="ＭＳ 明朝"/>
        <family val="1"/>
        <charset val="128"/>
      </rPr>
      <t>㎡</t>
    </r>
    <phoneticPr fontId="6"/>
  </si>
  <si>
    <r>
      <t>10kl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Ph sb="26" eb="27">
      <t>フ</t>
    </rPh>
    <phoneticPr fontId="6"/>
  </si>
  <si>
    <r>
      <rPr>
        <sz val="11"/>
        <rFont val="ＭＳ 明朝"/>
        <family val="1"/>
        <charset val="128"/>
      </rPr>
      <t>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良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</si>
  <si>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18.19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捲揚能力</t>
    </r>
    <r>
      <rPr>
        <sz val="11"/>
        <rFont val="Century"/>
        <family val="1"/>
      </rPr>
      <t xml:space="preserve">30t </t>
    </r>
    <r>
      <rPr>
        <sz val="11"/>
        <rFont val="ＭＳ 明朝"/>
        <family val="1"/>
        <charset val="128"/>
      </rPr>
      <t>ディーゼル</t>
    </r>
    <r>
      <rPr>
        <sz val="11"/>
        <rFont val="Century"/>
        <family val="1"/>
      </rPr>
      <t>18PS</t>
    </r>
    <phoneticPr fontId="6"/>
  </si>
  <si>
    <r>
      <rPr>
        <sz val="11"/>
        <rFont val="ＭＳ 明朝"/>
        <family val="1"/>
        <charset val="128"/>
      </rPr>
      <t>アルミ造平屋建</t>
    </r>
    <r>
      <rPr>
        <sz val="11"/>
        <rFont val="Century"/>
        <family val="1"/>
      </rPr>
      <t>8.14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船体誘導装置付台車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小型船用ソリ式台車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Ph sb="13" eb="15">
      <t>センタイ</t>
    </rPh>
    <rPh sb="15" eb="19">
      <t>ユウドウソウチ</t>
    </rPh>
    <rPh sb="19" eb="20">
      <t>ツ</t>
    </rPh>
    <rPh sb="20" eb="22">
      <t>ダイシャ</t>
    </rPh>
    <rPh sb="23" eb="24">
      <t>ダイ</t>
    </rPh>
    <rPh sb="25" eb="27">
      <t>コガタ</t>
    </rPh>
    <rPh sb="27" eb="29">
      <t>フネヨウ</t>
    </rPh>
    <rPh sb="31" eb="32">
      <t>シキ</t>
    </rPh>
    <rPh sb="32" eb="34">
      <t>ダイシャ</t>
    </rPh>
    <rPh sb="35" eb="36">
      <t>ダイ</t>
    </rPh>
    <phoneticPr fontId="6"/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</si>
  <si>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 xml:space="preserve"> 2</t>
    </r>
    <rPh sb="0" eb="1">
      <t>レイ</t>
    </rPh>
    <phoneticPr fontId="6"/>
  </si>
  <si>
    <r>
      <rPr>
        <sz val="11"/>
        <rFont val="ＭＳ 明朝"/>
        <family val="1"/>
        <charset val="128"/>
      </rPr>
      <t>水競</t>
    </r>
    <rPh sb="0" eb="1">
      <t>スイ</t>
    </rPh>
    <rPh sb="1" eb="2">
      <t>セリ</t>
    </rPh>
    <phoneticPr fontId="6"/>
  </si>
  <si>
    <r>
      <t>150kl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</t>
    </r>
    <r>
      <rPr>
        <sz val="11"/>
        <rFont val="Century"/>
        <family val="1"/>
      </rPr>
      <t>31.5</t>
    </r>
    <r>
      <rPr>
        <sz val="11"/>
        <rFont val="ＭＳ 明朝"/>
        <family val="1"/>
        <charset val="128"/>
      </rPr>
      <t>㎡</t>
    </r>
    <phoneticPr fontId="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</si>
  <si>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52</t>
    </r>
    <phoneticPr fontId="6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</si>
  <si>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300t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37t</t>
    </r>
    <phoneticPr fontId="6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</si>
  <si>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1,173.81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631.46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階作業所他</t>
    </r>
    <r>
      <rPr>
        <sz val="11"/>
        <rFont val="Century"/>
        <family val="1"/>
      </rPr>
      <t>542.35</t>
    </r>
    <r>
      <rPr>
        <sz val="11"/>
        <rFont val="ＭＳ 明朝"/>
        <family val="1"/>
        <charset val="128"/>
      </rPr>
      <t>㎡</t>
    </r>
    <phoneticPr fontId="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</si>
  <si>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53</t>
    </r>
    <phoneticPr fontId="6"/>
  </si>
  <si>
    <r>
      <rPr>
        <sz val="11"/>
        <rFont val="ＭＳ 明朝"/>
        <family val="1"/>
        <charset val="128"/>
      </rPr>
      <t>木造平屋荷さばき場</t>
    </r>
    <r>
      <rPr>
        <sz val="11"/>
        <rFont val="Century"/>
        <family val="1"/>
      </rPr>
      <t>115.67</t>
    </r>
    <r>
      <rPr>
        <sz val="11"/>
        <rFont val="ＭＳ 明朝"/>
        <family val="1"/>
        <charset val="128"/>
      </rPr>
      <t>㎡（増設）</t>
    </r>
    <rPh sb="17" eb="19">
      <t>ゾウセツ</t>
    </rPh>
    <phoneticPr fontId="6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</si>
  <si>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17</t>
    </r>
  </si>
  <si>
    <r>
      <t>50kl</t>
    </r>
    <r>
      <rPr>
        <sz val="11"/>
        <rFont val="ＭＳ 明朝"/>
        <family val="1"/>
        <charset val="128"/>
      </rPr>
      <t>灯油タンク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phoneticPr fontId="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</si>
  <si>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</si>
  <si>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水産物加工処理施設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</si>
  <si>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385.56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冷凍</t>
    </r>
    <r>
      <rPr>
        <sz val="11"/>
        <rFont val="Century"/>
        <family val="1"/>
      </rPr>
      <t>12t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</si>
  <si>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2</t>
    </r>
    <phoneticPr fontId="6"/>
  </si>
  <si>
    <r>
      <rPr>
        <sz val="11"/>
        <rFont val="ＭＳ 明朝"/>
        <family val="1"/>
        <charset val="128"/>
      </rPr>
      <t>設置年</t>
    </r>
    <phoneticPr fontId="6"/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</si>
  <si>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  <phoneticPr fontId="6"/>
  </si>
  <si>
    <r>
      <t xml:space="preserve">  </t>
    </r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  <phoneticPr fontId="6"/>
  </si>
  <si>
    <r>
      <rPr>
        <sz val="11"/>
        <rFont val="ＭＳ 明朝"/>
        <family val="1"/>
        <charset val="128"/>
      </rPr>
      <t>堅苔沢</t>
    </r>
    <phoneticPr fontId="6"/>
  </si>
  <si>
    <r>
      <rPr>
        <sz val="11"/>
        <rFont val="ＭＳ 明朝"/>
        <family val="1"/>
        <charset val="128"/>
      </rPr>
      <t>共同漁具倉庫（作業所）</t>
    </r>
    <rPh sb="0" eb="2">
      <t>キョウドウ</t>
    </rPh>
    <rPh sb="2" eb="4">
      <t>ギョグ</t>
    </rPh>
    <rPh sb="4" eb="6">
      <t>ソウコ</t>
    </rPh>
    <rPh sb="7" eb="9">
      <t>サギョウ</t>
    </rPh>
    <rPh sb="9" eb="10">
      <t>ショ</t>
    </rPh>
    <phoneticPr fontId="6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</si>
  <si>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115.62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 xml:space="preserve">(H28 </t>
    </r>
    <r>
      <rPr>
        <sz val="11"/>
        <rFont val="ＭＳ 明朝"/>
        <family val="1"/>
        <charset val="128"/>
      </rPr>
      <t>全面改修）</t>
    </r>
    <rPh sb="18" eb="20">
      <t>ゼンメン</t>
    </rPh>
    <rPh sb="20" eb="22">
      <t>カイシュウ</t>
    </rPh>
    <phoneticPr fontId="6"/>
  </si>
  <si>
    <r>
      <rPr>
        <sz val="11"/>
        <rFont val="ＭＳ 明朝"/>
        <family val="1"/>
        <charset val="128"/>
      </rPr>
      <t>漁船用捲揚施設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</si>
  <si>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9.72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</t>
    </r>
    <r>
      <rPr>
        <sz val="11"/>
        <rFont val="ＭＳ 明朝"/>
        <family val="1"/>
        <charset val="128"/>
      </rPr>
      <t>型･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各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11KW 2</t>
    </r>
    <r>
      <rPr>
        <sz val="11"/>
        <rFont val="ＭＳ 明朝"/>
        <family val="1"/>
        <charset val="128"/>
      </rPr>
      <t>台</t>
    </r>
  </si>
  <si>
    <r>
      <t>100kl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㎡･</t>
    </r>
    <r>
      <rPr>
        <sz val="11"/>
        <rFont val="Century"/>
        <family val="1"/>
      </rPr>
      <t>18</t>
    </r>
    <r>
      <rPr>
        <sz val="11"/>
        <rFont val="ＭＳ 明朝"/>
        <family val="1"/>
        <charset val="128"/>
      </rPr>
      <t>㎡</t>
    </r>
    <phoneticPr fontId="6"/>
  </si>
  <si>
    <r>
      <rPr>
        <sz val="11"/>
        <rFont val="ＭＳ 明朝"/>
        <family val="1"/>
        <charset val="128"/>
      </rPr>
      <t>荷さばき施設</t>
    </r>
    <rPh sb="0" eb="1">
      <t>ニ</t>
    </rPh>
    <rPh sb="4" eb="6">
      <t>シセツ</t>
    </rPh>
    <phoneticPr fontId="6"/>
  </si>
  <si>
    <r>
      <rPr>
        <sz val="11"/>
        <rFont val="ＭＳ 明朝"/>
        <family val="1"/>
        <charset val="128"/>
      </rPr>
      <t>鉄筋コンクリート平屋建　</t>
    </r>
    <r>
      <rPr>
        <sz val="11"/>
        <rFont val="Century"/>
        <family val="1"/>
      </rPr>
      <t>412.50</t>
    </r>
    <r>
      <rPr>
        <sz val="11"/>
        <rFont val="ＭＳ 明朝"/>
        <family val="1"/>
        <charset val="128"/>
      </rPr>
      <t>㎡</t>
    </r>
    <phoneticPr fontId="6"/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</si>
  <si>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>1</t>
    </r>
    <rPh sb="0" eb="1">
      <t>レイ</t>
    </rPh>
    <phoneticPr fontId="6"/>
  </si>
  <si>
    <r>
      <rPr>
        <sz val="11"/>
        <rFont val="ＭＳ 明朝"/>
        <family val="1"/>
        <charset val="128"/>
      </rPr>
      <t>水強</t>
    </r>
    <rPh sb="0" eb="1">
      <t>スイ</t>
    </rPh>
    <rPh sb="1" eb="2">
      <t>ツヨシ</t>
    </rPh>
    <phoneticPr fontId="6"/>
  </si>
  <si>
    <r>
      <rPr>
        <sz val="11"/>
        <rFont val="ＭＳ 明朝"/>
        <family val="1"/>
        <charset val="128"/>
      </rPr>
      <t>小波渡</t>
    </r>
    <phoneticPr fontId="6"/>
  </si>
  <si>
    <r>
      <rPr>
        <sz val="11"/>
        <rFont val="ＭＳ 明朝"/>
        <family val="1"/>
        <charset val="128"/>
      </rPr>
      <t>漁船用捲揚施設</t>
    </r>
    <phoneticPr fontId="6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</si>
  <si>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12.96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繁船柱</t>
    </r>
    <r>
      <rPr>
        <sz val="11"/>
        <rFont val="Century"/>
        <family val="1"/>
      </rPr>
      <t xml:space="preserve"> 7</t>
    </r>
    <r>
      <rPr>
        <sz val="11"/>
        <rFont val="ＭＳ 明朝"/>
        <family val="1"/>
        <charset val="128"/>
      </rPr>
      <t>基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</si>
  <si>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46</t>
    </r>
    <phoneticPr fontId="6"/>
  </si>
  <si>
    <r>
      <rPr>
        <sz val="11"/>
        <rFont val="ＭＳ 明朝"/>
        <family val="1"/>
        <charset val="128"/>
      </rPr>
      <t>小波渡集荷所</t>
    </r>
    <rPh sb="0" eb="1">
      <t>ショウ</t>
    </rPh>
    <rPh sb="1" eb="2">
      <t>ナミ</t>
    </rPh>
    <rPh sb="2" eb="3">
      <t>ワタ</t>
    </rPh>
    <rPh sb="3" eb="5">
      <t>シュウカ</t>
    </rPh>
    <rPh sb="5" eb="6">
      <t>ジョ</t>
    </rPh>
    <phoneticPr fontId="6"/>
  </si>
  <si>
    <r>
      <t xml:space="preserve"> </t>
    </r>
    <r>
      <rPr>
        <sz val="11"/>
        <rFont val="ＭＳ 明朝"/>
        <family val="1"/>
        <charset val="128"/>
      </rPr>
      <t xml:space="preserve">貯氷･冷蔵
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作業所併設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</si>
  <si>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258.70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12t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7t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</si>
  <si>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  <phoneticPr fontId="6"/>
  </si>
  <si>
    <r>
      <t xml:space="preserve">  </t>
    </r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6"/>
  </si>
  <si>
    <r>
      <rPr>
        <sz val="11"/>
        <rFont val="ＭＳ 明朝"/>
        <family val="1"/>
        <charset val="128"/>
      </rPr>
      <t>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子</t>
    </r>
    <phoneticPr fontId="6"/>
  </si>
  <si>
    <r>
      <rPr>
        <sz val="11"/>
        <rFont val="ＭＳ 明朝"/>
        <family val="1"/>
        <charset val="128"/>
      </rPr>
      <t>米子集荷所</t>
    </r>
    <rPh sb="0" eb="1">
      <t>コメ</t>
    </rPh>
    <rPh sb="1" eb="2">
      <t>コ</t>
    </rPh>
    <rPh sb="2" eb="4">
      <t>シュウカ</t>
    </rPh>
    <rPh sb="4" eb="5">
      <t>ジョ</t>
    </rPh>
    <phoneticPr fontId="6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</si>
  <si>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154.23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荷さばき所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生産者控室</t>
    </r>
    <r>
      <rPr>
        <sz val="11"/>
        <rFont val="Century"/>
        <family val="1"/>
      </rPr>
      <t>22.72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8t</t>
    </r>
    <phoneticPr fontId="6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</si>
  <si>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  <phoneticPr fontId="6"/>
  </si>
  <si>
    <r>
      <rPr>
        <sz val="11"/>
        <rFont val="ＭＳ 明朝"/>
        <family val="1"/>
        <charset val="128"/>
      </rPr>
      <t>活性化構改</t>
    </r>
  </si>
  <si>
    <r>
      <t>10kl(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計量機室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キー式計量機</t>
    </r>
    <r>
      <rPr>
        <sz val="11"/>
        <rFont val="Century"/>
        <family val="1"/>
      </rPr>
      <t>36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phoneticPr fontId="6"/>
  </si>
  <si>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6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</si>
  <si>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226.8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</si>
  <si>
    <r>
      <rPr>
        <sz val="11"/>
        <color indexed="8"/>
        <rFont val="ＭＳ 明朝"/>
        <family val="1"/>
        <charset val="128"/>
      </rPr>
      <t>支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</si>
  <si>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港</t>
    </r>
  </si>
  <si>
    <r>
      <rPr>
        <sz val="11"/>
        <color indexed="8"/>
        <rFont val="ＭＳ 明朝"/>
        <family val="1"/>
        <charset val="128"/>
      </rPr>
      <t>念珠関</t>
    </r>
    <phoneticPr fontId="6"/>
  </si>
  <si>
    <r>
      <rPr>
        <sz val="11"/>
        <color indexed="8"/>
        <rFont val="ＭＳ 明朝"/>
        <family val="1"/>
        <charset val="128"/>
      </rPr>
      <t>大岩川</t>
    </r>
    <phoneticPr fontId="6"/>
  </si>
  <si>
    <r>
      <rPr>
        <sz val="11"/>
        <rFont val="ＭＳ 明朝"/>
        <family val="1"/>
        <charset val="128"/>
      </rPr>
      <t>大岩川集荷所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</si>
  <si>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154.51</t>
    </r>
    <r>
      <rPr>
        <sz val="11"/>
        <rFont val="ＭＳ 明朝"/>
        <family val="1"/>
        <charset val="128"/>
      </rPr>
      <t>㎡</t>
    </r>
  </si>
  <si>
    <r>
      <rPr>
        <sz val="11"/>
        <color indexed="8"/>
        <rFont val="ＭＳ 明朝"/>
        <family val="1"/>
        <charset val="128"/>
      </rPr>
      <t>小岩川</t>
    </r>
    <phoneticPr fontId="6"/>
  </si>
  <si>
    <r>
      <rPr>
        <sz val="11"/>
        <rFont val="ＭＳ 明朝"/>
        <family val="1"/>
        <charset val="128"/>
      </rPr>
      <t>小岩川集荷所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</si>
  <si>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172.69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4t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</si>
  <si>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平元</t>
    </r>
    <phoneticPr fontId="6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</si>
  <si>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重油タンク</t>
    </r>
    <rPh sb="25" eb="27">
      <t>ジュウユ</t>
    </rPh>
    <phoneticPr fontId="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</si>
  <si>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</si>
  <si>
    <r>
      <rPr>
        <sz val="11"/>
        <color indexed="8"/>
        <rFont val="ＭＳ 明朝"/>
        <family val="1"/>
        <charset val="128"/>
      </rPr>
      <t>鼠ヶ関</t>
    </r>
    <phoneticPr fontId="6"/>
  </si>
  <si>
    <r>
      <t>(</t>
    </r>
    <r>
      <rPr>
        <sz val="11"/>
        <color indexed="8"/>
        <rFont val="ＭＳ 明朝"/>
        <family val="1"/>
        <charset val="128"/>
      </rPr>
      <t>港湾</t>
    </r>
    <r>
      <rPr>
        <sz val="11"/>
        <color indexed="8"/>
        <rFont val="Century"/>
        <family val="1"/>
      </rPr>
      <t>)</t>
    </r>
    <phoneticPr fontId="6"/>
  </si>
  <si>
    <r>
      <rPr>
        <sz val="11"/>
        <rFont val="ＭＳ 明朝"/>
        <family val="1"/>
        <charset val="128"/>
      </rPr>
      <t>鉄骨造一部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1,272.67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鮮魚保管庫　２階見学デッキ</t>
    </r>
    <rPh sb="20" eb="22">
      <t>センギョ</t>
    </rPh>
    <rPh sb="22" eb="25">
      <t>ホカンコ</t>
    </rPh>
    <rPh sb="27" eb="28">
      <t>カイ</t>
    </rPh>
    <rPh sb="28" eb="30">
      <t>ケンガク</t>
    </rPh>
    <phoneticPr fontId="6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</si>
  <si>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22</t>
    </r>
    <phoneticPr fontId="6"/>
  </si>
  <si>
    <r>
      <rPr>
        <sz val="11"/>
        <rFont val="ＭＳ 明朝"/>
        <family val="1"/>
        <charset val="128"/>
      </rPr>
      <t>交付金</t>
    </r>
  </si>
  <si>
    <r>
      <rPr>
        <sz val="11"/>
        <rFont val="ＭＳ 明朝"/>
        <family val="1"/>
        <charset val="128"/>
      </rPr>
      <t>貯氷・冷蔵庫</t>
    </r>
    <rPh sb="3" eb="5">
      <t>レイゾウ</t>
    </rPh>
    <rPh sb="5" eb="6">
      <t>コ</t>
    </rPh>
    <phoneticPr fontId="6"/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</si>
  <si>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70.20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貯氷庫</t>
    </r>
    <r>
      <rPr>
        <sz val="11"/>
        <rFont val="Century"/>
        <family val="1"/>
      </rPr>
      <t xml:space="preserve">36t </t>
    </r>
    <r>
      <rPr>
        <sz val="11"/>
        <rFont val="ＭＳ 明朝"/>
        <family val="1"/>
        <charset val="128"/>
      </rPr>
      <t>飼料用冷凍庫</t>
    </r>
    <r>
      <rPr>
        <sz val="11"/>
        <rFont val="Century"/>
        <family val="1"/>
      </rPr>
      <t>3.6t</t>
    </r>
    <rPh sb="16" eb="17">
      <t>コ</t>
    </rPh>
    <rPh sb="21" eb="24">
      <t>シリョウヨウ</t>
    </rPh>
    <rPh sb="26" eb="27">
      <t>コ</t>
    </rPh>
    <phoneticPr fontId="6"/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</si>
  <si>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22</t>
    </r>
    <phoneticPr fontId="6"/>
  </si>
  <si>
    <r>
      <t>150kl(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重油タンク</t>
    </r>
    <phoneticPr fontId="6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</si>
  <si>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19.44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捲揚機械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15KW 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L=67.8m</t>
    </r>
    <phoneticPr fontId="6"/>
  </si>
  <si>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L=20m </t>
    </r>
    <r>
      <rPr>
        <sz val="11"/>
        <rFont val="ＭＳ 明朝"/>
        <family val="1"/>
        <charset val="128"/>
      </rPr>
      <t>改修</t>
    </r>
    <rPh sb="5" eb="6">
      <t>ダイ</t>
    </rPh>
    <phoneticPr fontId="6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</si>
  <si>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23</t>
    </r>
  </si>
  <si>
    <r>
      <rPr>
        <sz val="11"/>
        <rFont val="ＭＳ 明朝"/>
        <family val="1"/>
        <charset val="128"/>
      </rPr>
      <t>県単</t>
    </r>
  </si>
  <si>
    <r>
      <t>10kl(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48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phoneticPr fontId="6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</si>
  <si>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</si>
  <si>
    <r>
      <rPr>
        <sz val="11"/>
        <rFont val="ＭＳ 明朝"/>
        <family val="1"/>
        <charset val="128"/>
      </rPr>
      <t>支所事務所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</si>
  <si>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292.31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</si>
  <si>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21</t>
    </r>
    <phoneticPr fontId="6"/>
  </si>
  <si>
    <r>
      <rPr>
        <sz val="11"/>
        <rFont val="ＭＳ 明朝"/>
        <family val="1"/>
        <charset val="128"/>
      </rPr>
      <t>漁業用作業保管施設</t>
    </r>
  </si>
  <si>
    <r>
      <rPr>
        <sz val="11"/>
        <rFont val="ＭＳ 明朝"/>
        <family val="1"/>
        <charset val="128"/>
      </rPr>
      <t>鉄骨平屋建</t>
    </r>
    <r>
      <rPr>
        <sz val="11"/>
        <rFont val="Century"/>
        <family val="1"/>
      </rPr>
      <t>199.26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</si>
  <si>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21</t>
    </r>
    <phoneticPr fontId="6"/>
  </si>
  <si>
    <r>
      <t>(</t>
    </r>
    <r>
      <rPr>
        <sz val="11"/>
        <rFont val="ＭＳ 明朝"/>
        <family val="1"/>
        <charset val="128"/>
      </rPr>
      <t>県漁協</t>
    </r>
    <r>
      <rPr>
        <sz val="11"/>
        <rFont val="Century"/>
        <family val="1"/>
      </rPr>
      <t>)</t>
    </r>
  </si>
  <si>
    <r>
      <t>(</t>
    </r>
    <r>
      <rPr>
        <sz val="11"/>
        <color indexed="8"/>
        <rFont val="ＭＳ 明朝"/>
        <family val="1"/>
        <charset val="128"/>
      </rPr>
      <t>注</t>
    </r>
    <r>
      <rPr>
        <sz val="11"/>
        <color indexed="8"/>
        <rFont val="Century"/>
        <family val="1"/>
      </rPr>
      <t>)</t>
    </r>
  </si>
  <si>
    <r>
      <t xml:space="preserve">   </t>
    </r>
    <r>
      <rPr>
        <sz val="11"/>
        <rFont val="ＭＳ 明朝"/>
        <family val="1"/>
        <charset val="128"/>
      </rPr>
      <t>新農山漁村建設総合対策事業</t>
    </r>
  </si>
  <si>
    <r>
      <rPr>
        <sz val="11"/>
        <rFont val="ＭＳ 明朝"/>
        <family val="1"/>
        <charset val="128"/>
      </rPr>
      <t>沿新</t>
    </r>
  </si>
  <si>
    <r>
      <t xml:space="preserve">   </t>
    </r>
    <r>
      <rPr>
        <sz val="11"/>
        <rFont val="ＭＳ 明朝"/>
        <family val="1"/>
        <charset val="128"/>
      </rPr>
      <t>沿岸漁業振興対策事業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</si>
  <si>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</si>
  <si>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沿岸漁業構造改善対策補足整備事業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</si>
  <si>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</si>
  <si>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次沿岸漁業構造改善補足整備事業</t>
    </r>
  </si>
  <si>
    <r>
      <t xml:space="preserve">   </t>
    </r>
    <r>
      <rPr>
        <sz val="11"/>
        <rFont val="ＭＳ 明朝"/>
        <family val="1"/>
        <charset val="128"/>
      </rPr>
      <t>新沿岸漁業構造改善事業</t>
    </r>
  </si>
  <si>
    <r>
      <t xml:space="preserve">   </t>
    </r>
    <r>
      <rPr>
        <sz val="11"/>
        <rFont val="ＭＳ 明朝"/>
        <family val="1"/>
        <charset val="128"/>
      </rPr>
      <t>沿岸漁業活性化構造改善事業</t>
    </r>
  </si>
  <si>
    <r>
      <t xml:space="preserve">   </t>
    </r>
    <r>
      <rPr>
        <sz val="11"/>
        <rFont val="ＭＳ 明朝"/>
        <family val="1"/>
        <charset val="128"/>
      </rPr>
      <t>栽培漁業推進体制整備事業</t>
    </r>
  </si>
  <si>
    <r>
      <t xml:space="preserve">   </t>
    </r>
    <r>
      <rPr>
        <sz val="11"/>
        <rFont val="ＭＳ 明朝"/>
        <family val="1"/>
        <charset val="128"/>
      </rPr>
      <t>強い水産業づくり交付金事業</t>
    </r>
  </si>
  <si>
    <r>
      <rPr>
        <sz val="11"/>
        <rFont val="ＭＳ 明朝"/>
        <family val="1"/>
        <charset val="128"/>
      </rPr>
      <t>水強</t>
    </r>
    <rPh sb="0" eb="1">
      <t>スイ</t>
    </rPh>
    <rPh sb="1" eb="2">
      <t>ツヨ</t>
    </rPh>
    <phoneticPr fontId="6"/>
  </si>
  <si>
    <r>
      <rPr>
        <sz val="11"/>
        <rFont val="ＭＳ 明朝"/>
        <family val="1"/>
        <charset val="128"/>
      </rPr>
      <t>　水産業競争力強化緊急施設整備事業</t>
    </r>
    <rPh sb="1" eb="4">
      <t>スイサンギョウ</t>
    </rPh>
    <rPh sb="4" eb="7">
      <t>キョウソウリョク</t>
    </rPh>
    <rPh sb="7" eb="9">
      <t>キョウカ</t>
    </rPh>
    <rPh sb="9" eb="13">
      <t>キンキュウシセツ</t>
    </rPh>
    <rPh sb="13" eb="17">
      <t>セイビジギョウ</t>
    </rPh>
    <phoneticPr fontId="6"/>
  </si>
  <si>
    <r>
      <rPr>
        <sz val="12"/>
        <rFont val="ＭＳ 明朝"/>
        <family val="1"/>
        <charset val="128"/>
      </rPr>
      <t>１５　庄内浜文化伝道師・伝道師マイスター活動実績一覧表</t>
    </r>
    <phoneticPr fontId="6"/>
  </si>
  <si>
    <r>
      <rPr>
        <sz val="12"/>
        <rFont val="ＭＳ 明朝"/>
        <family val="1"/>
        <charset val="128"/>
      </rPr>
      <t>年　　度</t>
    </r>
  </si>
  <si>
    <r>
      <rPr>
        <sz val="12"/>
        <rFont val="ＭＳ 明朝"/>
        <family val="1"/>
        <charset val="128"/>
      </rPr>
      <t>内　　訳</t>
    </r>
  </si>
  <si>
    <r>
      <rPr>
        <sz val="12"/>
        <rFont val="ＭＳ 明朝"/>
        <family val="1"/>
        <charset val="128"/>
      </rPr>
      <t>県事業の講師（平成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：地魚料理教室、平成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:</t>
    </r>
    <r>
      <rPr>
        <sz val="12"/>
        <rFont val="ＭＳ 明朝"/>
        <family val="1"/>
        <charset val="128"/>
      </rPr>
      <t>庄内浜文化伝道師講座）</t>
    </r>
    <rPh sb="7" eb="9">
      <t>ヘイセイ</t>
    </rPh>
    <rPh sb="12" eb="13">
      <t>ジ</t>
    </rPh>
    <rPh sb="13" eb="14">
      <t>ザカナ</t>
    </rPh>
    <rPh sb="14" eb="16">
      <t>リョウリ</t>
    </rPh>
    <rPh sb="16" eb="18">
      <t>キョウシツ</t>
    </rPh>
    <rPh sb="19" eb="21">
      <t>ヘイセイ</t>
    </rPh>
    <rPh sb="25" eb="26">
      <t>ショウ</t>
    </rPh>
    <rPh sb="26" eb="27">
      <t>ナイ</t>
    </rPh>
    <rPh sb="27" eb="28">
      <t>ハマ</t>
    </rPh>
    <rPh sb="28" eb="30">
      <t>ブンカ</t>
    </rPh>
    <rPh sb="30" eb="32">
      <t>デンドウ</t>
    </rPh>
    <rPh sb="32" eb="33">
      <t>シ</t>
    </rPh>
    <rPh sb="33" eb="35">
      <t>コウザ</t>
    </rPh>
    <phoneticPr fontId="6"/>
  </si>
  <si>
    <r>
      <rPr>
        <sz val="12"/>
        <rFont val="ＭＳ 明朝"/>
        <family val="1"/>
        <charset val="128"/>
      </rPr>
      <t>市・町主催</t>
    </r>
    <r>
      <rPr>
        <sz val="12"/>
        <rFont val="Century"/>
        <family val="1"/>
      </rPr>
      <t xml:space="preserve">                             </t>
    </r>
    <r>
      <rPr>
        <sz val="12"/>
        <rFont val="ＭＳ 明朝"/>
        <family val="1"/>
        <charset val="128"/>
      </rPr>
      <t>料理教室の講師</t>
    </r>
    <phoneticPr fontId="6"/>
  </si>
  <si>
    <r>
      <rPr>
        <sz val="12"/>
        <rFont val="ＭＳ 明朝"/>
        <family val="1"/>
        <charset val="128"/>
      </rPr>
      <t>自主活動（町内会・保育園・福祉施設等）</t>
    </r>
    <r>
      <rPr>
        <sz val="12"/>
        <rFont val="Century"/>
        <family val="1"/>
      </rPr>
      <t xml:space="preserve">                        </t>
    </r>
    <r>
      <rPr>
        <sz val="12"/>
        <rFont val="ＭＳ 明朝"/>
        <family val="1"/>
        <charset val="128"/>
      </rPr>
      <t>料理教室講師、食育活動</t>
    </r>
    <phoneticPr fontId="6"/>
  </si>
  <si>
    <r>
      <rPr>
        <sz val="12"/>
        <rFont val="ＭＳ 明朝"/>
        <family val="1"/>
        <charset val="128"/>
      </rPr>
      <t>流通・小売業の取組</t>
    </r>
    <r>
      <rPr>
        <sz val="12"/>
        <rFont val="Century"/>
        <family val="1"/>
      </rPr>
      <t xml:space="preserve">            </t>
    </r>
    <r>
      <rPr>
        <sz val="12"/>
        <rFont val="ＭＳ 明朝"/>
        <family val="1"/>
        <charset val="128"/>
      </rPr>
      <t>（料理教室）</t>
    </r>
    <phoneticPr fontId="6"/>
  </si>
  <si>
    <r>
      <rPr>
        <sz val="12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</si>
  <si>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年度</t>
    </r>
    <phoneticPr fontId="6"/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</si>
  <si>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</si>
  <si>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</si>
  <si>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</si>
  <si>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</si>
  <si>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年度</t>
    </r>
    <rPh sb="4" eb="6">
      <t>ネンド</t>
    </rPh>
    <phoneticPr fontId="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</si>
  <si>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rPh sb="4" eb="6">
      <t>ネンド</t>
    </rPh>
    <phoneticPr fontId="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</si>
  <si>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rPh sb="4" eb="6">
      <t>ネンド</t>
    </rPh>
    <phoneticPr fontId="6"/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</si>
  <si>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  <phoneticPr fontId="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</si>
  <si>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rPh sb="4" eb="6">
      <t>ネンド</t>
    </rPh>
    <phoneticPr fontId="6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</si>
  <si>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年度</t>
    </r>
    <rPh sb="4" eb="6">
      <t>ネンド</t>
    </rPh>
    <phoneticPr fontId="6"/>
  </si>
  <si>
    <r>
      <rPr>
        <sz val="12"/>
        <rFont val="ＭＳ 明朝"/>
        <family val="1"/>
        <charset val="128"/>
      </rPr>
      <t>令和元年度</t>
    </r>
    <rPh sb="0" eb="2">
      <t>レイワ</t>
    </rPh>
    <rPh sb="2" eb="3">
      <t>ガン</t>
    </rPh>
    <rPh sb="3" eb="5">
      <t>ネンド</t>
    </rPh>
    <phoneticPr fontId="6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</si>
  <si>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年度　　</t>
    </r>
    <rPh sb="0" eb="2">
      <t>レイワ</t>
    </rPh>
    <rPh sb="3" eb="5">
      <t>ネンド</t>
    </rPh>
    <phoneticPr fontId="6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</si>
  <si>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年度　　</t>
    </r>
    <rPh sb="0" eb="2">
      <t>レイワ</t>
    </rPh>
    <rPh sb="3" eb="5">
      <t>ネンド</t>
    </rPh>
    <phoneticPr fontId="6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</si>
  <si>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4</t>
    </r>
    <r>
      <rPr>
        <sz val="12"/>
        <rFont val="ＭＳ 明朝"/>
        <family val="1"/>
        <charset val="128"/>
      </rPr>
      <t>年度　　</t>
    </r>
    <rPh sb="0" eb="2">
      <t>レイワ</t>
    </rPh>
    <rPh sb="3" eb="5">
      <t>ネンド</t>
    </rPh>
    <phoneticPr fontId="6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</si>
  <si>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5</t>
    </r>
    <r>
      <rPr>
        <sz val="12"/>
        <rFont val="ＭＳ 明朝"/>
        <family val="1"/>
        <charset val="128"/>
      </rPr>
      <t>年度　　</t>
    </r>
    <rPh sb="0" eb="2">
      <t>レイワ</t>
    </rPh>
    <rPh sb="3" eb="5">
      <t>ネンド</t>
    </rPh>
    <phoneticPr fontId="6"/>
  </si>
  <si>
    <r>
      <rPr>
        <sz val="12"/>
        <rFont val="ＭＳ 明朝"/>
        <family val="1"/>
        <charset val="128"/>
      </rPr>
      <t>※</t>
    </r>
    <r>
      <rPr>
        <sz val="12"/>
        <rFont val="Century"/>
        <family val="1"/>
      </rPr>
      <t>R2</t>
    </r>
    <r>
      <rPr>
        <sz val="12"/>
        <rFont val="ＭＳ 明朝"/>
        <family val="1"/>
        <charset val="128"/>
      </rPr>
      <t>年度までお魚教室含む、</t>
    </r>
    <r>
      <rPr>
        <sz val="12"/>
        <rFont val="Century"/>
        <family val="1"/>
      </rPr>
      <t>R5</t>
    </r>
    <r>
      <rPr>
        <sz val="12"/>
        <rFont val="ＭＳ 明朝"/>
        <family val="1"/>
        <charset val="128"/>
      </rPr>
      <t>年度については速報値</t>
    </r>
    <rPh sb="3" eb="5">
      <t>ネンド</t>
    </rPh>
    <rPh sb="8" eb="9">
      <t>サカナ</t>
    </rPh>
    <rPh sb="9" eb="11">
      <t>キョウシツ</t>
    </rPh>
    <rPh sb="11" eb="12">
      <t>フク</t>
    </rPh>
    <rPh sb="16" eb="18">
      <t>ネンド</t>
    </rPh>
    <rPh sb="23" eb="26">
      <t>ソクホウチ</t>
    </rPh>
    <phoneticPr fontId="6"/>
  </si>
  <si>
    <t>令　　和　　５　　年　　度</t>
    <rPh sb="0" eb="1">
      <t>レイ</t>
    </rPh>
    <rPh sb="3" eb="4">
      <t>ワ</t>
    </rPh>
    <rPh sb="9" eb="10">
      <t>ネン</t>
    </rPh>
    <rPh sb="12" eb="13">
      <t>ド</t>
    </rPh>
    <phoneticPr fontId="5"/>
  </si>
  <si>
    <t>山　形　県　の　水　産　付　表</t>
    <rPh sb="0" eb="1">
      <t>ヤマ</t>
    </rPh>
    <rPh sb="2" eb="3">
      <t>カタチ</t>
    </rPh>
    <rPh sb="4" eb="5">
      <t>ケン</t>
    </rPh>
    <rPh sb="8" eb="9">
      <t>ミズ</t>
    </rPh>
    <rPh sb="10" eb="11">
      <t>サン</t>
    </rPh>
    <rPh sb="12" eb="13">
      <t>ツキ</t>
    </rPh>
    <rPh sb="14" eb="15">
      <t>ヒョウ</t>
    </rPh>
    <phoneticPr fontId="5"/>
  </si>
  <si>
    <t>令　　和　　６　　年　　８　　月</t>
    <rPh sb="0" eb="1">
      <t>レイ</t>
    </rPh>
    <rPh sb="3" eb="4">
      <t>ワ</t>
    </rPh>
    <rPh sb="9" eb="10">
      <t>ネン</t>
    </rPh>
    <rPh sb="15" eb="16">
      <t>ガツ</t>
    </rPh>
    <phoneticPr fontId="5"/>
  </si>
  <si>
    <t>山　　形　　県</t>
    <rPh sb="0" eb="1">
      <t>ヤマ</t>
    </rPh>
    <rPh sb="3" eb="4">
      <t>カタチ</t>
    </rPh>
    <rPh sb="6" eb="7">
      <t>ケン</t>
    </rPh>
    <phoneticPr fontId="5"/>
  </si>
  <si>
    <r>
      <rPr>
        <sz val="16"/>
        <color theme="1"/>
        <rFont val="ＭＳ 明朝"/>
        <family val="1"/>
        <charset val="128"/>
      </rPr>
      <t>付　　　　表　　　　目　　　　次　</t>
    </r>
    <rPh sb="0" eb="1">
      <t>ツキ</t>
    </rPh>
    <rPh sb="5" eb="6">
      <t>ヒョウ</t>
    </rPh>
    <rPh sb="10" eb="11">
      <t>メ</t>
    </rPh>
    <rPh sb="15" eb="16">
      <t>ツギ</t>
    </rPh>
    <phoneticPr fontId="5"/>
  </si>
  <si>
    <r>
      <rPr>
        <b/>
        <sz val="12"/>
        <color theme="1"/>
        <rFont val="ＭＳ 明朝"/>
        <family val="1"/>
        <charset val="128"/>
      </rPr>
      <t>１</t>
    </r>
    <phoneticPr fontId="5"/>
  </si>
  <si>
    <r>
      <rPr>
        <sz val="12"/>
        <color theme="1"/>
        <rFont val="ＭＳ 明朝"/>
        <family val="1"/>
        <charset val="128"/>
      </rPr>
      <t>年次別漁業経営体数､海面漁業就業者数････････････････････････････････････････････････････････････････</t>
    </r>
    <phoneticPr fontId="5"/>
  </si>
  <si>
    <r>
      <rPr>
        <b/>
        <sz val="12"/>
        <color theme="1"/>
        <rFont val="ＭＳ 明朝"/>
        <family val="1"/>
        <charset val="128"/>
      </rPr>
      <t>２</t>
    </r>
  </si>
  <si>
    <r>
      <rPr>
        <sz val="12"/>
        <color theme="1"/>
        <rFont val="ＭＳ 明朝"/>
        <family val="1"/>
        <charset val="128"/>
      </rPr>
      <t>年次別魚種別漁獲量････････････････････････････････････････････････････････････････</t>
    </r>
    <phoneticPr fontId="5"/>
  </si>
  <si>
    <r>
      <rPr>
        <b/>
        <sz val="12"/>
        <color theme="1"/>
        <rFont val="ＭＳ 明朝"/>
        <family val="1"/>
        <charset val="128"/>
      </rPr>
      <t>３</t>
    </r>
  </si>
  <si>
    <r>
      <rPr>
        <sz val="12"/>
        <color theme="1"/>
        <rFont val="ＭＳ 明朝"/>
        <family val="1"/>
        <charset val="128"/>
      </rPr>
      <t>年次別魚種別生産額････････････････････････････････････････････････････････････････</t>
    </r>
    <phoneticPr fontId="5"/>
  </si>
  <si>
    <r>
      <rPr>
        <b/>
        <sz val="12"/>
        <color theme="1"/>
        <rFont val="ＭＳ 明朝"/>
        <family val="1"/>
        <charset val="128"/>
      </rPr>
      <t>４</t>
    </r>
  </si>
  <si>
    <r>
      <rPr>
        <sz val="12"/>
        <color theme="1"/>
        <rFont val="ＭＳ 明朝"/>
        <family val="1"/>
        <charset val="128"/>
      </rPr>
      <t>年次別魚種別平均単価････････････････････････････････････････････････････････････････</t>
    </r>
    <phoneticPr fontId="5"/>
  </si>
  <si>
    <r>
      <rPr>
        <b/>
        <sz val="12"/>
        <color theme="1"/>
        <rFont val="ＭＳ 明朝"/>
        <family val="1"/>
        <charset val="128"/>
      </rPr>
      <t>５</t>
    </r>
  </si>
  <si>
    <r>
      <rPr>
        <sz val="12"/>
        <color theme="1"/>
        <rFont val="ＭＳ 明朝"/>
        <family val="1"/>
        <charset val="128"/>
      </rPr>
      <t>並型魚礁設置事業実施一覧表･･･････････････････････････････････････････････････････････････</t>
    </r>
    <phoneticPr fontId="5"/>
  </si>
  <si>
    <t>45~46</t>
    <phoneticPr fontId="5"/>
  </si>
  <si>
    <r>
      <rPr>
        <b/>
        <sz val="12"/>
        <color theme="1"/>
        <rFont val="ＭＳ 明朝"/>
        <family val="1"/>
        <charset val="128"/>
      </rPr>
      <t>６</t>
    </r>
  </si>
  <si>
    <r>
      <rPr>
        <sz val="12"/>
        <color theme="1"/>
        <rFont val="ＭＳ 明朝"/>
        <family val="1"/>
        <charset val="128"/>
      </rPr>
      <t>魚礁施設設置事業</t>
    </r>
    <r>
      <rPr>
        <sz val="12"/>
        <color theme="1"/>
        <rFont val="Century"/>
        <family val="1"/>
      </rPr>
      <t>(</t>
    </r>
    <r>
      <rPr>
        <sz val="12"/>
        <color theme="1"/>
        <rFont val="ＭＳ 明朝"/>
        <family val="1"/>
        <charset val="128"/>
      </rPr>
      <t>事業主体</t>
    </r>
    <r>
      <rPr>
        <sz val="12"/>
        <color theme="1"/>
        <rFont val="Century"/>
        <family val="1"/>
      </rPr>
      <t>:</t>
    </r>
    <r>
      <rPr>
        <sz val="12"/>
        <color theme="1"/>
        <rFont val="ＭＳ 明朝"/>
        <family val="1"/>
        <charset val="128"/>
      </rPr>
      <t>県</t>
    </r>
    <r>
      <rPr>
        <sz val="12"/>
        <color theme="1"/>
        <rFont val="Century"/>
        <family val="1"/>
      </rPr>
      <t>)</t>
    </r>
    <r>
      <rPr>
        <sz val="12"/>
        <color theme="1"/>
        <rFont val="ＭＳ 明朝"/>
        <family val="1"/>
        <charset val="128"/>
      </rPr>
      <t>実施一覧表･･･････････････････････････････････････････････････</t>
    </r>
    <phoneticPr fontId="5"/>
  </si>
  <si>
    <r>
      <rPr>
        <b/>
        <sz val="12"/>
        <color theme="1"/>
        <rFont val="ＭＳ 明朝"/>
        <family val="1"/>
        <charset val="128"/>
      </rPr>
      <t>７</t>
    </r>
  </si>
  <si>
    <r>
      <rPr>
        <sz val="12"/>
        <color theme="1"/>
        <rFont val="ＭＳ 明朝"/>
        <family val="1"/>
        <charset val="128"/>
      </rPr>
      <t>増殖礁施設設置事業実施一覧表･･･････････････････････････････････････････････････････････</t>
    </r>
    <phoneticPr fontId="5"/>
  </si>
  <si>
    <r>
      <rPr>
        <b/>
        <sz val="12"/>
        <color theme="1"/>
        <rFont val="ＭＳ 明朝"/>
        <family val="1"/>
        <charset val="128"/>
      </rPr>
      <t>８</t>
    </r>
  </si>
  <si>
    <r>
      <rPr>
        <sz val="12"/>
        <color theme="1"/>
        <rFont val="ＭＳ 明朝"/>
        <family val="1"/>
        <charset val="128"/>
      </rPr>
      <t>さけ人工ふ化放流事業実施一覧表････････････････････････････････････････････････････････････････</t>
    </r>
    <phoneticPr fontId="5"/>
  </si>
  <si>
    <r>
      <rPr>
        <b/>
        <sz val="12"/>
        <color theme="1"/>
        <rFont val="ＭＳ 明朝"/>
        <family val="1"/>
        <charset val="128"/>
      </rPr>
      <t>９</t>
    </r>
  </si>
  <si>
    <r>
      <rPr>
        <sz val="12"/>
        <color theme="1"/>
        <rFont val="ＭＳ 明朝"/>
        <family val="1"/>
        <charset val="128"/>
      </rPr>
      <t>あわび放流事業実施一覧表････････････････････････････････････････････････････････････････</t>
    </r>
    <phoneticPr fontId="5"/>
  </si>
  <si>
    <r>
      <rPr>
        <b/>
        <sz val="12"/>
        <color theme="1"/>
        <rFont val="ＭＳ 明朝"/>
        <family val="1"/>
        <charset val="128"/>
      </rPr>
      <t>１０</t>
    </r>
  </si>
  <si>
    <r>
      <rPr>
        <sz val="12"/>
        <color theme="1"/>
        <rFont val="ＭＳ 明朝"/>
        <family val="1"/>
        <charset val="128"/>
      </rPr>
      <t>くるまえび放流事業実施一覧表････････････････････････････････････････････････････････････････</t>
    </r>
    <phoneticPr fontId="5"/>
  </si>
  <si>
    <r>
      <rPr>
        <b/>
        <sz val="12"/>
        <color theme="1"/>
        <rFont val="ＭＳ 明朝"/>
        <family val="1"/>
        <charset val="128"/>
      </rPr>
      <t>１１</t>
    </r>
  </si>
  <si>
    <r>
      <rPr>
        <sz val="12"/>
        <color theme="1"/>
        <rFont val="ＭＳ 明朝"/>
        <family val="1"/>
        <charset val="128"/>
      </rPr>
      <t>ひらめ放流事業実施一覧表････････････････････････････････････････････････････････････････</t>
    </r>
    <phoneticPr fontId="5"/>
  </si>
  <si>
    <r>
      <rPr>
        <b/>
        <sz val="12"/>
        <color theme="1"/>
        <rFont val="ＭＳ 明朝"/>
        <family val="1"/>
        <charset val="128"/>
      </rPr>
      <t>１２</t>
    </r>
  </si>
  <si>
    <r>
      <rPr>
        <sz val="12"/>
        <color theme="1"/>
        <rFont val="ＭＳ 明朝"/>
        <family val="1"/>
        <charset val="128"/>
      </rPr>
      <t>漁業種類別新規就業者数一覧表････････････････････････････････････････････････････････････････</t>
    </r>
    <phoneticPr fontId="5"/>
  </si>
  <si>
    <r>
      <rPr>
        <b/>
        <sz val="12"/>
        <color theme="1"/>
        <rFont val="ＭＳ 明朝"/>
        <family val="1"/>
        <charset val="128"/>
      </rPr>
      <t>１３</t>
    </r>
  </si>
  <si>
    <r>
      <rPr>
        <sz val="12"/>
        <color theme="1"/>
        <rFont val="ＭＳ 明朝"/>
        <family val="1"/>
        <charset val="128"/>
      </rPr>
      <t>漁業就業･独立希望者漁業研修一覧表････････････････････････････････････････････････････････････････</t>
    </r>
    <phoneticPr fontId="5"/>
  </si>
  <si>
    <r>
      <rPr>
        <b/>
        <sz val="12"/>
        <color theme="1"/>
        <rFont val="ＭＳ 明朝"/>
        <family val="1"/>
        <charset val="128"/>
      </rPr>
      <t>１４</t>
    </r>
  </si>
  <si>
    <r>
      <rPr>
        <sz val="12"/>
        <color theme="1"/>
        <rFont val="ＭＳ 明朝"/>
        <family val="1"/>
        <charset val="128"/>
      </rPr>
      <t>庄内浜文化伝道師･伝道師ﾏｲｽﾀ－の認定一覧表････････････････････････････････････････････････････････････････</t>
    </r>
    <phoneticPr fontId="5"/>
  </si>
  <si>
    <r>
      <rPr>
        <b/>
        <sz val="12"/>
        <color theme="1"/>
        <rFont val="ＭＳ 明朝"/>
        <family val="1"/>
        <charset val="128"/>
      </rPr>
      <t>１５</t>
    </r>
  </si>
  <si>
    <r>
      <rPr>
        <sz val="12"/>
        <color theme="1"/>
        <rFont val="ＭＳ 明朝"/>
        <family val="1"/>
        <charset val="128"/>
      </rPr>
      <t>庄内浜文化伝道師･伝道師ﾏｲｽﾀ－の活動実績一覧表････････････････････････････････････････････････････････････････</t>
    </r>
    <phoneticPr fontId="5"/>
  </si>
  <si>
    <r>
      <rPr>
        <b/>
        <sz val="12"/>
        <color theme="1"/>
        <rFont val="ＭＳ 明朝"/>
        <family val="1"/>
        <charset val="128"/>
      </rPr>
      <t>１６</t>
    </r>
  </si>
  <si>
    <r>
      <rPr>
        <sz val="12"/>
        <color theme="1"/>
        <rFont val="ＭＳ 明朝"/>
        <family val="1"/>
        <charset val="128"/>
      </rPr>
      <t>山形県漁業協同組合共同利用施設一覧表････････････････････････････････････････････････････････････････</t>
    </r>
    <phoneticPr fontId="5"/>
  </si>
  <si>
    <t>57~60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</si>
</sst>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\ ;[Red]\(#,##0\)"/>
    <numFmt numFmtId="177" formatCode="#,##0\ "/>
    <numFmt numFmtId="178" formatCode="0_);[Red]\(0\)"/>
    <numFmt numFmtId="179" formatCode="#,##0_);[Red]\(#,##0\)"/>
    <numFmt numFmtId="180" formatCode="#,##0.0\ "/>
    <numFmt numFmtId="181" formatCode="0.0\ "/>
    <numFmt numFmtId="182" formatCode="#,##0_ "/>
  </numFmts>
  <fonts count="3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indexed="8"/>
      <name val="Century"/>
      <family val="1"/>
    </font>
    <font>
      <sz val="12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Century"/>
      <family val="1"/>
    </font>
    <font>
      <sz val="10"/>
      <color indexed="8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1"/>
      <color rgb="FFFF0000"/>
      <name val="Century"/>
      <family val="1"/>
    </font>
    <font>
      <sz val="11"/>
      <color theme="1"/>
      <name val="Century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Century"/>
      <family val="1"/>
    </font>
    <font>
      <sz val="9"/>
      <name val="Century"/>
      <family val="1"/>
    </font>
    <font>
      <sz val="9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28"/>
      <color theme="1"/>
      <name val="Century"/>
      <family val="1"/>
    </font>
    <font>
      <b/>
      <sz val="36"/>
      <color theme="1"/>
      <name val="ＭＳ 明朝"/>
      <family val="1"/>
      <charset val="128"/>
    </font>
    <font>
      <sz val="16"/>
      <color theme="1"/>
      <name val="Century"/>
      <family val="1"/>
    </font>
    <font>
      <sz val="16"/>
      <color theme="1"/>
      <name val="ＭＳ 明朝"/>
      <family val="1"/>
      <charset val="128"/>
    </font>
    <font>
      <sz val="10"/>
      <color theme="1"/>
      <name val="Century"/>
      <family val="1"/>
    </font>
    <font>
      <sz val="14"/>
      <color theme="1"/>
      <name val="Century"/>
      <family val="1"/>
    </font>
    <font>
      <sz val="12"/>
      <color theme="1"/>
      <name val="Century"/>
      <family val="1"/>
    </font>
    <font>
      <b/>
      <sz val="12"/>
      <color theme="1"/>
      <name val="Century"/>
      <family val="1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38" fontId="2" fillId="0" borderId="0" applyFill="0" applyBorder="0" applyProtection="0">
      <alignment vertical="center"/>
    </xf>
  </cellStyleXfs>
  <cellXfs count="291">
    <xf numFmtId="0" fontId="0" fillId="0" borderId="0" xfId="0"/>
    <xf numFmtId="0" fontId="3" fillId="0" borderId="0" xfId="1" applyFont="1" applyAlignment="1">
      <alignment vertical="center"/>
    </xf>
    <xf numFmtId="0" fontId="7" fillId="0" borderId="0" xfId="1" applyFo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0" fontId="7" fillId="0" borderId="0" xfId="1" applyFont="1" applyBorder="1" applyAlignment="1"/>
    <xf numFmtId="0" fontId="10" fillId="0" borderId="1" xfId="1" applyFont="1" applyBorder="1" applyAlignment="1">
      <alignment horizontal="center" vertical="center"/>
    </xf>
    <xf numFmtId="3" fontId="7" fillId="0" borderId="1" xfId="1" applyNumberFormat="1" applyFont="1" applyBorder="1" applyAlignment="1">
      <alignment vertical="center"/>
    </xf>
    <xf numFmtId="3" fontId="7" fillId="0" borderId="1" xfId="1" applyNumberFormat="1" applyFont="1" applyBorder="1">
      <alignment vertical="center"/>
    </xf>
    <xf numFmtId="0" fontId="7" fillId="0" borderId="1" xfId="1" applyFont="1" applyBorder="1">
      <alignment vertical="center"/>
    </xf>
    <xf numFmtId="0" fontId="7" fillId="0" borderId="0" xfId="1" applyFont="1" applyAlignment="1">
      <alignment vertical="center"/>
    </xf>
    <xf numFmtId="0" fontId="12" fillId="0" borderId="0" xfId="1" applyFont="1">
      <alignment vertical="center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>
      <alignment vertical="center"/>
    </xf>
    <xf numFmtId="37" fontId="12" fillId="0" borderId="1" xfId="1" applyNumberFormat="1" applyFont="1" applyBorder="1">
      <alignment vertical="center"/>
    </xf>
    <xf numFmtId="37" fontId="12" fillId="2" borderId="1" xfId="1" applyNumberFormat="1" applyFont="1" applyFill="1" applyBorder="1">
      <alignment vertical="center"/>
    </xf>
    <xf numFmtId="0" fontId="12" fillId="0" borderId="0" xfId="1" applyFont="1" applyAlignment="1">
      <alignment horizontal="center" vertical="center"/>
    </xf>
    <xf numFmtId="37" fontId="12" fillId="0" borderId="0" xfId="1" applyNumberFormat="1" applyFont="1">
      <alignment vertical="center"/>
    </xf>
    <xf numFmtId="0" fontId="3" fillId="0" borderId="0" xfId="1" applyFont="1">
      <alignment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justify" vertical="center" wrapText="1"/>
    </xf>
    <xf numFmtId="3" fontId="7" fillId="0" borderId="1" xfId="1" applyNumberFormat="1" applyFont="1" applyBorder="1" applyAlignment="1">
      <alignment horizontal="right" vertical="center"/>
    </xf>
    <xf numFmtId="0" fontId="7" fillId="0" borderId="0" xfId="1" applyFont="1" applyBorder="1">
      <alignment vertical="center"/>
    </xf>
    <xf numFmtId="176" fontId="7" fillId="0" borderId="1" xfId="1" applyNumberFormat="1" applyFont="1" applyBorder="1">
      <alignment vertical="center"/>
    </xf>
    <xf numFmtId="0" fontId="7" fillId="0" borderId="1" xfId="1" applyFont="1" applyBorder="1" applyAlignment="1">
      <alignment horizontal="justify" vertical="center" shrinkToFit="1"/>
    </xf>
    <xf numFmtId="0" fontId="7" fillId="0" borderId="1" xfId="1" applyFont="1" applyBorder="1" applyAlignment="1">
      <alignment horizontal="justify" vertical="center"/>
    </xf>
    <xf numFmtId="177" fontId="7" fillId="0" borderId="1" xfId="1" applyNumberFormat="1" applyFont="1" applyBorder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right" vertical="center" wrapText="1"/>
    </xf>
    <xf numFmtId="177" fontId="7" fillId="0" borderId="1" xfId="1" applyNumberFormat="1" applyFont="1" applyBorder="1" applyAlignment="1">
      <alignment vertical="center" wrapText="1"/>
    </xf>
    <xf numFmtId="0" fontId="7" fillId="0" borderId="0" xfId="1" applyFont="1" applyAlignment="1">
      <alignment horizontal="right" vertical="top"/>
    </xf>
    <xf numFmtId="0" fontId="7" fillId="0" borderId="0" xfId="1" applyFont="1" applyAlignment="1">
      <alignment horizontal="right" vertical="top" wrapText="1"/>
    </xf>
    <xf numFmtId="0" fontId="7" fillId="0" borderId="0" xfId="1" applyFont="1" applyAlignment="1">
      <alignment vertical="top" wrapText="1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2" fillId="0" borderId="1" xfId="1" applyFont="1" applyBorder="1" applyAlignment="1">
      <alignment horizontal="justify" vertical="center" indent="1"/>
    </xf>
    <xf numFmtId="3" fontId="12" fillId="0" borderId="1" xfId="1" applyNumberFormat="1" applyFont="1" applyBorder="1">
      <alignment vertical="center"/>
    </xf>
    <xf numFmtId="3" fontId="12" fillId="0" borderId="1" xfId="1" applyNumberFormat="1" applyFont="1" applyBorder="1" applyAlignment="1">
      <alignment horizontal="right" vertical="center"/>
    </xf>
    <xf numFmtId="176" fontId="12" fillId="0" borderId="1" xfId="1" applyNumberFormat="1" applyFont="1" applyBorder="1">
      <alignment vertical="center"/>
    </xf>
    <xf numFmtId="0" fontId="12" fillId="0" borderId="1" xfId="1" applyFont="1" applyBorder="1" applyAlignment="1">
      <alignment horizontal="right" vertical="center"/>
    </xf>
    <xf numFmtId="177" fontId="12" fillId="0" borderId="1" xfId="1" applyNumberFormat="1" applyFont="1" applyBorder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right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0" fontId="12" fillId="0" borderId="1" xfId="1" applyFont="1" applyBorder="1" applyAlignment="1">
      <alignment horizontal="justify" vertical="center"/>
    </xf>
    <xf numFmtId="0" fontId="12" fillId="0" borderId="0" xfId="1" applyFont="1" applyAlignment="1">
      <alignment vertical="top"/>
    </xf>
    <xf numFmtId="0" fontId="7" fillId="0" borderId="0" xfId="1" applyFont="1" applyFill="1">
      <alignment vertical="center"/>
    </xf>
    <xf numFmtId="0" fontId="16" fillId="0" borderId="0" xfId="1" applyFont="1" applyFill="1">
      <alignment vertical="center"/>
    </xf>
    <xf numFmtId="0" fontId="11" fillId="0" borderId="11" xfId="1" applyFont="1" applyFill="1" applyBorder="1" applyAlignment="1">
      <alignment horizontal="right" vertical="center"/>
    </xf>
    <xf numFmtId="0" fontId="11" fillId="0" borderId="12" xfId="1" applyFont="1" applyFill="1" applyBorder="1" applyAlignment="1">
      <alignment horizontal="center" vertical="center"/>
    </xf>
    <xf numFmtId="0" fontId="10" fillId="0" borderId="12" xfId="1" applyFont="1" applyFill="1" applyBorder="1">
      <alignment vertical="center"/>
    </xf>
    <xf numFmtId="0" fontId="7" fillId="0" borderId="1" xfId="1" applyFont="1" applyFill="1" applyBorder="1" applyAlignment="1">
      <alignment horizontal="center" vertical="center"/>
    </xf>
    <xf numFmtId="3" fontId="7" fillId="0" borderId="1" xfId="1" applyNumberFormat="1" applyFont="1" applyFill="1" applyBorder="1">
      <alignment vertical="center"/>
    </xf>
    <xf numFmtId="0" fontId="12" fillId="0" borderId="1" xfId="1" applyFont="1" applyFill="1" applyBorder="1" applyAlignment="1">
      <alignment horizontal="center" vertical="center"/>
    </xf>
    <xf numFmtId="3" fontId="12" fillId="0" borderId="1" xfId="1" applyNumberFormat="1" applyFont="1" applyFill="1" applyBorder="1">
      <alignment vertical="center"/>
    </xf>
    <xf numFmtId="178" fontId="12" fillId="0" borderId="1" xfId="1" applyNumberFormat="1" applyFont="1" applyFill="1" applyBorder="1" applyAlignment="1">
      <alignment horizontal="center" vertical="center"/>
    </xf>
    <xf numFmtId="179" fontId="17" fillId="0" borderId="1" xfId="1" applyNumberFormat="1" applyFont="1" applyFill="1" applyBorder="1">
      <alignment vertical="center"/>
    </xf>
    <xf numFmtId="179" fontId="12" fillId="0" borderId="1" xfId="1" applyNumberFormat="1" applyFont="1" applyFill="1" applyBorder="1">
      <alignment vertical="center"/>
    </xf>
    <xf numFmtId="179" fontId="17" fillId="2" borderId="1" xfId="1" applyNumberFormat="1" applyFont="1" applyFill="1" applyBorder="1">
      <alignment vertical="center"/>
    </xf>
    <xf numFmtId="0" fontId="15" fillId="0" borderId="0" xfId="1" applyFont="1" applyFill="1">
      <alignment vertical="center"/>
    </xf>
    <xf numFmtId="0" fontId="15" fillId="0" borderId="0" xfId="1" applyFont="1" applyFill="1" applyAlignment="1">
      <alignment horizontal="right" vertical="center"/>
    </xf>
    <xf numFmtId="0" fontId="12" fillId="0" borderId="13" xfId="1" applyFont="1" applyFill="1" applyBorder="1" applyAlignment="1">
      <alignment vertical="center"/>
    </xf>
    <xf numFmtId="0" fontId="12" fillId="0" borderId="0" xfId="1" applyFont="1" applyFill="1">
      <alignment vertical="center"/>
    </xf>
    <xf numFmtId="0" fontId="12" fillId="0" borderId="14" xfId="1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center" vertical="center"/>
    </xf>
    <xf numFmtId="177" fontId="12" fillId="0" borderId="1" xfId="1" applyNumberFormat="1" applyFont="1" applyFill="1" applyBorder="1" applyAlignment="1">
      <alignment vertical="center"/>
    </xf>
    <xf numFmtId="0" fontId="12" fillId="0" borderId="1" xfId="1" applyFont="1" applyFill="1" applyBorder="1">
      <alignment vertical="center"/>
    </xf>
    <xf numFmtId="0" fontId="14" fillId="0" borderId="15" xfId="1" applyFont="1" applyFill="1" applyBorder="1">
      <alignment vertical="center"/>
    </xf>
    <xf numFmtId="0" fontId="15" fillId="0" borderId="0" xfId="1" applyFont="1" applyFill="1" applyBorder="1">
      <alignment vertical="center"/>
    </xf>
    <xf numFmtId="0" fontId="15" fillId="0" borderId="0" xfId="1" applyFont="1" applyFill="1" applyAlignment="1">
      <alignment horizontal="right"/>
    </xf>
    <xf numFmtId="0" fontId="12" fillId="0" borderId="13" xfId="1" applyFont="1" applyFill="1" applyBorder="1">
      <alignment vertical="center"/>
    </xf>
    <xf numFmtId="0" fontId="12" fillId="0" borderId="3" xfId="1" applyFont="1" applyFill="1" applyBorder="1" applyAlignment="1">
      <alignment horizontal="center"/>
    </xf>
    <xf numFmtId="0" fontId="12" fillId="0" borderId="16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center" vertical="top" shrinkToFit="1"/>
    </xf>
    <xf numFmtId="180" fontId="12" fillId="0" borderId="1" xfId="1" applyNumberFormat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 wrapText="1"/>
    </xf>
    <xf numFmtId="0" fontId="12" fillId="0" borderId="0" xfId="1" applyFont="1" applyFill="1" applyAlignment="1"/>
    <xf numFmtId="0" fontId="12" fillId="0" borderId="0" xfId="1" applyFont="1" applyAlignment="1">
      <alignment vertical="center"/>
    </xf>
    <xf numFmtId="0" fontId="21" fillId="0" borderId="0" xfId="1" applyFont="1" applyBorder="1" applyAlignment="1">
      <alignment vertical="center" shrinkToFit="1"/>
    </xf>
    <xf numFmtId="0" fontId="21" fillId="0" borderId="0" xfId="1" applyFont="1" applyBorder="1" applyAlignment="1">
      <alignment horizontal="center" vertical="center" shrinkToFit="1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12" fillId="0" borderId="1" xfId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right" vertical="center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 shrinkToFit="1"/>
    </xf>
    <xf numFmtId="0" fontId="12" fillId="0" borderId="1" xfId="1" applyFont="1" applyFill="1" applyBorder="1" applyAlignment="1">
      <alignment horizontal="right" vertical="center"/>
    </xf>
    <xf numFmtId="0" fontId="12" fillId="0" borderId="4" xfId="1" applyFont="1" applyFill="1" applyBorder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182" fontId="15" fillId="0" borderId="1" xfId="1" applyNumberFormat="1" applyFont="1" applyBorder="1">
      <alignment vertical="center"/>
    </xf>
    <xf numFmtId="182" fontId="15" fillId="0" borderId="1" xfId="1" applyNumberFormat="1" applyFont="1" applyBorder="1" applyAlignment="1">
      <alignment horizontal="right" vertical="center"/>
    </xf>
    <xf numFmtId="0" fontId="15" fillId="0" borderId="1" xfId="1" applyFont="1" applyBorder="1" applyAlignment="1">
      <alignment horizontal="center" vertical="center" shrinkToFit="1"/>
    </xf>
    <xf numFmtId="182" fontId="15" fillId="0" borderId="1" xfId="1" applyNumberFormat="1" applyFont="1" applyFill="1" applyBorder="1" applyAlignment="1">
      <alignment horizontal="right" vertical="center"/>
    </xf>
    <xf numFmtId="0" fontId="15" fillId="0" borderId="0" xfId="1" applyFont="1" applyAlignment="1">
      <alignment horizontal="center" vertical="center"/>
    </xf>
    <xf numFmtId="182" fontId="15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12" fillId="0" borderId="17" xfId="1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shrinkToFit="1"/>
    </xf>
    <xf numFmtId="0" fontId="12" fillId="0" borderId="19" xfId="1" applyFont="1" applyBorder="1" applyAlignment="1">
      <alignment horizontal="center" vertical="center" shrinkToFit="1"/>
    </xf>
    <xf numFmtId="0" fontId="12" fillId="0" borderId="20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12" fillId="0" borderId="12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justify" vertical="center"/>
    </xf>
    <xf numFmtId="0" fontId="12" fillId="0" borderId="0" xfId="1" applyFont="1" applyAlignment="1">
      <alignment horizontal="justify" vertical="center" indent="1"/>
    </xf>
    <xf numFmtId="0" fontId="12" fillId="0" borderId="12" xfId="1" applyFont="1" applyBorder="1" applyAlignment="1">
      <alignment horizontal="right" vertical="center"/>
    </xf>
    <xf numFmtId="0" fontId="12" fillId="0" borderId="22" xfId="1" applyFont="1" applyBorder="1" applyAlignment="1">
      <alignment horizontal="right" vertical="center"/>
    </xf>
    <xf numFmtId="0" fontId="12" fillId="0" borderId="12" xfId="1" applyFont="1" applyBorder="1">
      <alignment vertical="center"/>
    </xf>
    <xf numFmtId="0" fontId="12" fillId="0" borderId="21" xfId="1" applyFont="1" applyBorder="1">
      <alignment vertical="center"/>
    </xf>
    <xf numFmtId="0" fontId="12" fillId="0" borderId="23" xfId="1" applyFont="1" applyBorder="1">
      <alignment vertical="center"/>
    </xf>
    <xf numFmtId="0" fontId="12" fillId="0" borderId="24" xfId="1" applyFont="1" applyBorder="1">
      <alignment vertical="center"/>
    </xf>
    <xf numFmtId="0" fontId="12" fillId="0" borderId="25" xfId="1" applyFont="1" applyBorder="1" applyAlignment="1">
      <alignment horizontal="center" vertical="center"/>
    </xf>
    <xf numFmtId="0" fontId="12" fillId="0" borderId="26" xfId="1" applyFont="1" applyBorder="1" applyAlignment="1">
      <alignment horizontal="justify" vertical="center"/>
    </xf>
    <xf numFmtId="0" fontId="12" fillId="0" borderId="15" xfId="1" applyFont="1" applyBorder="1" applyAlignment="1">
      <alignment horizontal="justify" vertical="center" indent="1"/>
    </xf>
    <xf numFmtId="0" fontId="12" fillId="0" borderId="15" xfId="1" applyFont="1" applyBorder="1">
      <alignment vertical="center"/>
    </xf>
    <xf numFmtId="0" fontId="12" fillId="0" borderId="23" xfId="1" applyFont="1" applyBorder="1" applyAlignment="1">
      <alignment horizontal="right" vertical="center"/>
    </xf>
    <xf numFmtId="0" fontId="12" fillId="0" borderId="27" xfId="1" applyFont="1" applyBorder="1" applyAlignment="1">
      <alignment horizontal="right" vertical="center"/>
    </xf>
    <xf numFmtId="0" fontId="12" fillId="0" borderId="27" xfId="1" applyFont="1" applyBorder="1" applyAlignment="1">
      <alignment horizontal="justify" vertical="center"/>
    </xf>
    <xf numFmtId="0" fontId="7" fillId="0" borderId="28" xfId="1" applyFont="1" applyBorder="1">
      <alignment vertical="center"/>
    </xf>
    <xf numFmtId="0" fontId="18" fillId="0" borderId="12" xfId="1" applyFont="1" applyBorder="1" applyAlignment="1">
      <alignment horizontal="center" vertical="center"/>
    </xf>
    <xf numFmtId="0" fontId="12" fillId="0" borderId="22" xfId="1" applyFont="1" applyBorder="1" applyAlignment="1">
      <alignment vertical="center" shrinkToFit="1"/>
    </xf>
    <xf numFmtId="0" fontId="12" fillId="0" borderId="25" xfId="1" applyFont="1" applyBorder="1">
      <alignment vertical="center"/>
    </xf>
    <xf numFmtId="0" fontId="12" fillId="0" borderId="2" xfId="1" applyFont="1" applyBorder="1" applyAlignment="1">
      <alignment horizontal="justify" vertical="center" indent="1"/>
    </xf>
    <xf numFmtId="0" fontId="12" fillId="0" borderId="2" xfId="1" applyFont="1" applyBorder="1">
      <alignment vertical="center"/>
    </xf>
    <xf numFmtId="0" fontId="12" fillId="0" borderId="25" xfId="1" applyFont="1" applyBorder="1" applyAlignment="1">
      <alignment horizontal="right" vertical="center"/>
    </xf>
    <xf numFmtId="0" fontId="12" fillId="0" borderId="26" xfId="1" applyFont="1" applyBorder="1" applyAlignment="1">
      <alignment horizontal="right" vertical="center"/>
    </xf>
    <xf numFmtId="0" fontId="12" fillId="0" borderId="29" xfId="1" applyFont="1" applyBorder="1" applyAlignment="1">
      <alignment horizontal="justify" vertical="center"/>
    </xf>
    <xf numFmtId="0" fontId="12" fillId="0" borderId="0" xfId="1" applyFont="1" applyBorder="1">
      <alignment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2" fillId="0" borderId="11" xfId="1" applyFont="1" applyBorder="1" applyAlignment="1">
      <alignment horizontal="center" vertical="center" shrinkToFit="1"/>
    </xf>
    <xf numFmtId="0" fontId="12" fillId="0" borderId="31" xfId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/>
    </xf>
    <xf numFmtId="0" fontId="12" fillId="0" borderId="22" xfId="1" applyFont="1" applyBorder="1">
      <alignment vertical="center"/>
    </xf>
    <xf numFmtId="0" fontId="12" fillId="0" borderId="33" xfId="1" applyFont="1" applyBorder="1" applyAlignment="1">
      <alignment horizontal="right" vertical="center"/>
    </xf>
    <xf numFmtId="0" fontId="12" fillId="0" borderId="34" xfId="1" applyFont="1" applyBorder="1" applyAlignment="1">
      <alignment horizontal="justify" vertical="center"/>
    </xf>
    <xf numFmtId="0" fontId="12" fillId="0" borderId="29" xfId="1" applyFont="1" applyBorder="1">
      <alignment vertical="center"/>
    </xf>
    <xf numFmtId="0" fontId="12" fillId="0" borderId="11" xfId="1" applyFont="1" applyBorder="1" applyAlignment="1">
      <alignment horizontal="center" vertical="center"/>
    </xf>
    <xf numFmtId="0" fontId="12" fillId="0" borderId="35" xfId="1" applyFont="1" applyBorder="1" applyAlignment="1">
      <alignment horizontal="justify" vertical="center"/>
    </xf>
    <xf numFmtId="0" fontId="12" fillId="0" borderId="36" xfId="1" applyFont="1" applyBorder="1" applyAlignment="1">
      <alignment horizontal="justify" vertical="center" indent="1"/>
    </xf>
    <xf numFmtId="0" fontId="12" fillId="0" borderId="35" xfId="1" applyFont="1" applyBorder="1">
      <alignment vertical="center"/>
    </xf>
    <xf numFmtId="0" fontId="12" fillId="0" borderId="36" xfId="1" applyFont="1" applyBorder="1" applyAlignment="1">
      <alignment horizontal="right" vertical="center"/>
    </xf>
    <xf numFmtId="0" fontId="12" fillId="0" borderId="37" xfId="1" applyFont="1" applyBorder="1" applyAlignment="1">
      <alignment horizontal="right" vertical="center"/>
    </xf>
    <xf numFmtId="0" fontId="12" fillId="0" borderId="38" xfId="1" applyFont="1" applyBorder="1" applyAlignment="1">
      <alignment horizontal="justify" vertical="center"/>
    </xf>
    <xf numFmtId="0" fontId="12" fillId="0" borderId="23" xfId="1" applyFont="1" applyBorder="1" applyAlignment="1">
      <alignment horizontal="center" vertical="center"/>
    </xf>
    <xf numFmtId="0" fontId="12" fillId="0" borderId="27" xfId="1" applyFont="1" applyBorder="1">
      <alignment vertical="center"/>
    </xf>
    <xf numFmtId="0" fontId="12" fillId="0" borderId="15" xfId="1" applyFont="1" applyBorder="1" applyAlignment="1">
      <alignment horizontal="right" vertical="center"/>
    </xf>
    <xf numFmtId="0" fontId="12" fillId="0" borderId="39" xfId="1" applyFont="1" applyBorder="1" applyAlignment="1">
      <alignment horizontal="right" vertical="center"/>
    </xf>
    <xf numFmtId="0" fontId="12" fillId="0" borderId="40" xfId="1" applyFont="1" applyBorder="1" applyAlignment="1">
      <alignment horizontal="justify" vertical="center"/>
    </xf>
    <xf numFmtId="0" fontId="12" fillId="0" borderId="26" xfId="1" applyFont="1" applyBorder="1">
      <alignment vertical="center"/>
    </xf>
    <xf numFmtId="0" fontId="12" fillId="0" borderId="2" xfId="1" applyFont="1" applyBorder="1" applyAlignment="1">
      <alignment horizontal="right" vertical="center"/>
    </xf>
    <xf numFmtId="0" fontId="12" fillId="0" borderId="41" xfId="1" applyFont="1" applyBorder="1" applyAlignment="1">
      <alignment horizontal="right" vertical="center"/>
    </xf>
    <xf numFmtId="0" fontId="12" fillId="0" borderId="42" xfId="1" applyFont="1" applyBorder="1" applyAlignment="1">
      <alignment horizontal="justify" vertical="center"/>
    </xf>
    <xf numFmtId="0" fontId="12" fillId="0" borderId="12" xfId="1" applyFont="1" applyBorder="1" applyAlignment="1">
      <alignment horizontal="justify" vertical="center" indent="1"/>
    </xf>
    <xf numFmtId="0" fontId="12" fillId="0" borderId="21" xfId="1" applyFont="1" applyBorder="1" applyAlignment="1">
      <alignment horizontal="justify" vertical="center"/>
    </xf>
    <xf numFmtId="0" fontId="12" fillId="0" borderId="10" xfId="1" applyFont="1" applyBorder="1">
      <alignment vertical="center"/>
    </xf>
    <xf numFmtId="0" fontId="12" fillId="0" borderId="28" xfId="1" applyFont="1" applyBorder="1">
      <alignment vertical="center"/>
    </xf>
    <xf numFmtId="0" fontId="12" fillId="0" borderId="43" xfId="1" applyFont="1" applyBorder="1">
      <alignment vertical="center"/>
    </xf>
    <xf numFmtId="0" fontId="12" fillId="0" borderId="11" xfId="1" applyFont="1" applyBorder="1">
      <alignment vertical="center"/>
    </xf>
    <xf numFmtId="0" fontId="12" fillId="0" borderId="36" xfId="1" applyFont="1" applyBorder="1" applyAlignment="1">
      <alignment horizontal="center" vertical="center"/>
    </xf>
    <xf numFmtId="0" fontId="12" fillId="0" borderId="11" xfId="1" applyFont="1" applyBorder="1" applyAlignment="1">
      <alignment horizontal="justify" vertical="center" indent="1"/>
    </xf>
    <xf numFmtId="0" fontId="12" fillId="0" borderId="32" xfId="1" applyFont="1" applyBorder="1" applyAlignment="1">
      <alignment horizontal="justify" vertical="center"/>
    </xf>
    <xf numFmtId="0" fontId="12" fillId="0" borderId="24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25" xfId="1" applyFont="1" applyBorder="1" applyAlignment="1">
      <alignment horizontal="justify" vertical="center" indent="1"/>
    </xf>
    <xf numFmtId="0" fontId="12" fillId="0" borderId="24" xfId="1" applyFont="1" applyBorder="1" applyAlignment="1">
      <alignment horizontal="justify" vertical="center"/>
    </xf>
    <xf numFmtId="0" fontId="7" fillId="0" borderId="17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12" fillId="0" borderId="28" xfId="1" applyFont="1" applyBorder="1" applyAlignment="1">
      <alignment horizontal="justify" vertical="center"/>
    </xf>
    <xf numFmtId="0" fontId="12" fillId="0" borderId="0" xfId="1" applyFont="1" applyBorder="1" applyAlignment="1">
      <alignment horizontal="justify" vertical="center" indent="1"/>
    </xf>
    <xf numFmtId="0" fontId="7" fillId="0" borderId="47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12" fillId="0" borderId="49" xfId="1" applyFont="1" applyBorder="1" applyAlignment="1">
      <alignment horizontal="justify" vertical="center"/>
    </xf>
    <xf numFmtId="0" fontId="12" fillId="0" borderId="0" xfId="1" applyFont="1" applyAlignment="1">
      <alignment horizontal="justify" vertical="center"/>
    </xf>
    <xf numFmtId="0" fontId="15" fillId="0" borderId="1" xfId="1" applyFont="1" applyBorder="1" applyAlignment="1">
      <alignment vertical="center" wrapText="1"/>
    </xf>
    <xf numFmtId="179" fontId="15" fillId="0" borderId="1" xfId="1" applyNumberFormat="1" applyFont="1" applyBorder="1" applyAlignment="1">
      <alignment horizontal="right" vertical="center"/>
    </xf>
    <xf numFmtId="179" fontId="15" fillId="0" borderId="1" xfId="1" applyNumberFormat="1" applyFont="1" applyBorder="1">
      <alignment vertical="center"/>
    </xf>
    <xf numFmtId="179" fontId="15" fillId="0" borderId="1" xfId="2" applyNumberFormat="1" applyFont="1" applyBorder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right"/>
    </xf>
    <xf numFmtId="0" fontId="8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12" fillId="0" borderId="2" xfId="1" applyFont="1" applyBorder="1" applyAlignment="1">
      <alignment horizontal="right" vertical="center"/>
    </xf>
    <xf numFmtId="0" fontId="4" fillId="0" borderId="0" xfId="1" applyFont="1">
      <alignment vertical="center"/>
    </xf>
    <xf numFmtId="0" fontId="3" fillId="0" borderId="0" xfId="1" applyFont="1">
      <alignment vertical="center"/>
    </xf>
    <xf numFmtId="0" fontId="7" fillId="0" borderId="1" xfId="1" applyFont="1" applyBorder="1" applyAlignment="1">
      <alignment horizontal="justify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left" vertical="top" wrapText="1" shrinkToFit="1"/>
    </xf>
    <xf numFmtId="0" fontId="7" fillId="0" borderId="9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justify" vertical="center"/>
    </xf>
    <xf numFmtId="176" fontId="12" fillId="0" borderId="1" xfId="1" applyNumberFormat="1" applyFont="1" applyBorder="1">
      <alignment vertical="center"/>
    </xf>
    <xf numFmtId="0" fontId="12" fillId="0" borderId="1" xfId="1" applyFont="1" applyBorder="1" applyAlignment="1">
      <alignment horizontal="justify" vertical="center" indent="1"/>
    </xf>
    <xf numFmtId="0" fontId="12" fillId="0" borderId="1" xfId="1" applyFont="1" applyBorder="1">
      <alignment vertical="center"/>
    </xf>
    <xf numFmtId="0" fontId="12" fillId="0" borderId="0" xfId="1" applyFont="1" applyAlignment="1">
      <alignment horizontal="left" vertical="top" wrapText="1"/>
    </xf>
    <xf numFmtId="0" fontId="12" fillId="0" borderId="0" xfId="1" applyFont="1" applyAlignment="1">
      <alignment vertical="top" wrapText="1"/>
    </xf>
    <xf numFmtId="0" fontId="12" fillId="0" borderId="1" xfId="1" applyFont="1" applyBorder="1" applyAlignment="1">
      <alignment vertical="center" wrapText="1"/>
    </xf>
    <xf numFmtId="3" fontId="12" fillId="0" borderId="1" xfId="1" applyNumberFormat="1" applyFont="1" applyBorder="1">
      <alignment vertical="center"/>
    </xf>
    <xf numFmtId="0" fontId="12" fillId="0" borderId="1" xfId="1" applyFont="1" applyBorder="1" applyAlignment="1">
      <alignment horizontal="center" vertical="center" wrapText="1"/>
    </xf>
    <xf numFmtId="0" fontId="8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4" fillId="0" borderId="0" xfId="1" applyFont="1" applyFill="1">
      <alignment vertical="center"/>
    </xf>
    <xf numFmtId="0" fontId="15" fillId="0" borderId="0" xfId="1" applyFont="1" applyFill="1">
      <alignment vertical="center"/>
    </xf>
    <xf numFmtId="0" fontId="12" fillId="0" borderId="3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shrinkToFit="1"/>
    </xf>
    <xf numFmtId="0" fontId="12" fillId="0" borderId="8" xfId="1" applyFont="1" applyFill="1" applyBorder="1" applyAlignment="1">
      <alignment horizontal="center" vertical="center" shrinkToFit="1"/>
    </xf>
    <xf numFmtId="0" fontId="12" fillId="0" borderId="13" xfId="1" applyFont="1" applyFill="1" applyBorder="1" applyAlignment="1">
      <alignment horizontal="right" vertical="center"/>
    </xf>
    <xf numFmtId="0" fontId="12" fillId="0" borderId="11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shrinkToFit="1"/>
    </xf>
    <xf numFmtId="0" fontId="12" fillId="0" borderId="1" xfId="1" applyFont="1" applyFill="1" applyBorder="1">
      <alignment vertical="center"/>
    </xf>
    <xf numFmtId="181" fontId="12" fillId="0" borderId="1" xfId="1" applyNumberFormat="1" applyFont="1" applyFill="1" applyBorder="1">
      <alignment vertical="center"/>
    </xf>
    <xf numFmtId="0" fontId="12" fillId="0" borderId="16" xfId="1" applyFont="1" applyFill="1" applyBorder="1" applyAlignment="1">
      <alignment horizontal="left" vertical="center"/>
    </xf>
    <xf numFmtId="0" fontId="12" fillId="0" borderId="12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center" vertical="top" shrinkToFit="1"/>
    </xf>
    <xf numFmtId="181" fontId="12" fillId="0" borderId="1" xfId="1" applyNumberFormat="1" applyFont="1" applyFill="1" applyBorder="1" applyAlignment="1">
      <alignment horizontal="right" vertical="center"/>
    </xf>
    <xf numFmtId="0" fontId="21" fillId="0" borderId="0" xfId="1" applyFont="1" applyBorder="1" applyAlignment="1">
      <alignment horizontal="center" vertical="center" shrinkToFit="1"/>
    </xf>
    <xf numFmtId="0" fontId="19" fillId="0" borderId="2" xfId="1" applyFont="1" applyBorder="1" applyAlignment="1">
      <alignment horizontal="left" vertical="center"/>
    </xf>
    <xf numFmtId="0" fontId="20" fillId="0" borderId="2" xfId="1" applyFont="1" applyBorder="1" applyAlignment="1">
      <alignment horizontal="left" vertical="center"/>
    </xf>
    <xf numFmtId="0" fontId="13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shrinkToFit="1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left" vertical="center"/>
    </xf>
    <xf numFmtId="0" fontId="15" fillId="0" borderId="15" xfId="1" applyFont="1" applyBorder="1" applyAlignment="1">
      <alignment horizontal="center"/>
    </xf>
    <xf numFmtId="0" fontId="12" fillId="0" borderId="18" xfId="1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center" vertical="center" shrinkToFit="1"/>
    </xf>
    <xf numFmtId="0" fontId="12" fillId="0" borderId="0" xfId="1" applyFont="1" applyAlignment="1">
      <alignment horizontal="left" vertical="center"/>
    </xf>
    <xf numFmtId="0" fontId="12" fillId="0" borderId="15" xfId="1" applyFont="1" applyBorder="1" applyAlignment="1">
      <alignment horizontal="left" vertical="center"/>
    </xf>
    <xf numFmtId="0" fontId="12" fillId="0" borderId="36" xfId="1" applyFont="1" applyBorder="1" applyAlignment="1">
      <alignment horizontal="justify" vertical="center"/>
    </xf>
    <xf numFmtId="0" fontId="12" fillId="0" borderId="19" xfId="1" applyFont="1" applyBorder="1" applyAlignment="1">
      <alignment horizontal="center" vertical="center" shrinkToFit="1"/>
    </xf>
    <xf numFmtId="0" fontId="12" fillId="0" borderId="0" xfId="1" applyFont="1" applyAlignment="1">
      <alignment horizontal="justify" vertical="center"/>
    </xf>
    <xf numFmtId="0" fontId="12" fillId="0" borderId="22" xfId="1" applyFont="1" applyBorder="1" applyAlignment="1">
      <alignment horizontal="justify" vertical="center"/>
    </xf>
    <xf numFmtId="0" fontId="12" fillId="0" borderId="0" xfId="1" applyFont="1" applyBorder="1" applyAlignment="1">
      <alignment horizontal="justify" vertical="center"/>
    </xf>
    <xf numFmtId="0" fontId="12" fillId="0" borderId="2" xfId="1" applyFont="1" applyBorder="1" applyAlignment="1">
      <alignment horizontal="justify" vertical="center"/>
    </xf>
    <xf numFmtId="0" fontId="12" fillId="0" borderId="12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2" fillId="0" borderId="44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1</xdr:row>
      <xdr:rowOff>226220</xdr:rowOff>
    </xdr:from>
    <xdr:to>
      <xdr:col>1</xdr:col>
      <xdr:colOff>11906</xdr:colOff>
      <xdr:row>2</xdr:row>
      <xdr:rowOff>142875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FD1652A-AD64-4538-AB84-B606F8CCBC4A}"/>
            </a:ext>
          </a:extLst>
        </xdr:cNvPr>
        <xdr:cNvSpPr>
          <a:spLocks noChangeShapeType="1"/>
        </xdr:cNvSpPr>
      </xdr:nvSpPr>
      <xdr:spPr bwMode="auto">
        <a:xfrm>
          <a:off x="11907" y="492920"/>
          <a:ext cx="685799" cy="29765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285750</xdr:rowOff>
    </xdr:from>
    <xdr:to>
      <xdr:col>1</xdr:col>
      <xdr:colOff>11907</xdr:colOff>
      <xdr:row>3</xdr:row>
      <xdr:rowOff>202405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AC30FB8-82A1-40A2-926D-8F3C83898C32}"/>
            </a:ext>
          </a:extLst>
        </xdr:cNvPr>
        <xdr:cNvSpPr>
          <a:spLocks noChangeShapeType="1"/>
        </xdr:cNvSpPr>
      </xdr:nvSpPr>
      <xdr:spPr bwMode="auto">
        <a:xfrm>
          <a:off x="0" y="933450"/>
          <a:ext cx="697707" cy="29765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304800"/>
          <a:ext cx="847725" cy="581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238125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0" y="695325"/>
          <a:ext cx="781050" cy="4381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3</xdr:col>
      <xdr:colOff>9525</xdr:colOff>
      <xdr:row>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238125"/>
          <a:ext cx="952500" cy="4572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104774</xdr:colOff>
      <xdr:row>7</xdr:row>
      <xdr:rowOff>114300</xdr:rowOff>
    </xdr:from>
    <xdr:to>
      <xdr:col>4</xdr:col>
      <xdr:colOff>1085849</xdr:colOff>
      <xdr:row>8</xdr:row>
      <xdr:rowOff>171450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7D6CDCB4-9A4E-4120-AA4C-83BBA19328DB}"/>
            </a:ext>
          </a:extLst>
        </xdr:cNvPr>
        <xdr:cNvSpPr>
          <a:spLocks noChangeArrowheads="1"/>
        </xdr:cNvSpPr>
      </xdr:nvSpPr>
      <xdr:spPr bwMode="auto">
        <a:xfrm>
          <a:off x="2371724" y="2390775"/>
          <a:ext cx="981075" cy="371475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5"/>
  <sheetViews>
    <sheetView tabSelected="1" view="pageLayout" zoomScaleNormal="100" workbookViewId="0">
      <selection activeCell="B3" sqref="B3"/>
    </sheetView>
  </sheetViews>
  <sheetFormatPr defaultRowHeight="34.5" x14ac:dyDescent="0.4"/>
  <cols>
    <col min="1" max="16384" width="9" style="193"/>
  </cols>
  <sheetData>
    <row r="4" spans="1:13" ht="33.75" customHeight="1" x14ac:dyDescent="0.4">
      <c r="A4" s="201" t="s">
        <v>727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</row>
    <row r="7" spans="1:13" ht="55.5" customHeight="1" x14ac:dyDescent="0.4">
      <c r="A7" s="202" t="s">
        <v>728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10" spans="1:13" ht="32.25" customHeight="1" x14ac:dyDescent="0.4">
      <c r="A10" s="201" t="s">
        <v>729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</row>
    <row r="13" spans="1:13" ht="32.25" customHeight="1" x14ac:dyDescent="0.4">
      <c r="A13" s="201" t="s">
        <v>730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</row>
    <row r="14" spans="1:13" ht="32.25" customHeight="1" x14ac:dyDescent="0.4"/>
    <row r="15" spans="1:13" ht="32.25" customHeight="1" x14ac:dyDescent="0.4"/>
  </sheetData>
  <mergeCells count="4">
    <mergeCell ref="A4:M4"/>
    <mergeCell ref="A7:M7"/>
    <mergeCell ref="A10:M10"/>
    <mergeCell ref="A13:M13"/>
  </mergeCells>
  <phoneticPr fontId="5"/>
  <pageMargins left="0.78740157480314965" right="0.39370078740157483" top="0.39370078740157483" bottom="0.39370078740157483" header="0.31496062992125984" footer="0.31496062992125984"/>
  <pageSetup paperSize="9" orientation="landscape" horizontalDpi="4294967292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37"/>
  <sheetViews>
    <sheetView view="pageLayout" zoomScaleNormal="80" zoomScaleSheetLayoutView="70" workbookViewId="0">
      <selection activeCell="J37" sqref="J37"/>
    </sheetView>
  </sheetViews>
  <sheetFormatPr defaultColWidth="9" defaultRowHeight="14.25" x14ac:dyDescent="0.4"/>
  <cols>
    <col min="1" max="1" width="7.5" style="13" customWidth="1"/>
    <col min="2" max="2" width="6.625" style="13" customWidth="1"/>
    <col min="3" max="3" width="11.75" style="13" customWidth="1"/>
    <col min="4" max="4" width="9.5" style="13" customWidth="1"/>
    <col min="5" max="5" width="20.625" style="13" customWidth="1"/>
    <col min="6" max="6" width="8.625" style="13" customWidth="1"/>
    <col min="7" max="8" width="10.625" style="13" customWidth="1"/>
    <col min="9" max="9" width="3.5" style="13" customWidth="1"/>
    <col min="10" max="10" width="7.25" style="13" customWidth="1"/>
    <col min="11" max="11" width="6.625" style="13" customWidth="1"/>
    <col min="12" max="12" width="11.75" style="13" customWidth="1"/>
    <col min="13" max="13" width="11.125" style="13" customWidth="1"/>
    <col min="14" max="14" width="12.5" style="13" customWidth="1"/>
    <col min="15" max="15" width="6.375" style="13" customWidth="1"/>
    <col min="16" max="16" width="10.5" style="13" customWidth="1"/>
    <col min="17" max="17" width="10" style="13" customWidth="1"/>
    <col min="18" max="18" width="6.25" style="13" customWidth="1"/>
    <col min="19" max="16384" width="9" style="13"/>
  </cols>
  <sheetData>
    <row r="3" spans="1:17" s="38" customFormat="1" ht="21" customHeight="1" x14ac:dyDescent="0.4">
      <c r="A3" s="38" t="s">
        <v>221</v>
      </c>
      <c r="J3" s="13"/>
      <c r="K3" s="13"/>
      <c r="L3" s="13"/>
      <c r="M3" s="13"/>
      <c r="N3" s="13"/>
    </row>
    <row r="4" spans="1:17" s="18" customFormat="1" ht="35.25" customHeight="1" x14ac:dyDescent="0.4">
      <c r="A4" s="14" t="s">
        <v>188</v>
      </c>
      <c r="B4" s="47" t="s">
        <v>222</v>
      </c>
      <c r="C4" s="14" t="s">
        <v>189</v>
      </c>
      <c r="D4" s="14" t="s">
        <v>223</v>
      </c>
      <c r="E4" s="229" t="s">
        <v>190</v>
      </c>
      <c r="F4" s="229"/>
      <c r="G4" s="47" t="s">
        <v>224</v>
      </c>
      <c r="H4" s="47" t="s">
        <v>225</v>
      </c>
      <c r="J4" s="14" t="s">
        <v>188</v>
      </c>
      <c r="K4" s="47" t="s">
        <v>222</v>
      </c>
      <c r="L4" s="14" t="s">
        <v>189</v>
      </c>
      <c r="M4" s="14" t="s">
        <v>223</v>
      </c>
      <c r="N4" s="238" t="s">
        <v>226</v>
      </c>
      <c r="O4" s="238"/>
      <c r="P4" s="47" t="s">
        <v>224</v>
      </c>
      <c r="Q4" s="47" t="s">
        <v>225</v>
      </c>
    </row>
    <row r="5" spans="1:17" ht="18.399999999999999" customHeight="1" x14ac:dyDescent="0.4">
      <c r="A5" s="229">
        <v>53</v>
      </c>
      <c r="B5" s="229" t="s">
        <v>227</v>
      </c>
      <c r="C5" s="233" t="s">
        <v>228</v>
      </c>
      <c r="D5" s="229" t="s">
        <v>229</v>
      </c>
      <c r="E5" s="15" t="s">
        <v>230</v>
      </c>
      <c r="F5" s="15">
        <v>91</v>
      </c>
      <c r="G5" s="233">
        <v>8000</v>
      </c>
      <c r="H5" s="237">
        <v>40000</v>
      </c>
      <c r="J5" s="229">
        <v>9</v>
      </c>
      <c r="K5" s="229" t="s">
        <v>227</v>
      </c>
      <c r="L5" s="233" t="s">
        <v>231</v>
      </c>
      <c r="M5" s="229" t="s">
        <v>232</v>
      </c>
      <c r="N5" s="236" t="s">
        <v>233</v>
      </c>
      <c r="O5" s="237">
        <v>85</v>
      </c>
      <c r="P5" s="237">
        <v>3262</v>
      </c>
      <c r="Q5" s="237">
        <v>50000</v>
      </c>
    </row>
    <row r="6" spans="1:17" ht="18.399999999999999" customHeight="1" x14ac:dyDescent="0.4">
      <c r="A6" s="229"/>
      <c r="B6" s="229"/>
      <c r="C6" s="233"/>
      <c r="D6" s="229"/>
      <c r="E6" s="15" t="s">
        <v>234</v>
      </c>
      <c r="F6" s="15">
        <v>10</v>
      </c>
      <c r="G6" s="233"/>
      <c r="H6" s="237"/>
      <c r="J6" s="229"/>
      <c r="K6" s="229"/>
      <c r="L6" s="233"/>
      <c r="M6" s="229"/>
      <c r="N6" s="236"/>
      <c r="O6" s="237"/>
      <c r="P6" s="237"/>
      <c r="Q6" s="237"/>
    </row>
    <row r="7" spans="1:17" ht="18.399999999999999" customHeight="1" x14ac:dyDescent="0.4">
      <c r="A7" s="229"/>
      <c r="B7" s="229"/>
      <c r="C7" s="233"/>
      <c r="D7" s="229"/>
      <c r="E7" s="15" t="s">
        <v>235</v>
      </c>
      <c r="F7" s="15">
        <v>149</v>
      </c>
      <c r="G7" s="233"/>
      <c r="H7" s="237"/>
      <c r="J7" s="229" t="s">
        <v>236</v>
      </c>
      <c r="K7" s="229" t="s">
        <v>227</v>
      </c>
      <c r="L7" s="236" t="s">
        <v>237</v>
      </c>
      <c r="M7" s="229" t="s">
        <v>238</v>
      </c>
      <c r="N7" s="15" t="s">
        <v>239</v>
      </c>
      <c r="O7" s="15">
        <v>448</v>
      </c>
      <c r="P7" s="237">
        <v>360000</v>
      </c>
      <c r="Q7" s="237">
        <v>875400</v>
      </c>
    </row>
    <row r="8" spans="1:17" ht="18.399999999999999" customHeight="1" x14ac:dyDescent="0.4">
      <c r="A8" s="229">
        <v>54</v>
      </c>
      <c r="B8" s="229" t="s">
        <v>227</v>
      </c>
      <c r="C8" s="233" t="s">
        <v>240</v>
      </c>
      <c r="D8" s="229" t="s">
        <v>229</v>
      </c>
      <c r="E8" s="15" t="s">
        <v>241</v>
      </c>
      <c r="F8" s="40">
        <v>51</v>
      </c>
      <c r="G8" s="237">
        <v>10000</v>
      </c>
      <c r="H8" s="237">
        <v>40000</v>
      </c>
      <c r="J8" s="229"/>
      <c r="K8" s="229"/>
      <c r="L8" s="236"/>
      <c r="M8" s="229"/>
      <c r="N8" s="15" t="s">
        <v>242</v>
      </c>
      <c r="O8" s="15">
        <v>280</v>
      </c>
      <c r="P8" s="237"/>
      <c r="Q8" s="237"/>
    </row>
    <row r="9" spans="1:17" ht="18.399999999999999" customHeight="1" x14ac:dyDescent="0.4">
      <c r="A9" s="229"/>
      <c r="B9" s="229"/>
      <c r="C9" s="233"/>
      <c r="D9" s="229"/>
      <c r="E9" s="15" t="s">
        <v>243</v>
      </c>
      <c r="F9" s="40">
        <v>50</v>
      </c>
      <c r="G9" s="237"/>
      <c r="H9" s="237"/>
      <c r="J9" s="229">
        <v>12</v>
      </c>
      <c r="K9" s="229" t="s">
        <v>227</v>
      </c>
      <c r="L9" s="236" t="s">
        <v>244</v>
      </c>
      <c r="M9" s="229" t="s">
        <v>238</v>
      </c>
      <c r="N9" s="15" t="s">
        <v>245</v>
      </c>
      <c r="O9" s="15">
        <v>58</v>
      </c>
      <c r="P9" s="237">
        <v>24000</v>
      </c>
      <c r="Q9" s="237">
        <v>95600</v>
      </c>
    </row>
    <row r="10" spans="1:17" ht="18.399999999999999" customHeight="1" x14ac:dyDescent="0.4">
      <c r="A10" s="229"/>
      <c r="B10" s="229"/>
      <c r="C10" s="233"/>
      <c r="D10" s="229"/>
      <c r="E10" s="15" t="s">
        <v>246</v>
      </c>
      <c r="F10" s="40">
        <v>4106</v>
      </c>
      <c r="G10" s="237"/>
      <c r="H10" s="237"/>
      <c r="J10" s="229"/>
      <c r="K10" s="229"/>
      <c r="L10" s="236"/>
      <c r="M10" s="229"/>
      <c r="N10" s="48" t="s">
        <v>247</v>
      </c>
      <c r="O10" s="15">
        <v>6</v>
      </c>
      <c r="P10" s="237"/>
      <c r="Q10" s="237"/>
    </row>
    <row r="11" spans="1:17" ht="18.399999999999999" customHeight="1" x14ac:dyDescent="0.4">
      <c r="A11" s="229">
        <v>55</v>
      </c>
      <c r="B11" s="229" t="s">
        <v>227</v>
      </c>
      <c r="C11" s="233" t="s">
        <v>248</v>
      </c>
      <c r="D11" s="229" t="s">
        <v>229</v>
      </c>
      <c r="E11" s="15" t="s">
        <v>249</v>
      </c>
      <c r="F11" s="40">
        <v>52</v>
      </c>
      <c r="G11" s="237">
        <v>9200</v>
      </c>
      <c r="H11" s="237">
        <v>40000</v>
      </c>
      <c r="J11" s="14">
        <v>12</v>
      </c>
      <c r="K11" s="14" t="s">
        <v>227</v>
      </c>
      <c r="L11" s="15" t="s">
        <v>250</v>
      </c>
      <c r="M11" s="14" t="s">
        <v>232</v>
      </c>
      <c r="N11" s="15" t="s">
        <v>251</v>
      </c>
      <c r="O11" s="40">
        <v>38</v>
      </c>
      <c r="P11" s="40">
        <v>4000</v>
      </c>
      <c r="Q11" s="40">
        <v>46830</v>
      </c>
    </row>
    <row r="12" spans="1:17" ht="18.399999999999999" customHeight="1" x14ac:dyDescent="0.4">
      <c r="A12" s="229"/>
      <c r="B12" s="229"/>
      <c r="C12" s="233"/>
      <c r="D12" s="229"/>
      <c r="E12" s="15" t="s">
        <v>252</v>
      </c>
      <c r="F12" s="40">
        <v>772</v>
      </c>
      <c r="G12" s="237"/>
      <c r="H12" s="237"/>
      <c r="J12" s="229">
        <v>13</v>
      </c>
      <c r="K12" s="229" t="s">
        <v>227</v>
      </c>
      <c r="L12" s="233" t="s">
        <v>253</v>
      </c>
      <c r="M12" s="229" t="s">
        <v>232</v>
      </c>
      <c r="N12" s="15" t="s">
        <v>254</v>
      </c>
      <c r="O12" s="40">
        <v>138</v>
      </c>
      <c r="P12" s="237">
        <v>6000</v>
      </c>
      <c r="Q12" s="237">
        <v>51000</v>
      </c>
    </row>
    <row r="13" spans="1:17" ht="18.399999999999999" customHeight="1" x14ac:dyDescent="0.4">
      <c r="A13" s="229"/>
      <c r="B13" s="229"/>
      <c r="C13" s="233"/>
      <c r="D13" s="229"/>
      <c r="E13" s="15" t="s">
        <v>246</v>
      </c>
      <c r="F13" s="40">
        <v>1300</v>
      </c>
      <c r="G13" s="237"/>
      <c r="H13" s="237"/>
      <c r="J13" s="229"/>
      <c r="K13" s="229"/>
      <c r="L13" s="233"/>
      <c r="M13" s="229"/>
      <c r="N13" s="15" t="s">
        <v>246</v>
      </c>
      <c r="O13" s="40">
        <v>1000</v>
      </c>
      <c r="P13" s="237"/>
      <c r="Q13" s="237"/>
    </row>
    <row r="14" spans="1:17" ht="18.399999999999999" customHeight="1" x14ac:dyDescent="0.4">
      <c r="A14" s="229">
        <v>58</v>
      </c>
      <c r="B14" s="229" t="s">
        <v>227</v>
      </c>
      <c r="C14" s="233" t="s">
        <v>255</v>
      </c>
      <c r="D14" s="229" t="s">
        <v>229</v>
      </c>
      <c r="E14" s="15" t="s">
        <v>256</v>
      </c>
      <c r="F14" s="237">
        <v>160</v>
      </c>
      <c r="G14" s="237">
        <v>11250</v>
      </c>
      <c r="H14" s="237">
        <v>38815</v>
      </c>
      <c r="J14" s="14">
        <v>14</v>
      </c>
      <c r="K14" s="14" t="s">
        <v>227</v>
      </c>
      <c r="L14" s="15" t="s">
        <v>255</v>
      </c>
      <c r="M14" s="14" t="s">
        <v>232</v>
      </c>
      <c r="N14" s="15" t="s">
        <v>257</v>
      </c>
      <c r="O14" s="40">
        <v>82</v>
      </c>
      <c r="P14" s="40">
        <v>11000</v>
      </c>
      <c r="Q14" s="40">
        <v>47000</v>
      </c>
    </row>
    <row r="15" spans="1:17" ht="18.399999999999999" customHeight="1" x14ac:dyDescent="0.4">
      <c r="A15" s="229"/>
      <c r="B15" s="229"/>
      <c r="C15" s="233"/>
      <c r="D15" s="229"/>
      <c r="E15" s="15" t="s">
        <v>258</v>
      </c>
      <c r="F15" s="237"/>
      <c r="G15" s="237"/>
      <c r="H15" s="237"/>
      <c r="J15" s="229" t="s">
        <v>259</v>
      </c>
      <c r="K15" s="229" t="s">
        <v>227</v>
      </c>
      <c r="L15" s="236" t="s">
        <v>260</v>
      </c>
      <c r="M15" s="229" t="s">
        <v>238</v>
      </c>
      <c r="N15" s="15" t="s">
        <v>245</v>
      </c>
      <c r="O15" s="15">
        <v>122</v>
      </c>
      <c r="P15" s="237">
        <v>50000</v>
      </c>
      <c r="Q15" s="237">
        <v>189354</v>
      </c>
    </row>
    <row r="16" spans="1:17" ht="18.399999999999999" customHeight="1" x14ac:dyDescent="0.4">
      <c r="A16" s="229"/>
      <c r="B16" s="229"/>
      <c r="C16" s="233"/>
      <c r="D16" s="229"/>
      <c r="E16" s="15" t="s">
        <v>246</v>
      </c>
      <c r="F16" s="40">
        <v>1209</v>
      </c>
      <c r="G16" s="237"/>
      <c r="H16" s="237"/>
      <c r="J16" s="229"/>
      <c r="K16" s="229"/>
      <c r="L16" s="233"/>
      <c r="M16" s="229"/>
      <c r="N16" s="48" t="s">
        <v>247</v>
      </c>
      <c r="O16" s="15">
        <v>12</v>
      </c>
      <c r="P16" s="237"/>
      <c r="Q16" s="237"/>
    </row>
    <row r="17" spans="1:17" ht="18.399999999999999" customHeight="1" x14ac:dyDescent="0.4">
      <c r="A17" s="229" t="s">
        <v>261</v>
      </c>
      <c r="B17" s="229" t="s">
        <v>227</v>
      </c>
      <c r="C17" s="236" t="s">
        <v>262</v>
      </c>
      <c r="D17" s="229" t="s">
        <v>238</v>
      </c>
      <c r="E17" s="15" t="s">
        <v>263</v>
      </c>
      <c r="F17" s="15">
        <v>120</v>
      </c>
      <c r="G17" s="237">
        <v>365000</v>
      </c>
      <c r="H17" s="237">
        <v>530390</v>
      </c>
      <c r="J17" s="14">
        <v>15</v>
      </c>
      <c r="K17" s="14" t="s">
        <v>227</v>
      </c>
      <c r="L17" s="15" t="s">
        <v>264</v>
      </c>
      <c r="M17" s="14" t="s">
        <v>232</v>
      </c>
      <c r="N17" s="15" t="s">
        <v>257</v>
      </c>
      <c r="O17" s="40">
        <v>75</v>
      </c>
      <c r="P17" s="40">
        <v>15000</v>
      </c>
      <c r="Q17" s="40">
        <v>47740</v>
      </c>
    </row>
    <row r="18" spans="1:17" ht="18.399999999999999" customHeight="1" x14ac:dyDescent="0.4">
      <c r="A18" s="229"/>
      <c r="B18" s="229"/>
      <c r="C18" s="233"/>
      <c r="D18" s="229"/>
      <c r="E18" s="15" t="s">
        <v>265</v>
      </c>
      <c r="F18" s="15">
        <v>240</v>
      </c>
      <c r="G18" s="237"/>
      <c r="H18" s="237"/>
      <c r="J18" s="229" t="s">
        <v>266</v>
      </c>
      <c r="K18" s="229" t="s">
        <v>227</v>
      </c>
      <c r="L18" s="236" t="s">
        <v>267</v>
      </c>
      <c r="M18" s="229" t="s">
        <v>268</v>
      </c>
      <c r="N18" s="15" t="s">
        <v>269</v>
      </c>
      <c r="O18" s="15">
        <v>8</v>
      </c>
      <c r="P18" s="237">
        <v>1004800</v>
      </c>
      <c r="Q18" s="237">
        <v>496993</v>
      </c>
    </row>
    <row r="19" spans="1:17" ht="18.399999999999999" customHeight="1" x14ac:dyDescent="0.4">
      <c r="A19" s="229"/>
      <c r="B19" s="229"/>
      <c r="C19" s="233"/>
      <c r="D19" s="229"/>
      <c r="E19" s="15" t="s">
        <v>270</v>
      </c>
      <c r="F19" s="15">
        <v>360</v>
      </c>
      <c r="G19" s="237"/>
      <c r="H19" s="237"/>
      <c r="J19" s="229"/>
      <c r="K19" s="229"/>
      <c r="L19" s="233"/>
      <c r="M19" s="229"/>
      <c r="N19" s="15" t="s">
        <v>271</v>
      </c>
      <c r="O19" s="15">
        <v>128</v>
      </c>
      <c r="P19" s="237"/>
      <c r="Q19" s="237"/>
    </row>
    <row r="20" spans="1:17" ht="18.399999999999999" customHeight="1" x14ac:dyDescent="0.4">
      <c r="A20" s="229"/>
      <c r="B20" s="229"/>
      <c r="C20" s="233"/>
      <c r="D20" s="229"/>
      <c r="E20" s="15" t="s">
        <v>272</v>
      </c>
      <c r="F20" s="15">
        <v>180</v>
      </c>
      <c r="G20" s="237"/>
      <c r="H20" s="237"/>
      <c r="J20" s="14">
        <v>16</v>
      </c>
      <c r="K20" s="14" t="s">
        <v>227</v>
      </c>
      <c r="L20" s="49" t="s">
        <v>228</v>
      </c>
      <c r="M20" s="14" t="s">
        <v>232</v>
      </c>
      <c r="N20" s="15" t="s">
        <v>273</v>
      </c>
      <c r="O20" s="40">
        <v>57</v>
      </c>
      <c r="P20" s="40">
        <v>5862</v>
      </c>
      <c r="Q20" s="40">
        <v>49400</v>
      </c>
    </row>
    <row r="21" spans="1:17" ht="18.399999999999999" customHeight="1" x14ac:dyDescent="0.4">
      <c r="A21" s="14" t="s">
        <v>274</v>
      </c>
      <c r="B21" s="14" t="s">
        <v>227</v>
      </c>
      <c r="C21" s="15" t="s">
        <v>228</v>
      </c>
      <c r="D21" s="14" t="s">
        <v>229</v>
      </c>
      <c r="E21" s="15" t="s">
        <v>246</v>
      </c>
      <c r="F21" s="40">
        <v>7076</v>
      </c>
      <c r="G21" s="40">
        <v>9435</v>
      </c>
      <c r="H21" s="40">
        <v>50000</v>
      </c>
      <c r="J21" s="14" t="s">
        <v>275</v>
      </c>
      <c r="K21" s="14" t="s">
        <v>227</v>
      </c>
      <c r="L21" s="49" t="s">
        <v>276</v>
      </c>
      <c r="M21" s="14" t="s">
        <v>238</v>
      </c>
      <c r="N21" s="15" t="s">
        <v>245</v>
      </c>
      <c r="O21" s="15">
        <v>132</v>
      </c>
      <c r="P21" s="40">
        <v>50000</v>
      </c>
      <c r="Q21" s="40">
        <v>149000</v>
      </c>
    </row>
    <row r="22" spans="1:17" ht="18.399999999999999" customHeight="1" x14ac:dyDescent="0.4">
      <c r="A22" s="229" t="s">
        <v>277</v>
      </c>
      <c r="B22" s="229" t="s">
        <v>227</v>
      </c>
      <c r="C22" s="236" t="s">
        <v>278</v>
      </c>
      <c r="D22" s="238" t="s">
        <v>229</v>
      </c>
      <c r="E22" s="15" t="s">
        <v>279</v>
      </c>
      <c r="F22" s="40">
        <v>14060</v>
      </c>
      <c r="G22" s="237">
        <v>27527</v>
      </c>
      <c r="H22" s="229"/>
      <c r="J22" s="14">
        <v>22</v>
      </c>
      <c r="K22" s="14" t="s">
        <v>227</v>
      </c>
      <c r="L22" s="15" t="s">
        <v>280</v>
      </c>
      <c r="M22" s="14" t="s">
        <v>232</v>
      </c>
      <c r="N22" s="15" t="s">
        <v>257</v>
      </c>
      <c r="O22" s="43">
        <v>70</v>
      </c>
      <c r="P22" s="41">
        <v>6000</v>
      </c>
      <c r="Q22" s="40">
        <v>42000</v>
      </c>
    </row>
    <row r="23" spans="1:17" ht="18.399999999999999" customHeight="1" x14ac:dyDescent="0.4">
      <c r="A23" s="229"/>
      <c r="B23" s="229"/>
      <c r="C23" s="233"/>
      <c r="D23" s="238"/>
      <c r="E23" s="15" t="s">
        <v>281</v>
      </c>
      <c r="F23" s="40">
        <v>1458</v>
      </c>
      <c r="G23" s="237"/>
      <c r="H23" s="229"/>
      <c r="J23" s="229">
        <v>23</v>
      </c>
      <c r="K23" s="229" t="s">
        <v>227</v>
      </c>
      <c r="L23" s="15" t="s">
        <v>282</v>
      </c>
      <c r="M23" s="229" t="s">
        <v>232</v>
      </c>
      <c r="N23" s="15" t="s">
        <v>257</v>
      </c>
      <c r="O23" s="43">
        <v>113</v>
      </c>
      <c r="P23" s="41"/>
      <c r="Q23" s="40">
        <v>43108</v>
      </c>
    </row>
    <row r="24" spans="1:17" ht="18.399999999999999" customHeight="1" x14ac:dyDescent="0.4">
      <c r="A24" s="229"/>
      <c r="B24" s="229"/>
      <c r="C24" s="233"/>
      <c r="D24" s="238"/>
      <c r="E24" s="15" t="s">
        <v>283</v>
      </c>
      <c r="F24" s="40">
        <v>10113</v>
      </c>
      <c r="G24" s="237"/>
      <c r="H24" s="229"/>
      <c r="J24" s="229"/>
      <c r="K24" s="229"/>
      <c r="L24" s="15" t="s">
        <v>284</v>
      </c>
      <c r="M24" s="229"/>
      <c r="N24" s="15" t="s">
        <v>285</v>
      </c>
      <c r="O24" s="43">
        <v>113</v>
      </c>
      <c r="P24" s="41"/>
      <c r="Q24" s="40">
        <v>43838</v>
      </c>
    </row>
    <row r="25" spans="1:17" ht="18.399999999999999" customHeight="1" x14ac:dyDescent="0.4">
      <c r="A25" s="229"/>
      <c r="B25" s="229"/>
      <c r="C25" s="233"/>
      <c r="D25" s="238"/>
      <c r="E25" s="15" t="s">
        <v>286</v>
      </c>
      <c r="F25" s="40">
        <v>1895</v>
      </c>
      <c r="G25" s="237"/>
      <c r="H25" s="229"/>
      <c r="J25" s="14">
        <v>24</v>
      </c>
      <c r="K25" s="14" t="s">
        <v>227</v>
      </c>
      <c r="L25" s="15" t="s">
        <v>287</v>
      </c>
      <c r="M25" s="14" t="s">
        <v>232</v>
      </c>
      <c r="N25" s="15" t="s">
        <v>257</v>
      </c>
      <c r="O25" s="43">
        <v>70</v>
      </c>
      <c r="P25" s="41">
        <v>6000</v>
      </c>
      <c r="Q25" s="40">
        <v>50100</v>
      </c>
    </row>
    <row r="26" spans="1:17" ht="18.399999999999999" customHeight="1" x14ac:dyDescent="0.4">
      <c r="A26" s="229" t="s">
        <v>288</v>
      </c>
      <c r="B26" s="229" t="s">
        <v>227</v>
      </c>
      <c r="C26" s="236" t="s">
        <v>289</v>
      </c>
      <c r="D26" s="238" t="s">
        <v>290</v>
      </c>
      <c r="E26" s="15" t="s">
        <v>291</v>
      </c>
      <c r="F26" s="15">
        <v>504</v>
      </c>
      <c r="G26" s="237">
        <v>9610000</v>
      </c>
      <c r="H26" s="237">
        <v>1377969</v>
      </c>
      <c r="J26" s="14">
        <v>25</v>
      </c>
      <c r="K26" s="14" t="s">
        <v>227</v>
      </c>
      <c r="L26" s="15" t="s">
        <v>292</v>
      </c>
      <c r="M26" s="14" t="s">
        <v>232</v>
      </c>
      <c r="N26" s="15" t="s">
        <v>257</v>
      </c>
      <c r="O26" s="43">
        <v>70</v>
      </c>
      <c r="P26" s="41">
        <v>6000</v>
      </c>
      <c r="Q26" s="40">
        <v>50000</v>
      </c>
    </row>
    <row r="27" spans="1:17" ht="18.399999999999999" customHeight="1" x14ac:dyDescent="0.4">
      <c r="A27" s="229"/>
      <c r="B27" s="229"/>
      <c r="C27" s="233"/>
      <c r="D27" s="238"/>
      <c r="E27" s="15" t="s">
        <v>293</v>
      </c>
      <c r="F27" s="15">
        <v>416</v>
      </c>
      <c r="G27" s="237"/>
      <c r="H27" s="237"/>
      <c r="J27" s="14">
        <v>26</v>
      </c>
      <c r="K27" s="14" t="s">
        <v>227</v>
      </c>
      <c r="L27" s="15" t="s">
        <v>294</v>
      </c>
      <c r="M27" s="14" t="s">
        <v>232</v>
      </c>
      <c r="N27" s="15" t="s">
        <v>295</v>
      </c>
      <c r="O27" s="43">
        <v>103</v>
      </c>
      <c r="P27" s="41">
        <v>6000</v>
      </c>
      <c r="Q27" s="40">
        <v>41000</v>
      </c>
    </row>
    <row r="28" spans="1:17" ht="18.399999999999999" customHeight="1" x14ac:dyDescent="0.4">
      <c r="A28" s="229"/>
      <c r="B28" s="229"/>
      <c r="C28" s="233"/>
      <c r="D28" s="238"/>
      <c r="E28" s="15" t="s">
        <v>296</v>
      </c>
      <c r="F28" s="15">
        <v>1008</v>
      </c>
      <c r="G28" s="237"/>
      <c r="H28" s="237"/>
      <c r="J28" s="14" t="s">
        <v>297</v>
      </c>
      <c r="K28" s="47" t="s">
        <v>227</v>
      </c>
      <c r="L28" s="48" t="s">
        <v>298</v>
      </c>
      <c r="M28" s="47" t="s">
        <v>232</v>
      </c>
      <c r="N28" s="15" t="s">
        <v>299</v>
      </c>
      <c r="O28" s="15">
        <v>166</v>
      </c>
      <c r="P28" s="40">
        <v>7270</v>
      </c>
      <c r="Q28" s="40">
        <v>144000</v>
      </c>
    </row>
    <row r="29" spans="1:17" ht="18.399999999999999" customHeight="1" x14ac:dyDescent="0.4">
      <c r="A29" s="229"/>
      <c r="B29" s="229"/>
      <c r="C29" s="233"/>
      <c r="D29" s="238"/>
      <c r="E29" s="15" t="s">
        <v>300</v>
      </c>
      <c r="F29" s="15">
        <v>328</v>
      </c>
      <c r="G29" s="237"/>
      <c r="H29" s="237"/>
      <c r="J29" s="14" t="s">
        <v>301</v>
      </c>
      <c r="K29" s="47" t="s">
        <v>227</v>
      </c>
      <c r="L29" s="48" t="s">
        <v>287</v>
      </c>
      <c r="M29" s="47" t="s">
        <v>232</v>
      </c>
      <c r="N29" s="15" t="s">
        <v>299</v>
      </c>
      <c r="O29" s="15">
        <v>103</v>
      </c>
      <c r="P29" s="40">
        <v>6000</v>
      </c>
      <c r="Q29" s="40">
        <v>80300</v>
      </c>
    </row>
    <row r="30" spans="1:17" ht="18.399999999999999" customHeight="1" x14ac:dyDescent="0.4">
      <c r="A30" s="229" t="s">
        <v>302</v>
      </c>
      <c r="B30" s="229" t="s">
        <v>227</v>
      </c>
      <c r="C30" s="236" t="s">
        <v>303</v>
      </c>
      <c r="D30" s="238" t="s">
        <v>304</v>
      </c>
      <c r="E30" s="15" t="s">
        <v>305</v>
      </c>
      <c r="F30" s="15">
        <v>578</v>
      </c>
      <c r="G30" s="237">
        <v>1000000</v>
      </c>
      <c r="H30" s="237">
        <v>639747</v>
      </c>
    </row>
    <row r="31" spans="1:17" ht="18.399999999999999" customHeight="1" x14ac:dyDescent="0.4">
      <c r="A31" s="229"/>
      <c r="B31" s="229"/>
      <c r="C31" s="233"/>
      <c r="D31" s="238"/>
      <c r="E31" s="15" t="s">
        <v>306</v>
      </c>
      <c r="F31" s="15">
        <v>578</v>
      </c>
      <c r="G31" s="237"/>
      <c r="H31" s="237"/>
      <c r="J31" s="46" t="s">
        <v>212</v>
      </c>
      <c r="K31" s="13" t="s">
        <v>307</v>
      </c>
      <c r="L31" s="50"/>
      <c r="M31" s="50"/>
      <c r="N31" s="50"/>
      <c r="O31" s="50"/>
      <c r="P31" s="50"/>
      <c r="Q31" s="50"/>
    </row>
    <row r="32" spans="1:17" ht="18.399999999999999" customHeight="1" x14ac:dyDescent="0.4">
      <c r="A32" s="229" t="s">
        <v>308</v>
      </c>
      <c r="B32" s="229" t="s">
        <v>227</v>
      </c>
      <c r="C32" s="236" t="s">
        <v>309</v>
      </c>
      <c r="D32" s="229" t="s">
        <v>238</v>
      </c>
      <c r="E32" s="15" t="s">
        <v>310</v>
      </c>
      <c r="F32" s="15">
        <v>342</v>
      </c>
      <c r="G32" s="237">
        <v>400000</v>
      </c>
      <c r="H32" s="237">
        <v>729022</v>
      </c>
      <c r="J32" s="137"/>
      <c r="K32" s="13" t="s">
        <v>311</v>
      </c>
      <c r="L32" s="50"/>
      <c r="M32" s="50"/>
      <c r="N32" s="50"/>
      <c r="O32" s="50"/>
      <c r="P32" s="50"/>
      <c r="Q32" s="50"/>
    </row>
    <row r="33" spans="1:17" ht="18.399999999999999" customHeight="1" x14ac:dyDescent="0.4">
      <c r="A33" s="229"/>
      <c r="B33" s="229"/>
      <c r="C33" s="233"/>
      <c r="D33" s="229"/>
      <c r="E33" s="15" t="s">
        <v>312</v>
      </c>
      <c r="F33" s="15">
        <v>210</v>
      </c>
      <c r="G33" s="237"/>
      <c r="H33" s="237"/>
      <c r="J33" s="136"/>
      <c r="K33" s="13" t="s">
        <v>313</v>
      </c>
      <c r="L33" s="50"/>
      <c r="M33" s="50"/>
      <c r="N33" s="50"/>
      <c r="O33" s="50"/>
      <c r="P33" s="50"/>
      <c r="Q33" s="50"/>
    </row>
    <row r="34" spans="1:17" ht="18.399999999999999" customHeight="1" x14ac:dyDescent="0.4">
      <c r="A34" s="229"/>
      <c r="B34" s="229"/>
      <c r="C34" s="233"/>
      <c r="D34" s="229"/>
      <c r="E34" s="15" t="s">
        <v>314</v>
      </c>
      <c r="F34" s="15">
        <v>168</v>
      </c>
      <c r="G34" s="237"/>
      <c r="H34" s="237"/>
      <c r="J34" s="136"/>
      <c r="K34" s="13" t="s">
        <v>315</v>
      </c>
    </row>
    <row r="35" spans="1:17" ht="18.399999999999999" customHeight="1" x14ac:dyDescent="0.4">
      <c r="A35" s="229" t="s">
        <v>316</v>
      </c>
      <c r="B35" s="229" t="s">
        <v>317</v>
      </c>
      <c r="C35" s="236" t="s">
        <v>294</v>
      </c>
      <c r="D35" s="229" t="s">
        <v>232</v>
      </c>
      <c r="E35" s="15" t="s">
        <v>318</v>
      </c>
      <c r="F35" s="40">
        <v>77</v>
      </c>
      <c r="G35" s="237">
        <v>10000</v>
      </c>
      <c r="H35" s="229"/>
      <c r="J35" s="136"/>
      <c r="K35" s="13" t="s">
        <v>319</v>
      </c>
    </row>
    <row r="36" spans="1:17" ht="18.399999999999999" customHeight="1" x14ac:dyDescent="0.4">
      <c r="A36" s="229"/>
      <c r="B36" s="229"/>
      <c r="C36" s="233"/>
      <c r="D36" s="229"/>
      <c r="E36" s="15" t="s">
        <v>320</v>
      </c>
      <c r="F36" s="40">
        <v>258</v>
      </c>
      <c r="G36" s="237"/>
      <c r="H36" s="229"/>
      <c r="J36" s="46" t="s">
        <v>216</v>
      </c>
      <c r="K36" s="13" t="s">
        <v>321</v>
      </c>
    </row>
    <row r="37" spans="1:17" ht="18.399999999999999" customHeight="1" x14ac:dyDescent="0.4">
      <c r="A37" s="229"/>
      <c r="B37" s="229"/>
      <c r="C37" s="233"/>
      <c r="D37" s="229"/>
      <c r="E37" s="15" t="s">
        <v>246</v>
      </c>
      <c r="F37" s="40">
        <v>1164</v>
      </c>
      <c r="G37" s="237"/>
      <c r="H37" s="229"/>
    </row>
  </sheetData>
  <sheetProtection selectLockedCells="1" selectUnlockedCells="1"/>
  <mergeCells count="104">
    <mergeCell ref="A35:A37"/>
    <mergeCell ref="B35:B37"/>
    <mergeCell ref="C35:C37"/>
    <mergeCell ref="D35:D37"/>
    <mergeCell ref="G35:G37"/>
    <mergeCell ref="H35:H37"/>
    <mergeCell ref="A32:A34"/>
    <mergeCell ref="B32:B34"/>
    <mergeCell ref="C32:C34"/>
    <mergeCell ref="D32:D34"/>
    <mergeCell ref="G32:G34"/>
    <mergeCell ref="H32:H34"/>
    <mergeCell ref="Q18:Q19"/>
    <mergeCell ref="A22:A25"/>
    <mergeCell ref="B22:B25"/>
    <mergeCell ref="C22:C25"/>
    <mergeCell ref="D22:D25"/>
    <mergeCell ref="G22:G25"/>
    <mergeCell ref="H22:H25"/>
    <mergeCell ref="J23:J24"/>
    <mergeCell ref="A30:A31"/>
    <mergeCell ref="B30:B31"/>
    <mergeCell ref="C30:C31"/>
    <mergeCell ref="D30:D31"/>
    <mergeCell ref="G30:G31"/>
    <mergeCell ref="H30:H31"/>
    <mergeCell ref="K23:K24"/>
    <mergeCell ref="M23:M24"/>
    <mergeCell ref="A26:A29"/>
    <mergeCell ref="B26:B29"/>
    <mergeCell ref="C26:C29"/>
    <mergeCell ref="D26:D29"/>
    <mergeCell ref="G26:G29"/>
    <mergeCell ref="H26:H29"/>
    <mergeCell ref="Q15:Q16"/>
    <mergeCell ref="A17:A20"/>
    <mergeCell ref="B17:B20"/>
    <mergeCell ref="C17:C20"/>
    <mergeCell ref="D17:D20"/>
    <mergeCell ref="G17:G20"/>
    <mergeCell ref="H17:H20"/>
    <mergeCell ref="J18:J19"/>
    <mergeCell ref="K18:K19"/>
    <mergeCell ref="L18:L19"/>
    <mergeCell ref="H14:H16"/>
    <mergeCell ref="J15:J16"/>
    <mergeCell ref="K15:K16"/>
    <mergeCell ref="L15:L16"/>
    <mergeCell ref="M15:M16"/>
    <mergeCell ref="P15:P16"/>
    <mergeCell ref="A14:A16"/>
    <mergeCell ref="B14:B16"/>
    <mergeCell ref="C14:C16"/>
    <mergeCell ref="D14:D16"/>
    <mergeCell ref="F14:F15"/>
    <mergeCell ref="G14:G16"/>
    <mergeCell ref="M18:M19"/>
    <mergeCell ref="P18:P19"/>
    <mergeCell ref="J12:J13"/>
    <mergeCell ref="K12:K13"/>
    <mergeCell ref="L12:L13"/>
    <mergeCell ref="M12:M13"/>
    <mergeCell ref="P12:P13"/>
    <mergeCell ref="Q12:Q13"/>
    <mergeCell ref="A11:A13"/>
    <mergeCell ref="B11:B13"/>
    <mergeCell ref="C11:C13"/>
    <mergeCell ref="D11:D13"/>
    <mergeCell ref="G11:G13"/>
    <mergeCell ref="H11:H13"/>
    <mergeCell ref="J9:J10"/>
    <mergeCell ref="K9:K10"/>
    <mergeCell ref="L9:L10"/>
    <mergeCell ref="M9:M10"/>
    <mergeCell ref="P9:P10"/>
    <mergeCell ref="Q9:Q10"/>
    <mergeCell ref="A8:A10"/>
    <mergeCell ref="B8:B10"/>
    <mergeCell ref="C8:C10"/>
    <mergeCell ref="D8:D10"/>
    <mergeCell ref="G8:G10"/>
    <mergeCell ref="H8:H10"/>
    <mergeCell ref="J7:J8"/>
    <mergeCell ref="K7:K8"/>
    <mergeCell ref="L7:L8"/>
    <mergeCell ref="M7:M8"/>
    <mergeCell ref="P7:P8"/>
    <mergeCell ref="Q7:Q8"/>
    <mergeCell ref="L5:L6"/>
    <mergeCell ref="M5:M6"/>
    <mergeCell ref="N5:N6"/>
    <mergeCell ref="O5:O6"/>
    <mergeCell ref="P5:P6"/>
    <mergeCell ref="Q5:Q6"/>
    <mergeCell ref="E4:F4"/>
    <mergeCell ref="N4:O4"/>
    <mergeCell ref="A5:A7"/>
    <mergeCell ref="B5:B7"/>
    <mergeCell ref="C5:C7"/>
    <mergeCell ref="D5:D7"/>
    <mergeCell ref="G5:G7"/>
    <mergeCell ref="H5:H7"/>
    <mergeCell ref="J5:J6"/>
    <mergeCell ref="K5:K6"/>
  </mergeCells>
  <phoneticPr fontId="5"/>
  <pageMargins left="0.78740157480314965" right="0.39370078740157483" top="0.39370078740157483" bottom="0.39370078740157483" header="0" footer="0"/>
  <pageSetup paperSize="9" scale="75" firstPageNumber="0" orientation="landscape" r:id="rId1"/>
  <headerFooter scaleWithDoc="0" alignWithMargins="0">
    <oddFooter>&amp;C&amp;"ＭＳ 明朝,標準"&amp;10－４８－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view="pageLayout" zoomScale="60" zoomScaleNormal="90" zoomScalePageLayoutView="60" workbookViewId="0">
      <selection activeCell="A2" sqref="A2"/>
    </sheetView>
  </sheetViews>
  <sheetFormatPr defaultRowHeight="14.25" x14ac:dyDescent="0.4"/>
  <cols>
    <col min="1" max="1" width="9.625" style="51" customWidth="1"/>
    <col min="2" max="22" width="10.25" style="51" customWidth="1"/>
    <col min="23" max="23" width="9.875" style="51" customWidth="1"/>
    <col min="24" max="16384" width="9" style="51"/>
  </cols>
  <sheetData>
    <row r="1" spans="1:22" ht="21" customHeight="1" x14ac:dyDescent="0.4">
      <c r="A1" s="239" t="s">
        <v>322</v>
      </c>
      <c r="B1" s="240"/>
      <c r="C1" s="240"/>
      <c r="D1" s="240"/>
      <c r="E1" s="240"/>
      <c r="F1" s="240"/>
      <c r="G1" s="240"/>
      <c r="I1" s="52"/>
    </row>
    <row r="2" spans="1:22" ht="30" customHeight="1" x14ac:dyDescent="0.4">
      <c r="A2" s="53" t="s">
        <v>323</v>
      </c>
      <c r="B2" s="241" t="s">
        <v>324</v>
      </c>
      <c r="C2" s="241"/>
      <c r="D2" s="241"/>
      <c r="E2" s="241" t="s">
        <v>325</v>
      </c>
      <c r="F2" s="241"/>
      <c r="G2" s="241"/>
      <c r="H2" s="241" t="s">
        <v>326</v>
      </c>
      <c r="I2" s="241"/>
      <c r="J2" s="241"/>
      <c r="K2" s="241" t="s">
        <v>327</v>
      </c>
      <c r="L2" s="241"/>
      <c r="M2" s="241"/>
      <c r="N2" s="241" t="s">
        <v>328</v>
      </c>
      <c r="O2" s="241"/>
      <c r="P2" s="241"/>
      <c r="Q2" s="241" t="s">
        <v>329</v>
      </c>
      <c r="R2" s="241"/>
      <c r="S2" s="241"/>
      <c r="T2" s="241" t="s">
        <v>330</v>
      </c>
      <c r="U2" s="241"/>
      <c r="V2" s="241"/>
    </row>
    <row r="3" spans="1:22" ht="30" customHeight="1" x14ac:dyDescent="0.4">
      <c r="A3" s="54" t="s">
        <v>331</v>
      </c>
      <c r="B3" s="242" t="s">
        <v>332</v>
      </c>
      <c r="C3" s="244" t="s">
        <v>333</v>
      </c>
      <c r="D3" s="244" t="s">
        <v>334</v>
      </c>
      <c r="E3" s="242" t="s">
        <v>332</v>
      </c>
      <c r="F3" s="244" t="s">
        <v>333</v>
      </c>
      <c r="G3" s="242" t="s">
        <v>335</v>
      </c>
      <c r="H3" s="242" t="s">
        <v>332</v>
      </c>
      <c r="I3" s="242" t="s">
        <v>336</v>
      </c>
      <c r="J3" s="242" t="s">
        <v>335</v>
      </c>
      <c r="K3" s="242" t="s">
        <v>332</v>
      </c>
      <c r="L3" s="242" t="s">
        <v>336</v>
      </c>
      <c r="M3" s="242" t="s">
        <v>335</v>
      </c>
      <c r="N3" s="242" t="s">
        <v>332</v>
      </c>
      <c r="O3" s="242" t="s">
        <v>336</v>
      </c>
      <c r="P3" s="242" t="s">
        <v>335</v>
      </c>
      <c r="Q3" s="242" t="s">
        <v>332</v>
      </c>
      <c r="R3" s="242" t="s">
        <v>336</v>
      </c>
      <c r="S3" s="242" t="s">
        <v>335</v>
      </c>
      <c r="T3" s="242" t="s">
        <v>332</v>
      </c>
      <c r="U3" s="242" t="s">
        <v>336</v>
      </c>
      <c r="V3" s="242" t="s">
        <v>335</v>
      </c>
    </row>
    <row r="4" spans="1:22" ht="30" customHeight="1" x14ac:dyDescent="0.4">
      <c r="A4" s="55" t="s">
        <v>337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</row>
    <row r="5" spans="1:22" ht="32.25" customHeight="1" x14ac:dyDescent="0.4">
      <c r="A5" s="56">
        <v>10</v>
      </c>
      <c r="B5" s="57">
        <v>32406</v>
      </c>
      <c r="C5" s="57">
        <v>37820</v>
      </c>
      <c r="D5" s="57">
        <v>29085</v>
      </c>
      <c r="E5" s="57">
        <v>5911</v>
      </c>
      <c r="F5" s="57">
        <v>4878</v>
      </c>
      <c r="G5" s="57">
        <v>4505</v>
      </c>
      <c r="H5" s="57">
        <v>2671</v>
      </c>
      <c r="I5" s="57">
        <v>2520</v>
      </c>
      <c r="J5" s="57">
        <v>5110</v>
      </c>
      <c r="K5" s="57">
        <v>4207</v>
      </c>
      <c r="L5" s="57">
        <v>3001</v>
      </c>
      <c r="M5" s="57">
        <v>3620</v>
      </c>
      <c r="N5" s="57">
        <v>955</v>
      </c>
      <c r="O5" s="57">
        <v>198</v>
      </c>
      <c r="P5" s="57">
        <v>1290</v>
      </c>
      <c r="Q5" s="57">
        <v>1186</v>
      </c>
      <c r="R5" s="57">
        <v>623</v>
      </c>
      <c r="S5" s="57">
        <v>457</v>
      </c>
      <c r="T5" s="57">
        <v>47336</v>
      </c>
      <c r="U5" s="57">
        <v>49040</v>
      </c>
      <c r="V5" s="57">
        <v>44067</v>
      </c>
    </row>
    <row r="6" spans="1:22" ht="34.5" customHeight="1" x14ac:dyDescent="0.4">
      <c r="A6" s="56">
        <v>11</v>
      </c>
      <c r="B6" s="57">
        <v>25420</v>
      </c>
      <c r="C6" s="57">
        <v>31833</v>
      </c>
      <c r="D6" s="57">
        <v>26468</v>
      </c>
      <c r="E6" s="57">
        <v>5668</v>
      </c>
      <c r="F6" s="57">
        <v>5566</v>
      </c>
      <c r="G6" s="57">
        <v>4706</v>
      </c>
      <c r="H6" s="57">
        <v>2172</v>
      </c>
      <c r="I6" s="57">
        <v>3020</v>
      </c>
      <c r="J6" s="57">
        <v>5116</v>
      </c>
      <c r="K6" s="57">
        <v>3030</v>
      </c>
      <c r="L6" s="57">
        <v>3054</v>
      </c>
      <c r="M6" s="57">
        <v>3415</v>
      </c>
      <c r="N6" s="57">
        <v>952</v>
      </c>
      <c r="O6" s="57">
        <v>467</v>
      </c>
      <c r="P6" s="57">
        <v>1266</v>
      </c>
      <c r="Q6" s="57">
        <v>780</v>
      </c>
      <c r="R6" s="57">
        <v>531</v>
      </c>
      <c r="S6" s="57">
        <v>503</v>
      </c>
      <c r="T6" s="57">
        <v>38022</v>
      </c>
      <c r="U6" s="57">
        <v>44471</v>
      </c>
      <c r="V6" s="57">
        <v>41474</v>
      </c>
    </row>
    <row r="7" spans="1:22" ht="34.5" customHeight="1" x14ac:dyDescent="0.4">
      <c r="A7" s="56">
        <v>12</v>
      </c>
      <c r="B7" s="57">
        <v>43437</v>
      </c>
      <c r="C7" s="57">
        <v>29237</v>
      </c>
      <c r="D7" s="57">
        <v>27301</v>
      </c>
      <c r="E7" s="57">
        <v>7112</v>
      </c>
      <c r="F7" s="57">
        <v>6285</v>
      </c>
      <c r="G7" s="57">
        <v>4675</v>
      </c>
      <c r="H7" s="57">
        <v>3335</v>
      </c>
      <c r="I7" s="57">
        <v>4813</v>
      </c>
      <c r="J7" s="57">
        <v>4858</v>
      </c>
      <c r="K7" s="57">
        <v>4978</v>
      </c>
      <c r="L7" s="57">
        <v>4068</v>
      </c>
      <c r="M7" s="57">
        <v>3386</v>
      </c>
      <c r="N7" s="57">
        <v>685</v>
      </c>
      <c r="O7" s="57">
        <v>518</v>
      </c>
      <c r="P7" s="57">
        <v>1300</v>
      </c>
      <c r="Q7" s="57">
        <v>1143</v>
      </c>
      <c r="R7" s="57">
        <v>601</v>
      </c>
      <c r="S7" s="57">
        <v>503</v>
      </c>
      <c r="T7" s="57">
        <v>60690</v>
      </c>
      <c r="U7" s="57">
        <v>45522</v>
      </c>
      <c r="V7" s="57">
        <v>42023</v>
      </c>
    </row>
    <row r="8" spans="1:22" ht="34.5" customHeight="1" x14ac:dyDescent="0.4">
      <c r="A8" s="56">
        <v>13</v>
      </c>
      <c r="B8" s="57">
        <v>69434</v>
      </c>
      <c r="C8" s="57">
        <v>29476</v>
      </c>
      <c r="D8" s="57">
        <v>26868</v>
      </c>
      <c r="E8" s="57">
        <v>6719</v>
      </c>
      <c r="F8" s="57">
        <v>5245</v>
      </c>
      <c r="G8" s="57">
        <v>4561</v>
      </c>
      <c r="H8" s="57">
        <v>4769</v>
      </c>
      <c r="I8" s="57">
        <v>5537</v>
      </c>
      <c r="J8" s="57">
        <v>4786</v>
      </c>
      <c r="K8" s="57">
        <v>5724</v>
      </c>
      <c r="L8" s="57">
        <v>4739</v>
      </c>
      <c r="M8" s="57">
        <v>4050</v>
      </c>
      <c r="N8" s="57">
        <v>1466</v>
      </c>
      <c r="O8" s="57">
        <v>1082</v>
      </c>
      <c r="P8" s="57">
        <v>1206</v>
      </c>
      <c r="Q8" s="57">
        <v>314</v>
      </c>
      <c r="R8" s="57">
        <v>273</v>
      </c>
      <c r="S8" s="57">
        <v>213</v>
      </c>
      <c r="T8" s="57">
        <v>88426</v>
      </c>
      <c r="U8" s="57">
        <v>46352</v>
      </c>
      <c r="V8" s="57">
        <v>41684</v>
      </c>
    </row>
    <row r="9" spans="1:22" ht="34.5" customHeight="1" x14ac:dyDescent="0.4">
      <c r="A9" s="56">
        <v>14</v>
      </c>
      <c r="B9" s="57">
        <v>80438</v>
      </c>
      <c r="C9" s="57">
        <v>23982</v>
      </c>
      <c r="D9" s="57">
        <v>22246</v>
      </c>
      <c r="E9" s="57">
        <v>7032</v>
      </c>
      <c r="F9" s="57">
        <v>5465</v>
      </c>
      <c r="G9" s="57">
        <v>4480</v>
      </c>
      <c r="H9" s="57">
        <v>4495</v>
      </c>
      <c r="I9" s="57">
        <v>4853</v>
      </c>
      <c r="J9" s="57">
        <v>4204</v>
      </c>
      <c r="K9" s="57">
        <v>6662</v>
      </c>
      <c r="L9" s="57">
        <v>4346</v>
      </c>
      <c r="M9" s="57">
        <v>3739</v>
      </c>
      <c r="N9" s="57">
        <v>2139</v>
      </c>
      <c r="O9" s="57">
        <v>1320</v>
      </c>
      <c r="P9" s="57">
        <v>1227</v>
      </c>
      <c r="Q9" s="57">
        <v>899</v>
      </c>
      <c r="R9" s="57">
        <v>562</v>
      </c>
      <c r="S9" s="57">
        <v>445</v>
      </c>
      <c r="T9" s="57">
        <v>101665</v>
      </c>
      <c r="U9" s="57">
        <v>40528</v>
      </c>
      <c r="V9" s="57">
        <v>36341</v>
      </c>
    </row>
    <row r="10" spans="1:22" ht="34.5" customHeight="1" x14ac:dyDescent="0.4">
      <c r="A10" s="56">
        <v>15</v>
      </c>
      <c r="B10" s="57">
        <v>67526</v>
      </c>
      <c r="C10" s="57">
        <v>22964</v>
      </c>
      <c r="D10" s="57">
        <v>19511</v>
      </c>
      <c r="E10" s="57">
        <v>6629</v>
      </c>
      <c r="F10" s="57">
        <v>4610</v>
      </c>
      <c r="G10" s="57">
        <v>4088</v>
      </c>
      <c r="H10" s="57">
        <v>3372</v>
      </c>
      <c r="I10" s="57">
        <v>4023</v>
      </c>
      <c r="J10" s="57">
        <v>3519</v>
      </c>
      <c r="K10" s="57">
        <v>5521</v>
      </c>
      <c r="L10" s="57">
        <v>4520</v>
      </c>
      <c r="M10" s="57">
        <v>3584</v>
      </c>
      <c r="N10" s="57">
        <v>1860</v>
      </c>
      <c r="O10" s="57">
        <v>1422</v>
      </c>
      <c r="P10" s="57">
        <v>963</v>
      </c>
      <c r="Q10" s="57">
        <v>869</v>
      </c>
      <c r="R10" s="57">
        <v>456</v>
      </c>
      <c r="S10" s="57">
        <v>337</v>
      </c>
      <c r="T10" s="57">
        <v>85777</v>
      </c>
      <c r="U10" s="57">
        <v>37995</v>
      </c>
      <c r="V10" s="57">
        <v>32002</v>
      </c>
    </row>
    <row r="11" spans="1:22" ht="34.5" customHeight="1" x14ac:dyDescent="0.4">
      <c r="A11" s="56">
        <v>16</v>
      </c>
      <c r="B11" s="57">
        <v>213469</v>
      </c>
      <c r="C11" s="57">
        <v>24758</v>
      </c>
      <c r="D11" s="57">
        <v>22996</v>
      </c>
      <c r="E11" s="57">
        <v>14920</v>
      </c>
      <c r="F11" s="57">
        <v>6471</v>
      </c>
      <c r="G11" s="57">
        <v>4959</v>
      </c>
      <c r="H11" s="57">
        <v>9937</v>
      </c>
      <c r="I11" s="57">
        <v>4972</v>
      </c>
      <c r="J11" s="57">
        <v>4048</v>
      </c>
      <c r="K11" s="57">
        <v>6404</v>
      </c>
      <c r="L11" s="57">
        <v>3641</v>
      </c>
      <c r="M11" s="57">
        <v>3425</v>
      </c>
      <c r="N11" s="57">
        <v>5145</v>
      </c>
      <c r="O11" s="57">
        <v>1404</v>
      </c>
      <c r="P11" s="57">
        <v>1211</v>
      </c>
      <c r="Q11" s="57">
        <v>1276</v>
      </c>
      <c r="R11" s="57">
        <v>463</v>
      </c>
      <c r="S11" s="57">
        <v>328</v>
      </c>
      <c r="T11" s="57">
        <v>251151</v>
      </c>
      <c r="U11" s="57">
        <v>41709</v>
      </c>
      <c r="V11" s="57">
        <v>36967</v>
      </c>
    </row>
    <row r="12" spans="1:22" ht="34.5" customHeight="1" x14ac:dyDescent="0.4">
      <c r="A12" s="56">
        <v>17</v>
      </c>
      <c r="B12" s="57">
        <v>140829</v>
      </c>
      <c r="C12" s="57">
        <v>23344</v>
      </c>
      <c r="D12" s="57">
        <v>20023</v>
      </c>
      <c r="E12" s="57">
        <v>10483</v>
      </c>
      <c r="F12" s="57">
        <v>4666</v>
      </c>
      <c r="G12" s="57">
        <v>4397</v>
      </c>
      <c r="H12" s="57">
        <v>9136</v>
      </c>
      <c r="I12" s="57">
        <v>5600</v>
      </c>
      <c r="J12" s="57">
        <v>3721</v>
      </c>
      <c r="K12" s="57">
        <v>7374</v>
      </c>
      <c r="L12" s="57">
        <v>4000</v>
      </c>
      <c r="M12" s="57">
        <v>3755</v>
      </c>
      <c r="N12" s="57">
        <v>3433</v>
      </c>
      <c r="O12" s="57">
        <v>1532</v>
      </c>
      <c r="P12" s="57">
        <v>1330</v>
      </c>
      <c r="Q12" s="57">
        <v>650</v>
      </c>
      <c r="R12" s="57">
        <v>342</v>
      </c>
      <c r="S12" s="57">
        <v>267</v>
      </c>
      <c r="T12" s="57">
        <v>171905</v>
      </c>
      <c r="U12" s="57">
        <v>39484</v>
      </c>
      <c r="V12" s="57">
        <v>33493</v>
      </c>
    </row>
    <row r="13" spans="1:22" ht="34.5" customHeight="1" x14ac:dyDescent="0.4">
      <c r="A13" s="56">
        <v>18</v>
      </c>
      <c r="B13" s="57">
        <v>124621</v>
      </c>
      <c r="C13" s="57">
        <v>30849</v>
      </c>
      <c r="D13" s="57">
        <v>26531</v>
      </c>
      <c r="E13" s="57">
        <v>12388</v>
      </c>
      <c r="F13" s="57">
        <v>6042</v>
      </c>
      <c r="G13" s="57">
        <v>4621</v>
      </c>
      <c r="H13" s="57">
        <v>8488</v>
      </c>
      <c r="I13" s="57">
        <v>4783</v>
      </c>
      <c r="J13" s="57">
        <v>3792</v>
      </c>
      <c r="K13" s="57">
        <v>7068</v>
      </c>
      <c r="L13" s="57">
        <v>4232</v>
      </c>
      <c r="M13" s="57">
        <v>3982</v>
      </c>
      <c r="N13" s="57">
        <v>2751</v>
      </c>
      <c r="O13" s="57">
        <v>1669</v>
      </c>
      <c r="P13" s="57">
        <v>1327</v>
      </c>
      <c r="Q13" s="57">
        <v>523</v>
      </c>
      <c r="R13" s="57">
        <v>331</v>
      </c>
      <c r="S13" s="57">
        <v>304</v>
      </c>
      <c r="T13" s="57">
        <v>155839</v>
      </c>
      <c r="U13" s="57">
        <v>47906</v>
      </c>
      <c r="V13" s="57">
        <v>40557</v>
      </c>
    </row>
    <row r="14" spans="1:22" ht="34.5" customHeight="1" x14ac:dyDescent="0.4">
      <c r="A14" s="56">
        <v>19</v>
      </c>
      <c r="B14" s="57">
        <v>103099</v>
      </c>
      <c r="C14" s="57">
        <v>25818</v>
      </c>
      <c r="D14" s="57">
        <v>23747</v>
      </c>
      <c r="E14" s="57">
        <v>10519</v>
      </c>
      <c r="F14" s="57">
        <v>5383</v>
      </c>
      <c r="G14" s="57">
        <v>4437</v>
      </c>
      <c r="H14" s="57">
        <v>4961</v>
      </c>
      <c r="I14" s="57">
        <v>3900</v>
      </c>
      <c r="J14" s="57">
        <v>3230</v>
      </c>
      <c r="K14" s="57">
        <v>8124</v>
      </c>
      <c r="L14" s="57">
        <v>3416</v>
      </c>
      <c r="M14" s="57">
        <v>3163</v>
      </c>
      <c r="N14" s="57">
        <v>1866</v>
      </c>
      <c r="O14" s="57">
        <v>563</v>
      </c>
      <c r="P14" s="57">
        <v>530</v>
      </c>
      <c r="Q14" s="57">
        <v>84</v>
      </c>
      <c r="R14" s="57">
        <v>0</v>
      </c>
      <c r="S14" s="57">
        <v>0</v>
      </c>
      <c r="T14" s="57">
        <v>128653</v>
      </c>
      <c r="U14" s="57">
        <v>39080.1</v>
      </c>
      <c r="V14" s="57">
        <v>35107</v>
      </c>
    </row>
    <row r="15" spans="1:22" ht="34.5" customHeight="1" x14ac:dyDescent="0.4">
      <c r="A15" s="56">
        <v>20</v>
      </c>
      <c r="B15" s="57">
        <v>46760</v>
      </c>
      <c r="C15" s="57">
        <v>25148</v>
      </c>
      <c r="D15" s="57">
        <v>21871</v>
      </c>
      <c r="E15" s="57">
        <v>6799</v>
      </c>
      <c r="F15" s="57">
        <v>4329</v>
      </c>
      <c r="G15" s="57">
        <v>4143</v>
      </c>
      <c r="H15" s="57">
        <v>2594</v>
      </c>
      <c r="I15" s="57">
        <v>2321</v>
      </c>
      <c r="J15" s="57">
        <v>2172</v>
      </c>
      <c r="K15" s="57">
        <v>3515</v>
      </c>
      <c r="L15" s="57">
        <v>1804</v>
      </c>
      <c r="M15" s="57">
        <v>1506</v>
      </c>
      <c r="N15" s="57">
        <v>694</v>
      </c>
      <c r="O15" s="57">
        <v>240</v>
      </c>
      <c r="P15" s="57">
        <v>222</v>
      </c>
      <c r="Q15" s="57">
        <v>129</v>
      </c>
      <c r="R15" s="57">
        <v>0</v>
      </c>
      <c r="S15" s="57">
        <v>0</v>
      </c>
      <c r="T15" s="57">
        <v>60491</v>
      </c>
      <c r="U15" s="57">
        <v>33842</v>
      </c>
      <c r="V15" s="57">
        <v>29914</v>
      </c>
    </row>
    <row r="16" spans="1:22" ht="34.5" customHeight="1" x14ac:dyDescent="0.4">
      <c r="A16" s="56">
        <v>21</v>
      </c>
      <c r="B16" s="57">
        <v>105574</v>
      </c>
      <c r="C16" s="57">
        <v>26367</v>
      </c>
      <c r="D16" s="57">
        <v>22580</v>
      </c>
      <c r="E16" s="57">
        <v>11144</v>
      </c>
      <c r="F16" s="57">
        <v>5386</v>
      </c>
      <c r="G16" s="57">
        <v>4355</v>
      </c>
      <c r="H16" s="57">
        <v>3589</v>
      </c>
      <c r="I16" s="57">
        <v>3508</v>
      </c>
      <c r="J16" s="57">
        <v>2536</v>
      </c>
      <c r="K16" s="57">
        <v>8702</v>
      </c>
      <c r="L16" s="57">
        <v>1643</v>
      </c>
      <c r="M16" s="57">
        <v>1481</v>
      </c>
      <c r="N16" s="57">
        <v>1174</v>
      </c>
      <c r="O16" s="57">
        <v>291</v>
      </c>
      <c r="P16" s="57">
        <v>258</v>
      </c>
      <c r="Q16" s="57">
        <v>203</v>
      </c>
      <c r="R16" s="57">
        <v>0</v>
      </c>
      <c r="S16" s="57">
        <v>0</v>
      </c>
      <c r="T16" s="57">
        <f>+Q16+N16+K16+H16+E16+B16</f>
        <v>130386</v>
      </c>
      <c r="U16" s="57">
        <f>+R16+O16+L16+I16+F16+C16</f>
        <v>37195</v>
      </c>
      <c r="V16" s="57">
        <f>+S16+P16+M16+J16+G16+D16</f>
        <v>31210</v>
      </c>
    </row>
    <row r="17" spans="1:22" ht="34.5" customHeight="1" x14ac:dyDescent="0.4">
      <c r="A17" s="56">
        <v>22</v>
      </c>
      <c r="B17" s="57">
        <v>75836</v>
      </c>
      <c r="C17" s="57">
        <v>26141</v>
      </c>
      <c r="D17" s="57">
        <v>22113</v>
      </c>
      <c r="E17" s="57">
        <v>8373</v>
      </c>
      <c r="F17" s="57">
        <v>4207</v>
      </c>
      <c r="G17" s="57">
        <v>3828</v>
      </c>
      <c r="H17" s="57">
        <v>2923</v>
      </c>
      <c r="I17" s="57">
        <v>3252</v>
      </c>
      <c r="J17" s="57">
        <v>2582</v>
      </c>
      <c r="K17" s="57">
        <v>4317</v>
      </c>
      <c r="L17" s="57">
        <v>1910</v>
      </c>
      <c r="M17" s="57">
        <v>1518</v>
      </c>
      <c r="N17" s="57">
        <v>542</v>
      </c>
      <c r="O17" s="57">
        <v>369</v>
      </c>
      <c r="P17" s="57">
        <v>353</v>
      </c>
      <c r="Q17" s="57">
        <f>T17-N17-K17-H17-E17-B17</f>
        <v>189</v>
      </c>
      <c r="R17" s="57">
        <f>U17-O17-L17-I17-F17-C17</f>
        <v>69.80000000000291</v>
      </c>
      <c r="S17" s="57">
        <f>V17-P17-M17-J17-G17-D17</f>
        <v>65</v>
      </c>
      <c r="T17" s="57">
        <v>92180</v>
      </c>
      <c r="U17" s="57">
        <v>35948.800000000003</v>
      </c>
      <c r="V17" s="57">
        <v>30459</v>
      </c>
    </row>
    <row r="18" spans="1:22" ht="34.5" customHeight="1" x14ac:dyDescent="0.4">
      <c r="A18" s="56">
        <v>23</v>
      </c>
      <c r="B18" s="57">
        <v>93522</v>
      </c>
      <c r="C18" s="57">
        <v>27699</v>
      </c>
      <c r="D18" s="57">
        <v>22466</v>
      </c>
      <c r="E18" s="57">
        <v>9833</v>
      </c>
      <c r="F18" s="57">
        <v>3819</v>
      </c>
      <c r="G18" s="57">
        <v>3678</v>
      </c>
      <c r="H18" s="57">
        <v>1637</v>
      </c>
      <c r="I18" s="57">
        <v>1830</v>
      </c>
      <c r="J18" s="57">
        <v>1725</v>
      </c>
      <c r="K18" s="57">
        <v>2468</v>
      </c>
      <c r="L18" s="57">
        <v>1820</v>
      </c>
      <c r="M18" s="57">
        <v>1750</v>
      </c>
      <c r="N18" s="57">
        <v>315</v>
      </c>
      <c r="O18" s="57">
        <v>122</v>
      </c>
      <c r="P18" s="57">
        <v>213</v>
      </c>
      <c r="Q18" s="57">
        <v>27</v>
      </c>
      <c r="R18" s="57">
        <v>0</v>
      </c>
      <c r="S18" s="57">
        <v>98</v>
      </c>
      <c r="T18" s="57">
        <v>107802</v>
      </c>
      <c r="U18" s="57">
        <v>35290</v>
      </c>
      <c r="V18" s="57">
        <v>29930</v>
      </c>
    </row>
    <row r="19" spans="1:22" ht="34.5" customHeight="1" x14ac:dyDescent="0.4">
      <c r="A19" s="56">
        <v>24</v>
      </c>
      <c r="B19" s="57">
        <v>112161</v>
      </c>
      <c r="C19" s="57">
        <v>25361</v>
      </c>
      <c r="D19" s="57">
        <v>22362</v>
      </c>
      <c r="E19" s="57">
        <v>8212</v>
      </c>
      <c r="F19" s="57">
        <v>4309</v>
      </c>
      <c r="G19" s="57">
        <v>3836</v>
      </c>
      <c r="H19" s="57">
        <v>2463</v>
      </c>
      <c r="I19" s="57">
        <v>1369</v>
      </c>
      <c r="J19" s="57">
        <v>1264</v>
      </c>
      <c r="K19" s="57">
        <v>3303</v>
      </c>
      <c r="L19" s="57">
        <v>2182</v>
      </c>
      <c r="M19" s="57">
        <v>2004</v>
      </c>
      <c r="N19" s="57">
        <v>904</v>
      </c>
      <c r="O19" s="57">
        <v>283</v>
      </c>
      <c r="P19" s="57">
        <v>473</v>
      </c>
      <c r="Q19" s="57">
        <v>501</v>
      </c>
      <c r="R19" s="57">
        <v>100</v>
      </c>
      <c r="S19" s="57">
        <v>190</v>
      </c>
      <c r="T19" s="57">
        <v>127544</v>
      </c>
      <c r="U19" s="57">
        <v>33604</v>
      </c>
      <c r="V19" s="57">
        <v>30129</v>
      </c>
    </row>
    <row r="20" spans="1:22" ht="34.5" customHeight="1" x14ac:dyDescent="0.4">
      <c r="A20" s="58">
        <v>25</v>
      </c>
      <c r="B20" s="59">
        <v>142341</v>
      </c>
      <c r="C20" s="59">
        <v>27438</v>
      </c>
      <c r="D20" s="59">
        <v>22326</v>
      </c>
      <c r="E20" s="59">
        <v>9974</v>
      </c>
      <c r="F20" s="59">
        <v>4721</v>
      </c>
      <c r="G20" s="59">
        <v>3533</v>
      </c>
      <c r="H20" s="59">
        <v>3153</v>
      </c>
      <c r="I20" s="59">
        <v>1817</v>
      </c>
      <c r="J20" s="59">
        <v>1617</v>
      </c>
      <c r="K20" s="59">
        <v>2425</v>
      </c>
      <c r="L20" s="59">
        <v>1255</v>
      </c>
      <c r="M20" s="59">
        <v>1358</v>
      </c>
      <c r="N20" s="59">
        <v>1162</v>
      </c>
      <c r="O20" s="59">
        <v>360</v>
      </c>
      <c r="P20" s="59">
        <v>451</v>
      </c>
      <c r="Q20" s="59">
        <v>753</v>
      </c>
      <c r="R20" s="59">
        <v>216</v>
      </c>
      <c r="S20" s="59">
        <v>163</v>
      </c>
      <c r="T20" s="59">
        <v>159808</v>
      </c>
      <c r="U20" s="59">
        <v>35807</v>
      </c>
      <c r="V20" s="59">
        <v>29448</v>
      </c>
    </row>
    <row r="21" spans="1:22" ht="34.5" customHeight="1" x14ac:dyDescent="0.4">
      <c r="A21" s="58">
        <v>26</v>
      </c>
      <c r="B21" s="59">
        <v>131164</v>
      </c>
      <c r="C21" s="59">
        <v>26140</v>
      </c>
      <c r="D21" s="59">
        <v>22639</v>
      </c>
      <c r="E21" s="59">
        <v>12423</v>
      </c>
      <c r="F21" s="59">
        <v>4795</v>
      </c>
      <c r="G21" s="59">
        <v>3947</v>
      </c>
      <c r="H21" s="59">
        <v>3658</v>
      </c>
      <c r="I21" s="59">
        <v>1760</v>
      </c>
      <c r="J21" s="59">
        <v>1644</v>
      </c>
      <c r="K21" s="59">
        <v>1266</v>
      </c>
      <c r="L21" s="59">
        <v>778</v>
      </c>
      <c r="M21" s="59">
        <v>1249</v>
      </c>
      <c r="N21" s="59">
        <v>923</v>
      </c>
      <c r="O21" s="59">
        <v>243</v>
      </c>
      <c r="P21" s="59">
        <v>529</v>
      </c>
      <c r="Q21" s="59">
        <v>599</v>
      </c>
      <c r="R21" s="59">
        <v>223</v>
      </c>
      <c r="S21" s="59">
        <v>216</v>
      </c>
      <c r="T21" s="59">
        <v>150033</v>
      </c>
      <c r="U21" s="59">
        <v>33939</v>
      </c>
      <c r="V21" s="59">
        <v>30224</v>
      </c>
    </row>
    <row r="22" spans="1:22" ht="34.5" customHeight="1" x14ac:dyDescent="0.4">
      <c r="A22" s="58">
        <v>27</v>
      </c>
      <c r="B22" s="59">
        <v>168312</v>
      </c>
      <c r="C22" s="59">
        <v>26504</v>
      </c>
      <c r="D22" s="59">
        <v>22614</v>
      </c>
      <c r="E22" s="59">
        <v>12181</v>
      </c>
      <c r="F22" s="59">
        <v>4316</v>
      </c>
      <c r="G22" s="59">
        <v>3698</v>
      </c>
      <c r="H22" s="59">
        <v>4569</v>
      </c>
      <c r="I22" s="59">
        <v>1638</v>
      </c>
      <c r="J22" s="59">
        <v>1590</v>
      </c>
      <c r="K22" s="59">
        <v>4</v>
      </c>
      <c r="L22" s="59">
        <v>0</v>
      </c>
      <c r="M22" s="59">
        <v>975</v>
      </c>
      <c r="N22" s="59">
        <v>769</v>
      </c>
      <c r="O22" s="59">
        <v>230</v>
      </c>
      <c r="P22" s="59">
        <v>485</v>
      </c>
      <c r="Q22" s="59">
        <v>627</v>
      </c>
      <c r="R22" s="59">
        <v>271</v>
      </c>
      <c r="S22" s="59">
        <v>231</v>
      </c>
      <c r="T22" s="59">
        <v>186462</v>
      </c>
      <c r="U22" s="59">
        <v>32959</v>
      </c>
      <c r="V22" s="59">
        <v>29593</v>
      </c>
    </row>
    <row r="23" spans="1:22" ht="34.5" customHeight="1" x14ac:dyDescent="0.4">
      <c r="A23" s="58">
        <v>28</v>
      </c>
      <c r="B23" s="59">
        <v>68447</v>
      </c>
      <c r="C23" s="59">
        <v>27529</v>
      </c>
      <c r="D23" s="59">
        <v>22526</v>
      </c>
      <c r="E23" s="59">
        <v>8146</v>
      </c>
      <c r="F23" s="59">
        <v>3585</v>
      </c>
      <c r="G23" s="59">
        <v>3739</v>
      </c>
      <c r="H23" s="59">
        <v>2584</v>
      </c>
      <c r="I23" s="59">
        <v>1465</v>
      </c>
      <c r="J23" s="59">
        <v>1380</v>
      </c>
      <c r="K23" s="59">
        <v>0</v>
      </c>
      <c r="L23" s="59">
        <v>0</v>
      </c>
      <c r="M23" s="59">
        <v>868</v>
      </c>
      <c r="N23" s="59">
        <v>447</v>
      </c>
      <c r="O23" s="59">
        <v>92</v>
      </c>
      <c r="P23" s="59">
        <v>486</v>
      </c>
      <c r="Q23" s="59">
        <v>455</v>
      </c>
      <c r="R23" s="59">
        <v>232</v>
      </c>
      <c r="S23" s="59">
        <v>229</v>
      </c>
      <c r="T23" s="59">
        <v>80079</v>
      </c>
      <c r="U23" s="59">
        <v>32903</v>
      </c>
      <c r="V23" s="59">
        <v>29228</v>
      </c>
    </row>
    <row r="24" spans="1:22" ht="34.5" customHeight="1" x14ac:dyDescent="0.4">
      <c r="A24" s="58">
        <v>29</v>
      </c>
      <c r="B24" s="59">
        <v>59304</v>
      </c>
      <c r="C24" s="59">
        <v>26818</v>
      </c>
      <c r="D24" s="59">
        <v>23110</v>
      </c>
      <c r="E24" s="59">
        <v>9777</v>
      </c>
      <c r="F24" s="59">
        <v>4915</v>
      </c>
      <c r="G24" s="59">
        <v>4153</v>
      </c>
      <c r="H24" s="59">
        <v>3487</v>
      </c>
      <c r="I24" s="59">
        <v>1671</v>
      </c>
      <c r="J24" s="59">
        <v>1388</v>
      </c>
      <c r="K24" s="59">
        <v>0</v>
      </c>
      <c r="L24" s="59">
        <v>0</v>
      </c>
      <c r="M24" s="59">
        <v>500</v>
      </c>
      <c r="N24" s="59">
        <v>681</v>
      </c>
      <c r="O24" s="59">
        <v>457</v>
      </c>
      <c r="P24" s="59">
        <v>527</v>
      </c>
      <c r="Q24" s="59">
        <v>488</v>
      </c>
      <c r="R24" s="59">
        <v>215</v>
      </c>
      <c r="S24" s="59">
        <v>229</v>
      </c>
      <c r="T24" s="59">
        <v>73737</v>
      </c>
      <c r="U24" s="59">
        <v>34076</v>
      </c>
      <c r="V24" s="59">
        <v>29907</v>
      </c>
    </row>
    <row r="25" spans="1:22" ht="34.5" customHeight="1" x14ac:dyDescent="0.4">
      <c r="A25" s="58">
        <v>30</v>
      </c>
      <c r="B25" s="59">
        <v>66594</v>
      </c>
      <c r="C25" s="59">
        <v>25912</v>
      </c>
      <c r="D25" s="59">
        <v>21226</v>
      </c>
      <c r="E25" s="59">
        <v>8559</v>
      </c>
      <c r="F25" s="59">
        <v>4006</v>
      </c>
      <c r="G25" s="59">
        <v>4381</v>
      </c>
      <c r="H25" s="59">
        <v>4052</v>
      </c>
      <c r="I25" s="59">
        <v>1487</v>
      </c>
      <c r="J25" s="59">
        <v>1421</v>
      </c>
      <c r="K25" s="59">
        <v>0</v>
      </c>
      <c r="L25" s="59">
        <v>0</v>
      </c>
      <c r="M25" s="59">
        <v>1015</v>
      </c>
      <c r="N25" s="59">
        <v>808</v>
      </c>
      <c r="O25" s="59">
        <v>482</v>
      </c>
      <c r="P25" s="59">
        <v>561</v>
      </c>
      <c r="Q25" s="59">
        <v>488</v>
      </c>
      <c r="R25" s="59">
        <v>244</v>
      </c>
      <c r="S25" s="59">
        <v>232</v>
      </c>
      <c r="T25" s="59">
        <v>80501</v>
      </c>
      <c r="U25" s="59">
        <v>32131</v>
      </c>
      <c r="V25" s="59">
        <v>28836</v>
      </c>
    </row>
    <row r="26" spans="1:22" ht="34.5" customHeight="1" x14ac:dyDescent="0.4">
      <c r="A26" s="58">
        <v>31</v>
      </c>
      <c r="B26" s="59">
        <v>71870</v>
      </c>
      <c r="C26" s="59">
        <v>29111</v>
      </c>
      <c r="D26" s="59">
        <v>19625</v>
      </c>
      <c r="E26" s="59">
        <v>11601</v>
      </c>
      <c r="F26" s="59">
        <v>4548</v>
      </c>
      <c r="G26" s="59">
        <v>5334</v>
      </c>
      <c r="H26" s="59">
        <v>3215</v>
      </c>
      <c r="I26" s="59">
        <v>1481</v>
      </c>
      <c r="J26" s="59">
        <v>1402</v>
      </c>
      <c r="K26" s="59">
        <v>0</v>
      </c>
      <c r="L26" s="59">
        <v>0</v>
      </c>
      <c r="M26" s="59">
        <v>1050</v>
      </c>
      <c r="N26" s="59">
        <v>984</v>
      </c>
      <c r="O26" s="59">
        <v>555</v>
      </c>
      <c r="P26" s="59">
        <v>621</v>
      </c>
      <c r="Q26" s="59">
        <v>575</v>
      </c>
      <c r="R26" s="59">
        <v>266</v>
      </c>
      <c r="S26" s="59">
        <v>250</v>
      </c>
      <c r="T26" s="59">
        <f t="shared" ref="T26:V29" si="0">B26+E26+H26+K26+N26+Q26</f>
        <v>88245</v>
      </c>
      <c r="U26" s="59">
        <f t="shared" si="0"/>
        <v>35961</v>
      </c>
      <c r="V26" s="59">
        <f t="shared" si="0"/>
        <v>28282</v>
      </c>
    </row>
    <row r="27" spans="1:22" ht="34.5" customHeight="1" x14ac:dyDescent="0.4">
      <c r="A27" s="60">
        <v>2</v>
      </c>
      <c r="B27" s="61">
        <f>34747+72425+18629+796</f>
        <v>126597</v>
      </c>
      <c r="C27" s="61">
        <v>41899</v>
      </c>
      <c r="D27" s="61">
        <f>6601+8367+5013+22</f>
        <v>20003</v>
      </c>
      <c r="E27" s="62">
        <v>9133</v>
      </c>
      <c r="F27" s="62">
        <v>4103</v>
      </c>
      <c r="G27" s="62">
        <v>4844</v>
      </c>
      <c r="H27" s="61">
        <v>3932</v>
      </c>
      <c r="I27" s="61">
        <v>1501</v>
      </c>
      <c r="J27" s="61">
        <v>1456</v>
      </c>
      <c r="K27" s="61">
        <v>0</v>
      </c>
      <c r="L27" s="61">
        <v>0</v>
      </c>
      <c r="M27" s="61">
        <v>0</v>
      </c>
      <c r="N27" s="61">
        <v>960</v>
      </c>
      <c r="O27" s="61">
        <v>657</v>
      </c>
      <c r="P27" s="61">
        <v>634</v>
      </c>
      <c r="Q27" s="61">
        <v>458</v>
      </c>
      <c r="R27" s="61">
        <v>273</v>
      </c>
      <c r="S27" s="61">
        <v>259</v>
      </c>
      <c r="T27" s="59">
        <f t="shared" si="0"/>
        <v>141080</v>
      </c>
      <c r="U27" s="59">
        <f t="shared" si="0"/>
        <v>48433</v>
      </c>
      <c r="V27" s="59">
        <f t="shared" si="0"/>
        <v>27196</v>
      </c>
    </row>
    <row r="28" spans="1:22" ht="34.5" customHeight="1" x14ac:dyDescent="0.4">
      <c r="A28" s="60">
        <v>3</v>
      </c>
      <c r="B28" s="61">
        <v>61348</v>
      </c>
      <c r="C28" s="61">
        <v>29487</v>
      </c>
      <c r="D28" s="61">
        <v>22037</v>
      </c>
      <c r="E28" s="62">
        <v>5070</v>
      </c>
      <c r="F28" s="62">
        <v>3154</v>
      </c>
      <c r="G28" s="62">
        <v>4540</v>
      </c>
      <c r="H28" s="61">
        <v>2000</v>
      </c>
      <c r="I28" s="61">
        <v>1489</v>
      </c>
      <c r="J28" s="61">
        <v>1390</v>
      </c>
      <c r="K28" s="61">
        <v>0</v>
      </c>
      <c r="L28" s="61">
        <v>0</v>
      </c>
      <c r="M28" s="61">
        <v>0</v>
      </c>
      <c r="N28" s="61">
        <v>723</v>
      </c>
      <c r="O28" s="61">
        <v>576</v>
      </c>
      <c r="P28" s="61">
        <v>654</v>
      </c>
      <c r="Q28" s="61">
        <f>43+370</f>
        <v>413</v>
      </c>
      <c r="R28" s="61">
        <v>222</v>
      </c>
      <c r="S28" s="61">
        <v>228</v>
      </c>
      <c r="T28" s="59">
        <f t="shared" si="0"/>
        <v>69554</v>
      </c>
      <c r="U28" s="59">
        <f t="shared" si="0"/>
        <v>34928</v>
      </c>
      <c r="V28" s="59">
        <f t="shared" si="0"/>
        <v>28849</v>
      </c>
    </row>
    <row r="29" spans="1:22" ht="34.5" customHeight="1" x14ac:dyDescent="0.4">
      <c r="A29" s="60">
        <v>4</v>
      </c>
      <c r="B29" s="61">
        <v>74209</v>
      </c>
      <c r="C29" s="61">
        <v>31249</v>
      </c>
      <c r="D29" s="61">
        <v>23141</v>
      </c>
      <c r="E29" s="62">
        <v>7681</v>
      </c>
      <c r="F29" s="62">
        <v>3906</v>
      </c>
      <c r="G29" s="62">
        <v>3863</v>
      </c>
      <c r="H29" s="61">
        <v>2462</v>
      </c>
      <c r="I29" s="61">
        <v>1408</v>
      </c>
      <c r="J29" s="61">
        <v>1171</v>
      </c>
      <c r="K29" s="61">
        <v>0</v>
      </c>
      <c r="L29" s="61">
        <v>0</v>
      </c>
      <c r="M29" s="61">
        <v>1337</v>
      </c>
      <c r="N29" s="61">
        <v>697</v>
      </c>
      <c r="O29" s="61">
        <v>431</v>
      </c>
      <c r="P29" s="61">
        <v>618</v>
      </c>
      <c r="Q29" s="61">
        <v>356</v>
      </c>
      <c r="R29" s="61">
        <v>231</v>
      </c>
      <c r="S29" s="61">
        <v>226</v>
      </c>
      <c r="T29" s="59">
        <f t="shared" si="0"/>
        <v>85405</v>
      </c>
      <c r="U29" s="59">
        <f t="shared" si="0"/>
        <v>37225</v>
      </c>
      <c r="V29" s="59">
        <f t="shared" si="0"/>
        <v>30356</v>
      </c>
    </row>
    <row r="30" spans="1:22" ht="34.5" customHeight="1" x14ac:dyDescent="0.4">
      <c r="A30" s="60">
        <v>5</v>
      </c>
      <c r="B30" s="63">
        <v>41622</v>
      </c>
      <c r="C30" s="63">
        <v>26380</v>
      </c>
      <c r="D30" s="63">
        <v>20769</v>
      </c>
      <c r="E30" s="62">
        <v>4596</v>
      </c>
      <c r="F30" s="62">
        <v>2891</v>
      </c>
      <c r="G30" s="62">
        <v>3485</v>
      </c>
      <c r="H30" s="63">
        <v>749</v>
      </c>
      <c r="I30" s="63">
        <v>545</v>
      </c>
      <c r="J30" s="63">
        <v>1239</v>
      </c>
      <c r="K30" s="61">
        <v>0</v>
      </c>
      <c r="L30" s="61">
        <v>0</v>
      </c>
      <c r="M30" s="61">
        <v>615</v>
      </c>
      <c r="N30" s="63">
        <v>482</v>
      </c>
      <c r="O30" s="63">
        <v>353</v>
      </c>
      <c r="P30" s="63">
        <v>577</v>
      </c>
      <c r="Q30" s="61">
        <v>242</v>
      </c>
      <c r="R30" s="61">
        <v>108</v>
      </c>
      <c r="S30" s="61">
        <v>207</v>
      </c>
      <c r="T30" s="59">
        <v>47665</v>
      </c>
      <c r="U30" s="59">
        <v>30254</v>
      </c>
      <c r="V30" s="59">
        <v>26911</v>
      </c>
    </row>
    <row r="31" spans="1:22" x14ac:dyDescent="0.4">
      <c r="A31" s="51" t="s">
        <v>338</v>
      </c>
    </row>
  </sheetData>
  <sheetProtection selectLockedCells="1" selectUnlockedCells="1"/>
  <mergeCells count="29">
    <mergeCell ref="N3:N4"/>
    <mergeCell ref="V3:V4"/>
    <mergeCell ref="P3:P4"/>
    <mergeCell ref="Q3:Q4"/>
    <mergeCell ref="R3:R4"/>
    <mergeCell ref="S3:S4"/>
    <mergeCell ref="T3:T4"/>
    <mergeCell ref="U3:U4"/>
    <mergeCell ref="O3:O4"/>
    <mergeCell ref="Q2:S2"/>
    <mergeCell ref="T2:V2"/>
    <mergeCell ref="B3:B4"/>
    <mergeCell ref="C3:C4"/>
    <mergeCell ref="D3:D4"/>
    <mergeCell ref="E3:E4"/>
    <mergeCell ref="F3:F4"/>
    <mergeCell ref="G3:G4"/>
    <mergeCell ref="H3:H4"/>
    <mergeCell ref="I3:I4"/>
    <mergeCell ref="N2:P2"/>
    <mergeCell ref="J3:J4"/>
    <mergeCell ref="K3:K4"/>
    <mergeCell ref="L3:L4"/>
    <mergeCell ref="M3:M4"/>
    <mergeCell ref="A1:G1"/>
    <mergeCell ref="B2:D2"/>
    <mergeCell ref="E2:G2"/>
    <mergeCell ref="H2:J2"/>
    <mergeCell ref="K2:M2"/>
  </mergeCells>
  <phoneticPr fontId="5"/>
  <pageMargins left="0.78740157480314965" right="0.39370078740157483" top="0.39370078740157483" bottom="0.39370078740157483" header="0" footer="0"/>
  <pageSetup paperSize="9" scale="53" firstPageNumber="0" orientation="landscape" r:id="rId1"/>
  <headerFooter scaleWithDoc="0" alignWithMargins="0">
    <oddFooter>&amp;C&amp;"ＭＳ 明朝,標準"&amp;10－４９－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view="pageLayout" zoomScaleNormal="100" workbookViewId="0">
      <selection activeCell="A2" sqref="A2"/>
    </sheetView>
  </sheetViews>
  <sheetFormatPr defaultColWidth="9" defaultRowHeight="14.25" x14ac:dyDescent="0.4"/>
  <cols>
    <col min="1" max="1" width="12.125" style="67" customWidth="1"/>
    <col min="2" max="8" width="8.875" style="67" customWidth="1"/>
    <col min="9" max="9" width="11.375" style="67" customWidth="1"/>
    <col min="10" max="10" width="49.125" style="67" customWidth="1"/>
    <col min="11" max="23" width="5.625" style="67" customWidth="1"/>
    <col min="24" max="16384" width="9" style="67"/>
  </cols>
  <sheetData>
    <row r="1" spans="1:10" s="64" customFormat="1" ht="23.25" customHeight="1" x14ac:dyDescent="0.4">
      <c r="A1" s="246" t="s">
        <v>339</v>
      </c>
      <c r="B1" s="247"/>
      <c r="C1" s="247"/>
      <c r="D1" s="247"/>
      <c r="E1" s="247"/>
      <c r="J1" s="65" t="s">
        <v>340</v>
      </c>
    </row>
    <row r="2" spans="1:10" ht="23.25" customHeight="1" x14ac:dyDescent="0.4">
      <c r="A2" s="66" t="s">
        <v>341</v>
      </c>
      <c r="B2" s="248" t="s">
        <v>342</v>
      </c>
      <c r="C2" s="248" t="s">
        <v>343</v>
      </c>
      <c r="D2" s="250" t="s">
        <v>344</v>
      </c>
      <c r="E2" s="251"/>
      <c r="F2" s="251"/>
      <c r="G2" s="251"/>
      <c r="H2" s="252"/>
      <c r="I2" s="253" t="s">
        <v>345</v>
      </c>
      <c r="J2" s="245" t="s">
        <v>346</v>
      </c>
    </row>
    <row r="3" spans="1:10" ht="23.25" customHeight="1" x14ac:dyDescent="0.4">
      <c r="A3" s="68" t="s">
        <v>188</v>
      </c>
      <c r="B3" s="249"/>
      <c r="C3" s="249"/>
      <c r="D3" s="69" t="s">
        <v>347</v>
      </c>
      <c r="E3" s="69" t="s">
        <v>348</v>
      </c>
      <c r="F3" s="69" t="s">
        <v>349</v>
      </c>
      <c r="G3" s="69" t="s">
        <v>350</v>
      </c>
      <c r="H3" s="69" t="s">
        <v>351</v>
      </c>
      <c r="I3" s="254"/>
      <c r="J3" s="245"/>
    </row>
    <row r="4" spans="1:10" ht="23.25" customHeight="1" x14ac:dyDescent="0.4">
      <c r="A4" s="58" t="s">
        <v>352</v>
      </c>
      <c r="B4" s="70">
        <v>24500</v>
      </c>
      <c r="C4" s="70">
        <v>0</v>
      </c>
      <c r="D4" s="70">
        <v>25500</v>
      </c>
      <c r="E4" s="70">
        <v>43000</v>
      </c>
      <c r="F4" s="70">
        <v>59000</v>
      </c>
      <c r="G4" s="70">
        <v>68400</v>
      </c>
      <c r="H4" s="70">
        <v>63600</v>
      </c>
      <c r="I4" s="70">
        <v>284000</v>
      </c>
      <c r="J4" s="71" t="s">
        <v>353</v>
      </c>
    </row>
    <row r="5" spans="1:10" ht="23.25" customHeight="1" x14ac:dyDescent="0.4">
      <c r="A5" s="58">
        <v>15</v>
      </c>
      <c r="B5" s="70">
        <v>23900</v>
      </c>
      <c r="C5" s="70">
        <v>0</v>
      </c>
      <c r="D5" s="70">
        <v>24200</v>
      </c>
      <c r="E5" s="70">
        <v>33000</v>
      </c>
      <c r="F5" s="70">
        <v>55500</v>
      </c>
      <c r="G5" s="70">
        <v>49400</v>
      </c>
      <c r="H5" s="70">
        <v>51200</v>
      </c>
      <c r="I5" s="70">
        <v>237200</v>
      </c>
      <c r="J5" s="71" t="s">
        <v>354</v>
      </c>
    </row>
    <row r="6" spans="1:10" ht="23.25" customHeight="1" x14ac:dyDescent="0.4">
      <c r="A6" s="58">
        <v>16</v>
      </c>
      <c r="B6" s="70">
        <v>25580</v>
      </c>
      <c r="C6" s="70">
        <v>0</v>
      </c>
      <c r="D6" s="70">
        <v>24100</v>
      </c>
      <c r="E6" s="70">
        <v>33000</v>
      </c>
      <c r="F6" s="70">
        <v>52500</v>
      </c>
      <c r="G6" s="70">
        <v>56400</v>
      </c>
      <c r="H6" s="70">
        <v>61400</v>
      </c>
      <c r="I6" s="70">
        <v>252980</v>
      </c>
      <c r="J6" s="71" t="s">
        <v>355</v>
      </c>
    </row>
    <row r="7" spans="1:10" ht="23.25" customHeight="1" x14ac:dyDescent="0.4">
      <c r="A7" s="58">
        <v>17</v>
      </c>
      <c r="B7" s="70">
        <v>25290</v>
      </c>
      <c r="C7" s="70">
        <v>0</v>
      </c>
      <c r="D7" s="70">
        <v>21400</v>
      </c>
      <c r="E7" s="70">
        <v>33000</v>
      </c>
      <c r="F7" s="70">
        <v>51500</v>
      </c>
      <c r="G7" s="70">
        <v>44900</v>
      </c>
      <c r="H7" s="70">
        <v>51100</v>
      </c>
      <c r="I7" s="70">
        <v>227190</v>
      </c>
      <c r="J7" s="71" t="s">
        <v>355</v>
      </c>
    </row>
    <row r="8" spans="1:10" ht="23.25" customHeight="1" x14ac:dyDescent="0.4">
      <c r="A8" s="58">
        <v>18</v>
      </c>
      <c r="B8" s="70">
        <v>25290</v>
      </c>
      <c r="C8" s="70">
        <v>17000</v>
      </c>
      <c r="D8" s="70">
        <v>21400</v>
      </c>
      <c r="E8" s="70">
        <v>33000</v>
      </c>
      <c r="F8" s="70">
        <v>55500</v>
      </c>
      <c r="G8" s="70">
        <v>43200</v>
      </c>
      <c r="H8" s="70">
        <v>52300</v>
      </c>
      <c r="I8" s="70">
        <v>247690</v>
      </c>
      <c r="J8" s="71" t="s">
        <v>355</v>
      </c>
    </row>
    <row r="9" spans="1:10" ht="23.25" customHeight="1" x14ac:dyDescent="0.4">
      <c r="A9" s="58">
        <v>19</v>
      </c>
      <c r="B9" s="70">
        <v>25290</v>
      </c>
      <c r="C9" s="70">
        <v>15000</v>
      </c>
      <c r="D9" s="70">
        <v>23400</v>
      </c>
      <c r="E9" s="70">
        <v>34000</v>
      </c>
      <c r="F9" s="70">
        <v>69500</v>
      </c>
      <c r="G9" s="70">
        <v>51000</v>
      </c>
      <c r="H9" s="70">
        <v>44900</v>
      </c>
      <c r="I9" s="70">
        <v>263090</v>
      </c>
      <c r="J9" s="71" t="s">
        <v>355</v>
      </c>
    </row>
    <row r="10" spans="1:10" ht="23.25" customHeight="1" x14ac:dyDescent="0.4">
      <c r="A10" s="58">
        <v>20</v>
      </c>
      <c r="B10" s="70">
        <v>26349</v>
      </c>
      <c r="C10" s="70">
        <v>18000</v>
      </c>
      <c r="D10" s="70">
        <v>21400</v>
      </c>
      <c r="E10" s="70">
        <v>35000</v>
      </c>
      <c r="F10" s="70">
        <v>55500</v>
      </c>
      <c r="G10" s="70">
        <v>54300</v>
      </c>
      <c r="H10" s="70">
        <v>45700</v>
      </c>
      <c r="I10" s="70">
        <v>256249</v>
      </c>
      <c r="J10" s="71" t="s">
        <v>355</v>
      </c>
    </row>
    <row r="11" spans="1:10" ht="23.25" customHeight="1" x14ac:dyDescent="0.4">
      <c r="A11" s="58">
        <v>21</v>
      </c>
      <c r="B11" s="70">
        <v>26300</v>
      </c>
      <c r="C11" s="70">
        <v>18000</v>
      </c>
      <c r="D11" s="70">
        <v>21400</v>
      </c>
      <c r="E11" s="70">
        <v>35000</v>
      </c>
      <c r="F11" s="70">
        <v>54500</v>
      </c>
      <c r="G11" s="70">
        <v>59000</v>
      </c>
      <c r="H11" s="70">
        <v>46000</v>
      </c>
      <c r="I11" s="70">
        <v>260200</v>
      </c>
      <c r="J11" s="71" t="s">
        <v>355</v>
      </c>
    </row>
    <row r="12" spans="1:10" ht="23.25" customHeight="1" x14ac:dyDescent="0.4">
      <c r="A12" s="58">
        <v>22</v>
      </c>
      <c r="B12" s="70">
        <v>26300</v>
      </c>
      <c r="C12" s="70">
        <v>17000</v>
      </c>
      <c r="D12" s="70">
        <v>24400</v>
      </c>
      <c r="E12" s="70">
        <v>35000</v>
      </c>
      <c r="F12" s="70">
        <v>54500</v>
      </c>
      <c r="G12" s="70">
        <v>61500</v>
      </c>
      <c r="H12" s="70">
        <v>49100</v>
      </c>
      <c r="I12" s="70">
        <f t="shared" ref="I12:I19" si="0">SUM(B12:H12)</f>
        <v>267800</v>
      </c>
      <c r="J12" s="71" t="s">
        <v>355</v>
      </c>
    </row>
    <row r="13" spans="1:10" ht="23.25" customHeight="1" x14ac:dyDescent="0.4">
      <c r="A13" s="58">
        <v>23</v>
      </c>
      <c r="B13" s="70">
        <v>26300</v>
      </c>
      <c r="C13" s="70">
        <v>16500</v>
      </c>
      <c r="D13" s="70">
        <v>24400</v>
      </c>
      <c r="E13" s="70">
        <v>35000</v>
      </c>
      <c r="F13" s="70">
        <v>51500</v>
      </c>
      <c r="G13" s="70">
        <v>66300</v>
      </c>
      <c r="H13" s="70">
        <v>49100</v>
      </c>
      <c r="I13" s="70">
        <f t="shared" si="0"/>
        <v>269100</v>
      </c>
      <c r="J13" s="71" t="s">
        <v>355</v>
      </c>
    </row>
    <row r="14" spans="1:10" ht="23.25" customHeight="1" x14ac:dyDescent="0.4">
      <c r="A14" s="58">
        <v>24</v>
      </c>
      <c r="B14" s="70">
        <v>26300</v>
      </c>
      <c r="C14" s="70">
        <v>21000</v>
      </c>
      <c r="D14" s="70">
        <v>23900</v>
      </c>
      <c r="E14" s="70">
        <v>35000</v>
      </c>
      <c r="F14" s="70">
        <v>48500</v>
      </c>
      <c r="G14" s="70">
        <v>66100</v>
      </c>
      <c r="H14" s="70">
        <v>46400</v>
      </c>
      <c r="I14" s="70">
        <f t="shared" si="0"/>
        <v>267200</v>
      </c>
      <c r="J14" s="71" t="s">
        <v>355</v>
      </c>
    </row>
    <row r="15" spans="1:10" ht="23.25" customHeight="1" x14ac:dyDescent="0.4">
      <c r="A15" s="58">
        <v>25</v>
      </c>
      <c r="B15" s="70">
        <v>26300</v>
      </c>
      <c r="C15" s="70">
        <v>21000</v>
      </c>
      <c r="D15" s="70">
        <v>25900</v>
      </c>
      <c r="E15" s="70">
        <v>35000</v>
      </c>
      <c r="F15" s="70">
        <v>48500</v>
      </c>
      <c r="G15" s="70">
        <v>47600</v>
      </c>
      <c r="H15" s="70">
        <v>48900</v>
      </c>
      <c r="I15" s="70">
        <f t="shared" si="0"/>
        <v>253200</v>
      </c>
      <c r="J15" s="71" t="s">
        <v>355</v>
      </c>
    </row>
    <row r="16" spans="1:10" ht="23.25" customHeight="1" x14ac:dyDescent="0.4">
      <c r="A16" s="58">
        <v>26</v>
      </c>
      <c r="B16" s="70">
        <v>29872</v>
      </c>
      <c r="C16" s="70">
        <v>21000</v>
      </c>
      <c r="D16" s="70">
        <v>23400</v>
      </c>
      <c r="E16" s="70">
        <v>35000</v>
      </c>
      <c r="F16" s="70">
        <v>45500</v>
      </c>
      <c r="G16" s="70">
        <v>48400</v>
      </c>
      <c r="H16" s="70">
        <v>48100</v>
      </c>
      <c r="I16" s="70">
        <f t="shared" si="0"/>
        <v>251272</v>
      </c>
      <c r="J16" s="71" t="s">
        <v>355</v>
      </c>
    </row>
    <row r="17" spans="1:10" ht="23.25" customHeight="1" x14ac:dyDescent="0.4">
      <c r="A17" s="58">
        <v>27</v>
      </c>
      <c r="B17" s="70">
        <v>33600</v>
      </c>
      <c r="C17" s="70">
        <v>18000</v>
      </c>
      <c r="D17" s="70">
        <v>23400</v>
      </c>
      <c r="E17" s="70">
        <v>36000</v>
      </c>
      <c r="F17" s="70">
        <v>45500</v>
      </c>
      <c r="G17" s="70">
        <v>52700</v>
      </c>
      <c r="H17" s="70">
        <v>46500</v>
      </c>
      <c r="I17" s="70">
        <f t="shared" si="0"/>
        <v>255700</v>
      </c>
      <c r="J17" s="71" t="s">
        <v>355</v>
      </c>
    </row>
    <row r="18" spans="1:10" ht="23.25" customHeight="1" x14ac:dyDescent="0.4">
      <c r="A18" s="58">
        <v>28</v>
      </c>
      <c r="B18" s="70">
        <v>33600</v>
      </c>
      <c r="C18" s="70">
        <v>18000</v>
      </c>
      <c r="D18" s="70">
        <v>22900</v>
      </c>
      <c r="E18" s="70">
        <v>37000</v>
      </c>
      <c r="F18" s="70">
        <v>46500</v>
      </c>
      <c r="G18" s="70">
        <v>55100</v>
      </c>
      <c r="H18" s="70">
        <v>47500</v>
      </c>
      <c r="I18" s="70">
        <f t="shared" si="0"/>
        <v>260600</v>
      </c>
      <c r="J18" s="71" t="s">
        <v>355</v>
      </c>
    </row>
    <row r="19" spans="1:10" ht="23.25" customHeight="1" x14ac:dyDescent="0.4">
      <c r="A19" s="58">
        <v>29</v>
      </c>
      <c r="B19" s="70">
        <v>33600</v>
      </c>
      <c r="C19" s="70">
        <v>18000</v>
      </c>
      <c r="D19" s="70">
        <v>22900</v>
      </c>
      <c r="E19" s="70">
        <v>38000</v>
      </c>
      <c r="F19" s="70">
        <v>46500</v>
      </c>
      <c r="G19" s="70">
        <v>50700</v>
      </c>
      <c r="H19" s="70">
        <v>45900</v>
      </c>
      <c r="I19" s="70">
        <f t="shared" si="0"/>
        <v>255600</v>
      </c>
      <c r="J19" s="71" t="s">
        <v>355</v>
      </c>
    </row>
    <row r="20" spans="1:10" ht="23.25" customHeight="1" x14ac:dyDescent="0.4">
      <c r="A20" s="58">
        <v>30</v>
      </c>
      <c r="B20" s="70">
        <v>27300</v>
      </c>
      <c r="C20" s="70">
        <v>12700</v>
      </c>
      <c r="D20" s="70">
        <v>19900</v>
      </c>
      <c r="E20" s="70">
        <v>37000</v>
      </c>
      <c r="F20" s="70">
        <v>45000</v>
      </c>
      <c r="G20" s="70">
        <v>55000</v>
      </c>
      <c r="H20" s="70">
        <v>45100</v>
      </c>
      <c r="I20" s="70">
        <v>242000</v>
      </c>
      <c r="J20" s="71" t="s">
        <v>355</v>
      </c>
    </row>
    <row r="21" spans="1:10" ht="23.25" customHeight="1" x14ac:dyDescent="0.4">
      <c r="A21" s="58" t="s">
        <v>356</v>
      </c>
      <c r="B21" s="70">
        <v>36300</v>
      </c>
      <c r="C21" s="70">
        <v>30000</v>
      </c>
      <c r="D21" s="70">
        <v>39000</v>
      </c>
      <c r="E21" s="70">
        <v>63000</v>
      </c>
      <c r="F21" s="70">
        <v>66500</v>
      </c>
      <c r="G21" s="70">
        <v>30000</v>
      </c>
      <c r="H21" s="70">
        <v>40500</v>
      </c>
      <c r="I21" s="70">
        <f>SUM(B21:H21)</f>
        <v>305300</v>
      </c>
      <c r="J21" s="71" t="s">
        <v>357</v>
      </c>
    </row>
    <row r="22" spans="1:10" ht="23.25" customHeight="1" x14ac:dyDescent="0.4">
      <c r="A22" s="58">
        <v>2</v>
      </c>
      <c r="B22" s="70">
        <v>36300</v>
      </c>
      <c r="C22" s="70">
        <v>30000</v>
      </c>
      <c r="D22" s="70">
        <v>0</v>
      </c>
      <c r="E22" s="70">
        <v>0</v>
      </c>
      <c r="F22" s="70">
        <v>0</v>
      </c>
      <c r="G22" s="70">
        <v>18000</v>
      </c>
      <c r="H22" s="70">
        <v>56900</v>
      </c>
      <c r="I22" s="70">
        <f>SUM(B22:H22)</f>
        <v>141200</v>
      </c>
      <c r="J22" s="71" t="s">
        <v>355</v>
      </c>
    </row>
    <row r="23" spans="1:10" ht="23.25" customHeight="1" x14ac:dyDescent="0.4">
      <c r="A23" s="58">
        <v>3</v>
      </c>
      <c r="B23" s="70">
        <v>27300</v>
      </c>
      <c r="C23" s="70">
        <v>39000</v>
      </c>
      <c r="D23" s="70">
        <v>18400</v>
      </c>
      <c r="E23" s="70">
        <v>28000</v>
      </c>
      <c r="F23" s="70">
        <v>27000</v>
      </c>
      <c r="G23" s="70">
        <v>29000</v>
      </c>
      <c r="H23" s="70">
        <v>59600</v>
      </c>
      <c r="I23" s="70">
        <f>SUM(B23:H23)</f>
        <v>228300</v>
      </c>
      <c r="J23" s="71" t="s">
        <v>355</v>
      </c>
    </row>
    <row r="24" spans="1:10" ht="23.25" customHeight="1" x14ac:dyDescent="0.4">
      <c r="A24" s="58">
        <v>4</v>
      </c>
      <c r="B24" s="70">
        <v>27300</v>
      </c>
      <c r="C24" s="70">
        <v>39000</v>
      </c>
      <c r="D24" s="70">
        <v>18600</v>
      </c>
      <c r="E24" s="70">
        <v>28400</v>
      </c>
      <c r="F24" s="70">
        <v>22000</v>
      </c>
      <c r="G24" s="70">
        <v>29100</v>
      </c>
      <c r="H24" s="70">
        <v>61900</v>
      </c>
      <c r="I24" s="70">
        <f>SUM(B24:H24)</f>
        <v>226300</v>
      </c>
      <c r="J24" s="71" t="s">
        <v>355</v>
      </c>
    </row>
    <row r="25" spans="1:10" ht="23.25" customHeight="1" x14ac:dyDescent="0.4">
      <c r="A25" s="58">
        <v>5</v>
      </c>
      <c r="B25" s="70">
        <v>27300</v>
      </c>
      <c r="C25" s="70">
        <v>52000</v>
      </c>
      <c r="D25" s="70">
        <v>20200</v>
      </c>
      <c r="E25" s="70">
        <v>28400</v>
      </c>
      <c r="F25" s="70">
        <v>20400</v>
      </c>
      <c r="G25" s="70">
        <v>22600</v>
      </c>
      <c r="H25" s="70">
        <v>61500</v>
      </c>
      <c r="I25" s="70">
        <f>SUM(B25:H25)</f>
        <v>232400</v>
      </c>
      <c r="J25" s="71" t="s">
        <v>355</v>
      </c>
    </row>
  </sheetData>
  <sheetProtection selectLockedCells="1" selectUnlockedCells="1"/>
  <mergeCells count="6">
    <mergeCell ref="J2:J3"/>
    <mergeCell ref="A1:E1"/>
    <mergeCell ref="B2:B3"/>
    <mergeCell ref="C2:C3"/>
    <mergeCell ref="D2:H2"/>
    <mergeCell ref="I2:I3"/>
  </mergeCells>
  <phoneticPr fontId="5"/>
  <pageMargins left="0.78740157480314965" right="0.39370078740157483" top="0.39370078740157483" bottom="0.39370078740157483" header="0" footer="0"/>
  <pageSetup paperSize="9" scale="90" firstPageNumber="0" orientation="landscape" horizontalDpi="300" verticalDpi="300" r:id="rId1"/>
  <headerFooter scaleWithDoc="0" alignWithMargins="0">
    <oddFooter>&amp;C&amp;"ＭＳ 明朝,標準"&amp;10－５０－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view="pageLayout" zoomScaleNormal="100" workbookViewId="0">
      <selection activeCell="B2" sqref="B2"/>
    </sheetView>
  </sheetViews>
  <sheetFormatPr defaultColWidth="9" defaultRowHeight="14.25" x14ac:dyDescent="0.4"/>
  <cols>
    <col min="1" max="1" width="11.125" style="67" customWidth="1"/>
    <col min="2" max="6" width="11.25" style="67" customWidth="1"/>
    <col min="7" max="7" width="72.625" style="67" customWidth="1"/>
    <col min="8" max="19" width="5.625" style="67" customWidth="1"/>
    <col min="20" max="16384" width="9" style="67"/>
  </cols>
  <sheetData>
    <row r="1" spans="1:7" ht="26.25" customHeight="1" x14ac:dyDescent="0.4"/>
    <row r="2" spans="1:7" ht="28.5" customHeight="1" x14ac:dyDescent="0.25">
      <c r="A2" s="72" t="s">
        <v>358</v>
      </c>
      <c r="B2" s="73"/>
      <c r="C2" s="73"/>
      <c r="D2" s="73"/>
      <c r="E2" s="73"/>
      <c r="F2" s="64"/>
      <c r="G2" s="74" t="s">
        <v>359</v>
      </c>
    </row>
    <row r="3" spans="1:7" ht="16.5" customHeight="1" x14ac:dyDescent="0.2">
      <c r="A3" s="75" t="s">
        <v>360</v>
      </c>
      <c r="B3" s="255" t="s">
        <v>361</v>
      </c>
      <c r="C3" s="255" t="s">
        <v>362</v>
      </c>
      <c r="D3" s="255" t="s">
        <v>363</v>
      </c>
      <c r="E3" s="76" t="s">
        <v>364</v>
      </c>
      <c r="F3" s="256" t="s">
        <v>365</v>
      </c>
      <c r="G3" s="255" t="s">
        <v>366</v>
      </c>
    </row>
    <row r="4" spans="1:7" ht="18" customHeight="1" x14ac:dyDescent="0.4">
      <c r="A4" s="77" t="s">
        <v>188</v>
      </c>
      <c r="B4" s="254"/>
      <c r="C4" s="254"/>
      <c r="D4" s="254"/>
      <c r="E4" s="78" t="s">
        <v>367</v>
      </c>
      <c r="F4" s="257"/>
      <c r="G4" s="254"/>
    </row>
    <row r="5" spans="1:7" ht="26.25" customHeight="1" x14ac:dyDescent="0.4">
      <c r="A5" s="58" t="s">
        <v>352</v>
      </c>
      <c r="B5" s="79">
        <v>225</v>
      </c>
      <c r="C5" s="79">
        <v>150.1</v>
      </c>
      <c r="D5" s="79">
        <v>116.6</v>
      </c>
      <c r="E5" s="79">
        <v>236.8</v>
      </c>
      <c r="F5" s="79">
        <v>728.5</v>
      </c>
      <c r="G5" s="79" t="s">
        <v>368</v>
      </c>
    </row>
    <row r="6" spans="1:7" ht="26.25" customHeight="1" x14ac:dyDescent="0.4">
      <c r="A6" s="58">
        <v>15</v>
      </c>
      <c r="B6" s="79">
        <v>58.4</v>
      </c>
      <c r="C6" s="79">
        <v>80.400000000000006</v>
      </c>
      <c r="D6" s="79">
        <v>62.2</v>
      </c>
      <c r="E6" s="79">
        <v>84.6</v>
      </c>
      <c r="F6" s="79">
        <v>285.60000000000002</v>
      </c>
      <c r="G6" s="79" t="s">
        <v>369</v>
      </c>
    </row>
    <row r="7" spans="1:7" ht="26.25" customHeight="1" x14ac:dyDescent="0.4">
      <c r="A7" s="58">
        <v>16</v>
      </c>
      <c r="B7" s="79">
        <v>0</v>
      </c>
      <c r="C7" s="79">
        <v>100</v>
      </c>
      <c r="D7" s="79">
        <v>140</v>
      </c>
      <c r="E7" s="79">
        <v>130</v>
      </c>
      <c r="F7" s="79">
        <v>370</v>
      </c>
      <c r="G7" s="80" t="s">
        <v>370</v>
      </c>
    </row>
    <row r="8" spans="1:7" ht="26.25" customHeight="1" x14ac:dyDescent="0.4">
      <c r="A8" s="58">
        <v>17</v>
      </c>
      <c r="B8" s="79">
        <v>0</v>
      </c>
      <c r="C8" s="79">
        <v>66.8</v>
      </c>
      <c r="D8" s="79">
        <v>66.599999999999994</v>
      </c>
      <c r="E8" s="79">
        <v>66.599999999999994</v>
      </c>
      <c r="F8" s="79">
        <v>200</v>
      </c>
      <c r="G8" s="80" t="s">
        <v>371</v>
      </c>
    </row>
    <row r="9" spans="1:7" ht="26.25" customHeight="1" x14ac:dyDescent="0.4">
      <c r="A9" s="58">
        <v>18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 t="s">
        <v>372</v>
      </c>
    </row>
    <row r="10" spans="1:7" ht="26.25" customHeight="1" x14ac:dyDescent="0.4">
      <c r="A10" s="58">
        <v>19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 t="s">
        <v>372</v>
      </c>
    </row>
    <row r="11" spans="1:7" ht="26.25" customHeight="1" x14ac:dyDescent="0.4">
      <c r="A11" s="58">
        <v>20</v>
      </c>
      <c r="B11" s="79">
        <v>0</v>
      </c>
      <c r="C11" s="79">
        <v>66.7</v>
      </c>
      <c r="D11" s="79">
        <v>66.7</v>
      </c>
      <c r="E11" s="79">
        <v>66.599999999999994</v>
      </c>
      <c r="F11" s="79">
        <v>200</v>
      </c>
      <c r="G11" s="80" t="s">
        <v>373</v>
      </c>
    </row>
    <row r="12" spans="1:7" ht="26.25" customHeight="1" x14ac:dyDescent="0.4">
      <c r="A12" s="58">
        <v>21</v>
      </c>
      <c r="B12" s="79">
        <v>0</v>
      </c>
      <c r="C12" s="79">
        <v>66.7</v>
      </c>
      <c r="D12" s="79">
        <v>66.7</v>
      </c>
      <c r="E12" s="79">
        <v>66.599999999999994</v>
      </c>
      <c r="F12" s="79">
        <v>200</v>
      </c>
      <c r="G12" s="80" t="s">
        <v>374</v>
      </c>
    </row>
    <row r="13" spans="1:7" ht="26.25" customHeight="1" x14ac:dyDescent="0.4">
      <c r="A13" s="58">
        <v>22</v>
      </c>
      <c r="B13" s="79">
        <v>0</v>
      </c>
      <c r="C13" s="79">
        <v>33.4</v>
      </c>
      <c r="D13" s="79">
        <v>33.299999999999997</v>
      </c>
      <c r="E13" s="79">
        <v>33.299999999999997</v>
      </c>
      <c r="F13" s="79">
        <f>C13+D13+E13</f>
        <v>99.999999999999986</v>
      </c>
      <c r="G13" s="80" t="s">
        <v>374</v>
      </c>
    </row>
    <row r="14" spans="1:7" ht="26.25" customHeight="1" x14ac:dyDescent="0.4">
      <c r="A14" s="58">
        <v>23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 t="s">
        <v>372</v>
      </c>
    </row>
    <row r="15" spans="1:7" ht="33.75" customHeight="1" x14ac:dyDescent="0.4">
      <c r="A15" s="58">
        <v>24</v>
      </c>
      <c r="B15" s="79">
        <v>0</v>
      </c>
      <c r="C15" s="79">
        <v>0</v>
      </c>
      <c r="D15" s="79">
        <v>50</v>
      </c>
      <c r="E15" s="79">
        <v>0</v>
      </c>
      <c r="F15" s="79">
        <v>50</v>
      </c>
      <c r="G15" s="81" t="s">
        <v>375</v>
      </c>
    </row>
    <row r="16" spans="1:7" ht="26.25" customHeight="1" x14ac:dyDescent="0.4">
      <c r="A16" s="58">
        <v>25</v>
      </c>
      <c r="B16" s="79">
        <v>0</v>
      </c>
      <c r="C16" s="79">
        <v>0</v>
      </c>
      <c r="D16" s="79">
        <v>100</v>
      </c>
      <c r="E16" s="79">
        <v>0</v>
      </c>
      <c r="F16" s="79">
        <v>100</v>
      </c>
      <c r="G16" s="80" t="s">
        <v>374</v>
      </c>
    </row>
    <row r="17" spans="1:7" ht="26.25" customHeight="1" x14ac:dyDescent="0.4">
      <c r="A17" s="58">
        <v>26</v>
      </c>
      <c r="B17" s="79">
        <v>0</v>
      </c>
      <c r="C17" s="79">
        <v>0</v>
      </c>
      <c r="D17" s="79">
        <v>100</v>
      </c>
      <c r="E17" s="79">
        <v>0</v>
      </c>
      <c r="F17" s="79">
        <f>C17+D17+E17</f>
        <v>100</v>
      </c>
      <c r="G17" s="80" t="s">
        <v>374</v>
      </c>
    </row>
    <row r="18" spans="1:7" ht="26.25" customHeight="1" x14ac:dyDescent="0.4">
      <c r="A18" s="58">
        <v>27</v>
      </c>
      <c r="B18" s="79">
        <v>0</v>
      </c>
      <c r="C18" s="79">
        <v>0</v>
      </c>
      <c r="D18" s="79">
        <v>100</v>
      </c>
      <c r="E18" s="79">
        <v>0</v>
      </c>
      <c r="F18" s="79">
        <f>C18+D18+E18</f>
        <v>100</v>
      </c>
      <c r="G18" s="80" t="s">
        <v>374</v>
      </c>
    </row>
    <row r="19" spans="1:7" ht="26.25" customHeight="1" x14ac:dyDescent="0.4">
      <c r="A19" s="58">
        <v>28</v>
      </c>
      <c r="B19" s="79">
        <v>0</v>
      </c>
      <c r="C19" s="79">
        <v>0</v>
      </c>
      <c r="D19" s="79">
        <v>100</v>
      </c>
      <c r="E19" s="79">
        <v>0</v>
      </c>
      <c r="F19" s="79">
        <f>C19+D19+E19</f>
        <v>100</v>
      </c>
      <c r="G19" s="80" t="s">
        <v>374</v>
      </c>
    </row>
    <row r="20" spans="1:7" ht="26.25" customHeight="1" x14ac:dyDescent="0.4">
      <c r="A20" s="58">
        <v>29</v>
      </c>
      <c r="B20" s="79">
        <v>0</v>
      </c>
      <c r="C20" s="79">
        <v>0</v>
      </c>
      <c r="D20" s="79">
        <v>100</v>
      </c>
      <c r="E20" s="79">
        <v>0</v>
      </c>
      <c r="F20" s="79">
        <f>C20+D20+E20</f>
        <v>100</v>
      </c>
      <c r="G20" s="80" t="s">
        <v>374</v>
      </c>
    </row>
    <row r="21" spans="1:7" ht="26.25" customHeight="1" x14ac:dyDescent="0.4">
      <c r="A21" s="58">
        <v>30</v>
      </c>
      <c r="B21" s="79">
        <v>0</v>
      </c>
      <c r="C21" s="79">
        <v>0</v>
      </c>
      <c r="D21" s="79">
        <v>100</v>
      </c>
      <c r="E21" s="79">
        <v>0</v>
      </c>
      <c r="F21" s="79">
        <v>100</v>
      </c>
      <c r="G21" s="80" t="s">
        <v>376</v>
      </c>
    </row>
    <row r="22" spans="1:7" ht="26.25" customHeight="1" x14ac:dyDescent="0.4">
      <c r="A22" s="58" t="s">
        <v>356</v>
      </c>
      <c r="B22" s="79">
        <v>0</v>
      </c>
      <c r="C22" s="79">
        <v>0</v>
      </c>
      <c r="D22" s="79">
        <v>100</v>
      </c>
      <c r="E22" s="79">
        <v>0</v>
      </c>
      <c r="F22" s="79">
        <f>C22+D22+E22</f>
        <v>100</v>
      </c>
      <c r="G22" s="80" t="s">
        <v>374</v>
      </c>
    </row>
    <row r="23" spans="1:7" s="82" customFormat="1" ht="26.25" customHeight="1" x14ac:dyDescent="0.2">
      <c r="A23" s="58" t="s">
        <v>377</v>
      </c>
      <c r="B23" s="79">
        <v>0</v>
      </c>
      <c r="C23" s="79">
        <v>0</v>
      </c>
      <c r="D23" s="79">
        <v>0</v>
      </c>
      <c r="E23" s="79">
        <v>0</v>
      </c>
      <c r="F23" s="79">
        <f>C23+D23+E23</f>
        <v>0</v>
      </c>
      <c r="G23" s="80" t="s">
        <v>378</v>
      </c>
    </row>
  </sheetData>
  <sheetProtection selectLockedCells="1" selectUnlockedCells="1"/>
  <mergeCells count="5">
    <mergeCell ref="B3:B4"/>
    <mergeCell ref="C3:C4"/>
    <mergeCell ref="D3:D4"/>
    <mergeCell ref="F3:F4"/>
    <mergeCell ref="G3:G4"/>
  </mergeCells>
  <phoneticPr fontId="5"/>
  <pageMargins left="0.78740157480314965" right="0.39370078740157483" top="0.39370078740157483" bottom="0.39370078740157483" header="0" footer="0"/>
  <pageSetup paperSize="9" scale="86" firstPageNumber="0" orientation="landscape" horizontalDpi="300" verticalDpi="300" r:id="rId1"/>
  <headerFooter scaleWithDoc="0" alignWithMargins="0">
    <oddFooter>&amp;C&amp;"ＭＳ 明朝,標準"&amp;10－５１－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view="pageLayout" zoomScaleNormal="100" workbookViewId="0">
      <selection activeCell="A2" sqref="A2:C2"/>
    </sheetView>
  </sheetViews>
  <sheetFormatPr defaultColWidth="9" defaultRowHeight="14.25" x14ac:dyDescent="0.4"/>
  <cols>
    <col min="1" max="3" width="4.5" style="67" customWidth="1"/>
    <col min="4" max="23" width="3.5" style="67" customWidth="1"/>
    <col min="24" max="29" width="3.625" style="67" customWidth="1"/>
    <col min="30" max="30" width="26.75" style="67" customWidth="1"/>
    <col min="31" max="16384" width="9" style="67"/>
  </cols>
  <sheetData>
    <row r="1" spans="1:30" s="64" customFormat="1" ht="17.25" customHeight="1" x14ac:dyDescent="0.25">
      <c r="A1" s="246" t="s">
        <v>379</v>
      </c>
      <c r="B1" s="247"/>
      <c r="C1" s="247"/>
      <c r="D1" s="247"/>
      <c r="E1" s="247"/>
      <c r="F1" s="247"/>
      <c r="G1" s="247"/>
      <c r="H1" s="247"/>
      <c r="I1" s="247"/>
      <c r="J1" s="247"/>
      <c r="AD1" s="74" t="s">
        <v>359</v>
      </c>
    </row>
    <row r="2" spans="1:30" ht="19.350000000000001" customHeight="1" x14ac:dyDescent="0.2">
      <c r="A2" s="258" t="s">
        <v>380</v>
      </c>
      <c r="B2" s="258"/>
      <c r="C2" s="259"/>
      <c r="D2" s="245" t="s">
        <v>361</v>
      </c>
      <c r="E2" s="245"/>
      <c r="F2" s="245"/>
      <c r="G2" s="245"/>
      <c r="H2" s="245" t="s">
        <v>381</v>
      </c>
      <c r="I2" s="245"/>
      <c r="J2" s="245"/>
      <c r="K2" s="245"/>
      <c r="L2" s="245" t="s">
        <v>364</v>
      </c>
      <c r="M2" s="245"/>
      <c r="N2" s="245"/>
      <c r="O2" s="245"/>
      <c r="P2" s="260" t="s">
        <v>364</v>
      </c>
      <c r="Q2" s="260"/>
      <c r="R2" s="260"/>
      <c r="S2" s="260"/>
      <c r="T2" s="245" t="s">
        <v>382</v>
      </c>
      <c r="U2" s="245"/>
      <c r="V2" s="245"/>
      <c r="W2" s="245"/>
      <c r="X2" s="245" t="s">
        <v>346</v>
      </c>
      <c r="Y2" s="245"/>
      <c r="Z2" s="245"/>
      <c r="AA2" s="245"/>
      <c r="AB2" s="245"/>
      <c r="AC2" s="245"/>
      <c r="AD2" s="245"/>
    </row>
    <row r="3" spans="1:30" ht="19.350000000000001" customHeight="1" x14ac:dyDescent="0.4">
      <c r="A3" s="263" t="s">
        <v>188</v>
      </c>
      <c r="B3" s="263"/>
      <c r="C3" s="264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65" t="s">
        <v>367</v>
      </c>
      <c r="Q3" s="265"/>
      <c r="R3" s="265"/>
      <c r="S3" s="26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</row>
    <row r="4" spans="1:30" ht="18.95" customHeight="1" x14ac:dyDescent="0.4">
      <c r="A4" s="245" t="s">
        <v>383</v>
      </c>
      <c r="B4" s="245"/>
      <c r="C4" s="245"/>
      <c r="D4" s="262">
        <v>49.7</v>
      </c>
      <c r="E4" s="262"/>
      <c r="F4" s="262"/>
      <c r="G4" s="262"/>
      <c r="H4" s="262">
        <v>59.3</v>
      </c>
      <c r="I4" s="262"/>
      <c r="J4" s="262"/>
      <c r="K4" s="262"/>
      <c r="L4" s="262">
        <v>53.8</v>
      </c>
      <c r="M4" s="262"/>
      <c r="N4" s="262"/>
      <c r="O4" s="262"/>
      <c r="P4" s="262">
        <v>64.7</v>
      </c>
      <c r="Q4" s="262"/>
      <c r="R4" s="262"/>
      <c r="S4" s="262"/>
      <c r="T4" s="262">
        <v>227.5</v>
      </c>
      <c r="U4" s="262"/>
      <c r="V4" s="262"/>
      <c r="W4" s="262"/>
      <c r="X4" s="261" t="s">
        <v>384</v>
      </c>
      <c r="Y4" s="261"/>
      <c r="Z4" s="261"/>
      <c r="AA4" s="261"/>
      <c r="AB4" s="261"/>
      <c r="AC4" s="261"/>
      <c r="AD4" s="261"/>
    </row>
    <row r="5" spans="1:30" ht="18.95" customHeight="1" x14ac:dyDescent="0.4">
      <c r="A5" s="245">
        <v>10</v>
      </c>
      <c r="B5" s="245"/>
      <c r="C5" s="245"/>
      <c r="D5" s="262">
        <v>47.9</v>
      </c>
      <c r="E5" s="262"/>
      <c r="F5" s="262"/>
      <c r="G5" s="262"/>
      <c r="H5" s="262">
        <v>47.7</v>
      </c>
      <c r="I5" s="262"/>
      <c r="J5" s="262"/>
      <c r="K5" s="262"/>
      <c r="L5" s="262">
        <v>57.7</v>
      </c>
      <c r="M5" s="262"/>
      <c r="N5" s="262"/>
      <c r="O5" s="262"/>
      <c r="P5" s="262">
        <v>54.8</v>
      </c>
      <c r="Q5" s="262"/>
      <c r="R5" s="262"/>
      <c r="S5" s="262"/>
      <c r="T5" s="262">
        <v>208.1</v>
      </c>
      <c r="U5" s="262"/>
      <c r="V5" s="262"/>
      <c r="W5" s="262"/>
      <c r="X5" s="261" t="s">
        <v>385</v>
      </c>
      <c r="Y5" s="261"/>
      <c r="Z5" s="261"/>
      <c r="AA5" s="261"/>
      <c r="AB5" s="261"/>
      <c r="AC5" s="261"/>
      <c r="AD5" s="261"/>
    </row>
    <row r="6" spans="1:30" ht="18.95" customHeight="1" x14ac:dyDescent="0.4">
      <c r="A6" s="245">
        <v>11</v>
      </c>
      <c r="B6" s="245"/>
      <c r="C6" s="245"/>
      <c r="D6" s="262">
        <v>45.6</v>
      </c>
      <c r="E6" s="262"/>
      <c r="F6" s="262"/>
      <c r="G6" s="262"/>
      <c r="H6" s="262">
        <v>47.3</v>
      </c>
      <c r="I6" s="262"/>
      <c r="J6" s="262"/>
      <c r="K6" s="262"/>
      <c r="L6" s="262">
        <v>35.799999999999997</v>
      </c>
      <c r="M6" s="262"/>
      <c r="N6" s="262"/>
      <c r="O6" s="262"/>
      <c r="P6" s="262">
        <v>44.6</v>
      </c>
      <c r="Q6" s="262"/>
      <c r="R6" s="262"/>
      <c r="S6" s="262"/>
      <c r="T6" s="262">
        <v>173.3</v>
      </c>
      <c r="U6" s="262"/>
      <c r="V6" s="262"/>
      <c r="W6" s="262"/>
      <c r="X6" s="261" t="s">
        <v>386</v>
      </c>
      <c r="Y6" s="261"/>
      <c r="Z6" s="261"/>
      <c r="AA6" s="261"/>
      <c r="AB6" s="261"/>
      <c r="AC6" s="261"/>
      <c r="AD6" s="261"/>
    </row>
    <row r="7" spans="1:30" ht="18.95" customHeight="1" x14ac:dyDescent="0.4">
      <c r="A7" s="245">
        <v>12</v>
      </c>
      <c r="B7" s="245"/>
      <c r="C7" s="245"/>
      <c r="D7" s="262">
        <v>54.5</v>
      </c>
      <c r="E7" s="262"/>
      <c r="F7" s="262"/>
      <c r="G7" s="262"/>
      <c r="H7" s="262">
        <v>49</v>
      </c>
      <c r="I7" s="262"/>
      <c r="J7" s="262"/>
      <c r="K7" s="262"/>
      <c r="L7" s="262">
        <v>55.3</v>
      </c>
      <c r="M7" s="262"/>
      <c r="N7" s="262"/>
      <c r="O7" s="262"/>
      <c r="P7" s="262">
        <v>54.6</v>
      </c>
      <c r="Q7" s="262"/>
      <c r="R7" s="262"/>
      <c r="S7" s="262"/>
      <c r="T7" s="262">
        <v>213.4</v>
      </c>
      <c r="U7" s="262"/>
      <c r="V7" s="262"/>
      <c r="W7" s="262"/>
      <c r="X7" s="261" t="s">
        <v>387</v>
      </c>
      <c r="Y7" s="261"/>
      <c r="Z7" s="261"/>
      <c r="AA7" s="261"/>
      <c r="AB7" s="261"/>
      <c r="AC7" s="261"/>
      <c r="AD7" s="261"/>
    </row>
    <row r="8" spans="1:30" ht="18.95" customHeight="1" x14ac:dyDescent="0.4">
      <c r="A8" s="245">
        <v>13</v>
      </c>
      <c r="B8" s="245"/>
      <c r="C8" s="245"/>
      <c r="D8" s="262">
        <v>48</v>
      </c>
      <c r="E8" s="262"/>
      <c r="F8" s="262"/>
      <c r="G8" s="262"/>
      <c r="H8" s="262">
        <v>38.4</v>
      </c>
      <c r="I8" s="262"/>
      <c r="J8" s="262"/>
      <c r="K8" s="262"/>
      <c r="L8" s="262">
        <v>45.6</v>
      </c>
      <c r="M8" s="262"/>
      <c r="N8" s="262"/>
      <c r="O8" s="262"/>
      <c r="P8" s="262">
        <v>43.4</v>
      </c>
      <c r="Q8" s="262"/>
      <c r="R8" s="262"/>
      <c r="S8" s="262"/>
      <c r="T8" s="262">
        <v>175.4</v>
      </c>
      <c r="U8" s="262"/>
      <c r="V8" s="262"/>
      <c r="W8" s="262"/>
      <c r="X8" s="261" t="s">
        <v>388</v>
      </c>
      <c r="Y8" s="261"/>
      <c r="Z8" s="261"/>
      <c r="AA8" s="261"/>
      <c r="AB8" s="261"/>
      <c r="AC8" s="261"/>
      <c r="AD8" s="261"/>
    </row>
    <row r="9" spans="1:30" ht="18.95" customHeight="1" x14ac:dyDescent="0.4">
      <c r="A9" s="245">
        <v>14</v>
      </c>
      <c r="B9" s="245"/>
      <c r="C9" s="245"/>
      <c r="D9" s="262">
        <v>46</v>
      </c>
      <c r="E9" s="262"/>
      <c r="F9" s="262"/>
      <c r="G9" s="262"/>
      <c r="H9" s="262">
        <v>43.2</v>
      </c>
      <c r="I9" s="262"/>
      <c r="J9" s="262"/>
      <c r="K9" s="262"/>
      <c r="L9" s="262">
        <v>48.3</v>
      </c>
      <c r="M9" s="262"/>
      <c r="N9" s="262"/>
      <c r="O9" s="262"/>
      <c r="P9" s="262">
        <v>48.3</v>
      </c>
      <c r="Q9" s="262"/>
      <c r="R9" s="262"/>
      <c r="S9" s="262"/>
      <c r="T9" s="262">
        <v>185.8</v>
      </c>
      <c r="U9" s="262"/>
      <c r="V9" s="262"/>
      <c r="W9" s="262"/>
      <c r="X9" s="261" t="s">
        <v>389</v>
      </c>
      <c r="Y9" s="261"/>
      <c r="Z9" s="261"/>
      <c r="AA9" s="261"/>
      <c r="AB9" s="261"/>
      <c r="AC9" s="261"/>
      <c r="AD9" s="261"/>
    </row>
    <row r="10" spans="1:30" ht="18.95" customHeight="1" x14ac:dyDescent="0.4">
      <c r="A10" s="245">
        <v>15</v>
      </c>
      <c r="B10" s="245"/>
      <c r="C10" s="245"/>
      <c r="D10" s="262">
        <v>39.5</v>
      </c>
      <c r="E10" s="262"/>
      <c r="F10" s="262"/>
      <c r="G10" s="262"/>
      <c r="H10" s="262">
        <v>39.200000000000003</v>
      </c>
      <c r="I10" s="262"/>
      <c r="J10" s="262"/>
      <c r="K10" s="262"/>
      <c r="L10" s="262">
        <v>39.4</v>
      </c>
      <c r="M10" s="262"/>
      <c r="N10" s="262"/>
      <c r="O10" s="262"/>
      <c r="P10" s="262">
        <v>39.4</v>
      </c>
      <c r="Q10" s="262"/>
      <c r="R10" s="262"/>
      <c r="S10" s="262"/>
      <c r="T10" s="262">
        <v>157.5</v>
      </c>
      <c r="U10" s="262"/>
      <c r="V10" s="262"/>
      <c r="W10" s="262"/>
      <c r="X10" s="261" t="s">
        <v>389</v>
      </c>
      <c r="Y10" s="261"/>
      <c r="Z10" s="261"/>
      <c r="AA10" s="261"/>
      <c r="AB10" s="261"/>
      <c r="AC10" s="261"/>
      <c r="AD10" s="261"/>
    </row>
    <row r="11" spans="1:30" ht="18.95" customHeight="1" x14ac:dyDescent="0.4">
      <c r="A11" s="245">
        <v>16</v>
      </c>
      <c r="B11" s="245"/>
      <c r="C11" s="245"/>
      <c r="D11" s="262">
        <v>43.8</v>
      </c>
      <c r="E11" s="262"/>
      <c r="F11" s="262"/>
      <c r="G11" s="262"/>
      <c r="H11" s="262">
        <v>43.3</v>
      </c>
      <c r="I11" s="262"/>
      <c r="J11" s="262"/>
      <c r="K11" s="262"/>
      <c r="L11" s="262">
        <v>40.4</v>
      </c>
      <c r="M11" s="262"/>
      <c r="N11" s="262"/>
      <c r="O11" s="262"/>
      <c r="P11" s="262">
        <v>43</v>
      </c>
      <c r="Q11" s="262"/>
      <c r="R11" s="262"/>
      <c r="S11" s="262"/>
      <c r="T11" s="262">
        <v>170.5</v>
      </c>
      <c r="U11" s="262"/>
      <c r="V11" s="262"/>
      <c r="W11" s="262"/>
      <c r="X11" s="261" t="s">
        <v>390</v>
      </c>
      <c r="Y11" s="261"/>
      <c r="Z11" s="261"/>
      <c r="AA11" s="261"/>
      <c r="AB11" s="261"/>
      <c r="AC11" s="261"/>
      <c r="AD11" s="261"/>
    </row>
    <row r="12" spans="1:30" ht="18.95" customHeight="1" x14ac:dyDescent="0.4">
      <c r="A12" s="245">
        <v>17</v>
      </c>
      <c r="B12" s="245"/>
      <c r="C12" s="245"/>
      <c r="D12" s="262">
        <v>38.6</v>
      </c>
      <c r="E12" s="262"/>
      <c r="F12" s="262"/>
      <c r="G12" s="262"/>
      <c r="H12" s="262">
        <v>37.299999999999997</v>
      </c>
      <c r="I12" s="262"/>
      <c r="J12" s="262"/>
      <c r="K12" s="262"/>
      <c r="L12" s="262">
        <v>39.700000000000003</v>
      </c>
      <c r="M12" s="262"/>
      <c r="N12" s="262"/>
      <c r="O12" s="262"/>
      <c r="P12" s="262">
        <v>39.6</v>
      </c>
      <c r="Q12" s="262"/>
      <c r="R12" s="262"/>
      <c r="S12" s="262"/>
      <c r="T12" s="262">
        <v>155.19999999999999</v>
      </c>
      <c r="U12" s="262"/>
      <c r="V12" s="262"/>
      <c r="W12" s="262"/>
      <c r="X12" s="261" t="s">
        <v>391</v>
      </c>
      <c r="Y12" s="261"/>
      <c r="Z12" s="261"/>
      <c r="AA12" s="261"/>
      <c r="AB12" s="261"/>
      <c r="AC12" s="261"/>
      <c r="AD12" s="261"/>
    </row>
    <row r="13" spans="1:30" ht="18.95" customHeight="1" x14ac:dyDescent="0.4">
      <c r="A13" s="245">
        <v>18</v>
      </c>
      <c r="B13" s="245"/>
      <c r="C13" s="245"/>
      <c r="D13" s="262">
        <v>44</v>
      </c>
      <c r="E13" s="262"/>
      <c r="F13" s="262"/>
      <c r="G13" s="262"/>
      <c r="H13" s="262">
        <v>65</v>
      </c>
      <c r="I13" s="262"/>
      <c r="J13" s="262"/>
      <c r="K13" s="262"/>
      <c r="L13" s="262">
        <v>48</v>
      </c>
      <c r="M13" s="262"/>
      <c r="N13" s="262"/>
      <c r="O13" s="262"/>
      <c r="P13" s="262">
        <v>44</v>
      </c>
      <c r="Q13" s="262"/>
      <c r="R13" s="262"/>
      <c r="S13" s="262"/>
      <c r="T13" s="262">
        <v>201</v>
      </c>
      <c r="U13" s="262"/>
      <c r="V13" s="262"/>
      <c r="W13" s="262"/>
      <c r="X13" s="261" t="s">
        <v>392</v>
      </c>
      <c r="Y13" s="261"/>
      <c r="Z13" s="261"/>
      <c r="AA13" s="261"/>
      <c r="AB13" s="261"/>
      <c r="AC13" s="261"/>
      <c r="AD13" s="261"/>
    </row>
    <row r="14" spans="1:30" ht="18.95" customHeight="1" x14ac:dyDescent="0.4">
      <c r="A14" s="245">
        <v>19</v>
      </c>
      <c r="B14" s="245"/>
      <c r="C14" s="245"/>
      <c r="D14" s="262">
        <v>32.700000000000003</v>
      </c>
      <c r="E14" s="262"/>
      <c r="F14" s="262"/>
      <c r="G14" s="262"/>
      <c r="H14" s="262">
        <v>36.5</v>
      </c>
      <c r="I14" s="262"/>
      <c r="J14" s="262"/>
      <c r="K14" s="262"/>
      <c r="L14" s="262">
        <v>35.5</v>
      </c>
      <c r="M14" s="262"/>
      <c r="N14" s="262"/>
      <c r="O14" s="262"/>
      <c r="P14" s="262">
        <v>32.6</v>
      </c>
      <c r="Q14" s="262"/>
      <c r="R14" s="262"/>
      <c r="S14" s="262"/>
      <c r="T14" s="262">
        <v>137.30000000000001</v>
      </c>
      <c r="U14" s="262"/>
      <c r="V14" s="262"/>
      <c r="W14" s="262"/>
      <c r="X14" s="261" t="s">
        <v>393</v>
      </c>
      <c r="Y14" s="261"/>
      <c r="Z14" s="261"/>
      <c r="AA14" s="261"/>
      <c r="AB14" s="261"/>
      <c r="AC14" s="261"/>
      <c r="AD14" s="261"/>
    </row>
    <row r="15" spans="1:30" ht="18.95" customHeight="1" x14ac:dyDescent="0.4">
      <c r="A15" s="245">
        <v>20</v>
      </c>
      <c r="B15" s="245"/>
      <c r="C15" s="245"/>
      <c r="D15" s="262">
        <v>32.299999999999997</v>
      </c>
      <c r="E15" s="262"/>
      <c r="F15" s="262"/>
      <c r="G15" s="262"/>
      <c r="H15" s="262">
        <v>41.2</v>
      </c>
      <c r="I15" s="262"/>
      <c r="J15" s="262"/>
      <c r="K15" s="262"/>
      <c r="L15" s="262">
        <v>29.7</v>
      </c>
      <c r="M15" s="262"/>
      <c r="N15" s="262"/>
      <c r="O15" s="262"/>
      <c r="P15" s="262">
        <v>31.7</v>
      </c>
      <c r="Q15" s="262"/>
      <c r="R15" s="262"/>
      <c r="S15" s="262"/>
      <c r="T15" s="262">
        <v>134.9</v>
      </c>
      <c r="U15" s="262"/>
      <c r="V15" s="262"/>
      <c r="W15" s="262"/>
      <c r="X15" s="261" t="s">
        <v>394</v>
      </c>
      <c r="Y15" s="261"/>
      <c r="Z15" s="261"/>
      <c r="AA15" s="261"/>
      <c r="AB15" s="261"/>
      <c r="AC15" s="261"/>
      <c r="AD15" s="261"/>
    </row>
    <row r="16" spans="1:30" ht="18.95" customHeight="1" x14ac:dyDescent="0.4">
      <c r="A16" s="245">
        <v>21</v>
      </c>
      <c r="B16" s="245"/>
      <c r="C16" s="245"/>
      <c r="D16" s="262">
        <v>37.5</v>
      </c>
      <c r="E16" s="262"/>
      <c r="F16" s="262"/>
      <c r="G16" s="262"/>
      <c r="H16" s="262">
        <v>43.5</v>
      </c>
      <c r="I16" s="262"/>
      <c r="J16" s="262"/>
      <c r="K16" s="262"/>
      <c r="L16" s="262">
        <v>37.5</v>
      </c>
      <c r="M16" s="262"/>
      <c r="N16" s="262"/>
      <c r="O16" s="262"/>
      <c r="P16" s="262">
        <v>37.5</v>
      </c>
      <c r="Q16" s="262"/>
      <c r="R16" s="262"/>
      <c r="S16" s="262"/>
      <c r="T16" s="262">
        <f t="shared" ref="T16:T24" si="0">SUM(D16:S16)</f>
        <v>156</v>
      </c>
      <c r="U16" s="262"/>
      <c r="V16" s="262"/>
      <c r="W16" s="262"/>
      <c r="X16" s="261" t="s">
        <v>395</v>
      </c>
      <c r="Y16" s="261"/>
      <c r="Z16" s="261"/>
      <c r="AA16" s="261"/>
      <c r="AB16" s="261"/>
      <c r="AC16" s="261"/>
      <c r="AD16" s="261"/>
    </row>
    <row r="17" spans="1:30" ht="18.95" customHeight="1" x14ac:dyDescent="0.4">
      <c r="A17" s="245">
        <v>22</v>
      </c>
      <c r="B17" s="245"/>
      <c r="C17" s="245"/>
      <c r="D17" s="262">
        <v>36.6</v>
      </c>
      <c r="E17" s="262"/>
      <c r="F17" s="262"/>
      <c r="G17" s="262"/>
      <c r="H17" s="262">
        <v>42.7</v>
      </c>
      <c r="I17" s="262"/>
      <c r="J17" s="262"/>
      <c r="K17" s="262"/>
      <c r="L17" s="262">
        <v>31.2</v>
      </c>
      <c r="M17" s="262"/>
      <c r="N17" s="262"/>
      <c r="O17" s="262"/>
      <c r="P17" s="262">
        <v>34.5</v>
      </c>
      <c r="Q17" s="262"/>
      <c r="R17" s="262"/>
      <c r="S17" s="262"/>
      <c r="T17" s="262">
        <f t="shared" si="0"/>
        <v>145</v>
      </c>
      <c r="U17" s="262"/>
      <c r="V17" s="262"/>
      <c r="W17" s="262"/>
      <c r="X17" s="261" t="s">
        <v>396</v>
      </c>
      <c r="Y17" s="261"/>
      <c r="Z17" s="261"/>
      <c r="AA17" s="261"/>
      <c r="AB17" s="261"/>
      <c r="AC17" s="261"/>
      <c r="AD17" s="261"/>
    </row>
    <row r="18" spans="1:30" ht="18.95" customHeight="1" x14ac:dyDescent="0.4">
      <c r="A18" s="245">
        <v>23</v>
      </c>
      <c r="B18" s="245"/>
      <c r="C18" s="245"/>
      <c r="D18" s="262">
        <v>22.9</v>
      </c>
      <c r="E18" s="262"/>
      <c r="F18" s="262"/>
      <c r="G18" s="262"/>
      <c r="H18" s="262">
        <v>22.9</v>
      </c>
      <c r="I18" s="262"/>
      <c r="J18" s="262"/>
      <c r="K18" s="262"/>
      <c r="L18" s="262">
        <v>21.9</v>
      </c>
      <c r="M18" s="262"/>
      <c r="N18" s="262"/>
      <c r="O18" s="262"/>
      <c r="P18" s="262">
        <v>21.9</v>
      </c>
      <c r="Q18" s="262"/>
      <c r="R18" s="262"/>
      <c r="S18" s="262"/>
      <c r="T18" s="262">
        <f t="shared" si="0"/>
        <v>89.6</v>
      </c>
      <c r="U18" s="262"/>
      <c r="V18" s="262"/>
      <c r="W18" s="262"/>
      <c r="X18" s="261" t="s">
        <v>397</v>
      </c>
      <c r="Y18" s="261"/>
      <c r="Z18" s="261"/>
      <c r="AA18" s="261"/>
      <c r="AB18" s="261"/>
      <c r="AC18" s="261"/>
      <c r="AD18" s="261"/>
    </row>
    <row r="19" spans="1:30" ht="18.95" customHeight="1" x14ac:dyDescent="0.4">
      <c r="A19" s="245">
        <v>24</v>
      </c>
      <c r="B19" s="245"/>
      <c r="C19" s="245"/>
      <c r="D19" s="262">
        <v>24.7</v>
      </c>
      <c r="E19" s="262"/>
      <c r="F19" s="262"/>
      <c r="G19" s="262"/>
      <c r="H19" s="262">
        <v>41.7</v>
      </c>
      <c r="I19" s="262"/>
      <c r="J19" s="262"/>
      <c r="K19" s="262"/>
      <c r="L19" s="262">
        <v>35.799999999999997</v>
      </c>
      <c r="M19" s="262"/>
      <c r="N19" s="262"/>
      <c r="O19" s="262"/>
      <c r="P19" s="262">
        <v>35.799999999999997</v>
      </c>
      <c r="Q19" s="262"/>
      <c r="R19" s="262"/>
      <c r="S19" s="262"/>
      <c r="T19" s="262">
        <f t="shared" si="0"/>
        <v>138</v>
      </c>
      <c r="U19" s="262"/>
      <c r="V19" s="262"/>
      <c r="W19" s="262"/>
      <c r="X19" s="261" t="s">
        <v>398</v>
      </c>
      <c r="Y19" s="261"/>
      <c r="Z19" s="261"/>
      <c r="AA19" s="261"/>
      <c r="AB19" s="261"/>
      <c r="AC19" s="261"/>
      <c r="AD19" s="261"/>
    </row>
    <row r="20" spans="1:30" ht="18.95" customHeight="1" x14ac:dyDescent="0.4">
      <c r="A20" s="245">
        <v>25</v>
      </c>
      <c r="B20" s="245"/>
      <c r="C20" s="245"/>
      <c r="D20" s="262">
        <v>38.200000000000003</v>
      </c>
      <c r="E20" s="262"/>
      <c r="F20" s="262"/>
      <c r="G20" s="262"/>
      <c r="H20" s="262">
        <f>36.7+6+6.9</f>
        <v>49.6</v>
      </c>
      <c r="I20" s="262"/>
      <c r="J20" s="262"/>
      <c r="K20" s="262"/>
      <c r="L20" s="262">
        <f>34.2+3.3</f>
        <v>37.5</v>
      </c>
      <c r="M20" s="262"/>
      <c r="N20" s="262"/>
      <c r="O20" s="262"/>
      <c r="P20" s="262">
        <v>34.200000000000003</v>
      </c>
      <c r="Q20" s="262"/>
      <c r="R20" s="262"/>
      <c r="S20" s="262"/>
      <c r="T20" s="262">
        <f t="shared" si="0"/>
        <v>159.5</v>
      </c>
      <c r="U20" s="262"/>
      <c r="V20" s="262"/>
      <c r="W20" s="262"/>
      <c r="X20" s="261" t="s">
        <v>399</v>
      </c>
      <c r="Y20" s="261"/>
      <c r="Z20" s="261"/>
      <c r="AA20" s="261"/>
      <c r="AB20" s="261"/>
      <c r="AC20" s="261"/>
      <c r="AD20" s="261"/>
    </row>
    <row r="21" spans="1:30" ht="18.95" customHeight="1" x14ac:dyDescent="0.4">
      <c r="A21" s="245">
        <v>26</v>
      </c>
      <c r="B21" s="245"/>
      <c r="C21" s="245"/>
      <c r="D21" s="262">
        <v>36.9</v>
      </c>
      <c r="E21" s="262"/>
      <c r="F21" s="262"/>
      <c r="G21" s="262"/>
      <c r="H21" s="262">
        <v>42.9</v>
      </c>
      <c r="I21" s="262"/>
      <c r="J21" s="262"/>
      <c r="K21" s="262"/>
      <c r="L21" s="262">
        <v>37.200000000000003</v>
      </c>
      <c r="M21" s="262"/>
      <c r="N21" s="262"/>
      <c r="O21" s="262"/>
      <c r="P21" s="262">
        <v>37.1</v>
      </c>
      <c r="Q21" s="262"/>
      <c r="R21" s="262"/>
      <c r="S21" s="262"/>
      <c r="T21" s="262">
        <f>SUM(D21:S21)</f>
        <v>154.1</v>
      </c>
      <c r="U21" s="262"/>
      <c r="V21" s="262"/>
      <c r="W21" s="262"/>
      <c r="X21" s="261" t="s">
        <v>400</v>
      </c>
      <c r="Y21" s="261"/>
      <c r="Z21" s="261"/>
      <c r="AA21" s="261"/>
      <c r="AB21" s="261"/>
      <c r="AC21" s="261"/>
      <c r="AD21" s="261"/>
    </row>
    <row r="22" spans="1:30" ht="18.95" customHeight="1" x14ac:dyDescent="0.4">
      <c r="A22" s="245">
        <v>27</v>
      </c>
      <c r="B22" s="245"/>
      <c r="C22" s="245"/>
      <c r="D22" s="262">
        <v>36.9</v>
      </c>
      <c r="E22" s="262"/>
      <c r="F22" s="262"/>
      <c r="G22" s="262"/>
      <c r="H22" s="262">
        <v>48.2</v>
      </c>
      <c r="I22" s="262"/>
      <c r="J22" s="262"/>
      <c r="K22" s="262"/>
      <c r="L22" s="262">
        <v>38.6</v>
      </c>
      <c r="M22" s="262"/>
      <c r="N22" s="262"/>
      <c r="O22" s="262"/>
      <c r="P22" s="262">
        <v>39.299999999999997</v>
      </c>
      <c r="Q22" s="262"/>
      <c r="R22" s="262"/>
      <c r="S22" s="262"/>
      <c r="T22" s="262">
        <f>SUM(D22:S22)</f>
        <v>163</v>
      </c>
      <c r="U22" s="262"/>
      <c r="V22" s="262"/>
      <c r="W22" s="262"/>
      <c r="X22" s="261" t="s">
        <v>401</v>
      </c>
      <c r="Y22" s="261"/>
      <c r="Z22" s="261"/>
      <c r="AA22" s="261"/>
      <c r="AB22" s="261"/>
      <c r="AC22" s="261"/>
      <c r="AD22" s="261"/>
    </row>
    <row r="23" spans="1:30" ht="18.95" customHeight="1" x14ac:dyDescent="0.4">
      <c r="A23" s="245">
        <v>28</v>
      </c>
      <c r="B23" s="245"/>
      <c r="C23" s="245"/>
      <c r="D23" s="262">
        <v>16</v>
      </c>
      <c r="E23" s="262"/>
      <c r="F23" s="262"/>
      <c r="G23" s="262"/>
      <c r="H23" s="262">
        <v>17.899999999999999</v>
      </c>
      <c r="I23" s="262"/>
      <c r="J23" s="262"/>
      <c r="K23" s="262"/>
      <c r="L23" s="262">
        <v>41.9</v>
      </c>
      <c r="M23" s="262"/>
      <c r="N23" s="262"/>
      <c r="O23" s="262"/>
      <c r="P23" s="262">
        <v>37.9</v>
      </c>
      <c r="Q23" s="262"/>
      <c r="R23" s="262"/>
      <c r="S23" s="262"/>
      <c r="T23" s="262">
        <f>SUM(D23:S23)</f>
        <v>113.69999999999999</v>
      </c>
      <c r="U23" s="262"/>
      <c r="V23" s="262"/>
      <c r="W23" s="262"/>
      <c r="X23" s="261" t="s">
        <v>402</v>
      </c>
      <c r="Y23" s="261"/>
      <c r="Z23" s="261"/>
      <c r="AA23" s="261"/>
      <c r="AB23" s="261"/>
      <c r="AC23" s="261"/>
      <c r="AD23" s="261"/>
    </row>
    <row r="24" spans="1:30" ht="18.95" customHeight="1" x14ac:dyDescent="0.4">
      <c r="A24" s="245">
        <v>29</v>
      </c>
      <c r="B24" s="245"/>
      <c r="C24" s="245"/>
      <c r="D24" s="262">
        <v>46.4</v>
      </c>
      <c r="E24" s="262"/>
      <c r="F24" s="262"/>
      <c r="G24" s="262"/>
      <c r="H24" s="262">
        <v>39.799999999999997</v>
      </c>
      <c r="I24" s="262"/>
      <c r="J24" s="262"/>
      <c r="K24" s="262"/>
      <c r="L24" s="262">
        <v>35.5</v>
      </c>
      <c r="M24" s="262"/>
      <c r="N24" s="262"/>
      <c r="O24" s="262"/>
      <c r="P24" s="262">
        <v>47.5</v>
      </c>
      <c r="Q24" s="262"/>
      <c r="R24" s="262"/>
      <c r="S24" s="262"/>
      <c r="T24" s="262">
        <f t="shared" si="0"/>
        <v>169.2</v>
      </c>
      <c r="U24" s="262"/>
      <c r="V24" s="262"/>
      <c r="W24" s="262"/>
      <c r="X24" s="261" t="s">
        <v>403</v>
      </c>
      <c r="Y24" s="261"/>
      <c r="Z24" s="261"/>
      <c r="AA24" s="261"/>
      <c r="AB24" s="261"/>
      <c r="AC24" s="261"/>
      <c r="AD24" s="261"/>
    </row>
    <row r="25" spans="1:30" ht="18.95" customHeight="1" x14ac:dyDescent="0.4">
      <c r="A25" s="245">
        <v>30</v>
      </c>
      <c r="B25" s="245"/>
      <c r="C25" s="245"/>
      <c r="D25" s="262">
        <v>29.2</v>
      </c>
      <c r="E25" s="262"/>
      <c r="F25" s="262"/>
      <c r="G25" s="262"/>
      <c r="H25" s="262">
        <v>37.299999999999997</v>
      </c>
      <c r="I25" s="262"/>
      <c r="J25" s="262"/>
      <c r="K25" s="262"/>
      <c r="L25" s="262">
        <v>34.299999999999997</v>
      </c>
      <c r="M25" s="262"/>
      <c r="N25" s="262"/>
      <c r="O25" s="262"/>
      <c r="P25" s="262">
        <v>46.8</v>
      </c>
      <c r="Q25" s="262"/>
      <c r="R25" s="262"/>
      <c r="S25" s="262"/>
      <c r="T25" s="262">
        <f t="shared" ref="T25" si="1">SUM(D25:S25)</f>
        <v>147.6</v>
      </c>
      <c r="U25" s="262"/>
      <c r="V25" s="262"/>
      <c r="W25" s="262"/>
      <c r="X25" s="261" t="s">
        <v>404</v>
      </c>
      <c r="Y25" s="261"/>
      <c r="Z25" s="261"/>
      <c r="AA25" s="261"/>
      <c r="AB25" s="261"/>
      <c r="AC25" s="261"/>
      <c r="AD25" s="261"/>
    </row>
    <row r="26" spans="1:30" ht="18.95" customHeight="1" x14ac:dyDescent="0.4">
      <c r="A26" s="245" t="s">
        <v>356</v>
      </c>
      <c r="B26" s="245"/>
      <c r="C26" s="245"/>
      <c r="D26" s="262">
        <v>31.9</v>
      </c>
      <c r="E26" s="262"/>
      <c r="F26" s="262"/>
      <c r="G26" s="262"/>
      <c r="H26" s="262">
        <v>44.8</v>
      </c>
      <c r="I26" s="262"/>
      <c r="J26" s="262"/>
      <c r="K26" s="262"/>
      <c r="L26" s="262">
        <v>31.8</v>
      </c>
      <c r="M26" s="262"/>
      <c r="N26" s="262"/>
      <c r="O26" s="262"/>
      <c r="P26" s="266">
        <v>31.8</v>
      </c>
      <c r="Q26" s="266"/>
      <c r="R26" s="266"/>
      <c r="S26" s="266"/>
      <c r="T26" s="262">
        <v>140.4</v>
      </c>
      <c r="U26" s="262"/>
      <c r="V26" s="262"/>
      <c r="W26" s="262"/>
      <c r="X26" s="261" t="s">
        <v>405</v>
      </c>
      <c r="Y26" s="261"/>
      <c r="Z26" s="261"/>
      <c r="AA26" s="261"/>
      <c r="AB26" s="261"/>
      <c r="AC26" s="261"/>
      <c r="AD26" s="261"/>
    </row>
    <row r="27" spans="1:30" ht="18.95" customHeight="1" x14ac:dyDescent="0.4">
      <c r="A27" s="245">
        <v>2</v>
      </c>
      <c r="B27" s="245"/>
      <c r="C27" s="245"/>
      <c r="D27" s="262">
        <v>39</v>
      </c>
      <c r="E27" s="262"/>
      <c r="F27" s="262"/>
      <c r="G27" s="262"/>
      <c r="H27" s="262">
        <v>55.1</v>
      </c>
      <c r="I27" s="262"/>
      <c r="J27" s="262"/>
      <c r="K27" s="262"/>
      <c r="L27" s="262">
        <v>31.2</v>
      </c>
      <c r="M27" s="262"/>
      <c r="N27" s="262"/>
      <c r="O27" s="262"/>
      <c r="P27" s="266">
        <v>31.2</v>
      </c>
      <c r="Q27" s="266"/>
      <c r="R27" s="266"/>
      <c r="S27" s="266"/>
      <c r="T27" s="262">
        <f t="shared" ref="T27" si="2">SUM(D27:S27)</f>
        <v>156.5</v>
      </c>
      <c r="U27" s="262"/>
      <c r="V27" s="262"/>
      <c r="W27" s="262"/>
      <c r="X27" s="261" t="s">
        <v>406</v>
      </c>
      <c r="Y27" s="261"/>
      <c r="Z27" s="261"/>
      <c r="AA27" s="261"/>
      <c r="AB27" s="261"/>
      <c r="AC27" s="261"/>
      <c r="AD27" s="261"/>
    </row>
    <row r="28" spans="1:30" ht="18.95" customHeight="1" x14ac:dyDescent="0.4">
      <c r="A28" s="245">
        <v>3</v>
      </c>
      <c r="B28" s="245"/>
      <c r="C28" s="245"/>
      <c r="D28" s="262">
        <v>29.5</v>
      </c>
      <c r="E28" s="262"/>
      <c r="F28" s="262"/>
      <c r="G28" s="262"/>
      <c r="H28" s="262">
        <v>50.5</v>
      </c>
      <c r="I28" s="262"/>
      <c r="J28" s="262"/>
      <c r="K28" s="262"/>
      <c r="L28" s="262">
        <v>29.5</v>
      </c>
      <c r="M28" s="262"/>
      <c r="N28" s="262"/>
      <c r="O28" s="262"/>
      <c r="P28" s="266">
        <v>29.5</v>
      </c>
      <c r="Q28" s="266"/>
      <c r="R28" s="266"/>
      <c r="S28" s="266"/>
      <c r="T28" s="262">
        <v>139</v>
      </c>
      <c r="U28" s="262"/>
      <c r="V28" s="262"/>
      <c r="W28" s="262"/>
      <c r="X28" s="261" t="s">
        <v>407</v>
      </c>
      <c r="Y28" s="261"/>
      <c r="Z28" s="261"/>
      <c r="AA28" s="261"/>
      <c r="AB28" s="261"/>
      <c r="AC28" s="261"/>
      <c r="AD28" s="261"/>
    </row>
    <row r="29" spans="1:30" ht="18.75" customHeight="1" x14ac:dyDescent="0.4">
      <c r="A29" s="245">
        <v>4</v>
      </c>
      <c r="B29" s="245"/>
      <c r="C29" s="245"/>
      <c r="D29" s="262">
        <v>26.7</v>
      </c>
      <c r="E29" s="262"/>
      <c r="F29" s="262"/>
      <c r="G29" s="262"/>
      <c r="H29" s="262">
        <v>57.5</v>
      </c>
      <c r="I29" s="262"/>
      <c r="J29" s="262"/>
      <c r="K29" s="262"/>
      <c r="L29" s="262">
        <v>27.9</v>
      </c>
      <c r="M29" s="262"/>
      <c r="N29" s="262"/>
      <c r="O29" s="262"/>
      <c r="P29" s="266">
        <v>27.9</v>
      </c>
      <c r="Q29" s="266"/>
      <c r="R29" s="266"/>
      <c r="S29" s="266"/>
      <c r="T29" s="262">
        <v>140</v>
      </c>
      <c r="U29" s="262"/>
      <c r="V29" s="262"/>
      <c r="W29" s="262"/>
      <c r="X29" s="261" t="s">
        <v>408</v>
      </c>
      <c r="Y29" s="261"/>
      <c r="Z29" s="261"/>
      <c r="AA29" s="261"/>
      <c r="AB29" s="261"/>
      <c r="AC29" s="261"/>
      <c r="AD29" s="261"/>
    </row>
    <row r="30" spans="1:30" ht="18.75" customHeight="1" x14ac:dyDescent="0.4">
      <c r="A30" s="245">
        <v>5</v>
      </c>
      <c r="B30" s="245"/>
      <c r="C30" s="245"/>
      <c r="D30" s="262">
        <v>20.5</v>
      </c>
      <c r="E30" s="262"/>
      <c r="F30" s="262"/>
      <c r="G30" s="262"/>
      <c r="H30" s="262">
        <v>42.5</v>
      </c>
      <c r="I30" s="262"/>
      <c r="J30" s="262"/>
      <c r="K30" s="262"/>
      <c r="L30" s="262">
        <v>20.5</v>
      </c>
      <c r="M30" s="262"/>
      <c r="N30" s="262"/>
      <c r="O30" s="262"/>
      <c r="P30" s="266">
        <v>20.5</v>
      </c>
      <c r="Q30" s="266"/>
      <c r="R30" s="266"/>
      <c r="S30" s="266"/>
      <c r="T30" s="262">
        <v>104</v>
      </c>
      <c r="U30" s="262"/>
      <c r="V30" s="262"/>
      <c r="W30" s="262"/>
      <c r="X30" s="261" t="s">
        <v>409</v>
      </c>
      <c r="Y30" s="261"/>
      <c r="Z30" s="261"/>
      <c r="AA30" s="261"/>
      <c r="AB30" s="261"/>
      <c r="AC30" s="261"/>
      <c r="AD30" s="261"/>
    </row>
  </sheetData>
  <sheetProtection selectLockedCells="1" selectUnlockedCells="1"/>
  <mergeCells count="199">
    <mergeCell ref="X30:AD30"/>
    <mergeCell ref="A30:C30"/>
    <mergeCell ref="D30:G30"/>
    <mergeCell ref="H30:K30"/>
    <mergeCell ref="L30:O30"/>
    <mergeCell ref="P30:S30"/>
    <mergeCell ref="T30:W30"/>
    <mergeCell ref="X28:AD28"/>
    <mergeCell ref="A29:C29"/>
    <mergeCell ref="D29:G29"/>
    <mergeCell ref="H29:K29"/>
    <mergeCell ref="L29:O29"/>
    <mergeCell ref="P29:S29"/>
    <mergeCell ref="T29:W29"/>
    <mergeCell ref="X29:AD29"/>
    <mergeCell ref="A28:C28"/>
    <mergeCell ref="D28:G28"/>
    <mergeCell ref="H28:K28"/>
    <mergeCell ref="L28:O28"/>
    <mergeCell ref="P28:S28"/>
    <mergeCell ref="T28:W28"/>
    <mergeCell ref="X26:AD26"/>
    <mergeCell ref="A27:C27"/>
    <mergeCell ref="D27:G27"/>
    <mergeCell ref="H27:K27"/>
    <mergeCell ref="L27:O27"/>
    <mergeCell ref="P27:S27"/>
    <mergeCell ref="T27:W27"/>
    <mergeCell ref="X27:AD27"/>
    <mergeCell ref="A26:C26"/>
    <mergeCell ref="D26:G26"/>
    <mergeCell ref="H26:K26"/>
    <mergeCell ref="L26:O26"/>
    <mergeCell ref="P26:S26"/>
    <mergeCell ref="T26:W26"/>
    <mergeCell ref="X24:AD24"/>
    <mergeCell ref="A25:C25"/>
    <mergeCell ref="D25:G25"/>
    <mergeCell ref="H25:K25"/>
    <mergeCell ref="L25:O25"/>
    <mergeCell ref="P25:S25"/>
    <mergeCell ref="T25:W25"/>
    <mergeCell ref="X25:AD25"/>
    <mergeCell ref="A24:C24"/>
    <mergeCell ref="D24:G24"/>
    <mergeCell ref="H24:K24"/>
    <mergeCell ref="L24:O24"/>
    <mergeCell ref="P24:S24"/>
    <mergeCell ref="T24:W24"/>
    <mergeCell ref="X22:AD22"/>
    <mergeCell ref="A23:C23"/>
    <mergeCell ref="D23:G23"/>
    <mergeCell ref="H23:K23"/>
    <mergeCell ref="L23:O23"/>
    <mergeCell ref="P23:S23"/>
    <mergeCell ref="T23:W23"/>
    <mergeCell ref="X23:AD23"/>
    <mergeCell ref="A22:C22"/>
    <mergeCell ref="D22:G22"/>
    <mergeCell ref="H22:K22"/>
    <mergeCell ref="L22:O22"/>
    <mergeCell ref="P22:S22"/>
    <mergeCell ref="T22:W22"/>
    <mergeCell ref="X20:AD20"/>
    <mergeCell ref="A21:C21"/>
    <mergeCell ref="D21:G21"/>
    <mergeCell ref="H21:K21"/>
    <mergeCell ref="L21:O21"/>
    <mergeCell ref="P21:S21"/>
    <mergeCell ref="T21:W21"/>
    <mergeCell ref="X21:AD21"/>
    <mergeCell ref="A20:C20"/>
    <mergeCell ref="D20:G20"/>
    <mergeCell ref="H20:K20"/>
    <mergeCell ref="L20:O20"/>
    <mergeCell ref="P20:S20"/>
    <mergeCell ref="T20:W20"/>
    <mergeCell ref="X18:AD18"/>
    <mergeCell ref="A19:C19"/>
    <mergeCell ref="D19:G19"/>
    <mergeCell ref="H19:K19"/>
    <mergeCell ref="L19:O19"/>
    <mergeCell ref="P19:S19"/>
    <mergeCell ref="T19:W19"/>
    <mergeCell ref="X19:AD19"/>
    <mergeCell ref="A18:C18"/>
    <mergeCell ref="D18:G18"/>
    <mergeCell ref="H18:K18"/>
    <mergeCell ref="L18:O18"/>
    <mergeCell ref="P18:S18"/>
    <mergeCell ref="T18:W18"/>
    <mergeCell ref="X16:AD16"/>
    <mergeCell ref="A17:C17"/>
    <mergeCell ref="D17:G17"/>
    <mergeCell ref="H17:K17"/>
    <mergeCell ref="L17:O17"/>
    <mergeCell ref="P17:S17"/>
    <mergeCell ref="T17:W17"/>
    <mergeCell ref="X17:AD17"/>
    <mergeCell ref="A16:C16"/>
    <mergeCell ref="D16:G16"/>
    <mergeCell ref="H16:K16"/>
    <mergeCell ref="L16:O16"/>
    <mergeCell ref="P16:S16"/>
    <mergeCell ref="T16:W16"/>
    <mergeCell ref="X14:AD14"/>
    <mergeCell ref="A15:C15"/>
    <mergeCell ref="D15:G15"/>
    <mergeCell ref="H15:K15"/>
    <mergeCell ref="L15:O15"/>
    <mergeCell ref="P15:S15"/>
    <mergeCell ref="T15:W15"/>
    <mergeCell ref="X15:AD15"/>
    <mergeCell ref="A14:C14"/>
    <mergeCell ref="D14:G14"/>
    <mergeCell ref="H14:K14"/>
    <mergeCell ref="L14:O14"/>
    <mergeCell ref="P14:S14"/>
    <mergeCell ref="T14:W14"/>
    <mergeCell ref="X12:AD12"/>
    <mergeCell ref="A13:C13"/>
    <mergeCell ref="D13:G13"/>
    <mergeCell ref="H13:K13"/>
    <mergeCell ref="L13:O13"/>
    <mergeCell ref="P13:S13"/>
    <mergeCell ref="T13:W13"/>
    <mergeCell ref="X13:AD13"/>
    <mergeCell ref="A12:C12"/>
    <mergeCell ref="D12:G12"/>
    <mergeCell ref="H12:K12"/>
    <mergeCell ref="L12:O12"/>
    <mergeCell ref="P12:S12"/>
    <mergeCell ref="T12:W12"/>
    <mergeCell ref="X10:AD10"/>
    <mergeCell ref="A11:C11"/>
    <mergeCell ref="D11:G11"/>
    <mergeCell ref="H11:K11"/>
    <mergeCell ref="L11:O11"/>
    <mergeCell ref="P11:S11"/>
    <mergeCell ref="T11:W11"/>
    <mergeCell ref="X11:AD11"/>
    <mergeCell ref="A10:C10"/>
    <mergeCell ref="D10:G10"/>
    <mergeCell ref="H10:K10"/>
    <mergeCell ref="L10:O10"/>
    <mergeCell ref="P10:S10"/>
    <mergeCell ref="T10:W10"/>
    <mergeCell ref="X8:AD8"/>
    <mergeCell ref="A9:C9"/>
    <mergeCell ref="D9:G9"/>
    <mergeCell ref="H9:K9"/>
    <mergeCell ref="L9:O9"/>
    <mergeCell ref="P9:S9"/>
    <mergeCell ref="T9:W9"/>
    <mergeCell ref="X9:AD9"/>
    <mergeCell ref="A8:C8"/>
    <mergeCell ref="D8:G8"/>
    <mergeCell ref="H8:K8"/>
    <mergeCell ref="L8:O8"/>
    <mergeCell ref="P8:S8"/>
    <mergeCell ref="T8:W8"/>
    <mergeCell ref="X6:AD6"/>
    <mergeCell ref="A7:C7"/>
    <mergeCell ref="D7:G7"/>
    <mergeCell ref="H7:K7"/>
    <mergeCell ref="L7:O7"/>
    <mergeCell ref="P7:S7"/>
    <mergeCell ref="T7:W7"/>
    <mergeCell ref="X7:AD7"/>
    <mergeCell ref="A6:C6"/>
    <mergeCell ref="D6:G6"/>
    <mergeCell ref="H6:K6"/>
    <mergeCell ref="L6:O6"/>
    <mergeCell ref="P6:S6"/>
    <mergeCell ref="T6:W6"/>
    <mergeCell ref="A1:J1"/>
    <mergeCell ref="A2:C2"/>
    <mergeCell ref="D2:G3"/>
    <mergeCell ref="H2:K3"/>
    <mergeCell ref="L2:O3"/>
    <mergeCell ref="P2:S2"/>
    <mergeCell ref="X4:AD4"/>
    <mergeCell ref="A5:C5"/>
    <mergeCell ref="D5:G5"/>
    <mergeCell ref="H5:K5"/>
    <mergeCell ref="L5:O5"/>
    <mergeCell ref="P5:S5"/>
    <mergeCell ref="T5:W5"/>
    <mergeCell ref="X5:AD5"/>
    <mergeCell ref="T2:W3"/>
    <mergeCell ref="X2:AD3"/>
    <mergeCell ref="A3:C3"/>
    <mergeCell ref="P3:S3"/>
    <mergeCell ref="A4:C4"/>
    <mergeCell ref="D4:G4"/>
    <mergeCell ref="H4:K4"/>
    <mergeCell ref="L4:O4"/>
    <mergeCell ref="P4:S4"/>
    <mergeCell ref="T4:W4"/>
  </mergeCells>
  <phoneticPr fontId="5"/>
  <pageMargins left="0.78740157480314965" right="0.39370078740157483" top="0.39370078740157483" bottom="0.39370078740157483" header="0" footer="0"/>
  <pageSetup paperSize="9" scale="92" firstPageNumber="0" orientation="landscape" horizontalDpi="300" verticalDpi="300" r:id="rId1"/>
  <headerFooter scaleWithDoc="0" alignWithMargins="0">
    <oddFooter>&amp;C&amp;"ＭＳ 明朝,標準"&amp;10－５２－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1"/>
  <sheetViews>
    <sheetView view="pageLayout" zoomScaleNormal="100" workbookViewId="0">
      <selection activeCell="B2" sqref="B2:B3"/>
    </sheetView>
  </sheetViews>
  <sheetFormatPr defaultColWidth="9" defaultRowHeight="14.25" x14ac:dyDescent="0.4"/>
  <cols>
    <col min="1" max="1" width="4.5" style="13" customWidth="1"/>
    <col min="2" max="2" width="11.875" style="13" customWidth="1"/>
    <col min="3" max="15" width="10.625" style="13" customWidth="1"/>
    <col min="16" max="16384" width="9" style="13"/>
  </cols>
  <sheetData>
    <row r="1" spans="2:15" ht="16.5" customHeight="1" x14ac:dyDescent="0.4">
      <c r="B1" s="268" t="s">
        <v>410</v>
      </c>
      <c r="C1" s="269"/>
      <c r="D1" s="269"/>
      <c r="E1" s="269"/>
      <c r="F1" s="269"/>
      <c r="G1" s="269"/>
      <c r="H1" s="269"/>
      <c r="I1" s="269"/>
      <c r="J1" s="269"/>
      <c r="O1" s="83" t="s">
        <v>411</v>
      </c>
    </row>
    <row r="2" spans="2:15" ht="15" customHeight="1" x14ac:dyDescent="0.4">
      <c r="B2" s="238" t="s">
        <v>412</v>
      </c>
      <c r="C2" s="229" t="s">
        <v>413</v>
      </c>
      <c r="D2" s="229"/>
      <c r="E2" s="229"/>
      <c r="F2" s="229"/>
      <c r="G2" s="229"/>
      <c r="H2" s="229"/>
      <c r="I2" s="229"/>
      <c r="J2" s="229"/>
      <c r="K2" s="229"/>
      <c r="L2" s="229"/>
      <c r="M2" s="229" t="s">
        <v>382</v>
      </c>
      <c r="N2" s="229" t="s">
        <v>414</v>
      </c>
      <c r="O2" s="229"/>
    </row>
    <row r="3" spans="2:15" ht="26.25" customHeight="1" x14ac:dyDescent="0.4">
      <c r="B3" s="238"/>
      <c r="C3" s="14" t="s">
        <v>415</v>
      </c>
      <c r="D3" s="14" t="s">
        <v>416</v>
      </c>
      <c r="E3" s="14" t="s">
        <v>417</v>
      </c>
      <c r="F3" s="47" t="s">
        <v>418</v>
      </c>
      <c r="G3" s="14" t="s">
        <v>419</v>
      </c>
      <c r="H3" s="14" t="s">
        <v>420</v>
      </c>
      <c r="I3" s="14" t="s">
        <v>421</v>
      </c>
      <c r="J3" s="14" t="s">
        <v>422</v>
      </c>
      <c r="K3" s="14" t="s">
        <v>423</v>
      </c>
      <c r="L3" s="14" t="s">
        <v>424</v>
      </c>
      <c r="M3" s="229"/>
      <c r="N3" s="14" t="s">
        <v>425</v>
      </c>
      <c r="O3" s="14" t="s">
        <v>426</v>
      </c>
    </row>
    <row r="4" spans="2:15" ht="23.25" customHeight="1" x14ac:dyDescent="0.4">
      <c r="B4" s="14" t="s">
        <v>427</v>
      </c>
      <c r="C4" s="15">
        <v>4</v>
      </c>
      <c r="D4" s="15"/>
      <c r="E4" s="15"/>
      <c r="F4" s="15"/>
      <c r="G4" s="15"/>
      <c r="H4" s="15"/>
      <c r="I4" s="15"/>
      <c r="J4" s="15"/>
      <c r="K4" s="15">
        <v>1</v>
      </c>
      <c r="L4" s="15"/>
      <c r="M4" s="15">
        <f t="shared" ref="M4:M22" si="0">SUM(C4:L4)</f>
        <v>5</v>
      </c>
      <c r="N4" s="15">
        <v>4</v>
      </c>
      <c r="O4" s="15">
        <v>1</v>
      </c>
    </row>
    <row r="5" spans="2:15" ht="23.25" customHeight="1" x14ac:dyDescent="0.4">
      <c r="B5" s="14" t="s">
        <v>428</v>
      </c>
      <c r="C5" s="15">
        <v>4</v>
      </c>
      <c r="D5" s="15">
        <v>1</v>
      </c>
      <c r="E5" s="15"/>
      <c r="F5" s="15"/>
      <c r="G5" s="15"/>
      <c r="H5" s="15"/>
      <c r="I5" s="15"/>
      <c r="J5" s="15"/>
      <c r="K5" s="15"/>
      <c r="L5" s="15"/>
      <c r="M5" s="15">
        <f t="shared" si="0"/>
        <v>5</v>
      </c>
      <c r="N5" s="15">
        <v>5</v>
      </c>
      <c r="O5" s="15">
        <v>0</v>
      </c>
    </row>
    <row r="6" spans="2:15" ht="23.25" customHeight="1" x14ac:dyDescent="0.4">
      <c r="B6" s="14" t="s">
        <v>429</v>
      </c>
      <c r="C6" s="15">
        <v>7</v>
      </c>
      <c r="D6" s="15">
        <v>1</v>
      </c>
      <c r="E6" s="15">
        <v>2</v>
      </c>
      <c r="F6" s="15"/>
      <c r="G6" s="15">
        <v>1</v>
      </c>
      <c r="H6" s="15"/>
      <c r="I6" s="15">
        <v>1</v>
      </c>
      <c r="J6" s="15"/>
      <c r="K6" s="15"/>
      <c r="L6" s="15"/>
      <c r="M6" s="15">
        <f t="shared" si="0"/>
        <v>12</v>
      </c>
      <c r="N6" s="15">
        <v>11</v>
      </c>
      <c r="O6" s="15">
        <v>1</v>
      </c>
    </row>
    <row r="7" spans="2:15" ht="23.25" customHeight="1" x14ac:dyDescent="0.4">
      <c r="B7" s="14" t="s">
        <v>430</v>
      </c>
      <c r="C7" s="15">
        <v>3</v>
      </c>
      <c r="D7" s="15">
        <v>7</v>
      </c>
      <c r="E7" s="15"/>
      <c r="F7" s="15">
        <v>2</v>
      </c>
      <c r="G7" s="15">
        <v>1</v>
      </c>
      <c r="H7" s="15"/>
      <c r="I7" s="15"/>
      <c r="J7" s="15">
        <v>1</v>
      </c>
      <c r="K7" s="15"/>
      <c r="L7" s="15"/>
      <c r="M7" s="15">
        <f t="shared" si="0"/>
        <v>14</v>
      </c>
      <c r="N7" s="15">
        <v>13</v>
      </c>
      <c r="O7" s="15">
        <v>1</v>
      </c>
    </row>
    <row r="8" spans="2:15" ht="23.25" customHeight="1" x14ac:dyDescent="0.4">
      <c r="B8" s="14" t="s">
        <v>431</v>
      </c>
      <c r="C8" s="15">
        <v>9</v>
      </c>
      <c r="D8" s="15">
        <v>1</v>
      </c>
      <c r="E8" s="15"/>
      <c r="F8" s="15"/>
      <c r="G8" s="15"/>
      <c r="H8" s="15"/>
      <c r="I8" s="15"/>
      <c r="J8" s="15">
        <v>1</v>
      </c>
      <c r="K8" s="15"/>
      <c r="L8" s="15"/>
      <c r="M8" s="15">
        <f t="shared" si="0"/>
        <v>11</v>
      </c>
      <c r="N8" s="15">
        <v>10</v>
      </c>
      <c r="O8" s="15">
        <v>1</v>
      </c>
    </row>
    <row r="9" spans="2:15" ht="23.25" customHeight="1" x14ac:dyDescent="0.4">
      <c r="B9" s="14" t="s">
        <v>432</v>
      </c>
      <c r="C9" s="15">
        <v>3</v>
      </c>
      <c r="D9" s="15">
        <v>1</v>
      </c>
      <c r="E9" s="15">
        <v>1</v>
      </c>
      <c r="F9" s="15"/>
      <c r="G9" s="15">
        <v>1</v>
      </c>
      <c r="H9" s="15">
        <v>2</v>
      </c>
      <c r="I9" s="15">
        <v>1</v>
      </c>
      <c r="J9" s="15"/>
      <c r="K9" s="15"/>
      <c r="L9" s="15"/>
      <c r="M9" s="15">
        <f t="shared" si="0"/>
        <v>9</v>
      </c>
      <c r="N9" s="15">
        <v>6</v>
      </c>
      <c r="O9" s="15">
        <v>3</v>
      </c>
    </row>
    <row r="10" spans="2:15" ht="23.25" customHeight="1" x14ac:dyDescent="0.4">
      <c r="B10" s="14" t="s">
        <v>433</v>
      </c>
      <c r="C10" s="15">
        <v>4</v>
      </c>
      <c r="D10" s="15"/>
      <c r="E10" s="15"/>
      <c r="F10" s="15"/>
      <c r="G10" s="15"/>
      <c r="H10" s="15"/>
      <c r="I10" s="15"/>
      <c r="J10" s="15"/>
      <c r="K10" s="15"/>
      <c r="L10" s="15"/>
      <c r="M10" s="15">
        <f t="shared" si="0"/>
        <v>4</v>
      </c>
      <c r="N10" s="15">
        <v>4</v>
      </c>
      <c r="O10" s="15">
        <v>0</v>
      </c>
    </row>
    <row r="11" spans="2:15" ht="23.25" customHeight="1" x14ac:dyDescent="0.4">
      <c r="B11" s="14" t="s">
        <v>434</v>
      </c>
      <c r="C11" s="15">
        <v>6</v>
      </c>
      <c r="D11" s="15">
        <v>2</v>
      </c>
      <c r="E11" s="15"/>
      <c r="F11" s="15"/>
      <c r="G11" s="15"/>
      <c r="H11" s="15"/>
      <c r="I11" s="15">
        <v>1</v>
      </c>
      <c r="J11" s="15"/>
      <c r="K11" s="15"/>
      <c r="L11" s="15"/>
      <c r="M11" s="15">
        <f t="shared" si="0"/>
        <v>9</v>
      </c>
      <c r="N11" s="15">
        <v>8</v>
      </c>
      <c r="O11" s="15">
        <v>1</v>
      </c>
    </row>
    <row r="12" spans="2:15" ht="23.25" customHeight="1" x14ac:dyDescent="0.4">
      <c r="B12" s="14" t="s">
        <v>435</v>
      </c>
      <c r="C12" s="15">
        <v>1</v>
      </c>
      <c r="D12" s="15">
        <v>1</v>
      </c>
      <c r="E12" s="15"/>
      <c r="F12" s="15"/>
      <c r="G12" s="15"/>
      <c r="H12" s="15"/>
      <c r="I12" s="15"/>
      <c r="J12" s="15"/>
      <c r="K12" s="15">
        <v>1</v>
      </c>
      <c r="L12" s="15"/>
      <c r="M12" s="15">
        <f t="shared" si="0"/>
        <v>3</v>
      </c>
      <c r="N12" s="15">
        <v>2</v>
      </c>
      <c r="O12" s="15">
        <v>1</v>
      </c>
    </row>
    <row r="13" spans="2:15" ht="23.25" customHeight="1" x14ac:dyDescent="0.4">
      <c r="B13" s="14" t="s">
        <v>436</v>
      </c>
      <c r="C13" s="15"/>
      <c r="D13" s="15">
        <v>1</v>
      </c>
      <c r="E13" s="15"/>
      <c r="F13" s="15">
        <v>1</v>
      </c>
      <c r="G13" s="15"/>
      <c r="H13" s="15">
        <v>1</v>
      </c>
      <c r="I13" s="15">
        <v>1</v>
      </c>
      <c r="J13" s="15">
        <v>1</v>
      </c>
      <c r="K13" s="15">
        <v>1</v>
      </c>
      <c r="L13" s="15"/>
      <c r="M13" s="15">
        <f t="shared" si="0"/>
        <v>6</v>
      </c>
      <c r="N13" s="15">
        <v>2</v>
      </c>
      <c r="O13" s="15">
        <v>4</v>
      </c>
    </row>
    <row r="14" spans="2:15" ht="23.25" customHeight="1" x14ac:dyDescent="0.4">
      <c r="B14" s="14" t="s">
        <v>437</v>
      </c>
      <c r="C14" s="15">
        <v>4</v>
      </c>
      <c r="D14" s="15">
        <v>2</v>
      </c>
      <c r="E14" s="15"/>
      <c r="F14" s="15"/>
      <c r="G14" s="15"/>
      <c r="H14" s="15"/>
      <c r="I14" s="15">
        <v>1</v>
      </c>
      <c r="J14" s="15">
        <v>1</v>
      </c>
      <c r="K14" s="15"/>
      <c r="L14" s="15"/>
      <c r="M14" s="15">
        <f t="shared" si="0"/>
        <v>8</v>
      </c>
      <c r="N14" s="15">
        <v>6</v>
      </c>
      <c r="O14" s="15">
        <v>2</v>
      </c>
    </row>
    <row r="15" spans="2:15" ht="23.25" customHeight="1" x14ac:dyDescent="0.4">
      <c r="B15" s="14" t="s">
        <v>438</v>
      </c>
      <c r="C15" s="15">
        <v>2</v>
      </c>
      <c r="D15" s="15"/>
      <c r="E15" s="15"/>
      <c r="F15" s="15"/>
      <c r="G15" s="15"/>
      <c r="H15" s="15"/>
      <c r="I15" s="15"/>
      <c r="J15" s="15">
        <v>1</v>
      </c>
      <c r="K15" s="15"/>
      <c r="L15" s="15"/>
      <c r="M15" s="15">
        <f t="shared" si="0"/>
        <v>3</v>
      </c>
      <c r="N15" s="15">
        <v>2</v>
      </c>
      <c r="O15" s="15">
        <v>1</v>
      </c>
    </row>
    <row r="16" spans="2:15" ht="23.25" customHeight="1" x14ac:dyDescent="0.4">
      <c r="B16" s="14" t="s">
        <v>439</v>
      </c>
      <c r="C16" s="15">
        <v>5</v>
      </c>
      <c r="D16" s="15">
        <v>4</v>
      </c>
      <c r="E16" s="15">
        <v>1</v>
      </c>
      <c r="F16" s="15"/>
      <c r="G16" s="15"/>
      <c r="H16" s="15">
        <v>1</v>
      </c>
      <c r="I16" s="15">
        <v>1</v>
      </c>
      <c r="J16" s="15">
        <v>1</v>
      </c>
      <c r="K16" s="15">
        <v>1</v>
      </c>
      <c r="L16" s="15">
        <v>1</v>
      </c>
      <c r="M16" s="15">
        <f t="shared" si="0"/>
        <v>15</v>
      </c>
      <c r="N16" s="15">
        <v>10</v>
      </c>
      <c r="O16" s="15">
        <v>5</v>
      </c>
    </row>
    <row r="17" spans="2:15" ht="23.25" customHeight="1" x14ac:dyDescent="0.4">
      <c r="B17" s="14" t="s">
        <v>440</v>
      </c>
      <c r="C17" s="15">
        <v>5</v>
      </c>
      <c r="D17" s="15">
        <v>2</v>
      </c>
      <c r="E17" s="15">
        <v>1</v>
      </c>
      <c r="F17" s="15"/>
      <c r="G17" s="15">
        <v>2</v>
      </c>
      <c r="H17" s="15">
        <v>1</v>
      </c>
      <c r="I17" s="15">
        <v>1</v>
      </c>
      <c r="J17" s="15"/>
      <c r="K17" s="15"/>
      <c r="L17" s="15"/>
      <c r="M17" s="15">
        <f t="shared" si="0"/>
        <v>12</v>
      </c>
      <c r="N17" s="15">
        <v>10</v>
      </c>
      <c r="O17" s="15">
        <v>2</v>
      </c>
    </row>
    <row r="18" spans="2:15" ht="23.25" customHeight="1" x14ac:dyDescent="0.4">
      <c r="B18" s="14" t="s">
        <v>441</v>
      </c>
      <c r="C18" s="15">
        <v>3</v>
      </c>
      <c r="D18" s="15"/>
      <c r="E18" s="15">
        <v>1</v>
      </c>
      <c r="F18" s="15"/>
      <c r="G18" s="15">
        <v>1</v>
      </c>
      <c r="H18" s="15"/>
      <c r="I18" s="15">
        <v>2</v>
      </c>
      <c r="J18" s="15">
        <v>1</v>
      </c>
      <c r="K18" s="15">
        <v>1</v>
      </c>
      <c r="L18" s="15"/>
      <c r="M18" s="15">
        <f t="shared" si="0"/>
        <v>9</v>
      </c>
      <c r="N18" s="15">
        <v>5</v>
      </c>
      <c r="O18" s="15">
        <v>4</v>
      </c>
    </row>
    <row r="19" spans="2:15" ht="23.25" customHeight="1" x14ac:dyDescent="0.4">
      <c r="B19" s="14" t="s">
        <v>442</v>
      </c>
      <c r="C19" s="15">
        <v>3</v>
      </c>
      <c r="D19" s="15">
        <v>3</v>
      </c>
      <c r="E19" s="15">
        <v>1</v>
      </c>
      <c r="F19" s="15"/>
      <c r="G19" s="15">
        <v>3</v>
      </c>
      <c r="H19" s="15"/>
      <c r="I19" s="15">
        <v>6</v>
      </c>
      <c r="J19" s="15"/>
      <c r="K19" s="15">
        <v>2</v>
      </c>
      <c r="L19" s="15"/>
      <c r="M19" s="15">
        <f t="shared" si="0"/>
        <v>18</v>
      </c>
      <c r="N19" s="15">
        <v>10</v>
      </c>
      <c r="O19" s="15">
        <v>8</v>
      </c>
    </row>
    <row r="20" spans="2:15" ht="23.25" customHeight="1" x14ac:dyDescent="0.4">
      <c r="B20" s="14" t="s">
        <v>443</v>
      </c>
      <c r="C20" s="15">
        <v>4</v>
      </c>
      <c r="D20" s="15">
        <v>1</v>
      </c>
      <c r="E20" s="15">
        <v>1</v>
      </c>
      <c r="F20" s="15"/>
      <c r="G20" s="15"/>
      <c r="H20" s="15"/>
      <c r="I20" s="15"/>
      <c r="J20" s="15"/>
      <c r="K20" s="15">
        <v>1</v>
      </c>
      <c r="L20" s="15"/>
      <c r="M20" s="15">
        <f t="shared" si="0"/>
        <v>7</v>
      </c>
      <c r="N20" s="15">
        <v>6</v>
      </c>
      <c r="O20" s="15">
        <v>1</v>
      </c>
    </row>
    <row r="21" spans="2:15" ht="23.25" customHeight="1" x14ac:dyDescent="0.4">
      <c r="B21" s="14" t="s">
        <v>444</v>
      </c>
      <c r="C21" s="15">
        <v>1</v>
      </c>
      <c r="D21" s="15">
        <v>2</v>
      </c>
      <c r="E21" s="15"/>
      <c r="F21" s="15"/>
      <c r="G21" s="15"/>
      <c r="H21" s="15">
        <v>3</v>
      </c>
      <c r="I21" s="15">
        <v>3</v>
      </c>
      <c r="J21" s="15"/>
      <c r="K21" s="15">
        <v>8</v>
      </c>
      <c r="L21" s="15"/>
      <c r="M21" s="15">
        <f t="shared" si="0"/>
        <v>17</v>
      </c>
      <c r="N21" s="15">
        <v>4</v>
      </c>
      <c r="O21" s="15">
        <v>13</v>
      </c>
    </row>
    <row r="22" spans="2:15" ht="23.25" customHeight="1" x14ac:dyDescent="0.4">
      <c r="B22" s="14" t="s">
        <v>445</v>
      </c>
      <c r="C22" s="15">
        <v>3</v>
      </c>
      <c r="D22" s="15">
        <v>2</v>
      </c>
      <c r="E22" s="15"/>
      <c r="F22" s="15"/>
      <c r="G22" s="15"/>
      <c r="H22" s="15">
        <v>1</v>
      </c>
      <c r="I22" s="15">
        <v>1</v>
      </c>
      <c r="J22" s="15"/>
      <c r="K22" s="15"/>
      <c r="L22" s="15"/>
      <c r="M22" s="15">
        <f t="shared" si="0"/>
        <v>7</v>
      </c>
      <c r="N22" s="15">
        <v>5</v>
      </c>
      <c r="O22" s="15">
        <v>2</v>
      </c>
    </row>
    <row r="23" spans="2:15" ht="23.25" customHeight="1" x14ac:dyDescent="0.4">
      <c r="B23" s="14" t="s">
        <v>446</v>
      </c>
      <c r="C23" s="15">
        <v>1</v>
      </c>
      <c r="D23" s="15"/>
      <c r="E23" s="15"/>
      <c r="F23" s="15">
        <v>1</v>
      </c>
      <c r="G23" s="15"/>
      <c r="H23" s="15">
        <v>2</v>
      </c>
      <c r="I23" s="15"/>
      <c r="J23" s="15">
        <v>1</v>
      </c>
      <c r="K23" s="15">
        <v>1</v>
      </c>
      <c r="L23" s="15"/>
      <c r="M23" s="15">
        <f>SUM(C23:L23)</f>
        <v>6</v>
      </c>
      <c r="N23" s="15">
        <v>2</v>
      </c>
      <c r="O23" s="15">
        <v>4</v>
      </c>
    </row>
    <row r="24" spans="2:15" ht="23.25" customHeight="1" x14ac:dyDescent="0.4">
      <c r="B24" s="14" t="s">
        <v>447</v>
      </c>
      <c r="C24" s="15">
        <v>1</v>
      </c>
      <c r="D24" s="15"/>
      <c r="E24" s="15"/>
      <c r="F24" s="15"/>
      <c r="G24" s="15"/>
      <c r="H24" s="15"/>
      <c r="I24" s="15">
        <v>1</v>
      </c>
      <c r="J24" s="15"/>
      <c r="K24" s="15">
        <v>3</v>
      </c>
      <c r="L24" s="15"/>
      <c r="M24" s="15">
        <f>SUM(C24:L24)</f>
        <v>5</v>
      </c>
      <c r="N24" s="15">
        <v>1</v>
      </c>
      <c r="O24" s="15">
        <v>4</v>
      </c>
    </row>
    <row r="25" spans="2:15" ht="23.25" customHeight="1" x14ac:dyDescent="0.4">
      <c r="B25" s="14" t="s">
        <v>448</v>
      </c>
      <c r="C25" s="15">
        <v>1</v>
      </c>
      <c r="D25" s="15">
        <v>2</v>
      </c>
      <c r="E25" s="15"/>
      <c r="F25" s="15"/>
      <c r="G25" s="15"/>
      <c r="H25" s="15">
        <v>2</v>
      </c>
      <c r="I25" s="15">
        <v>1</v>
      </c>
      <c r="J25" s="15"/>
      <c r="K25" s="15">
        <v>3</v>
      </c>
      <c r="L25" s="15"/>
      <c r="M25" s="15">
        <v>9</v>
      </c>
      <c r="N25" s="15">
        <v>2</v>
      </c>
      <c r="O25" s="15">
        <v>5</v>
      </c>
    </row>
    <row r="26" spans="2:15" ht="23.25" customHeight="1" x14ac:dyDescent="0.4">
      <c r="B26" s="14" t="s">
        <v>449</v>
      </c>
      <c r="C26" s="15"/>
      <c r="D26" s="15"/>
      <c r="E26" s="15">
        <v>1</v>
      </c>
      <c r="F26" s="15"/>
      <c r="G26" s="15">
        <v>1</v>
      </c>
      <c r="H26" s="15"/>
      <c r="I26" s="15"/>
      <c r="J26" s="15"/>
      <c r="K26" s="15">
        <v>2</v>
      </c>
      <c r="L26" s="15"/>
      <c r="M26" s="15">
        <v>4</v>
      </c>
      <c r="N26" s="15">
        <v>2</v>
      </c>
      <c r="O26" s="15">
        <v>3</v>
      </c>
    </row>
    <row r="27" spans="2:15" ht="23.25" customHeight="1" x14ac:dyDescent="0.4">
      <c r="B27" s="14" t="s">
        <v>450</v>
      </c>
      <c r="C27" s="15"/>
      <c r="D27" s="15"/>
      <c r="E27" s="15"/>
      <c r="F27" s="15"/>
      <c r="G27" s="15"/>
      <c r="H27" s="15"/>
      <c r="I27" s="15">
        <v>1</v>
      </c>
      <c r="J27" s="15"/>
      <c r="K27" s="15">
        <v>7</v>
      </c>
      <c r="L27" s="15"/>
      <c r="M27" s="15">
        <v>8</v>
      </c>
      <c r="N27" s="15">
        <v>0</v>
      </c>
      <c r="O27" s="15">
        <v>8</v>
      </c>
    </row>
    <row r="28" spans="2:15" ht="23.25" customHeight="1" x14ac:dyDescent="0.4">
      <c r="B28" s="14" t="s">
        <v>451</v>
      </c>
      <c r="C28" s="15">
        <v>1</v>
      </c>
      <c r="D28" s="15"/>
      <c r="E28" s="15"/>
      <c r="F28" s="15"/>
      <c r="G28" s="15"/>
      <c r="H28" s="15"/>
      <c r="I28" s="15"/>
      <c r="J28" s="15">
        <v>2</v>
      </c>
      <c r="K28" s="15">
        <v>4</v>
      </c>
      <c r="L28" s="15"/>
      <c r="M28" s="15">
        <v>7</v>
      </c>
      <c r="N28" s="15">
        <v>1</v>
      </c>
      <c r="O28" s="15">
        <v>6</v>
      </c>
    </row>
    <row r="29" spans="2:15" ht="23.25" customHeight="1" x14ac:dyDescent="0.4">
      <c r="B29" s="58" t="s">
        <v>452</v>
      </c>
      <c r="C29" s="71">
        <v>2</v>
      </c>
      <c r="D29" s="71"/>
      <c r="E29" s="71"/>
      <c r="F29" s="71"/>
      <c r="G29" s="71"/>
      <c r="H29" s="71"/>
      <c r="I29" s="71">
        <v>1</v>
      </c>
      <c r="J29" s="71">
        <v>3</v>
      </c>
      <c r="K29" s="71">
        <v>6</v>
      </c>
      <c r="L29" s="71"/>
      <c r="M29" s="71">
        <v>12</v>
      </c>
      <c r="N29" s="71">
        <v>2</v>
      </c>
      <c r="O29" s="71">
        <v>10</v>
      </c>
    </row>
    <row r="30" spans="2:15" ht="23.25" customHeight="1" x14ac:dyDescent="0.4">
      <c r="B30" s="18"/>
      <c r="M30" s="84"/>
      <c r="N30" s="267" t="s">
        <v>453</v>
      </c>
      <c r="O30" s="267"/>
    </row>
    <row r="31" spans="2:15" ht="16.5" customHeight="1" x14ac:dyDescent="0.4">
      <c r="B31" s="18"/>
      <c r="M31" s="84"/>
      <c r="N31" s="85"/>
      <c r="O31" s="85"/>
    </row>
  </sheetData>
  <sheetProtection selectLockedCells="1" selectUnlockedCells="1"/>
  <mergeCells count="6">
    <mergeCell ref="N30:O30"/>
    <mergeCell ref="B1:J1"/>
    <mergeCell ref="B2:B3"/>
    <mergeCell ref="C2:L2"/>
    <mergeCell ref="M2:M3"/>
    <mergeCell ref="N2:O2"/>
  </mergeCells>
  <phoneticPr fontId="5"/>
  <pageMargins left="0.78740157480314965" right="0.39370078740157483" top="0.39370078740157483" bottom="0.39370078740157483" header="0" footer="0"/>
  <pageSetup paperSize="9" scale="78" firstPageNumber="0" orientation="landscape" horizontalDpi="300" verticalDpi="300" r:id="rId1"/>
  <headerFooter scaleWithDoc="0" alignWithMargins="0">
    <oddFooter>&amp;C&amp;"ＭＳ 明朝,標準"&amp;10－５３－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view="pageLayout" zoomScaleNormal="100" workbookViewId="0">
      <selection activeCell="A3" sqref="A3:A4"/>
    </sheetView>
  </sheetViews>
  <sheetFormatPr defaultColWidth="9" defaultRowHeight="14.25" x14ac:dyDescent="0.4"/>
  <cols>
    <col min="1" max="3" width="13.875" style="13" customWidth="1"/>
    <col min="4" max="4" width="14.125" style="13" customWidth="1"/>
    <col min="5" max="6" width="13.875" style="13" customWidth="1"/>
    <col min="7" max="7" width="12.75" style="13" customWidth="1"/>
    <col min="8" max="8" width="37" style="13" customWidth="1"/>
    <col min="9" max="16384" width="9" style="13"/>
  </cols>
  <sheetData>
    <row r="1" spans="1:8" ht="46.5" customHeight="1" x14ac:dyDescent="0.4"/>
    <row r="2" spans="1:8" ht="21.75" customHeight="1" x14ac:dyDescent="0.4">
      <c r="A2" s="86" t="s">
        <v>454</v>
      </c>
      <c r="B2" s="87"/>
      <c r="C2" s="87"/>
      <c r="D2" s="87"/>
    </row>
    <row r="3" spans="1:8" ht="23.25" customHeight="1" x14ac:dyDescent="0.4">
      <c r="A3" s="270" t="s">
        <v>455</v>
      </c>
      <c r="B3" s="270" t="s">
        <v>456</v>
      </c>
      <c r="C3" s="270" t="s">
        <v>457</v>
      </c>
      <c r="D3" s="238" t="s">
        <v>458</v>
      </c>
      <c r="E3" s="271" t="s">
        <v>459</v>
      </c>
      <c r="F3" s="271"/>
      <c r="G3" s="229" t="s">
        <v>460</v>
      </c>
      <c r="H3" s="229" t="s">
        <v>461</v>
      </c>
    </row>
    <row r="4" spans="1:8" ht="23.25" customHeight="1" x14ac:dyDescent="0.4">
      <c r="A4" s="229"/>
      <c r="B4" s="229"/>
      <c r="C4" s="229"/>
      <c r="D4" s="238"/>
      <c r="E4" s="88" t="s">
        <v>462</v>
      </c>
      <c r="F4" s="88" t="s">
        <v>463</v>
      </c>
      <c r="G4" s="229"/>
      <c r="H4" s="229"/>
    </row>
    <row r="5" spans="1:8" ht="23.25" customHeight="1" x14ac:dyDescent="0.4">
      <c r="A5" s="14" t="s">
        <v>437</v>
      </c>
      <c r="B5" s="43">
        <v>1</v>
      </c>
      <c r="C5" s="89">
        <v>2</v>
      </c>
      <c r="D5" s="43"/>
      <c r="E5" s="15"/>
      <c r="F5" s="15"/>
      <c r="G5" s="43">
        <f>SUM(B5:C5)</f>
        <v>3</v>
      </c>
      <c r="H5" s="15" t="s">
        <v>464</v>
      </c>
    </row>
    <row r="6" spans="1:8" ht="23.25" customHeight="1" x14ac:dyDescent="0.4">
      <c r="A6" s="14" t="s">
        <v>438</v>
      </c>
      <c r="B6" s="43">
        <v>2</v>
      </c>
      <c r="C6" s="89">
        <v>2</v>
      </c>
      <c r="D6" s="43"/>
      <c r="E6" s="15"/>
      <c r="F6" s="15"/>
      <c r="G6" s="43">
        <f>SUM(B6:C6)</f>
        <v>4</v>
      </c>
      <c r="H6" s="14"/>
    </row>
    <row r="7" spans="1:8" ht="23.25" customHeight="1" x14ac:dyDescent="0.4">
      <c r="A7" s="14" t="s">
        <v>439</v>
      </c>
      <c r="B7" s="43">
        <v>5</v>
      </c>
      <c r="C7" s="89">
        <v>2</v>
      </c>
      <c r="D7" s="43">
        <v>4</v>
      </c>
      <c r="E7" s="15"/>
      <c r="F7" s="15"/>
      <c r="G7" s="43">
        <f>SUM(B7:D7)</f>
        <v>11</v>
      </c>
      <c r="H7" s="90" t="s">
        <v>465</v>
      </c>
    </row>
    <row r="8" spans="1:8" ht="23.25" customHeight="1" x14ac:dyDescent="0.4">
      <c r="A8" s="14" t="s">
        <v>440</v>
      </c>
      <c r="B8" s="43">
        <v>2</v>
      </c>
      <c r="C8" s="89" t="s">
        <v>466</v>
      </c>
      <c r="D8" s="43">
        <v>7</v>
      </c>
      <c r="E8" s="15"/>
      <c r="F8" s="15"/>
      <c r="G8" s="43">
        <f>SUM(B8:D8)</f>
        <v>9</v>
      </c>
      <c r="H8" s="90" t="s">
        <v>467</v>
      </c>
    </row>
    <row r="9" spans="1:8" ht="23.25" customHeight="1" x14ac:dyDescent="0.4">
      <c r="A9" s="14" t="s">
        <v>441</v>
      </c>
      <c r="B9" s="43">
        <v>5</v>
      </c>
      <c r="C9" s="89">
        <v>3</v>
      </c>
      <c r="D9" s="43" t="s">
        <v>466</v>
      </c>
      <c r="E9" s="15"/>
      <c r="F9" s="15"/>
      <c r="G9" s="43">
        <v>8</v>
      </c>
      <c r="H9" s="14"/>
    </row>
    <row r="10" spans="1:8" ht="23.25" customHeight="1" x14ac:dyDescent="0.4">
      <c r="A10" s="14" t="s">
        <v>442</v>
      </c>
      <c r="B10" s="43">
        <v>1</v>
      </c>
      <c r="C10" s="89">
        <v>6</v>
      </c>
      <c r="D10" s="43" t="s">
        <v>466</v>
      </c>
      <c r="E10" s="15">
        <v>3</v>
      </c>
      <c r="F10" s="43"/>
      <c r="G10" s="43">
        <v>10</v>
      </c>
      <c r="H10" s="91" t="s">
        <v>468</v>
      </c>
    </row>
    <row r="11" spans="1:8" ht="23.25" customHeight="1" x14ac:dyDescent="0.4">
      <c r="A11" s="14" t="s">
        <v>443</v>
      </c>
      <c r="B11" s="43" t="s">
        <v>466</v>
      </c>
      <c r="C11" s="89">
        <v>7</v>
      </c>
      <c r="D11" s="43" t="s">
        <v>466</v>
      </c>
      <c r="E11" s="15">
        <v>2</v>
      </c>
      <c r="F11" s="15">
        <v>1</v>
      </c>
      <c r="G11" s="43">
        <v>10</v>
      </c>
      <c r="H11" s="91" t="s">
        <v>469</v>
      </c>
    </row>
    <row r="12" spans="1:8" ht="23.25" customHeight="1" x14ac:dyDescent="0.4">
      <c r="A12" s="14" t="s">
        <v>444</v>
      </c>
      <c r="B12" s="43">
        <v>1</v>
      </c>
      <c r="C12" s="89">
        <v>3</v>
      </c>
      <c r="D12" s="43" t="s">
        <v>466</v>
      </c>
      <c r="E12" s="15">
        <v>5</v>
      </c>
      <c r="F12" s="15">
        <v>1</v>
      </c>
      <c r="G12" s="43">
        <v>10</v>
      </c>
      <c r="H12" s="91"/>
    </row>
    <row r="13" spans="1:8" ht="23.25" customHeight="1" x14ac:dyDescent="0.4">
      <c r="A13" s="14" t="s">
        <v>445</v>
      </c>
      <c r="B13" s="43"/>
      <c r="C13" s="89">
        <v>6</v>
      </c>
      <c r="D13" s="43"/>
      <c r="E13" s="15">
        <v>1</v>
      </c>
      <c r="F13" s="15"/>
      <c r="G13" s="43">
        <v>7</v>
      </c>
      <c r="H13" s="91"/>
    </row>
    <row r="14" spans="1:8" ht="23.25" customHeight="1" x14ac:dyDescent="0.4">
      <c r="A14" s="14" t="s">
        <v>446</v>
      </c>
      <c r="B14" s="43"/>
      <c r="C14" s="89">
        <v>4</v>
      </c>
      <c r="D14" s="43"/>
      <c r="E14" s="15"/>
      <c r="F14" s="15">
        <v>2</v>
      </c>
      <c r="G14" s="43">
        <v>6</v>
      </c>
      <c r="H14" s="91"/>
    </row>
    <row r="15" spans="1:8" ht="23.25" customHeight="1" x14ac:dyDescent="0.4">
      <c r="A15" s="14" t="s">
        <v>447</v>
      </c>
      <c r="B15" s="43"/>
      <c r="C15" s="89">
        <v>3</v>
      </c>
      <c r="D15" s="43"/>
      <c r="E15" s="15"/>
      <c r="F15" s="15">
        <v>3</v>
      </c>
      <c r="G15" s="43">
        <v>6</v>
      </c>
      <c r="H15" s="91"/>
    </row>
    <row r="16" spans="1:8" ht="23.25" customHeight="1" x14ac:dyDescent="0.4">
      <c r="A16" s="14" t="s">
        <v>448</v>
      </c>
      <c r="B16" s="43"/>
      <c r="C16" s="89">
        <v>2</v>
      </c>
      <c r="D16" s="43"/>
      <c r="E16" s="15"/>
      <c r="F16" s="15">
        <v>1</v>
      </c>
      <c r="G16" s="43">
        <v>3</v>
      </c>
      <c r="H16" s="91"/>
    </row>
    <row r="17" spans="1:8" ht="23.25" customHeight="1" x14ac:dyDescent="0.4">
      <c r="A17" s="14" t="s">
        <v>449</v>
      </c>
      <c r="B17" s="43"/>
      <c r="C17" s="89">
        <v>2</v>
      </c>
      <c r="D17" s="14"/>
      <c r="E17" s="15"/>
      <c r="F17" s="15">
        <v>2</v>
      </c>
      <c r="G17" s="43">
        <v>4</v>
      </c>
      <c r="H17" s="14"/>
    </row>
    <row r="18" spans="1:8" ht="23.25" customHeight="1" x14ac:dyDescent="0.4">
      <c r="A18" s="14" t="s">
        <v>450</v>
      </c>
      <c r="B18" s="43"/>
      <c r="C18" s="89"/>
      <c r="D18" s="14"/>
      <c r="E18" s="15"/>
      <c r="F18" s="15">
        <v>2</v>
      </c>
      <c r="G18" s="43">
        <v>2</v>
      </c>
      <c r="H18" s="14"/>
    </row>
    <row r="19" spans="1:8" ht="23.25" customHeight="1" x14ac:dyDescent="0.4">
      <c r="A19" s="14" t="s">
        <v>451</v>
      </c>
      <c r="B19" s="43"/>
      <c r="C19" s="89">
        <v>1</v>
      </c>
      <c r="D19" s="14"/>
      <c r="E19" s="15">
        <v>1</v>
      </c>
      <c r="F19" s="15">
        <v>2</v>
      </c>
      <c r="G19" s="43">
        <v>4</v>
      </c>
      <c r="H19" s="14"/>
    </row>
    <row r="20" spans="1:8" ht="23.25" customHeight="1" x14ac:dyDescent="0.4">
      <c r="A20" s="58" t="s">
        <v>452</v>
      </c>
      <c r="B20" s="92"/>
      <c r="C20" s="93">
        <v>2</v>
      </c>
      <c r="D20" s="58"/>
      <c r="E20" s="71">
        <v>1</v>
      </c>
      <c r="F20" s="71">
        <v>0</v>
      </c>
      <c r="G20" s="92">
        <v>3</v>
      </c>
      <c r="H20" s="58"/>
    </row>
  </sheetData>
  <sheetProtection selectLockedCells="1" selectUnlockedCells="1"/>
  <mergeCells count="7">
    <mergeCell ref="H3:H4"/>
    <mergeCell ref="A3:A4"/>
    <mergeCell ref="B3:B4"/>
    <mergeCell ref="C3:C4"/>
    <mergeCell ref="D3:D4"/>
    <mergeCell ref="E3:F3"/>
    <mergeCell ref="G3:G4"/>
  </mergeCells>
  <phoneticPr fontId="5"/>
  <pageMargins left="0.78740157480314965" right="0.39370078740157483" top="0.39370078740157483" bottom="0.39370078740157483" header="0" footer="0"/>
  <pageSetup paperSize="9" scale="91" firstPageNumber="0" orientation="landscape" horizontalDpi="300" verticalDpi="300" r:id="rId1"/>
  <headerFooter scaleWithDoc="0" alignWithMargins="0">
    <oddFooter>&amp;C&amp;"ＭＳ 明朝,標準"&amp;10－５４－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view="pageLayout" topLeftCell="A10" zoomScaleNormal="100" workbookViewId="0">
      <selection activeCell="A14" sqref="A14"/>
    </sheetView>
  </sheetViews>
  <sheetFormatPr defaultColWidth="9" defaultRowHeight="20.25" customHeight="1" x14ac:dyDescent="0.4"/>
  <cols>
    <col min="1" max="4" width="34.125" style="38" customWidth="1"/>
    <col min="5" max="5" width="17.375" style="38" customWidth="1"/>
    <col min="6" max="7" width="28.625" style="38" customWidth="1"/>
    <col min="8" max="16384" width="9" style="38"/>
  </cols>
  <sheetData>
    <row r="1" spans="1:5" ht="36.75" customHeight="1" x14ac:dyDescent="0.4"/>
    <row r="2" spans="1:5" ht="24.75" customHeight="1" x14ac:dyDescent="0.4">
      <c r="A2" s="37" t="s">
        <v>470</v>
      </c>
      <c r="E2" s="94"/>
    </row>
    <row r="3" spans="1:5" ht="23.25" customHeight="1" x14ac:dyDescent="0.4">
      <c r="A3" s="95"/>
      <c r="B3" s="95" t="s">
        <v>471</v>
      </c>
      <c r="C3" s="96" t="s">
        <v>472</v>
      </c>
      <c r="D3" s="95" t="s">
        <v>473</v>
      </c>
    </row>
    <row r="4" spans="1:5" ht="23.25" customHeight="1" x14ac:dyDescent="0.4">
      <c r="A4" s="95" t="s">
        <v>474</v>
      </c>
      <c r="B4" s="97">
        <v>30</v>
      </c>
      <c r="C4" s="97">
        <v>0</v>
      </c>
      <c r="D4" s="97">
        <f>SUM(B4:C4)</f>
        <v>30</v>
      </c>
    </row>
    <row r="5" spans="1:5" ht="23.25" customHeight="1" x14ac:dyDescent="0.4">
      <c r="A5" s="95" t="s">
        <v>475</v>
      </c>
      <c r="B5" s="97">
        <v>52</v>
      </c>
      <c r="C5" s="98">
        <v>7</v>
      </c>
      <c r="D5" s="98">
        <f t="shared" ref="D5:D13" si="0">SUM(B5:C5)</f>
        <v>59</v>
      </c>
    </row>
    <row r="6" spans="1:5" ht="23.25" customHeight="1" x14ac:dyDescent="0.4">
      <c r="A6" s="95" t="s">
        <v>476</v>
      </c>
      <c r="B6" s="98">
        <v>60</v>
      </c>
      <c r="C6" s="98">
        <v>5</v>
      </c>
      <c r="D6" s="98">
        <f t="shared" si="0"/>
        <v>65</v>
      </c>
    </row>
    <row r="7" spans="1:5" ht="23.25" customHeight="1" x14ac:dyDescent="0.4">
      <c r="A7" s="95" t="s">
        <v>477</v>
      </c>
      <c r="B7" s="98">
        <v>31</v>
      </c>
      <c r="C7" s="98">
        <v>0</v>
      </c>
      <c r="D7" s="98">
        <f t="shared" si="0"/>
        <v>31</v>
      </c>
    </row>
    <row r="8" spans="1:5" ht="23.25" customHeight="1" x14ac:dyDescent="0.4">
      <c r="A8" s="95" t="s">
        <v>478</v>
      </c>
      <c r="B8" s="98">
        <v>46</v>
      </c>
      <c r="C8" s="98">
        <v>0</v>
      </c>
      <c r="D8" s="98">
        <f t="shared" si="0"/>
        <v>46</v>
      </c>
    </row>
    <row r="9" spans="1:5" ht="23.25" customHeight="1" x14ac:dyDescent="0.4">
      <c r="A9" s="95" t="s">
        <v>479</v>
      </c>
      <c r="B9" s="98">
        <v>26</v>
      </c>
      <c r="C9" s="98">
        <v>0</v>
      </c>
      <c r="D9" s="98">
        <f t="shared" si="0"/>
        <v>26</v>
      </c>
    </row>
    <row r="10" spans="1:5" ht="23.25" customHeight="1" x14ac:dyDescent="0.4">
      <c r="A10" s="95" t="s">
        <v>480</v>
      </c>
      <c r="B10" s="98">
        <v>0</v>
      </c>
      <c r="C10" s="98">
        <v>0</v>
      </c>
      <c r="D10" s="98">
        <f t="shared" si="0"/>
        <v>0</v>
      </c>
    </row>
    <row r="11" spans="1:5" ht="23.25" customHeight="1" x14ac:dyDescent="0.4">
      <c r="A11" s="95" t="s">
        <v>481</v>
      </c>
      <c r="B11" s="98">
        <v>0</v>
      </c>
      <c r="C11" s="98">
        <v>1</v>
      </c>
      <c r="D11" s="98">
        <f t="shared" si="0"/>
        <v>1</v>
      </c>
    </row>
    <row r="12" spans="1:5" ht="23.25" customHeight="1" x14ac:dyDescent="0.4">
      <c r="A12" s="95" t="s">
        <v>482</v>
      </c>
      <c r="B12" s="98">
        <v>23</v>
      </c>
      <c r="C12" s="98">
        <v>0</v>
      </c>
      <c r="D12" s="98">
        <f t="shared" si="0"/>
        <v>23</v>
      </c>
    </row>
    <row r="13" spans="1:5" ht="23.25" customHeight="1" x14ac:dyDescent="0.4">
      <c r="A13" s="99" t="s">
        <v>483</v>
      </c>
      <c r="B13" s="98">
        <v>0</v>
      </c>
      <c r="C13" s="98">
        <v>0</v>
      </c>
      <c r="D13" s="98">
        <f t="shared" si="0"/>
        <v>0</v>
      </c>
    </row>
    <row r="14" spans="1:5" ht="23.25" customHeight="1" x14ac:dyDescent="0.4">
      <c r="A14" s="95" t="s">
        <v>484</v>
      </c>
      <c r="B14" s="100">
        <f>SUM(B4:B13)</f>
        <v>268</v>
      </c>
      <c r="C14" s="100">
        <f>SUM(C4:C13)</f>
        <v>13</v>
      </c>
      <c r="D14" s="98">
        <f>SUM(D4:D13)</f>
        <v>281</v>
      </c>
    </row>
    <row r="15" spans="1:5" ht="12.75" customHeight="1" x14ac:dyDescent="0.4">
      <c r="A15" s="101"/>
      <c r="B15" s="102"/>
      <c r="C15" s="102"/>
      <c r="D15" s="102"/>
    </row>
  </sheetData>
  <sheetProtection selectLockedCells="1" selectUnlockedCells="1"/>
  <phoneticPr fontId="5"/>
  <pageMargins left="0.78740157480314965" right="0.39370078740157483" top="0.39370078740157483" bottom="0.39370078740157483" header="0" footer="0"/>
  <pageSetup paperSize="9" scale="91" firstPageNumber="0" orientation="landscape" r:id="rId1"/>
  <headerFooter scaleWithDoc="0" alignWithMargins="0">
    <oddFooter>&amp;C&amp;"ＭＳ 明朝,標準"&amp;10－５５－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view="pageLayout" zoomScaleNormal="100" zoomScaleSheetLayoutView="100" workbookViewId="0"/>
  </sheetViews>
  <sheetFormatPr defaultColWidth="9" defaultRowHeight="20.25" customHeight="1" x14ac:dyDescent="0.4"/>
  <cols>
    <col min="1" max="1" width="14.125" style="38" customWidth="1"/>
    <col min="2" max="2" width="13.125" style="38" customWidth="1"/>
    <col min="3" max="7" width="26.25" style="38" customWidth="1"/>
    <col min="8" max="8" width="20.75" style="38" customWidth="1"/>
    <col min="9" max="16384" width="9" style="38"/>
  </cols>
  <sheetData>
    <row r="1" spans="1:7" ht="21.75" customHeight="1" x14ac:dyDescent="0.4">
      <c r="A1" s="38" t="s">
        <v>702</v>
      </c>
    </row>
    <row r="2" spans="1:7" ht="53.25" customHeight="1" x14ac:dyDescent="0.4">
      <c r="A2" s="95" t="s">
        <v>703</v>
      </c>
      <c r="B2" s="95" t="s">
        <v>704</v>
      </c>
      <c r="C2" s="189" t="s">
        <v>705</v>
      </c>
      <c r="D2" s="96" t="s">
        <v>706</v>
      </c>
      <c r="E2" s="96" t="s">
        <v>707</v>
      </c>
      <c r="F2" s="96" t="s">
        <v>708</v>
      </c>
      <c r="G2" s="96" t="s">
        <v>709</v>
      </c>
    </row>
    <row r="3" spans="1:7" ht="15" customHeight="1" x14ac:dyDescent="0.4">
      <c r="A3" s="272" t="s">
        <v>710</v>
      </c>
      <c r="B3" s="95" t="s">
        <v>711</v>
      </c>
      <c r="C3" s="190">
        <v>21</v>
      </c>
      <c r="D3" s="191">
        <v>4</v>
      </c>
      <c r="E3" s="191">
        <v>18</v>
      </c>
      <c r="F3" s="191">
        <v>19</v>
      </c>
      <c r="G3" s="192">
        <v>62</v>
      </c>
    </row>
    <row r="4" spans="1:7" ht="15" customHeight="1" x14ac:dyDescent="0.4">
      <c r="A4" s="272"/>
      <c r="B4" s="95" t="s">
        <v>712</v>
      </c>
      <c r="C4" s="190">
        <v>41</v>
      </c>
      <c r="D4" s="191">
        <v>4</v>
      </c>
      <c r="E4" s="191">
        <v>32</v>
      </c>
      <c r="F4" s="191">
        <v>24</v>
      </c>
      <c r="G4" s="192">
        <v>101</v>
      </c>
    </row>
    <row r="5" spans="1:7" ht="15" customHeight="1" x14ac:dyDescent="0.4">
      <c r="A5" s="272"/>
      <c r="B5" s="95" t="s">
        <v>713</v>
      </c>
      <c r="C5" s="190">
        <v>473</v>
      </c>
      <c r="D5" s="191">
        <v>76</v>
      </c>
      <c r="E5" s="191">
        <v>909</v>
      </c>
      <c r="F5" s="191">
        <v>284</v>
      </c>
      <c r="G5" s="192">
        <v>1742</v>
      </c>
    </row>
    <row r="6" spans="1:7" ht="15" customHeight="1" x14ac:dyDescent="0.4">
      <c r="A6" s="272" t="s">
        <v>477</v>
      </c>
      <c r="B6" s="95" t="s">
        <v>711</v>
      </c>
      <c r="C6" s="190">
        <v>43</v>
      </c>
      <c r="D6" s="191">
        <v>5</v>
      </c>
      <c r="E6" s="191">
        <v>8</v>
      </c>
      <c r="F6" s="191">
        <v>30</v>
      </c>
      <c r="G6" s="192">
        <v>86</v>
      </c>
    </row>
    <row r="7" spans="1:7" ht="15" customHeight="1" x14ac:dyDescent="0.4">
      <c r="A7" s="272"/>
      <c r="B7" s="95" t="s">
        <v>712</v>
      </c>
      <c r="C7" s="190">
        <v>95</v>
      </c>
      <c r="D7" s="191">
        <v>7</v>
      </c>
      <c r="E7" s="191">
        <v>17</v>
      </c>
      <c r="F7" s="191">
        <v>43</v>
      </c>
      <c r="G7" s="192">
        <v>162</v>
      </c>
    </row>
    <row r="8" spans="1:7" ht="15" customHeight="1" x14ac:dyDescent="0.4">
      <c r="A8" s="272"/>
      <c r="B8" s="95" t="s">
        <v>713</v>
      </c>
      <c r="C8" s="190">
        <v>1270</v>
      </c>
      <c r="D8" s="191">
        <v>82</v>
      </c>
      <c r="E8" s="191">
        <v>385</v>
      </c>
      <c r="F8" s="191">
        <v>410</v>
      </c>
      <c r="G8" s="192">
        <v>2147</v>
      </c>
    </row>
    <row r="9" spans="1:7" ht="15" customHeight="1" x14ac:dyDescent="0.4">
      <c r="A9" s="272" t="s">
        <v>714</v>
      </c>
      <c r="B9" s="95" t="s">
        <v>711</v>
      </c>
      <c r="C9" s="190">
        <v>44</v>
      </c>
      <c r="D9" s="191">
        <v>15</v>
      </c>
      <c r="E9" s="191">
        <v>9</v>
      </c>
      <c r="F9" s="191">
        <v>43</v>
      </c>
      <c r="G9" s="192">
        <v>111</v>
      </c>
    </row>
    <row r="10" spans="1:7" ht="15" customHeight="1" x14ac:dyDescent="0.4">
      <c r="A10" s="272"/>
      <c r="B10" s="95" t="s">
        <v>712</v>
      </c>
      <c r="C10" s="190">
        <v>100</v>
      </c>
      <c r="D10" s="191">
        <v>17</v>
      </c>
      <c r="E10" s="191">
        <v>17</v>
      </c>
      <c r="F10" s="191">
        <v>56</v>
      </c>
      <c r="G10" s="192">
        <v>190</v>
      </c>
    </row>
    <row r="11" spans="1:7" ht="15" customHeight="1" x14ac:dyDescent="0.4">
      <c r="A11" s="272"/>
      <c r="B11" s="95" t="s">
        <v>713</v>
      </c>
      <c r="C11" s="190">
        <v>1516</v>
      </c>
      <c r="D11" s="191">
        <v>181</v>
      </c>
      <c r="E11" s="191">
        <v>185</v>
      </c>
      <c r="F11" s="191">
        <v>574</v>
      </c>
      <c r="G11" s="192">
        <v>2456</v>
      </c>
    </row>
    <row r="12" spans="1:7" ht="15" customHeight="1" x14ac:dyDescent="0.4">
      <c r="A12" s="272" t="s">
        <v>479</v>
      </c>
      <c r="B12" s="95" t="s">
        <v>711</v>
      </c>
      <c r="C12" s="190">
        <v>47</v>
      </c>
      <c r="D12" s="191">
        <v>8</v>
      </c>
      <c r="E12" s="191">
        <v>20</v>
      </c>
      <c r="F12" s="191">
        <v>39</v>
      </c>
      <c r="G12" s="192">
        <v>114</v>
      </c>
    </row>
    <row r="13" spans="1:7" ht="15" customHeight="1" x14ac:dyDescent="0.4">
      <c r="A13" s="272"/>
      <c r="B13" s="95" t="s">
        <v>712</v>
      </c>
      <c r="C13" s="190">
        <v>106</v>
      </c>
      <c r="D13" s="191">
        <v>10</v>
      </c>
      <c r="E13" s="191">
        <v>32</v>
      </c>
      <c r="F13" s="191">
        <v>47</v>
      </c>
      <c r="G13" s="192">
        <v>195</v>
      </c>
    </row>
    <row r="14" spans="1:7" ht="15" customHeight="1" x14ac:dyDescent="0.4">
      <c r="A14" s="272"/>
      <c r="B14" s="95" t="s">
        <v>713</v>
      </c>
      <c r="C14" s="190">
        <v>1667</v>
      </c>
      <c r="D14" s="191">
        <v>107</v>
      </c>
      <c r="E14" s="191">
        <v>391</v>
      </c>
      <c r="F14" s="191">
        <v>687</v>
      </c>
      <c r="G14" s="192">
        <v>2852</v>
      </c>
    </row>
    <row r="15" spans="1:7" ht="15" customHeight="1" x14ac:dyDescent="0.4">
      <c r="A15" s="272" t="s">
        <v>715</v>
      </c>
      <c r="B15" s="95" t="s">
        <v>711</v>
      </c>
      <c r="C15" s="190">
        <v>47</v>
      </c>
      <c r="D15" s="191">
        <v>14</v>
      </c>
      <c r="E15" s="191">
        <v>19</v>
      </c>
      <c r="F15" s="191">
        <v>40</v>
      </c>
      <c r="G15" s="192">
        <v>120</v>
      </c>
    </row>
    <row r="16" spans="1:7" ht="15" customHeight="1" x14ac:dyDescent="0.4">
      <c r="A16" s="272"/>
      <c r="B16" s="95" t="s">
        <v>712</v>
      </c>
      <c r="C16" s="190">
        <v>101</v>
      </c>
      <c r="D16" s="191">
        <v>14</v>
      </c>
      <c r="E16" s="191">
        <v>19</v>
      </c>
      <c r="F16" s="191">
        <v>40</v>
      </c>
      <c r="G16" s="192">
        <v>174</v>
      </c>
    </row>
    <row r="17" spans="1:7" ht="15" customHeight="1" x14ac:dyDescent="0.4">
      <c r="A17" s="272"/>
      <c r="B17" s="95" t="s">
        <v>713</v>
      </c>
      <c r="C17" s="190">
        <v>1737</v>
      </c>
      <c r="D17" s="191">
        <v>428</v>
      </c>
      <c r="E17" s="191">
        <v>346</v>
      </c>
      <c r="F17" s="191">
        <v>442</v>
      </c>
      <c r="G17" s="192">
        <v>2953</v>
      </c>
    </row>
    <row r="18" spans="1:7" ht="15" customHeight="1" x14ac:dyDescent="0.4">
      <c r="A18" s="272" t="s">
        <v>716</v>
      </c>
      <c r="B18" s="95" t="s">
        <v>711</v>
      </c>
      <c r="C18" s="190">
        <v>39</v>
      </c>
      <c r="D18" s="191">
        <v>4</v>
      </c>
      <c r="E18" s="191">
        <v>42</v>
      </c>
      <c r="F18" s="191">
        <v>69</v>
      </c>
      <c r="G18" s="192">
        <v>154</v>
      </c>
    </row>
    <row r="19" spans="1:7" ht="15" customHeight="1" x14ac:dyDescent="0.4">
      <c r="A19" s="272"/>
      <c r="B19" s="95" t="s">
        <v>712</v>
      </c>
      <c r="C19" s="190">
        <v>83</v>
      </c>
      <c r="D19" s="191">
        <v>4</v>
      </c>
      <c r="E19" s="191">
        <v>48</v>
      </c>
      <c r="F19" s="191">
        <v>69</v>
      </c>
      <c r="G19" s="192">
        <v>204</v>
      </c>
    </row>
    <row r="20" spans="1:7" ht="15" customHeight="1" x14ac:dyDescent="0.4">
      <c r="A20" s="272"/>
      <c r="B20" s="95" t="s">
        <v>713</v>
      </c>
      <c r="C20" s="190">
        <v>1219</v>
      </c>
      <c r="D20" s="191">
        <v>40</v>
      </c>
      <c r="E20" s="191">
        <v>1182</v>
      </c>
      <c r="F20" s="191">
        <v>893</v>
      </c>
      <c r="G20" s="192">
        <v>3334</v>
      </c>
    </row>
    <row r="21" spans="1:7" ht="15" customHeight="1" x14ac:dyDescent="0.4">
      <c r="A21" s="272" t="s">
        <v>717</v>
      </c>
      <c r="B21" s="95" t="s">
        <v>718</v>
      </c>
      <c r="C21" s="190">
        <v>36</v>
      </c>
      <c r="D21" s="191">
        <v>11</v>
      </c>
      <c r="E21" s="191">
        <v>33</v>
      </c>
      <c r="F21" s="191">
        <v>92</v>
      </c>
      <c r="G21" s="192">
        <v>172</v>
      </c>
    </row>
    <row r="22" spans="1:7" ht="15" customHeight="1" x14ac:dyDescent="0.4">
      <c r="A22" s="272"/>
      <c r="B22" s="95" t="s">
        <v>712</v>
      </c>
      <c r="C22" s="190">
        <v>79</v>
      </c>
      <c r="D22" s="191">
        <v>17</v>
      </c>
      <c r="E22" s="191">
        <v>37</v>
      </c>
      <c r="F22" s="191">
        <v>92</v>
      </c>
      <c r="G22" s="192">
        <v>225</v>
      </c>
    </row>
    <row r="23" spans="1:7" ht="15" customHeight="1" x14ac:dyDescent="0.4">
      <c r="A23" s="272"/>
      <c r="B23" s="95" t="s">
        <v>713</v>
      </c>
      <c r="C23" s="190">
        <v>1491</v>
      </c>
      <c r="D23" s="191">
        <v>196</v>
      </c>
      <c r="E23" s="191">
        <v>524</v>
      </c>
      <c r="F23" s="191">
        <v>1371</v>
      </c>
      <c r="G23" s="192">
        <v>3582</v>
      </c>
    </row>
    <row r="24" spans="1:7" ht="15" customHeight="1" x14ac:dyDescent="0.4">
      <c r="A24" s="272" t="s">
        <v>719</v>
      </c>
      <c r="B24" s="95" t="s">
        <v>718</v>
      </c>
      <c r="C24" s="190">
        <v>40</v>
      </c>
      <c r="D24" s="191">
        <v>10</v>
      </c>
      <c r="E24" s="191">
        <v>68</v>
      </c>
      <c r="F24" s="191">
        <v>78</v>
      </c>
      <c r="G24" s="192">
        <v>196</v>
      </c>
    </row>
    <row r="25" spans="1:7" ht="15" customHeight="1" x14ac:dyDescent="0.4">
      <c r="A25" s="272"/>
      <c r="B25" s="95" t="s">
        <v>712</v>
      </c>
      <c r="C25" s="190">
        <v>96</v>
      </c>
      <c r="D25" s="191">
        <v>17</v>
      </c>
      <c r="E25" s="191">
        <v>71</v>
      </c>
      <c r="F25" s="191">
        <v>78</v>
      </c>
      <c r="G25" s="192">
        <v>262</v>
      </c>
    </row>
    <row r="26" spans="1:7" ht="15" customHeight="1" x14ac:dyDescent="0.4">
      <c r="A26" s="272"/>
      <c r="B26" s="95" t="s">
        <v>713</v>
      </c>
      <c r="C26" s="190">
        <v>1728</v>
      </c>
      <c r="D26" s="191">
        <v>460</v>
      </c>
      <c r="E26" s="191">
        <v>537</v>
      </c>
      <c r="F26" s="191">
        <v>988</v>
      </c>
      <c r="G26" s="192">
        <v>3713</v>
      </c>
    </row>
    <row r="27" spans="1:7" ht="15" customHeight="1" x14ac:dyDescent="0.4">
      <c r="A27" s="272" t="s">
        <v>720</v>
      </c>
      <c r="B27" s="95" t="s">
        <v>718</v>
      </c>
      <c r="C27" s="190">
        <v>35</v>
      </c>
      <c r="D27" s="191">
        <v>13</v>
      </c>
      <c r="E27" s="191">
        <v>55</v>
      </c>
      <c r="F27" s="191">
        <v>49</v>
      </c>
      <c r="G27" s="192">
        <v>152</v>
      </c>
    </row>
    <row r="28" spans="1:7" ht="15" customHeight="1" x14ac:dyDescent="0.4">
      <c r="A28" s="272"/>
      <c r="B28" s="95" t="s">
        <v>712</v>
      </c>
      <c r="C28" s="190">
        <v>82</v>
      </c>
      <c r="D28" s="191">
        <v>16</v>
      </c>
      <c r="E28" s="191">
        <v>56</v>
      </c>
      <c r="F28" s="191">
        <v>52</v>
      </c>
      <c r="G28" s="192">
        <v>206</v>
      </c>
    </row>
    <row r="29" spans="1:7" ht="15" customHeight="1" x14ac:dyDescent="0.4">
      <c r="A29" s="272"/>
      <c r="B29" s="95" t="s">
        <v>713</v>
      </c>
      <c r="C29" s="190">
        <v>1752</v>
      </c>
      <c r="D29" s="191">
        <v>640</v>
      </c>
      <c r="E29" s="191">
        <v>1263</v>
      </c>
      <c r="F29" s="191">
        <v>591</v>
      </c>
      <c r="G29" s="192">
        <v>4246</v>
      </c>
    </row>
    <row r="30" spans="1:7" ht="15" customHeight="1" x14ac:dyDescent="0.4">
      <c r="A30" s="272" t="s">
        <v>721</v>
      </c>
      <c r="B30" s="95" t="s">
        <v>718</v>
      </c>
      <c r="C30" s="190">
        <v>30</v>
      </c>
      <c r="D30" s="191">
        <v>12</v>
      </c>
      <c r="E30" s="191">
        <v>70</v>
      </c>
      <c r="F30" s="191">
        <v>25</v>
      </c>
      <c r="G30" s="192">
        <v>137</v>
      </c>
    </row>
    <row r="31" spans="1:7" ht="15" customHeight="1" x14ac:dyDescent="0.4">
      <c r="A31" s="272"/>
      <c r="B31" s="95" t="s">
        <v>712</v>
      </c>
      <c r="C31" s="190">
        <v>58</v>
      </c>
      <c r="D31" s="191">
        <v>14</v>
      </c>
      <c r="E31" s="191">
        <v>77</v>
      </c>
      <c r="F31" s="191">
        <v>25</v>
      </c>
      <c r="G31" s="192">
        <v>174</v>
      </c>
    </row>
    <row r="32" spans="1:7" ht="15" customHeight="1" x14ac:dyDescent="0.4">
      <c r="A32" s="272"/>
      <c r="B32" s="95" t="s">
        <v>713</v>
      </c>
      <c r="C32" s="190">
        <v>1382</v>
      </c>
      <c r="D32" s="191">
        <v>555</v>
      </c>
      <c r="E32" s="191">
        <v>1495</v>
      </c>
      <c r="F32" s="191">
        <v>271</v>
      </c>
      <c r="G32" s="192">
        <v>3703</v>
      </c>
    </row>
    <row r="33" spans="1:7" ht="15" customHeight="1" x14ac:dyDescent="0.4">
      <c r="A33" s="273" t="s">
        <v>722</v>
      </c>
      <c r="B33" s="95" t="s">
        <v>718</v>
      </c>
      <c r="C33" s="190">
        <v>17</v>
      </c>
      <c r="D33" s="191">
        <v>10</v>
      </c>
      <c r="E33" s="191">
        <v>13</v>
      </c>
      <c r="F33" s="191">
        <v>3</v>
      </c>
      <c r="G33" s="192">
        <f>SUM(C33:F33)</f>
        <v>43</v>
      </c>
    </row>
    <row r="34" spans="1:7" ht="15" customHeight="1" x14ac:dyDescent="0.4">
      <c r="A34" s="273"/>
      <c r="B34" s="95" t="s">
        <v>712</v>
      </c>
      <c r="C34" s="190">
        <v>37</v>
      </c>
      <c r="D34" s="191">
        <v>13</v>
      </c>
      <c r="E34" s="191">
        <v>18</v>
      </c>
      <c r="F34" s="191">
        <v>4</v>
      </c>
      <c r="G34" s="192">
        <f t="shared" ref="G34:G38" si="0">SUM(C34:F34)</f>
        <v>72</v>
      </c>
    </row>
    <row r="35" spans="1:7" ht="15" customHeight="1" x14ac:dyDescent="0.4">
      <c r="A35" s="273"/>
      <c r="B35" s="95" t="s">
        <v>713</v>
      </c>
      <c r="C35" s="190">
        <v>691</v>
      </c>
      <c r="D35" s="191">
        <v>155</v>
      </c>
      <c r="E35" s="191">
        <v>171</v>
      </c>
      <c r="F35" s="191">
        <v>72</v>
      </c>
      <c r="G35" s="192">
        <f t="shared" si="0"/>
        <v>1089</v>
      </c>
    </row>
    <row r="36" spans="1:7" ht="15" customHeight="1" x14ac:dyDescent="0.4">
      <c r="A36" s="273" t="s">
        <v>723</v>
      </c>
      <c r="B36" s="95" t="s">
        <v>718</v>
      </c>
      <c r="C36" s="190">
        <v>20</v>
      </c>
      <c r="D36" s="191">
        <v>1</v>
      </c>
      <c r="E36" s="191">
        <v>14</v>
      </c>
      <c r="F36" s="191">
        <v>2</v>
      </c>
      <c r="G36" s="192">
        <f>SUM(C36:F36)</f>
        <v>37</v>
      </c>
    </row>
    <row r="37" spans="1:7" ht="15" customHeight="1" x14ac:dyDescent="0.4">
      <c r="A37" s="273"/>
      <c r="B37" s="95" t="s">
        <v>712</v>
      </c>
      <c r="C37" s="190">
        <v>47</v>
      </c>
      <c r="D37" s="191">
        <v>1</v>
      </c>
      <c r="E37" s="191">
        <v>20</v>
      </c>
      <c r="F37" s="191">
        <v>1</v>
      </c>
      <c r="G37" s="192">
        <f t="shared" si="0"/>
        <v>69</v>
      </c>
    </row>
    <row r="38" spans="1:7" ht="15" customHeight="1" x14ac:dyDescent="0.4">
      <c r="A38" s="273"/>
      <c r="B38" s="95" t="s">
        <v>713</v>
      </c>
      <c r="C38" s="190">
        <v>979</v>
      </c>
      <c r="D38" s="191">
        <v>68</v>
      </c>
      <c r="E38" s="191">
        <v>208</v>
      </c>
      <c r="F38" s="191">
        <v>41</v>
      </c>
      <c r="G38" s="192">
        <f t="shared" si="0"/>
        <v>1296</v>
      </c>
    </row>
    <row r="39" spans="1:7" ht="15" customHeight="1" x14ac:dyDescent="0.4">
      <c r="A39" s="273" t="s">
        <v>724</v>
      </c>
      <c r="B39" s="95" t="s">
        <v>718</v>
      </c>
      <c r="C39" s="190">
        <v>29</v>
      </c>
      <c r="D39" s="191">
        <v>10</v>
      </c>
      <c r="E39" s="191">
        <v>38</v>
      </c>
      <c r="F39" s="191">
        <v>17</v>
      </c>
      <c r="G39" s="192">
        <f>SUM(C39:F39)</f>
        <v>94</v>
      </c>
    </row>
    <row r="40" spans="1:7" ht="15" customHeight="1" x14ac:dyDescent="0.4">
      <c r="A40" s="273"/>
      <c r="B40" s="95" t="s">
        <v>712</v>
      </c>
      <c r="C40" s="190">
        <v>91</v>
      </c>
      <c r="D40" s="191">
        <v>11</v>
      </c>
      <c r="E40" s="191">
        <v>51</v>
      </c>
      <c r="F40" s="191">
        <v>17</v>
      </c>
      <c r="G40" s="192">
        <f t="shared" ref="G40:G41" si="1">SUM(C40:F40)</f>
        <v>170</v>
      </c>
    </row>
    <row r="41" spans="1:7" ht="15" customHeight="1" x14ac:dyDescent="0.4">
      <c r="A41" s="273"/>
      <c r="B41" s="95" t="s">
        <v>713</v>
      </c>
      <c r="C41" s="190">
        <v>701</v>
      </c>
      <c r="D41" s="191">
        <v>512</v>
      </c>
      <c r="E41" s="191">
        <v>2764</v>
      </c>
      <c r="F41" s="191">
        <v>185</v>
      </c>
      <c r="G41" s="192">
        <f t="shared" si="1"/>
        <v>4162</v>
      </c>
    </row>
    <row r="42" spans="1:7" ht="15" customHeight="1" x14ac:dyDescent="0.4">
      <c r="A42" s="273" t="s">
        <v>725</v>
      </c>
      <c r="B42" s="95" t="s">
        <v>718</v>
      </c>
      <c r="C42" s="190">
        <v>30</v>
      </c>
      <c r="D42" s="191">
        <v>14</v>
      </c>
      <c r="E42" s="191">
        <v>28</v>
      </c>
      <c r="F42" s="191">
        <v>26</v>
      </c>
      <c r="G42" s="192">
        <f>SUM(C42:F42)</f>
        <v>98</v>
      </c>
    </row>
    <row r="43" spans="1:7" ht="15" customHeight="1" x14ac:dyDescent="0.4">
      <c r="A43" s="273"/>
      <c r="B43" s="95" t="s">
        <v>712</v>
      </c>
      <c r="C43" s="190">
        <v>92</v>
      </c>
      <c r="D43" s="191">
        <v>38</v>
      </c>
      <c r="E43" s="191">
        <v>79</v>
      </c>
      <c r="F43" s="191">
        <v>26</v>
      </c>
      <c r="G43" s="192">
        <f t="shared" ref="G43:G44" si="2">SUM(C43:F43)</f>
        <v>235</v>
      </c>
    </row>
    <row r="44" spans="1:7" ht="15" customHeight="1" x14ac:dyDescent="0.4">
      <c r="A44" s="273"/>
      <c r="B44" s="95" t="s">
        <v>713</v>
      </c>
      <c r="C44" s="190">
        <v>798</v>
      </c>
      <c r="D44" s="191">
        <v>549</v>
      </c>
      <c r="E44" s="191">
        <v>14464</v>
      </c>
      <c r="F44" s="191">
        <v>224</v>
      </c>
      <c r="G44" s="192">
        <f t="shared" si="2"/>
        <v>16035</v>
      </c>
    </row>
    <row r="45" spans="1:7" ht="20.25" customHeight="1" x14ac:dyDescent="0.4">
      <c r="C45" s="94" t="s">
        <v>726</v>
      </c>
    </row>
    <row r="46" spans="1:7" ht="20.25" customHeight="1" x14ac:dyDescent="0.4">
      <c r="C46" s="94"/>
    </row>
  </sheetData>
  <sheetProtection selectLockedCells="1" selectUnlockedCells="1"/>
  <mergeCells count="14">
    <mergeCell ref="A39:A41"/>
    <mergeCell ref="A42:A44"/>
    <mergeCell ref="A21:A23"/>
    <mergeCell ref="A24:A26"/>
    <mergeCell ref="A27:A29"/>
    <mergeCell ref="A30:A32"/>
    <mergeCell ref="A33:A35"/>
    <mergeCell ref="A36:A38"/>
    <mergeCell ref="A18:A20"/>
    <mergeCell ref="A3:A5"/>
    <mergeCell ref="A6:A8"/>
    <mergeCell ref="A9:A11"/>
    <mergeCell ref="A12:A14"/>
    <mergeCell ref="A15:A17"/>
  </mergeCells>
  <phoneticPr fontId="5"/>
  <pageMargins left="0.78740157480314965" right="0.39370078740157483" top="0.39370078740157483" bottom="0.39370078740157483" header="0" footer="0"/>
  <pageSetup paperSize="9" scale="75" firstPageNumber="0" orientation="landscape" r:id="rId1"/>
  <headerFooter scaleWithDoc="0" alignWithMargins="0">
    <oddFooter>&amp;C&amp;"ＭＳ 明朝,標準"&amp;10－５６－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Layout" zoomScaleNormal="80" workbookViewId="0">
      <selection activeCell="A3" sqref="A3"/>
    </sheetView>
  </sheetViews>
  <sheetFormatPr defaultColWidth="9" defaultRowHeight="14.25" x14ac:dyDescent="0.4"/>
  <cols>
    <col min="1" max="1" width="7.625" style="2" customWidth="1"/>
    <col min="2" max="2" width="8.625" style="2" customWidth="1"/>
    <col min="3" max="3" width="3.5" style="2" customWidth="1"/>
    <col min="4" max="4" width="22.25" style="2" customWidth="1"/>
    <col min="5" max="5" width="1.625" style="2" customWidth="1"/>
    <col min="6" max="6" width="74.875" style="2" customWidth="1"/>
    <col min="7" max="7" width="6.125" style="103" customWidth="1"/>
    <col min="8" max="8" width="1.625" style="103" customWidth="1"/>
    <col min="9" max="9" width="18.625" style="2" customWidth="1"/>
    <col min="10" max="16384" width="9" style="2"/>
  </cols>
  <sheetData>
    <row r="1" spans="1:12" ht="18.75" customHeight="1" x14ac:dyDescent="0.4"/>
    <row r="2" spans="1:12" s="20" customFormat="1" ht="21" customHeight="1" x14ac:dyDescent="0.25">
      <c r="A2" s="274" t="s">
        <v>485</v>
      </c>
      <c r="B2" s="274"/>
      <c r="C2" s="274"/>
      <c r="D2" s="274"/>
      <c r="E2" s="274"/>
      <c r="F2" s="274"/>
      <c r="G2" s="275" t="s">
        <v>486</v>
      </c>
      <c r="H2" s="275"/>
      <c r="I2" s="275"/>
      <c r="J2" s="38"/>
      <c r="K2" s="38"/>
      <c r="L2" s="38"/>
    </row>
    <row r="3" spans="1:12" s="109" customFormat="1" ht="21" customHeight="1" x14ac:dyDescent="0.4">
      <c r="A3" s="104" t="s">
        <v>487</v>
      </c>
      <c r="B3" s="105" t="s">
        <v>488</v>
      </c>
      <c r="C3" s="276" t="s">
        <v>489</v>
      </c>
      <c r="D3" s="276"/>
      <c r="E3" s="106"/>
      <c r="F3" s="106" t="s">
        <v>490</v>
      </c>
      <c r="G3" s="276" t="s">
        <v>491</v>
      </c>
      <c r="H3" s="276"/>
      <c r="I3" s="107" t="s">
        <v>492</v>
      </c>
      <c r="J3" s="108"/>
      <c r="K3" s="108"/>
      <c r="L3" s="108"/>
    </row>
    <row r="4" spans="1:12" ht="23.1" customHeight="1" x14ac:dyDescent="0.4">
      <c r="A4" s="110" t="s">
        <v>493</v>
      </c>
      <c r="B4" s="111" t="s">
        <v>493</v>
      </c>
      <c r="C4" s="110">
        <v>1</v>
      </c>
      <c r="D4" s="112" t="s">
        <v>494</v>
      </c>
      <c r="E4" s="113"/>
      <c r="F4" s="13" t="s">
        <v>495</v>
      </c>
      <c r="G4" s="114" t="s">
        <v>496</v>
      </c>
      <c r="H4" s="115"/>
      <c r="I4" s="112" t="s">
        <v>497</v>
      </c>
      <c r="J4" s="13"/>
      <c r="K4" s="13"/>
      <c r="L4" s="13"/>
    </row>
    <row r="5" spans="1:12" ht="23.1" customHeight="1" x14ac:dyDescent="0.4">
      <c r="A5" s="116"/>
      <c r="B5" s="117"/>
      <c r="C5" s="110">
        <v>2</v>
      </c>
      <c r="D5" s="112" t="s">
        <v>498</v>
      </c>
      <c r="E5" s="113"/>
      <c r="F5" s="13" t="s">
        <v>499</v>
      </c>
      <c r="G5" s="114" t="s">
        <v>500</v>
      </c>
      <c r="H5" s="115"/>
      <c r="I5" s="112" t="s">
        <v>501</v>
      </c>
      <c r="J5" s="13"/>
      <c r="K5" s="13"/>
      <c r="L5" s="13"/>
    </row>
    <row r="6" spans="1:12" ht="23.1" customHeight="1" x14ac:dyDescent="0.4">
      <c r="A6" s="116"/>
      <c r="B6" s="117"/>
      <c r="C6" s="110">
        <v>3</v>
      </c>
      <c r="D6" s="112" t="s">
        <v>502</v>
      </c>
      <c r="E6" s="113"/>
      <c r="F6" s="13" t="s">
        <v>503</v>
      </c>
      <c r="G6" s="114" t="s">
        <v>504</v>
      </c>
      <c r="H6" s="115"/>
      <c r="I6" s="112" t="s">
        <v>505</v>
      </c>
      <c r="J6" s="13"/>
      <c r="K6" s="13"/>
      <c r="L6" s="13"/>
    </row>
    <row r="7" spans="1:12" ht="23.1" customHeight="1" x14ac:dyDescent="0.4">
      <c r="A7" s="118"/>
      <c r="B7" s="119"/>
      <c r="C7" s="120">
        <v>4</v>
      </c>
      <c r="D7" s="121" t="s">
        <v>506</v>
      </c>
      <c r="E7" s="122"/>
      <c r="F7" s="123" t="s">
        <v>507</v>
      </c>
      <c r="G7" s="124" t="s">
        <v>508</v>
      </c>
      <c r="H7" s="125"/>
      <c r="I7" s="126" t="s">
        <v>509</v>
      </c>
      <c r="J7" s="13"/>
      <c r="K7" s="13"/>
      <c r="L7" s="13"/>
    </row>
    <row r="8" spans="1:12" ht="23.1" customHeight="1" x14ac:dyDescent="0.4">
      <c r="A8" s="110" t="s">
        <v>510</v>
      </c>
      <c r="B8" s="111" t="s">
        <v>511</v>
      </c>
      <c r="C8" s="110">
        <v>1</v>
      </c>
      <c r="D8" s="112" t="s">
        <v>512</v>
      </c>
      <c r="E8" s="113"/>
      <c r="F8" s="13" t="s">
        <v>513</v>
      </c>
      <c r="G8" s="114" t="s">
        <v>514</v>
      </c>
      <c r="H8" s="115"/>
      <c r="I8" s="112" t="s">
        <v>497</v>
      </c>
      <c r="J8" s="13"/>
      <c r="K8" s="13"/>
      <c r="L8" s="13"/>
    </row>
    <row r="9" spans="1:12" ht="23.1" customHeight="1" x14ac:dyDescent="0.4">
      <c r="A9" s="116"/>
      <c r="B9" s="111" t="s">
        <v>515</v>
      </c>
      <c r="C9" s="110">
        <v>2</v>
      </c>
      <c r="D9" s="112" t="s">
        <v>502</v>
      </c>
      <c r="E9" s="113"/>
      <c r="F9" s="13" t="s">
        <v>516</v>
      </c>
      <c r="G9" s="114" t="s">
        <v>517</v>
      </c>
      <c r="H9" s="115"/>
      <c r="I9" s="112" t="s">
        <v>518</v>
      </c>
      <c r="J9" s="13"/>
      <c r="K9" s="13"/>
      <c r="L9" s="13"/>
    </row>
    <row r="10" spans="1:12" ht="23.1" customHeight="1" x14ac:dyDescent="0.4">
      <c r="A10" s="116"/>
      <c r="B10" s="117"/>
      <c r="D10" s="127"/>
      <c r="E10" s="113"/>
      <c r="F10" s="13" t="s">
        <v>519</v>
      </c>
      <c r="G10" s="128" t="s">
        <v>520</v>
      </c>
      <c r="H10" s="115"/>
      <c r="I10" s="112" t="s">
        <v>509</v>
      </c>
      <c r="J10" s="13"/>
      <c r="K10" s="13"/>
      <c r="L10" s="13"/>
    </row>
    <row r="11" spans="1:12" ht="23.1" customHeight="1" x14ac:dyDescent="0.4">
      <c r="A11" s="116"/>
      <c r="B11" s="117"/>
      <c r="C11" s="110">
        <v>3</v>
      </c>
      <c r="D11" s="112" t="s">
        <v>521</v>
      </c>
      <c r="E11" s="113"/>
      <c r="F11" s="13" t="s">
        <v>522</v>
      </c>
      <c r="G11" s="114" t="s">
        <v>523</v>
      </c>
      <c r="H11" s="115"/>
      <c r="I11" s="112" t="s">
        <v>509</v>
      </c>
      <c r="J11" s="13"/>
      <c r="K11" s="13"/>
      <c r="L11" s="13"/>
    </row>
    <row r="12" spans="1:12" ht="23.1" customHeight="1" x14ac:dyDescent="0.4">
      <c r="A12" s="116"/>
      <c r="B12" s="117"/>
      <c r="C12" s="110"/>
      <c r="D12" s="112"/>
      <c r="E12" s="113"/>
      <c r="F12" s="13" t="s">
        <v>524</v>
      </c>
      <c r="G12" s="114"/>
      <c r="H12" s="115"/>
      <c r="I12" s="112"/>
      <c r="J12" s="13"/>
      <c r="K12" s="13"/>
      <c r="L12" s="13"/>
    </row>
    <row r="13" spans="1:12" ht="23.1" customHeight="1" x14ac:dyDescent="0.4">
      <c r="A13" s="116"/>
      <c r="B13" s="117"/>
      <c r="C13" s="110">
        <v>4</v>
      </c>
      <c r="D13" s="112" t="s">
        <v>525</v>
      </c>
      <c r="E13" s="113"/>
      <c r="F13" s="13" t="s">
        <v>526</v>
      </c>
      <c r="G13" s="114" t="s">
        <v>527</v>
      </c>
      <c r="H13" s="115"/>
      <c r="I13" s="112" t="s">
        <v>509</v>
      </c>
      <c r="J13" s="13"/>
      <c r="K13" s="13"/>
      <c r="L13" s="13"/>
    </row>
    <row r="14" spans="1:12" ht="23.1" customHeight="1" x14ac:dyDescent="0.4">
      <c r="A14" s="116"/>
      <c r="B14" s="117"/>
      <c r="C14" s="110">
        <v>5</v>
      </c>
      <c r="D14" s="112" t="s">
        <v>498</v>
      </c>
      <c r="E14" s="113"/>
      <c r="F14" s="13" t="s">
        <v>499</v>
      </c>
      <c r="G14" s="114" t="s">
        <v>500</v>
      </c>
      <c r="H14" s="115"/>
      <c r="I14" s="112" t="s">
        <v>501</v>
      </c>
      <c r="J14" s="13"/>
      <c r="K14" s="13"/>
      <c r="L14" s="13"/>
    </row>
    <row r="15" spans="1:12" ht="23.1" customHeight="1" x14ac:dyDescent="0.4">
      <c r="A15" s="116"/>
      <c r="B15" s="117"/>
      <c r="C15" s="110">
        <v>6</v>
      </c>
      <c r="D15" s="112" t="s">
        <v>528</v>
      </c>
      <c r="E15" s="113"/>
      <c r="F15" s="13" t="s">
        <v>529</v>
      </c>
      <c r="G15" s="114" t="s">
        <v>530</v>
      </c>
      <c r="H15" s="115"/>
      <c r="I15" s="112" t="s">
        <v>531</v>
      </c>
      <c r="J15" s="13"/>
      <c r="K15" s="13"/>
      <c r="L15" s="13"/>
    </row>
    <row r="16" spans="1:12" ht="23.1" customHeight="1" x14ac:dyDescent="0.4">
      <c r="A16" s="116"/>
      <c r="B16" s="117"/>
      <c r="C16" s="110">
        <v>7</v>
      </c>
      <c r="D16" s="112" t="s">
        <v>532</v>
      </c>
      <c r="E16" s="113"/>
      <c r="F16" s="13" t="s">
        <v>533</v>
      </c>
      <c r="G16" s="114" t="s">
        <v>534</v>
      </c>
      <c r="H16" s="115"/>
      <c r="I16" s="112" t="s">
        <v>535</v>
      </c>
      <c r="J16" s="13"/>
      <c r="K16" s="13"/>
      <c r="L16" s="13"/>
    </row>
    <row r="17" spans="1:12" ht="23.1" customHeight="1" x14ac:dyDescent="0.4">
      <c r="A17" s="116"/>
      <c r="B17" s="117"/>
      <c r="C17" s="110"/>
      <c r="D17" s="112"/>
      <c r="E17" s="113"/>
      <c r="F17" s="13" t="s">
        <v>536</v>
      </c>
      <c r="G17" s="114"/>
      <c r="H17" s="115"/>
      <c r="I17" s="112"/>
      <c r="J17" s="13"/>
      <c r="K17" s="13"/>
      <c r="L17" s="13"/>
    </row>
    <row r="18" spans="1:12" ht="23.1" customHeight="1" x14ac:dyDescent="0.4">
      <c r="A18" s="116"/>
      <c r="B18" s="117"/>
      <c r="C18" s="110"/>
      <c r="D18" s="112"/>
      <c r="E18" s="113"/>
      <c r="F18" s="13" t="s">
        <v>537</v>
      </c>
      <c r="G18" s="114" t="s">
        <v>538</v>
      </c>
      <c r="H18" s="115"/>
      <c r="I18" s="112" t="s">
        <v>509</v>
      </c>
      <c r="J18" s="13"/>
      <c r="K18" s="13"/>
      <c r="L18" s="13"/>
    </row>
    <row r="19" spans="1:12" ht="23.1" customHeight="1" x14ac:dyDescent="0.4">
      <c r="A19" s="116"/>
      <c r="B19" s="117"/>
      <c r="C19" s="110">
        <v>8</v>
      </c>
      <c r="D19" s="112" t="s">
        <v>539</v>
      </c>
      <c r="E19" s="113"/>
      <c r="F19" s="13" t="s">
        <v>540</v>
      </c>
      <c r="G19" s="114" t="s">
        <v>541</v>
      </c>
      <c r="H19" s="115"/>
      <c r="I19" s="112" t="s">
        <v>509</v>
      </c>
      <c r="J19" s="13"/>
      <c r="K19" s="13"/>
      <c r="L19" s="13"/>
    </row>
    <row r="20" spans="1:12" ht="23.1" customHeight="1" x14ac:dyDescent="0.4">
      <c r="A20" s="116"/>
      <c r="B20" s="117"/>
      <c r="C20" s="110">
        <v>9</v>
      </c>
      <c r="D20" s="112" t="s">
        <v>542</v>
      </c>
      <c r="E20" s="113"/>
      <c r="F20" s="13" t="s">
        <v>543</v>
      </c>
      <c r="G20" s="114" t="s">
        <v>544</v>
      </c>
      <c r="H20" s="115"/>
      <c r="I20" s="112" t="s">
        <v>545</v>
      </c>
      <c r="J20" s="13"/>
      <c r="K20" s="13"/>
      <c r="L20" s="13"/>
    </row>
    <row r="21" spans="1:12" ht="23.1" customHeight="1" x14ac:dyDescent="0.4">
      <c r="A21" s="116"/>
      <c r="B21" s="117"/>
      <c r="C21" s="110">
        <v>10</v>
      </c>
      <c r="D21" s="112" t="s">
        <v>546</v>
      </c>
      <c r="E21" s="113"/>
      <c r="F21" s="13" t="s">
        <v>547</v>
      </c>
      <c r="G21" s="114" t="s">
        <v>548</v>
      </c>
      <c r="H21" s="115"/>
      <c r="I21" s="112" t="s">
        <v>501</v>
      </c>
      <c r="J21" s="13"/>
      <c r="K21" s="13"/>
      <c r="L21" s="13"/>
    </row>
    <row r="22" spans="1:12" ht="23.1" customHeight="1" x14ac:dyDescent="0.4">
      <c r="A22" s="116"/>
      <c r="B22" s="117"/>
      <c r="C22" s="110">
        <v>11</v>
      </c>
      <c r="D22" s="112" t="s">
        <v>549</v>
      </c>
      <c r="E22" s="113"/>
      <c r="F22" s="13" t="s">
        <v>550</v>
      </c>
      <c r="G22" s="114" t="s">
        <v>551</v>
      </c>
      <c r="H22" s="115"/>
      <c r="I22" s="112" t="s">
        <v>509</v>
      </c>
      <c r="J22" s="13"/>
      <c r="K22" s="13"/>
      <c r="L22" s="13"/>
    </row>
    <row r="23" spans="1:12" ht="23.1" customHeight="1" x14ac:dyDescent="0.4">
      <c r="A23" s="116"/>
      <c r="B23" s="111" t="s">
        <v>552</v>
      </c>
      <c r="C23" s="110">
        <v>12</v>
      </c>
      <c r="D23" s="112" t="s">
        <v>553</v>
      </c>
      <c r="E23" s="113"/>
      <c r="F23" s="13" t="s">
        <v>554</v>
      </c>
      <c r="G23" s="114" t="s">
        <v>555</v>
      </c>
      <c r="H23" s="115"/>
      <c r="I23" s="129" t="s">
        <v>556</v>
      </c>
      <c r="J23" s="13"/>
      <c r="K23" s="13"/>
      <c r="L23" s="13"/>
    </row>
    <row r="24" spans="1:12" ht="23.1" customHeight="1" x14ac:dyDescent="0.4">
      <c r="A24" s="116"/>
      <c r="B24" s="117"/>
      <c r="C24" s="110">
        <v>13</v>
      </c>
      <c r="D24" s="112" t="s">
        <v>557</v>
      </c>
      <c r="E24" s="113"/>
      <c r="F24" s="13" t="s">
        <v>558</v>
      </c>
      <c r="G24" s="114" t="s">
        <v>559</v>
      </c>
      <c r="H24" s="115"/>
      <c r="I24" s="112" t="s">
        <v>501</v>
      </c>
      <c r="J24" s="13"/>
      <c r="K24" s="13"/>
      <c r="L24" s="13"/>
    </row>
    <row r="25" spans="1:12" ht="23.1" customHeight="1" x14ac:dyDescent="0.4">
      <c r="A25" s="116"/>
      <c r="B25" s="117"/>
      <c r="C25" s="110">
        <v>14</v>
      </c>
      <c r="D25" s="112" t="s">
        <v>560</v>
      </c>
      <c r="E25" s="113"/>
      <c r="F25" s="13" t="s">
        <v>561</v>
      </c>
      <c r="G25" s="114" t="s">
        <v>562</v>
      </c>
      <c r="H25" s="115"/>
      <c r="I25" s="112" t="s">
        <v>509</v>
      </c>
      <c r="J25" s="13"/>
      <c r="K25" s="13"/>
      <c r="L25" s="13"/>
    </row>
    <row r="26" spans="1:12" ht="23.1" customHeight="1" x14ac:dyDescent="0.4">
      <c r="A26" s="116"/>
      <c r="B26" s="117"/>
      <c r="D26" s="112"/>
      <c r="E26" s="113"/>
      <c r="F26" s="13" t="s">
        <v>563</v>
      </c>
      <c r="G26" s="114"/>
      <c r="H26" s="115"/>
      <c r="I26" s="112"/>
      <c r="J26" s="13"/>
      <c r="K26" s="13"/>
      <c r="L26" s="13"/>
    </row>
    <row r="27" spans="1:12" ht="23.1" customHeight="1" x14ac:dyDescent="0.4">
      <c r="A27" s="130"/>
      <c r="B27" s="119"/>
      <c r="C27" s="120">
        <v>15</v>
      </c>
      <c r="D27" s="121" t="s">
        <v>528</v>
      </c>
      <c r="E27" s="131"/>
      <c r="F27" s="132" t="s">
        <v>564</v>
      </c>
      <c r="G27" s="133" t="s">
        <v>565</v>
      </c>
      <c r="H27" s="134"/>
      <c r="I27" s="135" t="s">
        <v>501</v>
      </c>
      <c r="J27" s="13"/>
      <c r="K27" s="13"/>
      <c r="L27" s="13"/>
    </row>
    <row r="28" spans="1:12" ht="14.25" customHeight="1" x14ac:dyDescent="0.4">
      <c r="A28" s="136"/>
      <c r="B28" s="136"/>
      <c r="C28" s="137"/>
      <c r="D28" s="13"/>
      <c r="E28" s="13"/>
      <c r="F28" s="13"/>
      <c r="G28" s="138"/>
      <c r="H28" s="138"/>
      <c r="I28" s="13"/>
      <c r="J28" s="13"/>
      <c r="K28" s="13"/>
      <c r="L28" s="13"/>
    </row>
    <row r="29" spans="1:12" x14ac:dyDescent="0.4">
      <c r="A29" s="13"/>
      <c r="B29" s="13"/>
      <c r="C29" s="18"/>
      <c r="D29" s="13"/>
      <c r="E29" s="13"/>
      <c r="F29" s="13"/>
      <c r="G29" s="138"/>
      <c r="H29" s="138"/>
      <c r="I29" s="13"/>
      <c r="J29" s="13"/>
      <c r="K29" s="13"/>
      <c r="L29" s="13"/>
    </row>
    <row r="30" spans="1:12" x14ac:dyDescent="0.4">
      <c r="A30" s="13"/>
      <c r="B30" s="13"/>
      <c r="C30" s="18"/>
      <c r="D30" s="13"/>
      <c r="E30" s="13"/>
      <c r="F30" s="13"/>
      <c r="G30" s="138"/>
      <c r="H30" s="138"/>
      <c r="I30" s="13"/>
      <c r="J30" s="13"/>
      <c r="K30" s="13"/>
      <c r="L30" s="13"/>
    </row>
    <row r="31" spans="1:12" x14ac:dyDescent="0.4">
      <c r="A31" s="13"/>
      <c r="B31" s="13"/>
      <c r="C31" s="18"/>
      <c r="D31" s="13"/>
      <c r="E31" s="13"/>
      <c r="F31" s="13"/>
      <c r="G31" s="138"/>
      <c r="H31" s="138"/>
      <c r="I31" s="13"/>
      <c r="J31" s="13"/>
      <c r="K31" s="13"/>
      <c r="L31" s="13"/>
    </row>
    <row r="32" spans="1:12" x14ac:dyDescent="0.4">
      <c r="A32" s="13"/>
      <c r="B32" s="13"/>
      <c r="C32" s="18"/>
      <c r="D32" s="13"/>
      <c r="E32" s="13"/>
      <c r="F32" s="13"/>
      <c r="G32" s="138"/>
      <c r="H32" s="138"/>
      <c r="I32" s="13"/>
      <c r="J32" s="13"/>
      <c r="K32" s="13"/>
      <c r="L32" s="13"/>
    </row>
    <row r="33" spans="1:12" x14ac:dyDescent="0.4">
      <c r="A33" s="13"/>
      <c r="B33" s="13"/>
      <c r="C33" s="18"/>
      <c r="D33" s="13"/>
      <c r="E33" s="13"/>
      <c r="F33" s="13"/>
      <c r="G33" s="138"/>
      <c r="H33" s="138"/>
      <c r="I33" s="13"/>
      <c r="J33" s="13"/>
      <c r="K33" s="13"/>
      <c r="L33" s="13"/>
    </row>
    <row r="34" spans="1:12" x14ac:dyDescent="0.4">
      <c r="A34" s="13"/>
      <c r="B34" s="13"/>
      <c r="C34" s="18"/>
      <c r="D34" s="13"/>
      <c r="E34" s="13"/>
      <c r="F34" s="13"/>
      <c r="G34" s="138"/>
      <c r="H34" s="138"/>
      <c r="I34" s="13"/>
      <c r="J34" s="13"/>
      <c r="K34" s="13"/>
      <c r="L34" s="13"/>
    </row>
    <row r="35" spans="1:12" x14ac:dyDescent="0.4">
      <c r="A35" s="13"/>
      <c r="B35" s="13"/>
      <c r="C35" s="18"/>
      <c r="D35" s="13"/>
      <c r="E35" s="13"/>
      <c r="F35" s="13"/>
      <c r="G35" s="138"/>
      <c r="H35" s="138"/>
      <c r="I35" s="13"/>
      <c r="J35" s="13"/>
      <c r="K35" s="13"/>
      <c r="L35" s="13"/>
    </row>
    <row r="36" spans="1:12" x14ac:dyDescent="0.4">
      <c r="A36" s="13"/>
      <c r="B36" s="13"/>
      <c r="C36" s="18"/>
      <c r="J36" s="13"/>
      <c r="K36" s="13"/>
      <c r="L36" s="13"/>
    </row>
  </sheetData>
  <sheetProtection selectLockedCells="1" selectUnlockedCells="1"/>
  <mergeCells count="4">
    <mergeCell ref="A2:F2"/>
    <mergeCell ref="G2:I2"/>
    <mergeCell ref="C3:D3"/>
    <mergeCell ref="G3:H3"/>
  </mergeCells>
  <phoneticPr fontId="5"/>
  <pageMargins left="0.78740157480314965" right="0.39370078740157483" top="0.39370078740157483" bottom="0.39370078740157483" header="0" footer="0"/>
  <pageSetup paperSize="9" scale="85" firstPageNumber="0" orientation="landscape" r:id="rId1"/>
  <headerFooter scaleWithDoc="0" alignWithMargins="0">
    <oddFooter>&amp;C&amp;"ＭＳ 明朝,標準"&amp;10－５７－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view="pageLayout" topLeftCell="A13" zoomScaleNormal="100" workbookViewId="0">
      <selection activeCell="D22" sqref="D22"/>
    </sheetView>
  </sheetViews>
  <sheetFormatPr defaultRowHeight="12.75" x14ac:dyDescent="0.4"/>
  <cols>
    <col min="1" max="1" width="10.875" style="195" customWidth="1"/>
    <col min="2" max="2" width="4.125" style="195" customWidth="1"/>
    <col min="3" max="3" width="77.25" style="195" customWidth="1"/>
    <col min="4" max="4" width="10.5" style="197" customWidth="1"/>
    <col min="5" max="16384" width="9" style="195"/>
  </cols>
  <sheetData>
    <row r="2" spans="1:7" ht="18.75" customHeight="1" x14ac:dyDescent="0.4">
      <c r="A2" s="203" t="s">
        <v>731</v>
      </c>
      <c r="B2" s="203"/>
      <c r="C2" s="203"/>
      <c r="D2" s="203"/>
      <c r="E2" s="203"/>
      <c r="F2" s="194"/>
      <c r="G2" s="194"/>
    </row>
    <row r="3" spans="1:7" ht="18.75" customHeight="1" x14ac:dyDescent="0.4">
      <c r="A3" s="203"/>
      <c r="B3" s="203"/>
      <c r="C3" s="203"/>
      <c r="D3" s="203"/>
      <c r="E3" s="203"/>
      <c r="F3" s="194"/>
      <c r="G3" s="194"/>
    </row>
    <row r="4" spans="1:7" ht="16.5" customHeight="1" x14ac:dyDescent="0.4">
      <c r="C4" s="196"/>
    </row>
    <row r="5" spans="1:7" ht="20.25" customHeight="1" x14ac:dyDescent="0.4">
      <c r="C5" s="198"/>
      <c r="D5" s="199"/>
    </row>
    <row r="6" spans="1:7" ht="25.5" customHeight="1" x14ac:dyDescent="0.4">
      <c r="B6" s="200" t="s">
        <v>732</v>
      </c>
      <c r="C6" s="198" t="s">
        <v>733</v>
      </c>
      <c r="D6" s="199">
        <v>41</v>
      </c>
    </row>
    <row r="7" spans="1:7" ht="25.5" customHeight="1" x14ac:dyDescent="0.4">
      <c r="B7" s="200" t="s">
        <v>734</v>
      </c>
      <c r="C7" s="198" t="s">
        <v>735</v>
      </c>
      <c r="D7" s="199">
        <v>42</v>
      </c>
    </row>
    <row r="8" spans="1:7" ht="25.5" customHeight="1" x14ac:dyDescent="0.4">
      <c r="B8" s="200" t="s">
        <v>736</v>
      </c>
      <c r="C8" s="198" t="s">
        <v>737</v>
      </c>
      <c r="D8" s="199">
        <v>43</v>
      </c>
    </row>
    <row r="9" spans="1:7" ht="25.5" customHeight="1" x14ac:dyDescent="0.4">
      <c r="B9" s="200" t="s">
        <v>738</v>
      </c>
      <c r="C9" s="198" t="s">
        <v>739</v>
      </c>
      <c r="D9" s="199">
        <v>44</v>
      </c>
    </row>
    <row r="10" spans="1:7" ht="25.5" customHeight="1" x14ac:dyDescent="0.4">
      <c r="B10" s="200" t="s">
        <v>740</v>
      </c>
      <c r="C10" s="198" t="s">
        <v>741</v>
      </c>
      <c r="D10" s="199" t="s">
        <v>742</v>
      </c>
    </row>
    <row r="11" spans="1:7" ht="25.5" customHeight="1" x14ac:dyDescent="0.4">
      <c r="B11" s="200" t="s">
        <v>743</v>
      </c>
      <c r="C11" s="198" t="s">
        <v>744</v>
      </c>
      <c r="D11" s="199">
        <v>47</v>
      </c>
    </row>
    <row r="12" spans="1:7" ht="25.5" customHeight="1" x14ac:dyDescent="0.4">
      <c r="B12" s="200" t="s">
        <v>745</v>
      </c>
      <c r="C12" s="198" t="s">
        <v>746</v>
      </c>
      <c r="D12" s="199">
        <v>48</v>
      </c>
    </row>
    <row r="13" spans="1:7" ht="25.5" customHeight="1" x14ac:dyDescent="0.4">
      <c r="B13" s="200" t="s">
        <v>747</v>
      </c>
      <c r="C13" s="198" t="s">
        <v>748</v>
      </c>
      <c r="D13" s="199">
        <v>49</v>
      </c>
    </row>
    <row r="14" spans="1:7" ht="25.5" customHeight="1" x14ac:dyDescent="0.4">
      <c r="B14" s="200" t="s">
        <v>749</v>
      </c>
      <c r="C14" s="198" t="s">
        <v>750</v>
      </c>
      <c r="D14" s="199">
        <v>50</v>
      </c>
    </row>
    <row r="15" spans="1:7" ht="25.5" customHeight="1" x14ac:dyDescent="0.4">
      <c r="B15" s="200" t="s">
        <v>751</v>
      </c>
      <c r="C15" s="198" t="s">
        <v>752</v>
      </c>
      <c r="D15" s="199">
        <v>51</v>
      </c>
    </row>
    <row r="16" spans="1:7" ht="25.5" customHeight="1" x14ac:dyDescent="0.4">
      <c r="B16" s="200" t="s">
        <v>753</v>
      </c>
      <c r="C16" s="198" t="s">
        <v>754</v>
      </c>
      <c r="D16" s="199">
        <v>52</v>
      </c>
    </row>
    <row r="17" spans="2:4" ht="25.5" customHeight="1" x14ac:dyDescent="0.4">
      <c r="B17" s="200" t="s">
        <v>755</v>
      </c>
      <c r="C17" s="198" t="s">
        <v>756</v>
      </c>
      <c r="D17" s="199">
        <v>53</v>
      </c>
    </row>
    <row r="18" spans="2:4" ht="25.5" customHeight="1" x14ac:dyDescent="0.4">
      <c r="B18" s="200" t="s">
        <v>757</v>
      </c>
      <c r="C18" s="198" t="s">
        <v>758</v>
      </c>
      <c r="D18" s="199">
        <v>54</v>
      </c>
    </row>
    <row r="19" spans="2:4" ht="25.5" customHeight="1" x14ac:dyDescent="0.4">
      <c r="B19" s="200" t="s">
        <v>759</v>
      </c>
      <c r="C19" s="198" t="s">
        <v>760</v>
      </c>
      <c r="D19" s="199">
        <v>55</v>
      </c>
    </row>
    <row r="20" spans="2:4" ht="25.5" customHeight="1" x14ac:dyDescent="0.4">
      <c r="B20" s="200" t="s">
        <v>761</v>
      </c>
      <c r="C20" s="198" t="s">
        <v>762</v>
      </c>
      <c r="D20" s="199">
        <v>56</v>
      </c>
    </row>
    <row r="21" spans="2:4" ht="25.5" customHeight="1" x14ac:dyDescent="0.4">
      <c r="B21" s="200" t="s">
        <v>763</v>
      </c>
      <c r="C21" s="198" t="s">
        <v>764</v>
      </c>
      <c r="D21" s="199" t="s">
        <v>765</v>
      </c>
    </row>
    <row r="22" spans="2:4" ht="25.5" customHeight="1" x14ac:dyDescent="0.4">
      <c r="B22" s="198"/>
    </row>
    <row r="23" spans="2:4" ht="25.5" customHeight="1" x14ac:dyDescent="0.4">
      <c r="B23" s="198"/>
    </row>
    <row r="24" spans="2:4" ht="16.5" customHeight="1" x14ac:dyDescent="0.4"/>
    <row r="25" spans="2:4" ht="16.5" customHeight="1" x14ac:dyDescent="0.4"/>
  </sheetData>
  <mergeCells count="1">
    <mergeCell ref="A2:E3"/>
  </mergeCells>
  <phoneticPr fontId="5"/>
  <pageMargins left="0.78740157480314965" right="0.39370078740157483" top="0.39370078740157483" bottom="0.39370078740157483" header="0.31496062992125984" footer="0.31496062992125984"/>
  <pageSetup paperSize="9" orientation="landscape" horizontalDpi="4294967292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view="pageLayout" zoomScaleNormal="80" workbookViewId="0">
      <selection activeCell="A3" sqref="A3"/>
    </sheetView>
  </sheetViews>
  <sheetFormatPr defaultColWidth="9" defaultRowHeight="14.25" x14ac:dyDescent="0.4"/>
  <cols>
    <col min="1" max="1" width="7.625" style="13" customWidth="1"/>
    <col min="2" max="2" width="8.625" style="13" customWidth="1"/>
    <col min="3" max="3" width="3.25" style="13" customWidth="1"/>
    <col min="4" max="4" width="22" style="13" customWidth="1"/>
    <col min="5" max="5" width="1.625" style="13" customWidth="1"/>
    <col min="6" max="6" width="79.125" style="13" customWidth="1"/>
    <col min="7" max="7" width="5.875" style="13" customWidth="1"/>
    <col min="8" max="8" width="1.625" style="13" customWidth="1"/>
    <col min="9" max="9" width="18.375" style="13" customWidth="1"/>
    <col min="10" max="16384" width="9" style="13"/>
  </cols>
  <sheetData>
    <row r="1" spans="1:9" s="2" customFormat="1" ht="31.5" customHeight="1" x14ac:dyDescent="0.4">
      <c r="G1" s="103"/>
      <c r="H1" s="103"/>
    </row>
    <row r="2" spans="1:9" s="108" customFormat="1" ht="21.75" customHeight="1" x14ac:dyDescent="0.4">
      <c r="A2" s="139" t="s">
        <v>487</v>
      </c>
      <c r="B2" s="104" t="s">
        <v>488</v>
      </c>
      <c r="C2" s="276" t="s">
        <v>489</v>
      </c>
      <c r="D2" s="276"/>
      <c r="E2" s="106"/>
      <c r="F2" s="107" t="s">
        <v>490</v>
      </c>
      <c r="G2" s="277" t="s">
        <v>491</v>
      </c>
      <c r="H2" s="277"/>
      <c r="I2" s="140" t="s">
        <v>492</v>
      </c>
    </row>
    <row r="3" spans="1:9" ht="21.75" customHeight="1" x14ac:dyDescent="0.4">
      <c r="A3" s="141" t="s">
        <v>566</v>
      </c>
      <c r="B3" s="110" t="s">
        <v>567</v>
      </c>
      <c r="C3" s="110">
        <v>1</v>
      </c>
      <c r="D3" s="112" t="s">
        <v>498</v>
      </c>
      <c r="E3" s="113"/>
      <c r="F3" s="142" t="s">
        <v>568</v>
      </c>
      <c r="G3" s="114" t="s">
        <v>500</v>
      </c>
      <c r="H3" s="143"/>
      <c r="I3" s="144" t="s">
        <v>501</v>
      </c>
    </row>
    <row r="4" spans="1:9" ht="21.75" customHeight="1" x14ac:dyDescent="0.4">
      <c r="A4" s="117"/>
      <c r="B4" s="116"/>
      <c r="C4" s="110">
        <v>2</v>
      </c>
      <c r="D4" s="112" t="s">
        <v>569</v>
      </c>
      <c r="E4" s="113"/>
      <c r="F4" s="142" t="s">
        <v>570</v>
      </c>
      <c r="G4" s="138" t="s">
        <v>571</v>
      </c>
      <c r="H4" s="143"/>
      <c r="I4" s="144" t="s">
        <v>509</v>
      </c>
    </row>
    <row r="5" spans="1:9" ht="21.75" customHeight="1" x14ac:dyDescent="0.4">
      <c r="A5" s="117"/>
      <c r="B5" s="116"/>
      <c r="C5" s="110">
        <v>3</v>
      </c>
      <c r="D5" s="112" t="s">
        <v>528</v>
      </c>
      <c r="E5" s="113"/>
      <c r="F5" s="142" t="s">
        <v>572</v>
      </c>
      <c r="G5" s="138" t="s">
        <v>573</v>
      </c>
      <c r="H5" s="143"/>
      <c r="I5" s="144" t="s">
        <v>518</v>
      </c>
    </row>
    <row r="6" spans="1:9" ht="21.75" customHeight="1" x14ac:dyDescent="0.4">
      <c r="A6" s="117"/>
      <c r="B6" s="116"/>
      <c r="C6" s="110">
        <v>4</v>
      </c>
      <c r="D6" s="112" t="s">
        <v>574</v>
      </c>
      <c r="E6" s="113"/>
      <c r="F6" s="142" t="s">
        <v>575</v>
      </c>
      <c r="G6" s="138" t="s">
        <v>576</v>
      </c>
      <c r="H6" s="143"/>
      <c r="I6" s="144" t="s">
        <v>501</v>
      </c>
    </row>
    <row r="7" spans="1:9" ht="21.75" customHeight="1" x14ac:dyDescent="0.4">
      <c r="A7" s="111"/>
      <c r="B7" s="110"/>
      <c r="C7" s="110">
        <v>5</v>
      </c>
      <c r="D7" s="112" t="s">
        <v>502</v>
      </c>
      <c r="E7" s="113"/>
      <c r="F7" s="142" t="s">
        <v>577</v>
      </c>
      <c r="G7" s="138" t="s">
        <v>578</v>
      </c>
      <c r="H7" s="143"/>
      <c r="I7" s="144" t="s">
        <v>505</v>
      </c>
    </row>
    <row r="8" spans="1:9" ht="21.75" customHeight="1" x14ac:dyDescent="0.4">
      <c r="A8" s="117"/>
      <c r="B8" s="110"/>
      <c r="C8" s="110">
        <v>6</v>
      </c>
      <c r="D8" s="112" t="s">
        <v>579</v>
      </c>
      <c r="E8" s="113"/>
      <c r="F8" s="142" t="s">
        <v>580</v>
      </c>
      <c r="G8" s="138" t="s">
        <v>581</v>
      </c>
      <c r="H8" s="143"/>
      <c r="I8" s="144" t="s">
        <v>582</v>
      </c>
    </row>
    <row r="9" spans="1:9" ht="21.75" customHeight="1" x14ac:dyDescent="0.4">
      <c r="A9" s="117"/>
      <c r="B9" s="116"/>
      <c r="C9" s="110">
        <v>7</v>
      </c>
      <c r="D9" s="112" t="s">
        <v>583</v>
      </c>
      <c r="E9" s="113"/>
      <c r="F9" s="142" t="s">
        <v>584</v>
      </c>
      <c r="G9" s="138" t="s">
        <v>585</v>
      </c>
      <c r="H9" s="143"/>
      <c r="I9" s="144" t="s">
        <v>586</v>
      </c>
    </row>
    <row r="10" spans="1:9" ht="21.75" customHeight="1" x14ac:dyDescent="0.4">
      <c r="A10" s="117"/>
      <c r="B10" s="110" t="s">
        <v>587</v>
      </c>
      <c r="C10" s="110">
        <v>8</v>
      </c>
      <c r="D10" s="112" t="s">
        <v>588</v>
      </c>
      <c r="E10" s="113"/>
      <c r="F10" s="142" t="s">
        <v>589</v>
      </c>
      <c r="G10" s="138" t="s">
        <v>590</v>
      </c>
      <c r="H10" s="143"/>
      <c r="I10" s="144" t="s">
        <v>501</v>
      </c>
    </row>
    <row r="11" spans="1:9" ht="21.75" customHeight="1" x14ac:dyDescent="0.4">
      <c r="A11" s="117"/>
      <c r="B11" s="110" t="s">
        <v>591</v>
      </c>
      <c r="C11" s="110">
        <v>9</v>
      </c>
      <c r="D11" s="112" t="s">
        <v>592</v>
      </c>
      <c r="E11" s="113"/>
      <c r="F11" s="142" t="s">
        <v>593</v>
      </c>
      <c r="G11" s="138" t="s">
        <v>594</v>
      </c>
      <c r="H11" s="143"/>
      <c r="I11" s="144" t="s">
        <v>509</v>
      </c>
    </row>
    <row r="12" spans="1:9" ht="21.75" customHeight="1" x14ac:dyDescent="0.4">
      <c r="A12" s="145"/>
      <c r="B12" s="116"/>
      <c r="C12" s="110">
        <v>10</v>
      </c>
      <c r="D12" s="112" t="s">
        <v>560</v>
      </c>
      <c r="E12" s="113"/>
      <c r="F12" s="142" t="s">
        <v>595</v>
      </c>
      <c r="G12" s="138" t="s">
        <v>508</v>
      </c>
      <c r="H12" s="143"/>
      <c r="I12" s="144" t="s">
        <v>545</v>
      </c>
    </row>
    <row r="13" spans="1:9" ht="21.75" customHeight="1" x14ac:dyDescent="0.4">
      <c r="A13" s="110" t="s">
        <v>596</v>
      </c>
      <c r="B13" s="146" t="s">
        <v>596</v>
      </c>
      <c r="C13" s="146">
        <v>1</v>
      </c>
      <c r="D13" s="147" t="s">
        <v>502</v>
      </c>
      <c r="E13" s="148"/>
      <c r="F13" s="149" t="s">
        <v>597</v>
      </c>
      <c r="G13" s="150" t="s">
        <v>598</v>
      </c>
      <c r="H13" s="151"/>
      <c r="I13" s="152" t="s">
        <v>586</v>
      </c>
    </row>
    <row r="14" spans="1:9" ht="21.75" customHeight="1" x14ac:dyDescent="0.4">
      <c r="A14" s="116"/>
      <c r="B14" s="110" t="s">
        <v>515</v>
      </c>
      <c r="C14" s="110">
        <v>2</v>
      </c>
      <c r="D14" s="112" t="s">
        <v>599</v>
      </c>
      <c r="E14" s="113"/>
      <c r="F14" s="142" t="s">
        <v>600</v>
      </c>
      <c r="G14" s="138" t="s">
        <v>601</v>
      </c>
      <c r="H14" s="143"/>
      <c r="I14" s="144" t="s">
        <v>497</v>
      </c>
    </row>
    <row r="15" spans="1:9" ht="21.75" customHeight="1" x14ac:dyDescent="0.4">
      <c r="A15" s="116"/>
      <c r="B15" s="116"/>
      <c r="C15" s="110">
        <v>3</v>
      </c>
      <c r="D15" s="112" t="s">
        <v>542</v>
      </c>
      <c r="E15" s="113"/>
      <c r="F15" s="142" t="s">
        <v>602</v>
      </c>
      <c r="G15" s="138" t="s">
        <v>603</v>
      </c>
      <c r="H15" s="143"/>
      <c r="I15" s="144" t="s">
        <v>604</v>
      </c>
    </row>
    <row r="16" spans="1:9" ht="21.75" customHeight="1" x14ac:dyDescent="0.4">
      <c r="A16" s="116"/>
      <c r="B16" s="116"/>
      <c r="C16" s="110">
        <v>4</v>
      </c>
      <c r="D16" s="112" t="s">
        <v>569</v>
      </c>
      <c r="E16" s="113"/>
      <c r="F16" s="142" t="s">
        <v>605</v>
      </c>
      <c r="G16" s="138" t="s">
        <v>571</v>
      </c>
      <c r="H16" s="143"/>
      <c r="I16" s="144" t="s">
        <v>518</v>
      </c>
    </row>
    <row r="17" spans="1:9" ht="21.75" customHeight="1" x14ac:dyDescent="0.4">
      <c r="A17" s="116"/>
      <c r="B17" s="118"/>
      <c r="C17" s="153">
        <v>5</v>
      </c>
      <c r="D17" s="126" t="s">
        <v>528</v>
      </c>
      <c r="E17" s="122"/>
      <c r="F17" s="154" t="s">
        <v>606</v>
      </c>
      <c r="G17" s="155" t="s">
        <v>534</v>
      </c>
      <c r="H17" s="156"/>
      <c r="I17" s="157" t="s">
        <v>518</v>
      </c>
    </row>
    <row r="18" spans="1:9" ht="21.75" customHeight="1" x14ac:dyDescent="0.4">
      <c r="A18" s="141" t="s">
        <v>607</v>
      </c>
      <c r="B18" s="110" t="s">
        <v>607</v>
      </c>
      <c r="C18" s="110">
        <v>1</v>
      </c>
      <c r="D18" s="112" t="s">
        <v>498</v>
      </c>
      <c r="E18" s="113"/>
      <c r="F18" s="142" t="s">
        <v>568</v>
      </c>
      <c r="G18" s="114" t="s">
        <v>500</v>
      </c>
      <c r="H18" s="143"/>
      <c r="I18" s="144" t="s">
        <v>501</v>
      </c>
    </row>
    <row r="19" spans="1:9" ht="21.75" customHeight="1" x14ac:dyDescent="0.4">
      <c r="A19" s="117"/>
      <c r="B19" s="116"/>
      <c r="C19" s="110">
        <v>2</v>
      </c>
      <c r="D19" s="112" t="s">
        <v>539</v>
      </c>
      <c r="E19" s="113"/>
      <c r="F19" s="142" t="s">
        <v>608</v>
      </c>
      <c r="G19" s="138" t="s">
        <v>530</v>
      </c>
      <c r="H19" s="143"/>
      <c r="I19" s="144" t="s">
        <v>497</v>
      </c>
    </row>
    <row r="20" spans="1:9" ht="21.75" customHeight="1" x14ac:dyDescent="0.4">
      <c r="A20" s="117"/>
      <c r="B20" s="116"/>
      <c r="C20" s="110">
        <v>3</v>
      </c>
      <c r="D20" s="112" t="s">
        <v>539</v>
      </c>
      <c r="E20" s="113"/>
      <c r="F20" s="142" t="s">
        <v>609</v>
      </c>
      <c r="G20" s="138" t="s">
        <v>610</v>
      </c>
      <c r="H20" s="143"/>
      <c r="I20" s="144" t="s">
        <v>611</v>
      </c>
    </row>
    <row r="21" spans="1:9" ht="21.75" customHeight="1" x14ac:dyDescent="0.4">
      <c r="A21" s="117"/>
      <c r="B21" s="116"/>
      <c r="C21" s="110">
        <v>4</v>
      </c>
      <c r="D21" s="112" t="s">
        <v>528</v>
      </c>
      <c r="E21" s="113"/>
      <c r="F21" s="142" t="s">
        <v>612</v>
      </c>
      <c r="G21" s="138" t="s">
        <v>613</v>
      </c>
      <c r="H21" s="143"/>
      <c r="I21" s="144" t="s">
        <v>531</v>
      </c>
    </row>
    <row r="22" spans="1:9" ht="21.75" customHeight="1" x14ac:dyDescent="0.4">
      <c r="A22" s="117"/>
      <c r="B22" s="116"/>
      <c r="C22" s="110">
        <v>5</v>
      </c>
      <c r="D22" s="112" t="s">
        <v>506</v>
      </c>
      <c r="E22" s="113"/>
      <c r="F22" s="142" t="s">
        <v>614</v>
      </c>
      <c r="G22" s="138" t="s">
        <v>613</v>
      </c>
      <c r="H22" s="143"/>
      <c r="I22" s="144" t="s">
        <v>509</v>
      </c>
    </row>
    <row r="23" spans="1:9" ht="21.75" customHeight="1" x14ac:dyDescent="0.4">
      <c r="A23" s="117"/>
      <c r="B23" s="116"/>
      <c r="C23" s="110">
        <v>6</v>
      </c>
      <c r="D23" s="112" t="s">
        <v>502</v>
      </c>
      <c r="E23" s="113"/>
      <c r="F23" s="142" t="s">
        <v>615</v>
      </c>
      <c r="G23" s="138" t="s">
        <v>616</v>
      </c>
      <c r="H23" s="143"/>
      <c r="I23" s="144" t="s">
        <v>509</v>
      </c>
    </row>
    <row r="24" spans="1:9" ht="21.75" customHeight="1" x14ac:dyDescent="0.4">
      <c r="A24" s="117"/>
      <c r="B24" s="116"/>
      <c r="C24" s="110"/>
      <c r="D24" s="112"/>
      <c r="E24" s="113"/>
      <c r="F24" s="142" t="s">
        <v>617</v>
      </c>
      <c r="G24" s="138" t="s">
        <v>618</v>
      </c>
      <c r="H24" s="143"/>
      <c r="I24" s="144" t="s">
        <v>501</v>
      </c>
    </row>
    <row r="25" spans="1:9" ht="21.75" customHeight="1" x14ac:dyDescent="0.4">
      <c r="A25" s="117"/>
      <c r="B25" s="116"/>
      <c r="C25" s="110">
        <v>7</v>
      </c>
      <c r="D25" s="112" t="s">
        <v>528</v>
      </c>
      <c r="E25" s="113"/>
      <c r="F25" s="142" t="s">
        <v>619</v>
      </c>
      <c r="G25" s="138" t="s">
        <v>620</v>
      </c>
      <c r="H25" s="143"/>
      <c r="I25" s="144" t="s">
        <v>501</v>
      </c>
    </row>
    <row r="26" spans="1:9" ht="21.75" customHeight="1" x14ac:dyDescent="0.4">
      <c r="A26" s="119"/>
      <c r="B26" s="130"/>
      <c r="C26" s="120">
        <v>8</v>
      </c>
      <c r="D26" s="121" t="s">
        <v>621</v>
      </c>
      <c r="E26" s="131"/>
      <c r="F26" s="158" t="s">
        <v>622</v>
      </c>
      <c r="G26" s="159" t="s">
        <v>623</v>
      </c>
      <c r="H26" s="160"/>
      <c r="I26" s="161" t="s">
        <v>505</v>
      </c>
    </row>
  </sheetData>
  <sheetProtection selectLockedCells="1" selectUnlockedCells="1"/>
  <mergeCells count="2">
    <mergeCell ref="C2:D2"/>
    <mergeCell ref="G2:H2"/>
  </mergeCells>
  <phoneticPr fontId="5"/>
  <pageMargins left="0.78740157480314965" right="0.39370078740157483" top="0.39370078740157483" bottom="0.39370078740157483" header="0" footer="0"/>
  <pageSetup paperSize="9" scale="83" firstPageNumber="0" orientation="landscape" r:id="rId1"/>
  <headerFooter scaleWithDoc="0" alignWithMargins="0">
    <oddFooter>&amp;C&amp;"ＭＳ 明朝,標準"&amp;10－５８－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Layout" zoomScaleNormal="90" workbookViewId="0">
      <selection activeCell="A3" sqref="A3"/>
    </sheetView>
  </sheetViews>
  <sheetFormatPr defaultColWidth="9" defaultRowHeight="14.25" x14ac:dyDescent="0.4"/>
  <cols>
    <col min="1" max="1" width="7.625" style="13" customWidth="1"/>
    <col min="2" max="2" width="8.625" style="13" customWidth="1"/>
    <col min="3" max="3" width="2.625" style="13" customWidth="1"/>
    <col min="4" max="4" width="13.625" style="13" customWidth="1"/>
    <col min="5" max="5" width="16.25" style="13" customWidth="1"/>
    <col min="6" max="6" width="1.625" style="13" customWidth="1"/>
    <col min="7" max="7" width="76.5" style="13" customWidth="1"/>
    <col min="8" max="8" width="5.875" style="13" customWidth="1"/>
    <col min="9" max="9" width="1.375" style="13" customWidth="1"/>
    <col min="10" max="10" width="12.75" style="13" customWidth="1"/>
    <col min="11" max="16384" width="9" style="13"/>
  </cols>
  <sheetData>
    <row r="1" spans="1:13" ht="30.75" customHeight="1" x14ac:dyDescent="0.4"/>
    <row r="2" spans="1:13" s="108" customFormat="1" ht="24.75" customHeight="1" x14ac:dyDescent="0.4">
      <c r="A2" s="104" t="s">
        <v>487</v>
      </c>
      <c r="B2" s="105" t="s">
        <v>488</v>
      </c>
      <c r="C2" s="281" t="s">
        <v>489</v>
      </c>
      <c r="D2" s="281"/>
      <c r="E2" s="281"/>
      <c r="F2" s="104"/>
      <c r="G2" s="107" t="s">
        <v>490</v>
      </c>
      <c r="H2" s="281" t="s">
        <v>624</v>
      </c>
      <c r="I2" s="281"/>
      <c r="J2" s="105" t="s">
        <v>625</v>
      </c>
      <c r="M2" s="109"/>
    </row>
    <row r="3" spans="1:13" ht="24.75" customHeight="1" x14ac:dyDescent="0.4">
      <c r="A3" s="116" t="s">
        <v>626</v>
      </c>
      <c r="B3" s="111" t="s">
        <v>627</v>
      </c>
      <c r="C3" s="18">
        <v>1</v>
      </c>
      <c r="D3" s="282" t="s">
        <v>628</v>
      </c>
      <c r="E3" s="282"/>
      <c r="F3" s="162"/>
      <c r="G3" s="142" t="s">
        <v>629</v>
      </c>
      <c r="H3" s="138" t="s">
        <v>517</v>
      </c>
      <c r="I3" s="138"/>
      <c r="J3" s="163" t="s">
        <v>501</v>
      </c>
      <c r="M3" s="2"/>
    </row>
    <row r="4" spans="1:13" ht="24.75" customHeight="1" x14ac:dyDescent="0.4">
      <c r="A4" s="116"/>
      <c r="B4" s="111"/>
      <c r="C4" s="18">
        <v>2</v>
      </c>
      <c r="D4" s="282" t="s">
        <v>630</v>
      </c>
      <c r="E4" s="283"/>
      <c r="F4" s="162"/>
      <c r="G4" s="142" t="s">
        <v>631</v>
      </c>
      <c r="H4" s="138" t="s">
        <v>530</v>
      </c>
      <c r="I4" s="138"/>
      <c r="J4" s="163" t="s">
        <v>531</v>
      </c>
      <c r="M4" s="2"/>
    </row>
    <row r="5" spans="1:13" ht="24.75" customHeight="1" x14ac:dyDescent="0.4">
      <c r="A5" s="116"/>
      <c r="B5" s="111"/>
      <c r="C5" s="18">
        <v>3</v>
      </c>
      <c r="D5" s="282" t="s">
        <v>528</v>
      </c>
      <c r="E5" s="283"/>
      <c r="F5" s="162"/>
      <c r="G5" s="142" t="s">
        <v>632</v>
      </c>
      <c r="H5" s="138" t="s">
        <v>534</v>
      </c>
      <c r="I5" s="138"/>
      <c r="J5" s="163" t="s">
        <v>518</v>
      </c>
      <c r="M5" s="2"/>
    </row>
    <row r="6" spans="1:13" ht="24.75" customHeight="1" x14ac:dyDescent="0.4">
      <c r="A6" s="116"/>
      <c r="B6" s="111"/>
      <c r="C6" s="18">
        <v>4</v>
      </c>
      <c r="D6" s="282" t="s">
        <v>633</v>
      </c>
      <c r="E6" s="283"/>
      <c r="F6" s="162"/>
      <c r="G6" s="142" t="s">
        <v>634</v>
      </c>
      <c r="H6" s="138" t="s">
        <v>635</v>
      </c>
      <c r="I6" s="138"/>
      <c r="J6" s="163" t="s">
        <v>636</v>
      </c>
      <c r="M6" s="2"/>
    </row>
    <row r="7" spans="1:13" ht="24.75" customHeight="1" x14ac:dyDescent="0.4">
      <c r="A7" s="116"/>
      <c r="B7" s="111" t="s">
        <v>637</v>
      </c>
      <c r="C7" s="18">
        <v>5</v>
      </c>
      <c r="D7" s="282" t="s">
        <v>638</v>
      </c>
      <c r="E7" s="283"/>
      <c r="F7" s="162"/>
      <c r="G7" s="142" t="s">
        <v>639</v>
      </c>
      <c r="H7" s="138" t="s">
        <v>640</v>
      </c>
      <c r="I7" s="138"/>
      <c r="J7" s="163" t="s">
        <v>604</v>
      </c>
      <c r="M7" s="2"/>
    </row>
    <row r="8" spans="1:13" ht="24.75" customHeight="1" x14ac:dyDescent="0.4">
      <c r="A8" s="116"/>
      <c r="B8" s="111"/>
      <c r="C8" s="286">
        <v>6</v>
      </c>
      <c r="D8" s="218" t="s">
        <v>641</v>
      </c>
      <c r="E8" s="287" t="s">
        <v>642</v>
      </c>
      <c r="F8" s="162"/>
      <c r="G8" s="278" t="s">
        <v>643</v>
      </c>
      <c r="H8" s="114" t="s">
        <v>644</v>
      </c>
      <c r="I8" s="138"/>
      <c r="J8" s="117" t="s">
        <v>545</v>
      </c>
      <c r="M8" s="2"/>
    </row>
    <row r="9" spans="1:13" ht="24.75" customHeight="1" x14ac:dyDescent="0.4">
      <c r="A9" s="116"/>
      <c r="B9" s="111"/>
      <c r="C9" s="286"/>
      <c r="D9" s="218"/>
      <c r="E9" s="287"/>
      <c r="F9" s="164"/>
      <c r="G9" s="279"/>
      <c r="H9" s="164"/>
      <c r="I9" s="165"/>
      <c r="J9" s="166"/>
      <c r="M9" s="2"/>
    </row>
    <row r="10" spans="1:13" ht="24.75" customHeight="1" x14ac:dyDescent="0.4">
      <c r="A10" s="167" t="s">
        <v>645</v>
      </c>
      <c r="B10" s="141" t="s">
        <v>646</v>
      </c>
      <c r="C10" s="168">
        <v>1</v>
      </c>
      <c r="D10" s="280" t="s">
        <v>647</v>
      </c>
      <c r="E10" s="280"/>
      <c r="F10" s="169"/>
      <c r="G10" s="149" t="s">
        <v>648</v>
      </c>
      <c r="H10" s="150" t="s">
        <v>649</v>
      </c>
      <c r="I10" s="150"/>
      <c r="J10" s="170" t="s">
        <v>650</v>
      </c>
      <c r="M10" s="2"/>
    </row>
    <row r="11" spans="1:13" ht="24.75" customHeight="1" x14ac:dyDescent="0.4">
      <c r="A11" s="116"/>
      <c r="B11" s="111"/>
      <c r="C11" s="137">
        <v>2</v>
      </c>
      <c r="D11" s="284" t="s">
        <v>528</v>
      </c>
      <c r="E11" s="284"/>
      <c r="F11" s="162"/>
      <c r="G11" s="142" t="s">
        <v>651</v>
      </c>
      <c r="H11" s="46" t="s">
        <v>649</v>
      </c>
      <c r="I11" s="46"/>
      <c r="J11" s="163" t="s">
        <v>501</v>
      </c>
      <c r="M11" s="2"/>
    </row>
    <row r="12" spans="1:13" ht="24.75" customHeight="1" x14ac:dyDescent="0.4">
      <c r="A12" s="130"/>
      <c r="B12" s="171" t="s">
        <v>652</v>
      </c>
      <c r="C12" s="172">
        <v>3</v>
      </c>
      <c r="D12" s="285" t="s">
        <v>502</v>
      </c>
      <c r="E12" s="285"/>
      <c r="F12" s="173"/>
      <c r="G12" s="158" t="s">
        <v>653</v>
      </c>
      <c r="H12" s="159" t="s">
        <v>613</v>
      </c>
      <c r="I12" s="159"/>
      <c r="J12" s="174" t="s">
        <v>531</v>
      </c>
      <c r="M12" s="2"/>
    </row>
    <row r="13" spans="1:13" x14ac:dyDescent="0.4">
      <c r="M13" s="2"/>
    </row>
  </sheetData>
  <sheetProtection selectLockedCells="1" selectUnlockedCells="1"/>
  <mergeCells count="14">
    <mergeCell ref="D11:E11"/>
    <mergeCell ref="D12:E12"/>
    <mergeCell ref="D7:E7"/>
    <mergeCell ref="C8:C9"/>
    <mergeCell ref="D8:D9"/>
    <mergeCell ref="E8:E9"/>
    <mergeCell ref="G8:G9"/>
    <mergeCell ref="D10:E10"/>
    <mergeCell ref="C2:E2"/>
    <mergeCell ref="H2:I2"/>
    <mergeCell ref="D3:E3"/>
    <mergeCell ref="D4:E4"/>
    <mergeCell ref="D5:E5"/>
    <mergeCell ref="D6:E6"/>
  </mergeCells>
  <phoneticPr fontId="5"/>
  <pageMargins left="0.78740157480314965" right="0.39370078740157483" top="0.39370078740157483" bottom="0.39370078740157483" header="0" footer="0"/>
  <pageSetup paperSize="9" scale="83" firstPageNumber="0" orientation="landscape" r:id="rId1"/>
  <headerFooter scaleWithDoc="0" alignWithMargins="0">
    <oddFooter>&amp;C&amp;"ＭＳ 明朝,標準"&amp;10－５９－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view="pageLayout" zoomScaleNormal="100" workbookViewId="0">
      <selection activeCell="A3" sqref="A3"/>
    </sheetView>
  </sheetViews>
  <sheetFormatPr defaultColWidth="9" defaultRowHeight="14.25" x14ac:dyDescent="0.4"/>
  <cols>
    <col min="1" max="2" width="10" style="18" customWidth="1"/>
    <col min="3" max="3" width="3.125" style="13" customWidth="1"/>
    <col min="4" max="4" width="21.375" style="13" customWidth="1"/>
    <col min="5" max="5" width="1.625" style="13" customWidth="1"/>
    <col min="6" max="6" width="74.5" style="13" customWidth="1"/>
    <col min="7" max="7" width="5.75" style="13" customWidth="1"/>
    <col min="8" max="8" width="1.5" style="13" customWidth="1"/>
    <col min="9" max="9" width="12.25" style="13" customWidth="1"/>
    <col min="10" max="16384" width="9" style="13"/>
  </cols>
  <sheetData>
    <row r="1" spans="1:9" ht="28.5" customHeight="1" x14ac:dyDescent="0.4"/>
    <row r="2" spans="1:9" s="18" customFormat="1" ht="23.25" customHeight="1" x14ac:dyDescent="0.4">
      <c r="A2" s="175" t="s">
        <v>654</v>
      </c>
      <c r="B2" s="176" t="s">
        <v>655</v>
      </c>
      <c r="C2" s="288" t="s">
        <v>489</v>
      </c>
      <c r="D2" s="289"/>
      <c r="E2" s="177"/>
      <c r="F2" s="178" t="s">
        <v>490</v>
      </c>
      <c r="G2" s="290" t="s">
        <v>491</v>
      </c>
      <c r="H2" s="290"/>
      <c r="I2" s="179" t="s">
        <v>492</v>
      </c>
    </row>
    <row r="3" spans="1:9" ht="23.25" customHeight="1" x14ac:dyDescent="0.4">
      <c r="A3" s="180" t="s">
        <v>656</v>
      </c>
      <c r="B3" s="181" t="s">
        <v>657</v>
      </c>
      <c r="C3" s="137">
        <v>1</v>
      </c>
      <c r="D3" s="182" t="s">
        <v>658</v>
      </c>
      <c r="E3" s="183"/>
      <c r="F3" s="142" t="s">
        <v>659</v>
      </c>
      <c r="G3" s="46" t="s">
        <v>616</v>
      </c>
      <c r="H3" s="46"/>
      <c r="I3" s="163" t="s">
        <v>501</v>
      </c>
    </row>
    <row r="4" spans="1:9" ht="23.25" customHeight="1" x14ac:dyDescent="0.4">
      <c r="A4" s="180"/>
      <c r="B4" s="184" t="s">
        <v>660</v>
      </c>
      <c r="C4" s="137">
        <v>2</v>
      </c>
      <c r="D4" s="182" t="s">
        <v>661</v>
      </c>
      <c r="E4" s="183"/>
      <c r="F4" s="142" t="s">
        <v>662</v>
      </c>
      <c r="G4" s="46" t="s">
        <v>663</v>
      </c>
      <c r="H4" s="46"/>
      <c r="I4" s="163" t="s">
        <v>505</v>
      </c>
    </row>
    <row r="5" spans="1:9" ht="23.25" customHeight="1" x14ac:dyDescent="0.4">
      <c r="A5" s="180"/>
      <c r="B5" s="184"/>
      <c r="C5" s="137">
        <v>3</v>
      </c>
      <c r="D5" s="182" t="s">
        <v>528</v>
      </c>
      <c r="E5" s="183"/>
      <c r="F5" s="142" t="s">
        <v>664</v>
      </c>
      <c r="G5" s="46" t="s">
        <v>665</v>
      </c>
      <c r="H5" s="46"/>
      <c r="I5" s="163" t="s">
        <v>501</v>
      </c>
    </row>
    <row r="6" spans="1:9" ht="23.25" customHeight="1" x14ac:dyDescent="0.4">
      <c r="A6" s="180"/>
      <c r="B6" s="184" t="s">
        <v>666</v>
      </c>
      <c r="C6" s="137">
        <v>4</v>
      </c>
      <c r="D6" s="182" t="s">
        <v>498</v>
      </c>
      <c r="E6" s="183"/>
      <c r="F6" s="142" t="s">
        <v>568</v>
      </c>
      <c r="G6" s="114" t="s">
        <v>500</v>
      </c>
      <c r="H6" s="46"/>
      <c r="I6" s="163" t="s">
        <v>509</v>
      </c>
    </row>
    <row r="7" spans="1:9" ht="23.25" customHeight="1" x14ac:dyDescent="0.4">
      <c r="A7" s="180"/>
      <c r="B7" s="184" t="s">
        <v>667</v>
      </c>
      <c r="C7" s="137">
        <v>5</v>
      </c>
      <c r="D7" s="182" t="s">
        <v>502</v>
      </c>
      <c r="E7" s="183"/>
      <c r="F7" s="142" t="s">
        <v>668</v>
      </c>
      <c r="G7" s="46" t="s">
        <v>669</v>
      </c>
      <c r="H7" s="46"/>
      <c r="I7" s="163" t="s">
        <v>670</v>
      </c>
    </row>
    <row r="8" spans="1:9" ht="23.25" customHeight="1" x14ac:dyDescent="0.4">
      <c r="A8" s="180"/>
      <c r="B8" s="184"/>
      <c r="C8" s="137">
        <v>6</v>
      </c>
      <c r="D8" s="182" t="s">
        <v>671</v>
      </c>
      <c r="E8" s="183"/>
      <c r="F8" s="142" t="s">
        <v>672</v>
      </c>
      <c r="G8" s="46" t="s">
        <v>673</v>
      </c>
      <c r="H8" s="46"/>
      <c r="I8" s="163" t="s">
        <v>509</v>
      </c>
    </row>
    <row r="9" spans="1:9" ht="23.25" customHeight="1" x14ac:dyDescent="0.4">
      <c r="A9" s="180"/>
      <c r="B9" s="184"/>
      <c r="C9" s="137">
        <v>7</v>
      </c>
      <c r="D9" s="182" t="s">
        <v>528</v>
      </c>
      <c r="E9" s="183"/>
      <c r="F9" s="142" t="s">
        <v>674</v>
      </c>
      <c r="G9" s="46" t="s">
        <v>603</v>
      </c>
      <c r="H9" s="46"/>
      <c r="I9" s="163" t="s">
        <v>604</v>
      </c>
    </row>
    <row r="10" spans="1:9" ht="23.25" customHeight="1" x14ac:dyDescent="0.4">
      <c r="A10" s="180"/>
      <c r="B10" s="184"/>
      <c r="C10" s="137">
        <v>8</v>
      </c>
      <c r="D10" s="182" t="s">
        <v>539</v>
      </c>
      <c r="E10" s="183"/>
      <c r="F10" s="142" t="s">
        <v>675</v>
      </c>
      <c r="G10" s="46" t="s">
        <v>576</v>
      </c>
      <c r="H10" s="46"/>
      <c r="I10" s="163" t="s">
        <v>509</v>
      </c>
    </row>
    <row r="11" spans="1:9" ht="23.25" customHeight="1" x14ac:dyDescent="0.4">
      <c r="A11" s="180"/>
      <c r="B11" s="184"/>
      <c r="C11" s="137"/>
      <c r="D11" s="182"/>
      <c r="E11" s="183"/>
      <c r="F11" s="142" t="s">
        <v>676</v>
      </c>
      <c r="G11" s="46" t="s">
        <v>677</v>
      </c>
      <c r="H11" s="46"/>
      <c r="I11" s="163" t="s">
        <v>678</v>
      </c>
    </row>
    <row r="12" spans="1:9" ht="23.25" customHeight="1" x14ac:dyDescent="0.4">
      <c r="A12" s="180"/>
      <c r="B12" s="184"/>
      <c r="C12" s="137">
        <v>9</v>
      </c>
      <c r="D12" s="182" t="s">
        <v>528</v>
      </c>
      <c r="E12" s="183"/>
      <c r="F12" s="142" t="s">
        <v>679</v>
      </c>
      <c r="G12" s="46" t="s">
        <v>680</v>
      </c>
      <c r="H12" s="46"/>
      <c r="I12" s="163" t="s">
        <v>501</v>
      </c>
    </row>
    <row r="13" spans="1:9" ht="23.25" customHeight="1" x14ac:dyDescent="0.4">
      <c r="A13" s="180"/>
      <c r="B13" s="184"/>
      <c r="C13" s="137">
        <v>10</v>
      </c>
      <c r="D13" s="182" t="s">
        <v>681</v>
      </c>
      <c r="E13" s="183"/>
      <c r="F13" s="142" t="s">
        <v>682</v>
      </c>
      <c r="G13" s="46" t="s">
        <v>683</v>
      </c>
      <c r="H13" s="46"/>
      <c r="I13" s="163" t="s">
        <v>501</v>
      </c>
    </row>
    <row r="14" spans="1:9" ht="23.25" customHeight="1" x14ac:dyDescent="0.4">
      <c r="A14" s="185"/>
      <c r="B14" s="186"/>
      <c r="C14" s="172">
        <v>11</v>
      </c>
      <c r="D14" s="187" t="s">
        <v>684</v>
      </c>
      <c r="E14" s="131"/>
      <c r="F14" s="158" t="s">
        <v>685</v>
      </c>
      <c r="G14" s="159" t="s">
        <v>686</v>
      </c>
      <c r="H14" s="159"/>
      <c r="I14" s="174" t="s">
        <v>670</v>
      </c>
    </row>
    <row r="15" spans="1:9" ht="23.25" customHeight="1" x14ac:dyDescent="0.4">
      <c r="A15" s="23"/>
      <c r="B15" s="23"/>
      <c r="I15" s="138" t="s">
        <v>687</v>
      </c>
    </row>
    <row r="16" spans="1:9" ht="15.75" customHeight="1" x14ac:dyDescent="0.4">
      <c r="A16" s="23"/>
      <c r="B16" s="23"/>
    </row>
    <row r="17" spans="1:9" ht="15.75" customHeight="1" x14ac:dyDescent="0.4">
      <c r="A17" s="23"/>
      <c r="B17" s="23" t="s">
        <v>688</v>
      </c>
      <c r="D17" s="282" t="s">
        <v>586</v>
      </c>
      <c r="E17" s="282"/>
      <c r="F17" s="13" t="s">
        <v>689</v>
      </c>
    </row>
    <row r="18" spans="1:9" ht="15.75" customHeight="1" x14ac:dyDescent="0.4">
      <c r="A18" s="23"/>
      <c r="B18" s="23"/>
      <c r="D18" s="282" t="s">
        <v>690</v>
      </c>
      <c r="E18" s="282"/>
      <c r="F18" s="13" t="s">
        <v>691</v>
      </c>
    </row>
    <row r="19" spans="1:9" ht="15.75" customHeight="1" x14ac:dyDescent="0.4">
      <c r="A19" s="23"/>
      <c r="B19" s="23"/>
      <c r="D19" s="282" t="s">
        <v>497</v>
      </c>
      <c r="E19" s="282"/>
      <c r="F19" s="13" t="s">
        <v>692</v>
      </c>
    </row>
    <row r="20" spans="1:9" ht="15.75" customHeight="1" x14ac:dyDescent="0.4">
      <c r="A20" s="23"/>
      <c r="B20" s="23"/>
      <c r="D20" s="282" t="s">
        <v>604</v>
      </c>
      <c r="E20" s="282"/>
      <c r="F20" s="13" t="s">
        <v>693</v>
      </c>
    </row>
    <row r="21" spans="1:9" ht="15.75" customHeight="1" x14ac:dyDescent="0.4">
      <c r="A21" s="23"/>
      <c r="B21" s="23"/>
      <c r="D21" s="282" t="s">
        <v>531</v>
      </c>
      <c r="E21" s="282"/>
      <c r="F21" s="13" t="s">
        <v>694</v>
      </c>
    </row>
    <row r="22" spans="1:9" ht="15.75" customHeight="1" x14ac:dyDescent="0.4">
      <c r="A22" s="23"/>
      <c r="B22" s="23"/>
      <c r="D22" s="282" t="s">
        <v>545</v>
      </c>
      <c r="E22" s="282"/>
      <c r="F22" s="13" t="s">
        <v>695</v>
      </c>
    </row>
    <row r="23" spans="1:9" ht="15.75" customHeight="1" x14ac:dyDescent="0.4">
      <c r="A23" s="23"/>
      <c r="B23" s="23"/>
      <c r="D23" s="282" t="s">
        <v>505</v>
      </c>
      <c r="E23" s="282"/>
      <c r="F23" s="13" t="s">
        <v>696</v>
      </c>
    </row>
    <row r="24" spans="1:9" ht="15.75" customHeight="1" x14ac:dyDescent="0.4">
      <c r="A24" s="23"/>
      <c r="B24" s="23"/>
      <c r="D24" s="282" t="s">
        <v>650</v>
      </c>
      <c r="E24" s="282"/>
      <c r="F24" s="13" t="s">
        <v>697</v>
      </c>
    </row>
    <row r="25" spans="1:9" ht="15.75" customHeight="1" x14ac:dyDescent="0.4">
      <c r="A25" s="23"/>
      <c r="B25" s="23"/>
      <c r="D25" s="282" t="s">
        <v>556</v>
      </c>
      <c r="E25" s="282"/>
      <c r="F25" s="13" t="s">
        <v>698</v>
      </c>
    </row>
    <row r="26" spans="1:9" ht="15.75" customHeight="1" x14ac:dyDescent="0.4">
      <c r="A26" s="23"/>
      <c r="B26" s="23"/>
      <c r="D26" s="188" t="s">
        <v>670</v>
      </c>
      <c r="F26" s="13" t="s">
        <v>699</v>
      </c>
    </row>
    <row r="27" spans="1:9" ht="15.75" customHeight="1" x14ac:dyDescent="0.4">
      <c r="A27" s="23"/>
      <c r="B27" s="23"/>
      <c r="D27" s="13" t="s">
        <v>700</v>
      </c>
      <c r="F27" s="13" t="s">
        <v>701</v>
      </c>
    </row>
    <row r="28" spans="1:9" x14ac:dyDescent="0.4">
      <c r="A28" s="23"/>
      <c r="B28" s="23"/>
      <c r="C28" s="2"/>
      <c r="D28" s="2"/>
      <c r="E28" s="2"/>
      <c r="F28" s="2"/>
      <c r="G28" s="2"/>
      <c r="H28" s="2"/>
      <c r="I28" s="2"/>
    </row>
    <row r="29" spans="1:9" x14ac:dyDescent="0.4">
      <c r="A29" s="23"/>
      <c r="B29" s="23"/>
      <c r="C29" s="2"/>
      <c r="D29" s="2"/>
      <c r="E29" s="2"/>
      <c r="F29" s="2"/>
      <c r="G29" s="2"/>
      <c r="H29" s="2"/>
      <c r="I29" s="2"/>
    </row>
  </sheetData>
  <sheetProtection selectLockedCells="1" selectUnlockedCells="1"/>
  <mergeCells count="11">
    <mergeCell ref="D21:E21"/>
    <mergeCell ref="D22:E22"/>
    <mergeCell ref="D23:E23"/>
    <mergeCell ref="D24:E24"/>
    <mergeCell ref="D25:E25"/>
    <mergeCell ref="D20:E20"/>
    <mergeCell ref="C2:D2"/>
    <mergeCell ref="G2:H2"/>
    <mergeCell ref="D17:E17"/>
    <mergeCell ref="D18:E18"/>
    <mergeCell ref="D19:E19"/>
  </mergeCells>
  <phoneticPr fontId="5"/>
  <pageMargins left="0.78740157480314965" right="0.39370078740157483" top="0.39370078740157483" bottom="0.39370078740157483" header="0" footer="0"/>
  <pageSetup paperSize="9" scale="86" firstPageNumber="0" orientation="landscape" r:id="rId1"/>
  <headerFooter scaleWithDoc="0" alignWithMargins="0">
    <oddFooter>&amp;C&amp;"ＭＳ 明朝,標準"&amp;10－６０－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view="pageLayout" zoomScaleNormal="100" workbookViewId="0"/>
  </sheetViews>
  <sheetFormatPr defaultColWidth="9" defaultRowHeight="14.25" x14ac:dyDescent="0.4"/>
  <cols>
    <col min="1" max="1" width="11.375" style="2" customWidth="1"/>
    <col min="2" max="11" width="8.875" style="2" customWidth="1"/>
    <col min="12" max="14" width="9.625" style="2" customWidth="1"/>
    <col min="15" max="16" width="9.875" style="2" customWidth="1"/>
    <col min="17" max="16384" width="9" style="2"/>
  </cols>
  <sheetData>
    <row r="1" spans="1:16" ht="18.95" customHeight="1" x14ac:dyDescent="0.4">
      <c r="A1" s="1" t="s">
        <v>0</v>
      </c>
      <c r="B1" s="1"/>
      <c r="O1" s="204" t="s">
        <v>1</v>
      </c>
      <c r="P1" s="204"/>
    </row>
    <row r="2" spans="1:16" ht="16.5" customHeight="1" x14ac:dyDescent="0.4">
      <c r="A2" s="205" t="s">
        <v>2</v>
      </c>
      <c r="B2" s="205" t="s">
        <v>3</v>
      </c>
      <c r="C2" s="206" t="s">
        <v>4</v>
      </c>
      <c r="D2" s="205" t="s">
        <v>5</v>
      </c>
      <c r="E2" s="205" t="s">
        <v>6</v>
      </c>
      <c r="F2" s="205"/>
      <c r="G2" s="205"/>
      <c r="H2" s="205"/>
      <c r="I2" s="205"/>
      <c r="J2" s="205"/>
      <c r="K2" s="205"/>
      <c r="L2" s="205"/>
      <c r="M2" s="205"/>
      <c r="N2" s="205"/>
      <c r="O2" s="207" t="s">
        <v>7</v>
      </c>
      <c r="P2" s="207" t="s">
        <v>8</v>
      </c>
    </row>
    <row r="3" spans="1:16" ht="16.5" customHeight="1" x14ac:dyDescent="0.4">
      <c r="A3" s="205"/>
      <c r="B3" s="205"/>
      <c r="C3" s="205"/>
      <c r="D3" s="205"/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3" t="s">
        <v>17</v>
      </c>
      <c r="N3" s="4" t="s">
        <v>18</v>
      </c>
      <c r="O3" s="207"/>
      <c r="P3" s="207"/>
    </row>
    <row r="4" spans="1:16" ht="16.5" customHeight="1" x14ac:dyDescent="0.4">
      <c r="A4" s="5" t="s">
        <v>19</v>
      </c>
      <c r="B4" s="6">
        <v>594</v>
      </c>
      <c r="C4" s="6">
        <v>32</v>
      </c>
      <c r="D4" s="6">
        <v>6</v>
      </c>
      <c r="E4" s="6">
        <v>169</v>
      </c>
      <c r="F4" s="6">
        <v>218</v>
      </c>
      <c r="G4" s="6">
        <v>87</v>
      </c>
      <c r="H4" s="6">
        <v>37</v>
      </c>
      <c r="I4" s="6">
        <v>24</v>
      </c>
      <c r="J4" s="6">
        <v>1</v>
      </c>
      <c r="K4" s="6">
        <v>2</v>
      </c>
      <c r="L4" s="6">
        <v>2</v>
      </c>
      <c r="M4" s="6">
        <v>1</v>
      </c>
      <c r="N4" s="6">
        <v>2</v>
      </c>
      <c r="O4" s="6">
        <v>10</v>
      </c>
      <c r="P4" s="6">
        <v>3</v>
      </c>
    </row>
    <row r="5" spans="1:16" ht="16.5" customHeight="1" x14ac:dyDescent="0.4">
      <c r="A5" s="5">
        <v>8</v>
      </c>
      <c r="B5" s="6">
        <v>576</v>
      </c>
      <c r="C5" s="6">
        <v>29</v>
      </c>
      <c r="D5" s="6">
        <v>3</v>
      </c>
      <c r="E5" s="6">
        <v>172</v>
      </c>
      <c r="F5" s="6">
        <v>203</v>
      </c>
      <c r="G5" s="6">
        <v>82</v>
      </c>
      <c r="H5" s="6">
        <v>40</v>
      </c>
      <c r="I5" s="6">
        <v>25</v>
      </c>
      <c r="J5" s="6" t="s">
        <v>20</v>
      </c>
      <c r="K5" s="6">
        <v>2</v>
      </c>
      <c r="L5" s="6">
        <v>2</v>
      </c>
      <c r="M5" s="6">
        <v>2</v>
      </c>
      <c r="N5" s="6">
        <v>2</v>
      </c>
      <c r="O5" s="6">
        <v>11</v>
      </c>
      <c r="P5" s="6">
        <v>3</v>
      </c>
    </row>
    <row r="6" spans="1:16" ht="16.5" customHeight="1" x14ac:dyDescent="0.4">
      <c r="A6" s="5">
        <v>9</v>
      </c>
      <c r="B6" s="6">
        <v>558</v>
      </c>
      <c r="C6" s="6">
        <v>26</v>
      </c>
      <c r="D6" s="6">
        <v>5</v>
      </c>
      <c r="E6" s="6">
        <v>161</v>
      </c>
      <c r="F6" s="6">
        <v>198</v>
      </c>
      <c r="G6" s="6">
        <v>83</v>
      </c>
      <c r="H6" s="6">
        <v>38</v>
      </c>
      <c r="I6" s="6">
        <v>25</v>
      </c>
      <c r="J6" s="6">
        <v>1</v>
      </c>
      <c r="K6" s="6">
        <v>1</v>
      </c>
      <c r="L6" s="6">
        <v>1</v>
      </c>
      <c r="M6" s="6">
        <v>3</v>
      </c>
      <c r="N6" s="6">
        <v>2</v>
      </c>
      <c r="O6" s="6">
        <v>11</v>
      </c>
      <c r="P6" s="6">
        <v>3</v>
      </c>
    </row>
    <row r="7" spans="1:16" ht="16.5" customHeight="1" x14ac:dyDescent="0.4">
      <c r="A7" s="5">
        <v>10</v>
      </c>
      <c r="B7" s="6">
        <v>548</v>
      </c>
      <c r="C7" s="6">
        <v>24</v>
      </c>
      <c r="D7" s="6">
        <v>4</v>
      </c>
      <c r="E7" s="6">
        <v>158</v>
      </c>
      <c r="F7" s="6">
        <v>201</v>
      </c>
      <c r="G7" s="6">
        <v>84</v>
      </c>
      <c r="H7" s="6">
        <v>32</v>
      </c>
      <c r="I7" s="6">
        <v>26</v>
      </c>
      <c r="J7" s="6">
        <v>2</v>
      </c>
      <c r="K7" s="6">
        <v>1</v>
      </c>
      <c r="L7" s="6">
        <v>1</v>
      </c>
      <c r="M7" s="6">
        <v>3</v>
      </c>
      <c r="N7" s="6">
        <v>2</v>
      </c>
      <c r="O7" s="6">
        <v>7</v>
      </c>
      <c r="P7" s="6">
        <v>3</v>
      </c>
    </row>
    <row r="8" spans="1:16" ht="16.5" customHeight="1" x14ac:dyDescent="0.4">
      <c r="A8" s="5">
        <v>11</v>
      </c>
      <c r="B8" s="6">
        <v>542</v>
      </c>
      <c r="C8" s="6">
        <v>36</v>
      </c>
      <c r="D8" s="6">
        <v>4</v>
      </c>
      <c r="E8" s="6">
        <v>165</v>
      </c>
      <c r="F8" s="6">
        <v>173</v>
      </c>
      <c r="G8" s="6">
        <v>86</v>
      </c>
      <c r="H8" s="6">
        <v>35</v>
      </c>
      <c r="I8" s="6">
        <v>24</v>
      </c>
      <c r="J8" s="6" t="s">
        <v>20</v>
      </c>
      <c r="K8" s="6">
        <v>1</v>
      </c>
      <c r="L8" s="6">
        <v>1</v>
      </c>
      <c r="M8" s="6">
        <v>3</v>
      </c>
      <c r="N8" s="6">
        <v>2</v>
      </c>
      <c r="O8" s="6">
        <v>10</v>
      </c>
      <c r="P8" s="6">
        <v>2</v>
      </c>
    </row>
    <row r="9" spans="1:16" ht="16.5" customHeight="1" x14ac:dyDescent="0.4">
      <c r="A9" s="5">
        <v>12</v>
      </c>
      <c r="B9" s="6">
        <v>518</v>
      </c>
      <c r="C9" s="6">
        <v>6</v>
      </c>
      <c r="D9" s="6">
        <v>4</v>
      </c>
      <c r="E9" s="6">
        <v>181</v>
      </c>
      <c r="F9" s="6">
        <v>206</v>
      </c>
      <c r="G9" s="6">
        <v>62</v>
      </c>
      <c r="H9" s="6">
        <v>17</v>
      </c>
      <c r="I9" s="6">
        <v>24</v>
      </c>
      <c r="J9" s="6" t="s">
        <v>20</v>
      </c>
      <c r="K9" s="6">
        <v>1</v>
      </c>
      <c r="L9" s="6">
        <v>1</v>
      </c>
      <c r="M9" s="6">
        <v>3</v>
      </c>
      <c r="N9" s="6">
        <v>2</v>
      </c>
      <c r="O9" s="6">
        <v>9</v>
      </c>
      <c r="P9" s="6">
        <v>2</v>
      </c>
    </row>
    <row r="10" spans="1:16" ht="16.5" customHeight="1" x14ac:dyDescent="0.4">
      <c r="A10" s="5">
        <v>13</v>
      </c>
      <c r="B10" s="6">
        <v>506</v>
      </c>
      <c r="C10" s="6">
        <v>6</v>
      </c>
      <c r="D10" s="6">
        <v>4</v>
      </c>
      <c r="E10" s="6">
        <v>183</v>
      </c>
      <c r="F10" s="6">
        <v>194</v>
      </c>
      <c r="G10" s="6">
        <v>61</v>
      </c>
      <c r="H10" s="6">
        <v>18</v>
      </c>
      <c r="I10" s="6">
        <v>23</v>
      </c>
      <c r="J10" s="6" t="s">
        <v>20</v>
      </c>
      <c r="K10" s="6">
        <v>1</v>
      </c>
      <c r="L10" s="6">
        <v>1</v>
      </c>
      <c r="M10" s="6">
        <v>3</v>
      </c>
      <c r="N10" s="6">
        <v>2</v>
      </c>
      <c r="O10" s="6">
        <v>8</v>
      </c>
      <c r="P10" s="6">
        <v>2</v>
      </c>
    </row>
    <row r="11" spans="1:16" ht="16.5" customHeight="1" x14ac:dyDescent="0.4">
      <c r="A11" s="5">
        <v>14</v>
      </c>
      <c r="B11" s="6">
        <v>473</v>
      </c>
      <c r="C11" s="6">
        <v>27</v>
      </c>
      <c r="D11" s="6">
        <v>4</v>
      </c>
      <c r="E11" s="6">
        <v>145</v>
      </c>
      <c r="F11" s="6">
        <v>147</v>
      </c>
      <c r="G11" s="6">
        <v>76</v>
      </c>
      <c r="H11" s="6">
        <v>35</v>
      </c>
      <c r="I11" s="6">
        <v>24</v>
      </c>
      <c r="J11" s="6" t="s">
        <v>20</v>
      </c>
      <c r="K11" s="6">
        <v>1</v>
      </c>
      <c r="L11" s="6">
        <v>1</v>
      </c>
      <c r="M11" s="6">
        <v>2</v>
      </c>
      <c r="N11" s="6">
        <v>2</v>
      </c>
      <c r="O11" s="6">
        <v>7</v>
      </c>
      <c r="P11" s="6">
        <v>2</v>
      </c>
    </row>
    <row r="12" spans="1:16" ht="16.5" customHeight="1" x14ac:dyDescent="0.4">
      <c r="A12" s="5">
        <v>15</v>
      </c>
      <c r="B12" s="6">
        <v>504</v>
      </c>
      <c r="C12" s="6">
        <v>22</v>
      </c>
      <c r="D12" s="6">
        <v>2</v>
      </c>
      <c r="E12" s="6">
        <v>157</v>
      </c>
      <c r="F12" s="6">
        <v>169</v>
      </c>
      <c r="G12" s="6">
        <v>82</v>
      </c>
      <c r="H12" s="6">
        <v>33</v>
      </c>
      <c r="I12" s="6">
        <v>25</v>
      </c>
      <c r="J12" s="6">
        <v>1</v>
      </c>
      <c r="K12" s="6" t="s">
        <v>20</v>
      </c>
      <c r="L12" s="6">
        <v>1</v>
      </c>
      <c r="M12" s="6">
        <v>2</v>
      </c>
      <c r="N12" s="6">
        <v>2</v>
      </c>
      <c r="O12" s="6">
        <v>7</v>
      </c>
      <c r="P12" s="6">
        <v>1</v>
      </c>
    </row>
    <row r="13" spans="1:16" ht="16.5" customHeight="1" x14ac:dyDescent="0.4">
      <c r="A13" s="5">
        <v>16</v>
      </c>
      <c r="B13" s="6">
        <v>453</v>
      </c>
      <c r="C13" s="6">
        <v>28</v>
      </c>
      <c r="D13" s="6">
        <v>1</v>
      </c>
      <c r="E13" s="6">
        <v>134</v>
      </c>
      <c r="F13" s="6">
        <v>147</v>
      </c>
      <c r="G13" s="6">
        <v>67</v>
      </c>
      <c r="H13" s="6">
        <v>34</v>
      </c>
      <c r="I13" s="6">
        <v>25</v>
      </c>
      <c r="J13" s="6" t="s">
        <v>20</v>
      </c>
      <c r="K13" s="6">
        <v>1</v>
      </c>
      <c r="L13" s="6">
        <v>1</v>
      </c>
      <c r="M13" s="6">
        <v>4</v>
      </c>
      <c r="N13" s="6">
        <v>1</v>
      </c>
      <c r="O13" s="6">
        <v>9</v>
      </c>
      <c r="P13" s="6">
        <v>1</v>
      </c>
    </row>
    <row r="14" spans="1:16" ht="16.5" customHeight="1" x14ac:dyDescent="0.4">
      <c r="A14" s="5">
        <v>17</v>
      </c>
      <c r="B14" s="6">
        <v>430</v>
      </c>
      <c r="C14" s="6">
        <v>23</v>
      </c>
      <c r="D14" s="6">
        <v>1</v>
      </c>
      <c r="E14" s="6">
        <v>127</v>
      </c>
      <c r="F14" s="6">
        <v>136</v>
      </c>
      <c r="G14" s="6">
        <v>67</v>
      </c>
      <c r="H14" s="6">
        <v>34</v>
      </c>
      <c r="I14" s="6">
        <v>25</v>
      </c>
      <c r="J14" s="6">
        <v>1</v>
      </c>
      <c r="K14" s="6" t="s">
        <v>20</v>
      </c>
      <c r="L14" s="6">
        <v>1</v>
      </c>
      <c r="M14" s="6">
        <v>4</v>
      </c>
      <c r="N14" s="6">
        <v>1</v>
      </c>
      <c r="O14" s="6">
        <v>9</v>
      </c>
      <c r="P14" s="6">
        <v>1</v>
      </c>
    </row>
    <row r="15" spans="1:16" ht="16.5" customHeight="1" x14ac:dyDescent="0.4">
      <c r="A15" s="5">
        <v>18</v>
      </c>
      <c r="B15" s="6">
        <v>428</v>
      </c>
      <c r="C15" s="6">
        <v>24</v>
      </c>
      <c r="D15" s="6">
        <v>1</v>
      </c>
      <c r="E15" s="6">
        <v>128</v>
      </c>
      <c r="F15" s="6">
        <v>133</v>
      </c>
      <c r="G15" s="6">
        <v>66</v>
      </c>
      <c r="H15" s="6">
        <v>34</v>
      </c>
      <c r="I15" s="6">
        <v>25</v>
      </c>
      <c r="J15" s="6">
        <v>1</v>
      </c>
      <c r="K15" s="6" t="s">
        <v>20</v>
      </c>
      <c r="L15" s="6">
        <v>1</v>
      </c>
      <c r="M15" s="6">
        <v>4</v>
      </c>
      <c r="N15" s="6">
        <v>1</v>
      </c>
      <c r="O15" s="6">
        <v>9</v>
      </c>
      <c r="P15" s="6">
        <v>1</v>
      </c>
    </row>
    <row r="16" spans="1:16" ht="16.5" customHeight="1" x14ac:dyDescent="0.4">
      <c r="A16" s="5">
        <v>20</v>
      </c>
      <c r="B16" s="6">
        <f>SUM(C16:P16)</f>
        <v>416</v>
      </c>
      <c r="C16" s="6">
        <v>16</v>
      </c>
      <c r="D16" s="6" t="s">
        <v>20</v>
      </c>
      <c r="E16" s="6">
        <f>126+20</f>
        <v>146</v>
      </c>
      <c r="F16" s="6">
        <v>125</v>
      </c>
      <c r="G16" s="6">
        <v>74</v>
      </c>
      <c r="H16" s="6">
        <v>20</v>
      </c>
      <c r="I16" s="6">
        <v>23</v>
      </c>
      <c r="J16" s="6">
        <v>1</v>
      </c>
      <c r="K16" s="6" t="s">
        <v>20</v>
      </c>
      <c r="L16" s="6" t="s">
        <v>20</v>
      </c>
      <c r="M16" s="6">
        <v>4</v>
      </c>
      <c r="N16" s="6" t="s">
        <v>20</v>
      </c>
      <c r="O16" s="6">
        <v>5</v>
      </c>
      <c r="P16" s="6">
        <v>2</v>
      </c>
    </row>
    <row r="17" spans="1:16" ht="16.5" customHeight="1" x14ac:dyDescent="0.4">
      <c r="A17" s="5">
        <v>25</v>
      </c>
      <c r="B17" s="6">
        <v>359</v>
      </c>
      <c r="C17" s="6">
        <v>5</v>
      </c>
      <c r="D17" s="6">
        <v>1</v>
      </c>
      <c r="E17" s="6">
        <v>147</v>
      </c>
      <c r="F17" s="6">
        <v>88</v>
      </c>
      <c r="G17" s="6">
        <v>68</v>
      </c>
      <c r="H17" s="6">
        <v>15</v>
      </c>
      <c r="I17" s="6">
        <v>23</v>
      </c>
      <c r="J17" s="6">
        <v>1</v>
      </c>
      <c r="K17" s="6" t="s">
        <v>20</v>
      </c>
      <c r="L17" s="6" t="s">
        <v>20</v>
      </c>
      <c r="M17" s="6">
        <v>5</v>
      </c>
      <c r="N17" s="6" t="s">
        <v>20</v>
      </c>
      <c r="O17" s="6">
        <v>5</v>
      </c>
      <c r="P17" s="6">
        <v>1</v>
      </c>
    </row>
    <row r="18" spans="1:16" ht="16.5" customHeight="1" x14ac:dyDescent="0.4">
      <c r="A18" s="5" t="s">
        <v>21</v>
      </c>
      <c r="B18" s="6">
        <v>284</v>
      </c>
      <c r="C18" s="6">
        <v>5</v>
      </c>
      <c r="D18" s="6">
        <v>1</v>
      </c>
      <c r="E18" s="6">
        <v>133</v>
      </c>
      <c r="F18" s="6">
        <v>53</v>
      </c>
      <c r="G18" s="6">
        <v>47</v>
      </c>
      <c r="H18" s="6">
        <v>16</v>
      </c>
      <c r="I18" s="6">
        <v>22</v>
      </c>
      <c r="J18" s="6" t="s">
        <v>20</v>
      </c>
      <c r="K18" s="6" t="s">
        <v>20</v>
      </c>
      <c r="L18" s="6" t="s">
        <v>20</v>
      </c>
      <c r="M18" s="6">
        <v>4</v>
      </c>
      <c r="N18" s="6" t="s">
        <v>20</v>
      </c>
      <c r="O18" s="6">
        <v>2</v>
      </c>
      <c r="P18" s="6">
        <v>1</v>
      </c>
    </row>
    <row r="19" spans="1:16" ht="16.5" customHeight="1" x14ac:dyDescent="0.4">
      <c r="O19" s="209" t="s">
        <v>22</v>
      </c>
      <c r="P19" s="208"/>
    </row>
    <row r="20" spans="1:16" ht="20.25" customHeight="1" x14ac:dyDescent="0.2">
      <c r="A20" s="1" t="s">
        <v>23</v>
      </c>
      <c r="B20" s="1"/>
      <c r="G20" s="210" t="s">
        <v>24</v>
      </c>
      <c r="H20" s="210"/>
      <c r="I20" s="7"/>
    </row>
    <row r="21" spans="1:16" x14ac:dyDescent="0.4">
      <c r="A21" s="211" t="s">
        <v>25</v>
      </c>
      <c r="B21" s="212" t="s">
        <v>26</v>
      </c>
      <c r="C21" s="215" t="s">
        <v>27</v>
      </c>
      <c r="D21" s="216"/>
      <c r="E21" s="216"/>
      <c r="F21" s="216"/>
      <c r="G21" s="217"/>
      <c r="H21" s="212" t="s">
        <v>28</v>
      </c>
    </row>
    <row r="22" spans="1:16" x14ac:dyDescent="0.4">
      <c r="A22" s="205"/>
      <c r="B22" s="213"/>
      <c r="C22" s="205" t="s">
        <v>29</v>
      </c>
      <c r="D22" s="205"/>
      <c r="E22" s="205"/>
      <c r="F22" s="205"/>
      <c r="G22" s="205"/>
      <c r="H22" s="213"/>
    </row>
    <row r="23" spans="1:16" x14ac:dyDescent="0.4">
      <c r="A23" s="205"/>
      <c r="B23" s="214"/>
      <c r="C23" s="3" t="s">
        <v>30</v>
      </c>
      <c r="D23" s="3" t="s">
        <v>31</v>
      </c>
      <c r="E23" s="3" t="s">
        <v>32</v>
      </c>
      <c r="F23" s="3" t="s">
        <v>33</v>
      </c>
      <c r="G23" s="8" t="s">
        <v>34</v>
      </c>
      <c r="H23" s="214"/>
    </row>
    <row r="24" spans="1:16" ht="16.5" customHeight="1" x14ac:dyDescent="0.4">
      <c r="A24" s="5" t="s">
        <v>35</v>
      </c>
      <c r="B24" s="9">
        <v>1100</v>
      </c>
      <c r="C24" s="10">
        <v>1060</v>
      </c>
      <c r="D24" s="11">
        <v>20</v>
      </c>
      <c r="E24" s="11">
        <v>130</v>
      </c>
      <c r="F24" s="11">
        <v>490</v>
      </c>
      <c r="G24" s="11">
        <v>420</v>
      </c>
      <c r="H24" s="11">
        <v>40</v>
      </c>
    </row>
    <row r="25" spans="1:16" ht="16.5" customHeight="1" x14ac:dyDescent="0.4">
      <c r="A25" s="5">
        <v>5</v>
      </c>
      <c r="B25" s="9">
        <v>1010</v>
      </c>
      <c r="C25" s="11">
        <v>958</v>
      </c>
      <c r="D25" s="11">
        <v>9</v>
      </c>
      <c r="E25" s="11">
        <v>92</v>
      </c>
      <c r="F25" s="11">
        <v>435</v>
      </c>
      <c r="G25" s="11">
        <v>422</v>
      </c>
      <c r="H25" s="11">
        <v>52</v>
      </c>
    </row>
    <row r="26" spans="1:16" ht="16.5" customHeight="1" x14ac:dyDescent="0.4">
      <c r="A26" s="5">
        <v>6</v>
      </c>
      <c r="B26" s="4">
        <v>950</v>
      </c>
      <c r="C26" s="11">
        <v>900</v>
      </c>
      <c r="D26" s="11">
        <v>0</v>
      </c>
      <c r="E26" s="11">
        <v>100</v>
      </c>
      <c r="F26" s="11">
        <v>340</v>
      </c>
      <c r="G26" s="11">
        <v>450</v>
      </c>
      <c r="H26" s="11">
        <v>50</v>
      </c>
    </row>
    <row r="27" spans="1:16" ht="16.5" customHeight="1" x14ac:dyDescent="0.4">
      <c r="A27" s="5">
        <v>7</v>
      </c>
      <c r="B27" s="4">
        <v>920</v>
      </c>
      <c r="C27" s="11">
        <v>880</v>
      </c>
      <c r="D27" s="11">
        <v>10</v>
      </c>
      <c r="E27" s="11">
        <v>100</v>
      </c>
      <c r="F27" s="11">
        <v>310</v>
      </c>
      <c r="G27" s="11">
        <v>440</v>
      </c>
      <c r="H27" s="11">
        <v>50</v>
      </c>
    </row>
    <row r="28" spans="1:16" ht="16.5" customHeight="1" x14ac:dyDescent="0.4">
      <c r="A28" s="5">
        <v>8</v>
      </c>
      <c r="B28" s="4">
        <v>880</v>
      </c>
      <c r="C28" s="11">
        <v>840</v>
      </c>
      <c r="D28" s="11">
        <v>10</v>
      </c>
      <c r="E28" s="11">
        <v>100</v>
      </c>
      <c r="F28" s="11">
        <v>280</v>
      </c>
      <c r="G28" s="11">
        <v>450</v>
      </c>
      <c r="H28" s="11">
        <v>40</v>
      </c>
    </row>
    <row r="29" spans="1:16" ht="16.5" customHeight="1" x14ac:dyDescent="0.4">
      <c r="A29" s="5">
        <v>9</v>
      </c>
      <c r="B29" s="4">
        <v>840</v>
      </c>
      <c r="C29" s="11">
        <v>800</v>
      </c>
      <c r="D29" s="11">
        <v>20</v>
      </c>
      <c r="E29" s="11">
        <v>100</v>
      </c>
      <c r="F29" s="11">
        <v>250</v>
      </c>
      <c r="G29" s="11">
        <v>430</v>
      </c>
      <c r="H29" s="11">
        <v>40</v>
      </c>
    </row>
    <row r="30" spans="1:16" ht="16.5" customHeight="1" x14ac:dyDescent="0.4">
      <c r="A30" s="5">
        <v>10</v>
      </c>
      <c r="B30" s="4">
        <v>897</v>
      </c>
      <c r="C30" s="11">
        <v>864</v>
      </c>
      <c r="D30" s="11">
        <v>15</v>
      </c>
      <c r="E30" s="11">
        <v>79</v>
      </c>
      <c r="F30" s="11">
        <v>316</v>
      </c>
      <c r="G30" s="11">
        <v>454</v>
      </c>
      <c r="H30" s="11">
        <v>33</v>
      </c>
    </row>
    <row r="31" spans="1:16" ht="16.5" customHeight="1" x14ac:dyDescent="0.4">
      <c r="A31" s="5">
        <v>11</v>
      </c>
      <c r="B31" s="4">
        <v>870</v>
      </c>
      <c r="C31" s="11">
        <v>830</v>
      </c>
      <c r="D31" s="11">
        <v>0</v>
      </c>
      <c r="E31" s="11">
        <v>70</v>
      </c>
      <c r="F31" s="11">
        <v>300</v>
      </c>
      <c r="G31" s="11">
        <v>460</v>
      </c>
      <c r="H31" s="11">
        <v>30</v>
      </c>
    </row>
    <row r="32" spans="1:16" ht="16.5" customHeight="1" x14ac:dyDescent="0.4">
      <c r="A32" s="5">
        <v>12</v>
      </c>
      <c r="B32" s="4">
        <v>830</v>
      </c>
      <c r="C32" s="11">
        <v>790</v>
      </c>
      <c r="D32" s="11">
        <v>10</v>
      </c>
      <c r="E32" s="11">
        <v>60</v>
      </c>
      <c r="F32" s="11">
        <v>280</v>
      </c>
      <c r="G32" s="11">
        <v>450</v>
      </c>
      <c r="H32" s="11">
        <v>30</v>
      </c>
    </row>
    <row r="33" spans="1:9" ht="16.5" customHeight="1" x14ac:dyDescent="0.4">
      <c r="A33" s="5">
        <v>13</v>
      </c>
      <c r="B33" s="4">
        <v>810</v>
      </c>
      <c r="C33" s="11">
        <v>780</v>
      </c>
      <c r="D33" s="11">
        <v>10</v>
      </c>
      <c r="E33" s="11">
        <v>70</v>
      </c>
      <c r="F33" s="11">
        <v>260</v>
      </c>
      <c r="G33" s="11">
        <v>440</v>
      </c>
      <c r="H33" s="11">
        <v>30</v>
      </c>
    </row>
    <row r="34" spans="1:9" ht="16.5" customHeight="1" x14ac:dyDescent="0.4">
      <c r="A34" s="5">
        <v>14</v>
      </c>
      <c r="B34" s="4">
        <v>790</v>
      </c>
      <c r="C34" s="11">
        <v>770</v>
      </c>
      <c r="D34" s="11">
        <v>30</v>
      </c>
      <c r="E34" s="11">
        <v>80</v>
      </c>
      <c r="F34" s="11">
        <v>280</v>
      </c>
      <c r="G34" s="11">
        <v>390</v>
      </c>
      <c r="H34" s="11">
        <v>20</v>
      </c>
    </row>
    <row r="35" spans="1:9" ht="16.5" customHeight="1" x14ac:dyDescent="0.4">
      <c r="A35" s="5">
        <v>15</v>
      </c>
      <c r="B35" s="4">
        <v>778</v>
      </c>
      <c r="C35" s="11">
        <v>737</v>
      </c>
      <c r="D35" s="11">
        <v>23</v>
      </c>
      <c r="E35" s="11">
        <v>53</v>
      </c>
      <c r="F35" s="11">
        <v>259</v>
      </c>
      <c r="G35" s="11">
        <v>402</v>
      </c>
      <c r="H35" s="11">
        <v>41</v>
      </c>
    </row>
    <row r="36" spans="1:9" ht="16.5" customHeight="1" x14ac:dyDescent="0.4">
      <c r="A36" s="5">
        <v>20</v>
      </c>
      <c r="B36" s="4">
        <v>600</v>
      </c>
      <c r="C36" s="11">
        <v>563</v>
      </c>
      <c r="D36" s="11">
        <v>15</v>
      </c>
      <c r="E36" s="11">
        <v>52</v>
      </c>
      <c r="F36" s="11">
        <v>120</v>
      </c>
      <c r="G36" s="11">
        <v>376</v>
      </c>
      <c r="H36" s="11">
        <v>37</v>
      </c>
    </row>
    <row r="37" spans="1:9" ht="16.5" customHeight="1" x14ac:dyDescent="0.4">
      <c r="A37" s="5">
        <v>25</v>
      </c>
      <c r="B37" s="4">
        <v>474</v>
      </c>
      <c r="C37" s="11">
        <v>462</v>
      </c>
      <c r="D37" s="11">
        <v>14</v>
      </c>
      <c r="E37" s="11">
        <v>43</v>
      </c>
      <c r="F37" s="11">
        <v>90</v>
      </c>
      <c r="G37" s="11">
        <v>315</v>
      </c>
      <c r="H37" s="11">
        <v>12</v>
      </c>
    </row>
    <row r="38" spans="1:9" ht="16.5" customHeight="1" x14ac:dyDescent="0.4">
      <c r="A38" s="5" t="s">
        <v>21</v>
      </c>
      <c r="B38" s="4">
        <v>368</v>
      </c>
      <c r="C38" s="11">
        <v>358</v>
      </c>
      <c r="D38" s="11">
        <v>10</v>
      </c>
      <c r="E38" s="11">
        <v>22</v>
      </c>
      <c r="F38" s="11">
        <v>80</v>
      </c>
      <c r="G38" s="11">
        <v>227</v>
      </c>
      <c r="H38" s="11">
        <v>10</v>
      </c>
    </row>
    <row r="39" spans="1:9" x14ac:dyDescent="0.4">
      <c r="A39" s="12" t="s">
        <v>36</v>
      </c>
      <c r="B39" s="12"/>
      <c r="C39" s="12"/>
      <c r="D39" s="12"/>
      <c r="E39" s="12"/>
      <c r="H39" s="208" t="s">
        <v>37</v>
      </c>
      <c r="I39" s="208"/>
    </row>
    <row r="40" spans="1:9" x14ac:dyDescent="0.4">
      <c r="A40" s="12" t="s">
        <v>38</v>
      </c>
      <c r="B40" s="12"/>
      <c r="C40" s="12"/>
      <c r="D40" s="12"/>
      <c r="E40" s="12"/>
    </row>
  </sheetData>
  <sheetProtection selectLockedCells="1" selectUnlockedCells="1"/>
  <mergeCells count="16">
    <mergeCell ref="H39:I39"/>
    <mergeCell ref="O19:P19"/>
    <mergeCell ref="G20:H20"/>
    <mergeCell ref="A21:A23"/>
    <mergeCell ref="B21:B23"/>
    <mergeCell ref="C21:G21"/>
    <mergeCell ref="H21:H23"/>
    <mergeCell ref="C22:G22"/>
    <mergeCell ref="O1:P1"/>
    <mergeCell ref="A2:A3"/>
    <mergeCell ref="B2:B3"/>
    <mergeCell ref="C2:C3"/>
    <mergeCell ref="D2:D3"/>
    <mergeCell ref="E2:N2"/>
    <mergeCell ref="O2:O3"/>
    <mergeCell ref="P2:P3"/>
  </mergeCells>
  <phoneticPr fontId="5"/>
  <pageMargins left="0.78740157480314965" right="0.39370078740157483" top="0.39370078740157483" bottom="0.39370078740157483" header="0" footer="0"/>
  <pageSetup paperSize="9" scale="81" firstPageNumber="0" orientation="landscape" horizontalDpi="300" verticalDpi="300" r:id="rId1"/>
  <headerFooter scaleWithDoc="0" alignWithMargins="0">
    <oddFooter>&amp;C&amp;"ＭＳ 明朝,標準"&amp;10－４１－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view="pageLayout" zoomScaleNormal="100" workbookViewId="0">
      <selection activeCell="B2" sqref="B2"/>
    </sheetView>
  </sheetViews>
  <sheetFormatPr defaultColWidth="9" defaultRowHeight="14.25" x14ac:dyDescent="0.4"/>
  <cols>
    <col min="1" max="1" width="18.875" style="13" customWidth="1"/>
    <col min="2" max="11" width="11.375" style="13" customWidth="1"/>
    <col min="12" max="12" width="13.875" style="13" customWidth="1"/>
    <col min="13" max="256" width="9" style="13"/>
    <col min="257" max="257" width="18.875" style="13" customWidth="1"/>
    <col min="258" max="267" width="11.375" style="13" customWidth="1"/>
    <col min="268" max="268" width="13.875" style="13" customWidth="1"/>
    <col min="269" max="512" width="9" style="13"/>
    <col min="513" max="513" width="18.875" style="13" customWidth="1"/>
    <col min="514" max="523" width="11.375" style="13" customWidth="1"/>
    <col min="524" max="524" width="13.875" style="13" customWidth="1"/>
    <col min="525" max="768" width="9" style="13"/>
    <col min="769" max="769" width="18.875" style="13" customWidth="1"/>
    <col min="770" max="779" width="11.375" style="13" customWidth="1"/>
    <col min="780" max="780" width="13.875" style="13" customWidth="1"/>
    <col min="781" max="1024" width="9" style="13"/>
    <col min="1025" max="1025" width="18.875" style="13" customWidth="1"/>
    <col min="1026" max="1035" width="11.375" style="13" customWidth="1"/>
    <col min="1036" max="1036" width="13.875" style="13" customWidth="1"/>
    <col min="1037" max="1280" width="9" style="13"/>
    <col min="1281" max="1281" width="18.875" style="13" customWidth="1"/>
    <col min="1282" max="1291" width="11.375" style="13" customWidth="1"/>
    <col min="1292" max="1292" width="13.875" style="13" customWidth="1"/>
    <col min="1293" max="1536" width="9" style="13"/>
    <col min="1537" max="1537" width="18.875" style="13" customWidth="1"/>
    <col min="1538" max="1547" width="11.375" style="13" customWidth="1"/>
    <col min="1548" max="1548" width="13.875" style="13" customWidth="1"/>
    <col min="1549" max="1792" width="9" style="13"/>
    <col min="1793" max="1793" width="18.875" style="13" customWidth="1"/>
    <col min="1794" max="1803" width="11.375" style="13" customWidth="1"/>
    <col min="1804" max="1804" width="13.875" style="13" customWidth="1"/>
    <col min="1805" max="2048" width="9" style="13"/>
    <col min="2049" max="2049" width="18.875" style="13" customWidth="1"/>
    <col min="2050" max="2059" width="11.375" style="13" customWidth="1"/>
    <col min="2060" max="2060" width="13.875" style="13" customWidth="1"/>
    <col min="2061" max="2304" width="9" style="13"/>
    <col min="2305" max="2305" width="18.875" style="13" customWidth="1"/>
    <col min="2306" max="2315" width="11.375" style="13" customWidth="1"/>
    <col min="2316" max="2316" width="13.875" style="13" customWidth="1"/>
    <col min="2317" max="2560" width="9" style="13"/>
    <col min="2561" max="2561" width="18.875" style="13" customWidth="1"/>
    <col min="2562" max="2571" width="11.375" style="13" customWidth="1"/>
    <col min="2572" max="2572" width="13.875" style="13" customWidth="1"/>
    <col min="2573" max="2816" width="9" style="13"/>
    <col min="2817" max="2817" width="18.875" style="13" customWidth="1"/>
    <col min="2818" max="2827" width="11.375" style="13" customWidth="1"/>
    <col min="2828" max="2828" width="13.875" style="13" customWidth="1"/>
    <col min="2829" max="3072" width="9" style="13"/>
    <col min="3073" max="3073" width="18.875" style="13" customWidth="1"/>
    <col min="3074" max="3083" width="11.375" style="13" customWidth="1"/>
    <col min="3084" max="3084" width="13.875" style="13" customWidth="1"/>
    <col min="3085" max="3328" width="9" style="13"/>
    <col min="3329" max="3329" width="18.875" style="13" customWidth="1"/>
    <col min="3330" max="3339" width="11.375" style="13" customWidth="1"/>
    <col min="3340" max="3340" width="13.875" style="13" customWidth="1"/>
    <col min="3341" max="3584" width="9" style="13"/>
    <col min="3585" max="3585" width="18.875" style="13" customWidth="1"/>
    <col min="3586" max="3595" width="11.375" style="13" customWidth="1"/>
    <col min="3596" max="3596" width="13.875" style="13" customWidth="1"/>
    <col min="3597" max="3840" width="9" style="13"/>
    <col min="3841" max="3841" width="18.875" style="13" customWidth="1"/>
    <col min="3842" max="3851" width="11.375" style="13" customWidth="1"/>
    <col min="3852" max="3852" width="13.875" style="13" customWidth="1"/>
    <col min="3853" max="4096" width="9" style="13"/>
    <col min="4097" max="4097" width="18.875" style="13" customWidth="1"/>
    <col min="4098" max="4107" width="11.375" style="13" customWidth="1"/>
    <col min="4108" max="4108" width="13.875" style="13" customWidth="1"/>
    <col min="4109" max="4352" width="9" style="13"/>
    <col min="4353" max="4353" width="18.875" style="13" customWidth="1"/>
    <col min="4354" max="4363" width="11.375" style="13" customWidth="1"/>
    <col min="4364" max="4364" width="13.875" style="13" customWidth="1"/>
    <col min="4365" max="4608" width="9" style="13"/>
    <col min="4609" max="4609" width="18.875" style="13" customWidth="1"/>
    <col min="4610" max="4619" width="11.375" style="13" customWidth="1"/>
    <col min="4620" max="4620" width="13.875" style="13" customWidth="1"/>
    <col min="4621" max="4864" width="9" style="13"/>
    <col min="4865" max="4865" width="18.875" style="13" customWidth="1"/>
    <col min="4866" max="4875" width="11.375" style="13" customWidth="1"/>
    <col min="4876" max="4876" width="13.875" style="13" customWidth="1"/>
    <col min="4877" max="5120" width="9" style="13"/>
    <col min="5121" max="5121" width="18.875" style="13" customWidth="1"/>
    <col min="5122" max="5131" width="11.375" style="13" customWidth="1"/>
    <col min="5132" max="5132" width="13.875" style="13" customWidth="1"/>
    <col min="5133" max="5376" width="9" style="13"/>
    <col min="5377" max="5377" width="18.875" style="13" customWidth="1"/>
    <col min="5378" max="5387" width="11.375" style="13" customWidth="1"/>
    <col min="5388" max="5388" width="13.875" style="13" customWidth="1"/>
    <col min="5389" max="5632" width="9" style="13"/>
    <col min="5633" max="5633" width="18.875" style="13" customWidth="1"/>
    <col min="5634" max="5643" width="11.375" style="13" customWidth="1"/>
    <col min="5644" max="5644" width="13.875" style="13" customWidth="1"/>
    <col min="5645" max="5888" width="9" style="13"/>
    <col min="5889" max="5889" width="18.875" style="13" customWidth="1"/>
    <col min="5890" max="5899" width="11.375" style="13" customWidth="1"/>
    <col min="5900" max="5900" width="13.875" style="13" customWidth="1"/>
    <col min="5901" max="6144" width="9" style="13"/>
    <col min="6145" max="6145" width="18.875" style="13" customWidth="1"/>
    <col min="6146" max="6155" width="11.375" style="13" customWidth="1"/>
    <col min="6156" max="6156" width="13.875" style="13" customWidth="1"/>
    <col min="6157" max="6400" width="9" style="13"/>
    <col min="6401" max="6401" width="18.875" style="13" customWidth="1"/>
    <col min="6402" max="6411" width="11.375" style="13" customWidth="1"/>
    <col min="6412" max="6412" width="13.875" style="13" customWidth="1"/>
    <col min="6413" max="6656" width="9" style="13"/>
    <col min="6657" max="6657" width="18.875" style="13" customWidth="1"/>
    <col min="6658" max="6667" width="11.375" style="13" customWidth="1"/>
    <col min="6668" max="6668" width="13.875" style="13" customWidth="1"/>
    <col min="6669" max="6912" width="9" style="13"/>
    <col min="6913" max="6913" width="18.875" style="13" customWidth="1"/>
    <col min="6914" max="6923" width="11.375" style="13" customWidth="1"/>
    <col min="6924" max="6924" width="13.875" style="13" customWidth="1"/>
    <col min="6925" max="7168" width="9" style="13"/>
    <col min="7169" max="7169" width="18.875" style="13" customWidth="1"/>
    <col min="7170" max="7179" width="11.375" style="13" customWidth="1"/>
    <col min="7180" max="7180" width="13.875" style="13" customWidth="1"/>
    <col min="7181" max="7424" width="9" style="13"/>
    <col min="7425" max="7425" width="18.875" style="13" customWidth="1"/>
    <col min="7426" max="7435" width="11.375" style="13" customWidth="1"/>
    <col min="7436" max="7436" width="13.875" style="13" customWidth="1"/>
    <col min="7437" max="7680" width="9" style="13"/>
    <col min="7681" max="7681" width="18.875" style="13" customWidth="1"/>
    <col min="7682" max="7691" width="11.375" style="13" customWidth="1"/>
    <col min="7692" max="7692" width="13.875" style="13" customWidth="1"/>
    <col min="7693" max="7936" width="9" style="13"/>
    <col min="7937" max="7937" width="18.875" style="13" customWidth="1"/>
    <col min="7938" max="7947" width="11.375" style="13" customWidth="1"/>
    <col min="7948" max="7948" width="13.875" style="13" customWidth="1"/>
    <col min="7949" max="8192" width="9" style="13"/>
    <col min="8193" max="8193" width="18.875" style="13" customWidth="1"/>
    <col min="8194" max="8203" width="11.375" style="13" customWidth="1"/>
    <col min="8204" max="8204" width="13.875" style="13" customWidth="1"/>
    <col min="8205" max="8448" width="9" style="13"/>
    <col min="8449" max="8449" width="18.875" style="13" customWidth="1"/>
    <col min="8450" max="8459" width="11.375" style="13" customWidth="1"/>
    <col min="8460" max="8460" width="13.875" style="13" customWidth="1"/>
    <col min="8461" max="8704" width="9" style="13"/>
    <col min="8705" max="8705" width="18.875" style="13" customWidth="1"/>
    <col min="8706" max="8715" width="11.375" style="13" customWidth="1"/>
    <col min="8716" max="8716" width="13.875" style="13" customWidth="1"/>
    <col min="8717" max="8960" width="9" style="13"/>
    <col min="8961" max="8961" width="18.875" style="13" customWidth="1"/>
    <col min="8962" max="8971" width="11.375" style="13" customWidth="1"/>
    <col min="8972" max="8972" width="13.875" style="13" customWidth="1"/>
    <col min="8973" max="9216" width="9" style="13"/>
    <col min="9217" max="9217" width="18.875" style="13" customWidth="1"/>
    <col min="9218" max="9227" width="11.375" style="13" customWidth="1"/>
    <col min="9228" max="9228" width="13.875" style="13" customWidth="1"/>
    <col min="9229" max="9472" width="9" style="13"/>
    <col min="9473" max="9473" width="18.875" style="13" customWidth="1"/>
    <col min="9474" max="9483" width="11.375" style="13" customWidth="1"/>
    <col min="9484" max="9484" width="13.875" style="13" customWidth="1"/>
    <col min="9485" max="9728" width="9" style="13"/>
    <col min="9729" max="9729" width="18.875" style="13" customWidth="1"/>
    <col min="9730" max="9739" width="11.375" style="13" customWidth="1"/>
    <col min="9740" max="9740" width="13.875" style="13" customWidth="1"/>
    <col min="9741" max="9984" width="9" style="13"/>
    <col min="9985" max="9985" width="18.875" style="13" customWidth="1"/>
    <col min="9986" max="9995" width="11.375" style="13" customWidth="1"/>
    <col min="9996" max="9996" width="13.875" style="13" customWidth="1"/>
    <col min="9997" max="10240" width="9" style="13"/>
    <col min="10241" max="10241" width="18.875" style="13" customWidth="1"/>
    <col min="10242" max="10251" width="11.375" style="13" customWidth="1"/>
    <col min="10252" max="10252" width="13.875" style="13" customWidth="1"/>
    <col min="10253" max="10496" width="9" style="13"/>
    <col min="10497" max="10497" width="18.875" style="13" customWidth="1"/>
    <col min="10498" max="10507" width="11.375" style="13" customWidth="1"/>
    <col min="10508" max="10508" width="13.875" style="13" customWidth="1"/>
    <col min="10509" max="10752" width="9" style="13"/>
    <col min="10753" max="10753" width="18.875" style="13" customWidth="1"/>
    <col min="10754" max="10763" width="11.375" style="13" customWidth="1"/>
    <col min="10764" max="10764" width="13.875" style="13" customWidth="1"/>
    <col min="10765" max="11008" width="9" style="13"/>
    <col min="11009" max="11009" width="18.875" style="13" customWidth="1"/>
    <col min="11010" max="11019" width="11.375" style="13" customWidth="1"/>
    <col min="11020" max="11020" width="13.875" style="13" customWidth="1"/>
    <col min="11021" max="11264" width="9" style="13"/>
    <col min="11265" max="11265" width="18.875" style="13" customWidth="1"/>
    <col min="11266" max="11275" width="11.375" style="13" customWidth="1"/>
    <col min="11276" max="11276" width="13.875" style="13" customWidth="1"/>
    <col min="11277" max="11520" width="9" style="13"/>
    <col min="11521" max="11521" width="18.875" style="13" customWidth="1"/>
    <col min="11522" max="11531" width="11.375" style="13" customWidth="1"/>
    <col min="11532" max="11532" width="13.875" style="13" customWidth="1"/>
    <col min="11533" max="11776" width="9" style="13"/>
    <col min="11777" max="11777" width="18.875" style="13" customWidth="1"/>
    <col min="11778" max="11787" width="11.375" style="13" customWidth="1"/>
    <col min="11788" max="11788" width="13.875" style="13" customWidth="1"/>
    <col min="11789" max="12032" width="9" style="13"/>
    <col min="12033" max="12033" width="18.875" style="13" customWidth="1"/>
    <col min="12034" max="12043" width="11.375" style="13" customWidth="1"/>
    <col min="12044" max="12044" width="13.875" style="13" customWidth="1"/>
    <col min="12045" max="12288" width="9" style="13"/>
    <col min="12289" max="12289" width="18.875" style="13" customWidth="1"/>
    <col min="12290" max="12299" width="11.375" style="13" customWidth="1"/>
    <col min="12300" max="12300" width="13.875" style="13" customWidth="1"/>
    <col min="12301" max="12544" width="9" style="13"/>
    <col min="12545" max="12545" width="18.875" style="13" customWidth="1"/>
    <col min="12546" max="12555" width="11.375" style="13" customWidth="1"/>
    <col min="12556" max="12556" width="13.875" style="13" customWidth="1"/>
    <col min="12557" max="12800" width="9" style="13"/>
    <col min="12801" max="12801" width="18.875" style="13" customWidth="1"/>
    <col min="12802" max="12811" width="11.375" style="13" customWidth="1"/>
    <col min="12812" max="12812" width="13.875" style="13" customWidth="1"/>
    <col min="12813" max="13056" width="9" style="13"/>
    <col min="13057" max="13057" width="18.875" style="13" customWidth="1"/>
    <col min="13058" max="13067" width="11.375" style="13" customWidth="1"/>
    <col min="13068" max="13068" width="13.875" style="13" customWidth="1"/>
    <col min="13069" max="13312" width="9" style="13"/>
    <col min="13313" max="13313" width="18.875" style="13" customWidth="1"/>
    <col min="13314" max="13323" width="11.375" style="13" customWidth="1"/>
    <col min="13324" max="13324" width="13.875" style="13" customWidth="1"/>
    <col min="13325" max="13568" width="9" style="13"/>
    <col min="13569" max="13569" width="18.875" style="13" customWidth="1"/>
    <col min="13570" max="13579" width="11.375" style="13" customWidth="1"/>
    <col min="13580" max="13580" width="13.875" style="13" customWidth="1"/>
    <col min="13581" max="13824" width="9" style="13"/>
    <col min="13825" max="13825" width="18.875" style="13" customWidth="1"/>
    <col min="13826" max="13835" width="11.375" style="13" customWidth="1"/>
    <col min="13836" max="13836" width="13.875" style="13" customWidth="1"/>
    <col min="13837" max="14080" width="9" style="13"/>
    <col min="14081" max="14081" width="18.875" style="13" customWidth="1"/>
    <col min="14082" max="14091" width="11.375" style="13" customWidth="1"/>
    <col min="14092" max="14092" width="13.875" style="13" customWidth="1"/>
    <col min="14093" max="14336" width="9" style="13"/>
    <col min="14337" max="14337" width="18.875" style="13" customWidth="1"/>
    <col min="14338" max="14347" width="11.375" style="13" customWidth="1"/>
    <col min="14348" max="14348" width="13.875" style="13" customWidth="1"/>
    <col min="14349" max="14592" width="9" style="13"/>
    <col min="14593" max="14593" width="18.875" style="13" customWidth="1"/>
    <col min="14594" max="14603" width="11.375" style="13" customWidth="1"/>
    <col min="14604" max="14604" width="13.875" style="13" customWidth="1"/>
    <col min="14605" max="14848" width="9" style="13"/>
    <col min="14849" max="14849" width="18.875" style="13" customWidth="1"/>
    <col min="14850" max="14859" width="11.375" style="13" customWidth="1"/>
    <col min="14860" max="14860" width="13.875" style="13" customWidth="1"/>
    <col min="14861" max="15104" width="9" style="13"/>
    <col min="15105" max="15105" width="18.875" style="13" customWidth="1"/>
    <col min="15106" max="15115" width="11.375" style="13" customWidth="1"/>
    <col min="15116" max="15116" width="13.875" style="13" customWidth="1"/>
    <col min="15117" max="15360" width="9" style="13"/>
    <col min="15361" max="15361" width="18.875" style="13" customWidth="1"/>
    <col min="15362" max="15371" width="11.375" style="13" customWidth="1"/>
    <col min="15372" max="15372" width="13.875" style="13" customWidth="1"/>
    <col min="15373" max="15616" width="9" style="13"/>
    <col min="15617" max="15617" width="18.875" style="13" customWidth="1"/>
    <col min="15618" max="15627" width="11.375" style="13" customWidth="1"/>
    <col min="15628" max="15628" width="13.875" style="13" customWidth="1"/>
    <col min="15629" max="15872" width="9" style="13"/>
    <col min="15873" max="15873" width="18.875" style="13" customWidth="1"/>
    <col min="15874" max="15883" width="11.375" style="13" customWidth="1"/>
    <col min="15884" max="15884" width="13.875" style="13" customWidth="1"/>
    <col min="15885" max="16128" width="9" style="13"/>
    <col min="16129" max="16129" width="18.875" style="13" customWidth="1"/>
    <col min="16130" max="16139" width="11.375" style="13" customWidth="1"/>
    <col min="16140" max="16140" width="13.875" style="13" customWidth="1"/>
    <col min="16141" max="16384" width="9" style="13"/>
  </cols>
  <sheetData>
    <row r="1" spans="1:12" ht="15" customHeight="1" x14ac:dyDescent="0.4">
      <c r="A1" s="218" t="s">
        <v>39</v>
      </c>
      <c r="B1" s="218"/>
      <c r="L1" s="13" t="s">
        <v>40</v>
      </c>
    </row>
    <row r="2" spans="1:12" ht="15" customHeight="1" x14ac:dyDescent="0.4">
      <c r="A2" s="14" t="s">
        <v>41</v>
      </c>
      <c r="B2" s="14" t="s">
        <v>42</v>
      </c>
      <c r="C2" s="14" t="s">
        <v>43</v>
      </c>
      <c r="D2" s="14" t="s">
        <v>44</v>
      </c>
      <c r="E2" s="14" t="s">
        <v>45</v>
      </c>
      <c r="F2" s="14" t="s">
        <v>46</v>
      </c>
      <c r="G2" s="14" t="s">
        <v>47</v>
      </c>
      <c r="H2" s="14" t="s">
        <v>48</v>
      </c>
      <c r="I2" s="14" t="s">
        <v>49</v>
      </c>
      <c r="J2" s="14" t="s">
        <v>50</v>
      </c>
      <c r="K2" s="14" t="s">
        <v>51</v>
      </c>
      <c r="L2" s="14" t="s">
        <v>52</v>
      </c>
    </row>
    <row r="3" spans="1:12" ht="15" customHeight="1" x14ac:dyDescent="0.4">
      <c r="A3" s="15" t="s">
        <v>53</v>
      </c>
      <c r="B3" s="16">
        <v>257760</v>
      </c>
      <c r="C3" s="16">
        <v>478067</v>
      </c>
      <c r="D3" s="16">
        <v>226838</v>
      </c>
      <c r="E3" s="16">
        <v>235840</v>
      </c>
      <c r="F3" s="16">
        <v>208626</v>
      </c>
      <c r="G3" s="16">
        <v>137218</v>
      </c>
      <c r="H3" s="16">
        <v>260478</v>
      </c>
      <c r="I3" s="16">
        <v>80662</v>
      </c>
      <c r="J3" s="16">
        <v>111218</v>
      </c>
      <c r="K3" s="16">
        <v>46018</v>
      </c>
      <c r="L3" s="16">
        <f t="shared" ref="L3:L40" si="0">ROUND((SUM(B3:K3)/10),1)</f>
        <v>204272.5</v>
      </c>
    </row>
    <row r="4" spans="1:12" ht="15" customHeight="1" x14ac:dyDescent="0.4">
      <c r="A4" s="15" t="s">
        <v>54</v>
      </c>
      <c r="B4" s="16">
        <v>362192</v>
      </c>
      <c r="C4" s="16">
        <v>349616</v>
      </c>
      <c r="D4" s="16">
        <v>262984</v>
      </c>
      <c r="E4" s="16">
        <v>301666.90000000002</v>
      </c>
      <c r="F4" s="16">
        <v>363662.1</v>
      </c>
      <c r="G4" s="16">
        <v>357856</v>
      </c>
      <c r="H4" s="16">
        <v>309285</v>
      </c>
      <c r="I4" s="16">
        <v>294437</v>
      </c>
      <c r="J4" s="16">
        <v>279331</v>
      </c>
      <c r="K4" s="16">
        <v>290330</v>
      </c>
      <c r="L4" s="16">
        <f t="shared" si="0"/>
        <v>317136</v>
      </c>
    </row>
    <row r="5" spans="1:12" ht="15" customHeight="1" x14ac:dyDescent="0.4">
      <c r="A5" s="15" t="s">
        <v>55</v>
      </c>
      <c r="B5" s="16">
        <v>44441</v>
      </c>
      <c r="C5" s="16">
        <v>38283</v>
      </c>
      <c r="D5" s="16">
        <v>29069</v>
      </c>
      <c r="E5" s="16">
        <v>29190</v>
      </c>
      <c r="F5" s="16">
        <v>43513.599999999999</v>
      </c>
      <c r="G5" s="16">
        <v>36803</v>
      </c>
      <c r="H5" s="16">
        <v>24311</v>
      </c>
      <c r="I5" s="16">
        <v>20029</v>
      </c>
      <c r="J5" s="16">
        <v>12317</v>
      </c>
      <c r="K5" s="16">
        <v>10153</v>
      </c>
      <c r="L5" s="16">
        <f t="shared" si="0"/>
        <v>28811</v>
      </c>
    </row>
    <row r="6" spans="1:12" ht="15" customHeight="1" x14ac:dyDescent="0.4">
      <c r="A6" s="15" t="s">
        <v>56</v>
      </c>
      <c r="B6" s="16">
        <v>173224</v>
      </c>
      <c r="C6" s="16">
        <v>159774</v>
      </c>
      <c r="D6" s="16">
        <v>149359</v>
      </c>
      <c r="E6" s="16">
        <v>120276</v>
      </c>
      <c r="F6" s="16">
        <v>110767</v>
      </c>
      <c r="G6" s="16">
        <v>100912</v>
      </c>
      <c r="H6" s="16">
        <v>95606</v>
      </c>
      <c r="I6" s="16">
        <v>84112</v>
      </c>
      <c r="J6" s="16">
        <v>96648</v>
      </c>
      <c r="K6" s="16">
        <v>67725</v>
      </c>
      <c r="L6" s="16">
        <f t="shared" si="0"/>
        <v>115840.3</v>
      </c>
    </row>
    <row r="7" spans="1:12" ht="15" customHeight="1" x14ac:dyDescent="0.4">
      <c r="A7" s="15" t="s">
        <v>57</v>
      </c>
      <c r="B7" s="16">
        <v>58630</v>
      </c>
      <c r="C7" s="16">
        <v>43088</v>
      </c>
      <c r="D7" s="16">
        <v>50311</v>
      </c>
      <c r="E7" s="16">
        <v>45621</v>
      </c>
      <c r="F7" s="16">
        <v>43445.5</v>
      </c>
      <c r="G7" s="16">
        <v>47348</v>
      </c>
      <c r="H7" s="16">
        <v>40836</v>
      </c>
      <c r="I7" s="16">
        <v>39600</v>
      </c>
      <c r="J7" s="16">
        <v>35740</v>
      </c>
      <c r="K7" s="16">
        <v>30588</v>
      </c>
      <c r="L7" s="16">
        <f t="shared" si="0"/>
        <v>43520.800000000003</v>
      </c>
    </row>
    <row r="8" spans="1:12" ht="15" customHeight="1" x14ac:dyDescent="0.4">
      <c r="A8" s="15" t="s">
        <v>58</v>
      </c>
      <c r="B8" s="16">
        <v>2648</v>
      </c>
      <c r="C8" s="16">
        <v>10246</v>
      </c>
      <c r="D8" s="16">
        <v>15081</v>
      </c>
      <c r="E8" s="16">
        <v>21706</v>
      </c>
      <c r="F8" s="16">
        <v>10237.799999999999</v>
      </c>
      <c r="G8" s="16">
        <v>18517</v>
      </c>
      <c r="H8" s="16">
        <v>8500</v>
      </c>
      <c r="I8" s="16">
        <v>8975</v>
      </c>
      <c r="J8" s="16">
        <v>21032</v>
      </c>
      <c r="K8" s="16">
        <v>38407</v>
      </c>
      <c r="L8" s="16">
        <f t="shared" si="0"/>
        <v>15535</v>
      </c>
    </row>
    <row r="9" spans="1:12" ht="15" customHeight="1" x14ac:dyDescent="0.4">
      <c r="A9" s="15" t="s">
        <v>59</v>
      </c>
      <c r="B9" s="16">
        <v>326328</v>
      </c>
      <c r="C9" s="16">
        <v>497165</v>
      </c>
      <c r="D9" s="16">
        <v>500570</v>
      </c>
      <c r="E9" s="16">
        <v>291357</v>
      </c>
      <c r="F9" s="16">
        <v>471148</v>
      </c>
      <c r="G9" s="16">
        <v>436810</v>
      </c>
      <c r="H9" s="16">
        <v>453887</v>
      </c>
      <c r="I9" s="16">
        <v>329719</v>
      </c>
      <c r="J9" s="16">
        <v>476518</v>
      </c>
      <c r="K9" s="16">
        <v>391034</v>
      </c>
      <c r="L9" s="16">
        <f t="shared" si="0"/>
        <v>417453.6</v>
      </c>
    </row>
    <row r="10" spans="1:12" ht="15" customHeight="1" x14ac:dyDescent="0.4">
      <c r="A10" s="15" t="s">
        <v>60</v>
      </c>
      <c r="B10" s="16">
        <v>24603</v>
      </c>
      <c r="C10" s="16">
        <v>18161</v>
      </c>
      <c r="D10" s="16">
        <v>5443</v>
      </c>
      <c r="E10" s="16">
        <v>1808</v>
      </c>
      <c r="F10" s="16">
        <v>1274</v>
      </c>
      <c r="G10" s="16">
        <v>867</v>
      </c>
      <c r="H10" s="16">
        <v>818</v>
      </c>
      <c r="I10" s="16">
        <v>328</v>
      </c>
      <c r="J10" s="16">
        <v>1520</v>
      </c>
      <c r="K10" s="16">
        <v>3078</v>
      </c>
      <c r="L10" s="16">
        <f t="shared" si="0"/>
        <v>5790</v>
      </c>
    </row>
    <row r="11" spans="1:12" ht="15" customHeight="1" x14ac:dyDescent="0.4">
      <c r="A11" s="15" t="s">
        <v>61</v>
      </c>
      <c r="B11" s="16">
        <v>13814</v>
      </c>
      <c r="C11" s="16">
        <v>24635</v>
      </c>
      <c r="D11" s="16">
        <v>8040</v>
      </c>
      <c r="E11" s="16">
        <v>4301</v>
      </c>
      <c r="F11" s="16">
        <v>56751.5</v>
      </c>
      <c r="G11" s="16">
        <v>217121</v>
      </c>
      <c r="H11" s="16">
        <v>325998</v>
      </c>
      <c r="I11" s="16">
        <v>156574</v>
      </c>
      <c r="J11" s="16">
        <v>154776</v>
      </c>
      <c r="K11" s="16">
        <v>101508</v>
      </c>
      <c r="L11" s="16">
        <f t="shared" si="0"/>
        <v>106351.9</v>
      </c>
    </row>
    <row r="12" spans="1:12" ht="15" customHeight="1" x14ac:dyDescent="0.4">
      <c r="A12" s="15" t="s">
        <v>62</v>
      </c>
      <c r="B12" s="16">
        <v>23915</v>
      </c>
      <c r="C12" s="16">
        <v>53576</v>
      </c>
      <c r="D12" s="16">
        <v>45218</v>
      </c>
      <c r="E12" s="16">
        <v>41883</v>
      </c>
      <c r="F12" s="16">
        <v>24406</v>
      </c>
      <c r="G12" s="16">
        <v>28389</v>
      </c>
      <c r="H12" s="16">
        <v>26840</v>
      </c>
      <c r="I12" s="16">
        <v>15206</v>
      </c>
      <c r="J12" s="16">
        <v>23542</v>
      </c>
      <c r="K12" s="16">
        <v>10642</v>
      </c>
      <c r="L12" s="16">
        <f t="shared" si="0"/>
        <v>29361.7</v>
      </c>
    </row>
    <row r="13" spans="1:12" ht="15" customHeight="1" x14ac:dyDescent="0.4">
      <c r="A13" s="15" t="s">
        <v>63</v>
      </c>
      <c r="B13" s="16">
        <v>322548</v>
      </c>
      <c r="C13" s="16">
        <v>469673</v>
      </c>
      <c r="D13" s="16">
        <v>339501</v>
      </c>
      <c r="E13" s="16">
        <v>271532</v>
      </c>
      <c r="F13" s="16">
        <v>181446.5</v>
      </c>
      <c r="G13" s="16">
        <v>294113</v>
      </c>
      <c r="H13" s="16">
        <v>288014</v>
      </c>
      <c r="I13" s="16">
        <v>138121</v>
      </c>
      <c r="J13" s="16">
        <v>79557</v>
      </c>
      <c r="K13" s="16">
        <v>3749</v>
      </c>
      <c r="L13" s="16">
        <f t="shared" si="0"/>
        <v>238825.5</v>
      </c>
    </row>
    <row r="14" spans="1:12" ht="15" customHeight="1" x14ac:dyDescent="0.4">
      <c r="A14" s="15" t="s">
        <v>64</v>
      </c>
      <c r="B14" s="16">
        <v>53887</v>
      </c>
      <c r="C14" s="16">
        <v>40523</v>
      </c>
      <c r="D14" s="16">
        <v>49366</v>
      </c>
      <c r="E14" s="16">
        <v>46574</v>
      </c>
      <c r="F14" s="16">
        <v>34122.6</v>
      </c>
      <c r="G14" s="16">
        <v>26480</v>
      </c>
      <c r="H14" s="16">
        <v>29370</v>
      </c>
      <c r="I14" s="16">
        <v>32003</v>
      </c>
      <c r="J14" s="16">
        <v>31987</v>
      </c>
      <c r="K14" s="16">
        <v>26653</v>
      </c>
      <c r="L14" s="16">
        <f t="shared" si="0"/>
        <v>37096.6</v>
      </c>
    </row>
    <row r="15" spans="1:12" ht="15" customHeight="1" x14ac:dyDescent="0.4">
      <c r="A15" s="15" t="s">
        <v>65</v>
      </c>
      <c r="B15" s="16">
        <v>1515</v>
      </c>
      <c r="C15" s="16">
        <v>20139</v>
      </c>
      <c r="D15" s="16">
        <v>3382</v>
      </c>
      <c r="E15" s="16">
        <v>40</v>
      </c>
      <c r="F15" s="16">
        <v>1730.6</v>
      </c>
      <c r="G15" s="16">
        <v>12093</v>
      </c>
      <c r="H15" s="16">
        <v>6142</v>
      </c>
      <c r="I15" s="16">
        <v>4132</v>
      </c>
      <c r="J15" s="16">
        <v>5123</v>
      </c>
      <c r="K15" s="16">
        <v>1838</v>
      </c>
      <c r="L15" s="16">
        <f t="shared" si="0"/>
        <v>5613.5</v>
      </c>
    </row>
    <row r="16" spans="1:12" ht="15" customHeight="1" x14ac:dyDescent="0.4">
      <c r="A16" s="15" t="s">
        <v>66</v>
      </c>
      <c r="B16" s="16">
        <v>475451</v>
      </c>
      <c r="C16" s="16">
        <v>533493</v>
      </c>
      <c r="D16" s="16">
        <v>296103</v>
      </c>
      <c r="E16" s="16">
        <v>277075.90000000002</v>
      </c>
      <c r="F16" s="16">
        <v>108110.2</v>
      </c>
      <c r="G16" s="16">
        <v>85116</v>
      </c>
      <c r="H16" s="16">
        <v>263677</v>
      </c>
      <c r="I16" s="16">
        <v>187379</v>
      </c>
      <c r="J16" s="16">
        <v>127784</v>
      </c>
      <c r="K16" s="16">
        <v>181514</v>
      </c>
      <c r="L16" s="16">
        <f t="shared" si="0"/>
        <v>253570.3</v>
      </c>
    </row>
    <row r="17" spans="1:12" ht="15" customHeight="1" x14ac:dyDescent="0.4">
      <c r="A17" s="15" t="s">
        <v>67</v>
      </c>
      <c r="B17" s="16">
        <v>65166</v>
      </c>
      <c r="C17" s="16">
        <v>77256</v>
      </c>
      <c r="D17" s="16">
        <v>89467</v>
      </c>
      <c r="E17" s="16">
        <v>59821.9</v>
      </c>
      <c r="F17" s="16">
        <v>58921</v>
      </c>
      <c r="G17" s="16">
        <v>38263</v>
      </c>
      <c r="H17" s="16">
        <v>31545</v>
      </c>
      <c r="I17" s="16">
        <v>23531</v>
      </c>
      <c r="J17" s="16">
        <v>33597</v>
      </c>
      <c r="K17" s="16">
        <v>32403</v>
      </c>
      <c r="L17" s="16">
        <f t="shared" si="0"/>
        <v>50997.1</v>
      </c>
    </row>
    <row r="18" spans="1:12" ht="15" customHeight="1" x14ac:dyDescent="0.4">
      <c r="A18" s="15" t="s">
        <v>68</v>
      </c>
      <c r="B18" s="16">
        <v>6234</v>
      </c>
      <c r="C18" s="16">
        <v>5895</v>
      </c>
      <c r="D18" s="16">
        <v>3374</v>
      </c>
      <c r="E18" s="16">
        <v>928</v>
      </c>
      <c r="F18" s="16">
        <v>1920</v>
      </c>
      <c r="G18" s="16">
        <v>3373</v>
      </c>
      <c r="H18" s="16">
        <v>2326</v>
      </c>
      <c r="I18" s="16">
        <v>1726</v>
      </c>
      <c r="J18" s="16">
        <v>940</v>
      </c>
      <c r="K18" s="16">
        <v>656</v>
      </c>
      <c r="L18" s="16">
        <f t="shared" si="0"/>
        <v>2737.2</v>
      </c>
    </row>
    <row r="19" spans="1:12" ht="15" customHeight="1" x14ac:dyDescent="0.4">
      <c r="A19" s="15" t="s">
        <v>69</v>
      </c>
      <c r="B19" s="16">
        <v>29740</v>
      </c>
      <c r="C19" s="16">
        <v>36209</v>
      </c>
      <c r="D19" s="16">
        <v>30188</v>
      </c>
      <c r="E19" s="16">
        <v>30972</v>
      </c>
      <c r="F19" s="16">
        <v>27578.3</v>
      </c>
      <c r="G19" s="16">
        <v>24928</v>
      </c>
      <c r="H19" s="16">
        <v>18765</v>
      </c>
      <c r="I19" s="16">
        <v>16519</v>
      </c>
      <c r="J19" s="16">
        <v>13308</v>
      </c>
      <c r="K19" s="16">
        <v>13477</v>
      </c>
      <c r="L19" s="16">
        <f t="shared" si="0"/>
        <v>24168.400000000001</v>
      </c>
    </row>
    <row r="20" spans="1:12" ht="15" customHeight="1" x14ac:dyDescent="0.4">
      <c r="A20" s="15" t="s">
        <v>70</v>
      </c>
      <c r="B20" s="16">
        <v>28575</v>
      </c>
      <c r="C20" s="16">
        <v>43070</v>
      </c>
      <c r="D20" s="16">
        <v>147120</v>
      </c>
      <c r="E20" s="16">
        <v>61890</v>
      </c>
      <c r="F20" s="16">
        <v>52995.6</v>
      </c>
      <c r="G20" s="16">
        <v>80213</v>
      </c>
      <c r="H20" s="16">
        <v>80500</v>
      </c>
      <c r="I20" s="16">
        <v>115032</v>
      </c>
      <c r="J20" s="16">
        <v>98170</v>
      </c>
      <c r="K20" s="16">
        <v>67505</v>
      </c>
      <c r="L20" s="16">
        <f t="shared" si="0"/>
        <v>77507.100000000006</v>
      </c>
    </row>
    <row r="21" spans="1:12" ht="15" customHeight="1" x14ac:dyDescent="0.4">
      <c r="A21" s="15" t="s">
        <v>71</v>
      </c>
      <c r="B21" s="17">
        <v>21174</v>
      </c>
      <c r="C21" s="17">
        <v>15253</v>
      </c>
      <c r="D21" s="17">
        <v>9556</v>
      </c>
      <c r="E21" s="17">
        <v>14732</v>
      </c>
      <c r="F21" s="17">
        <v>10707</v>
      </c>
      <c r="G21" s="17">
        <v>21472</v>
      </c>
      <c r="H21" s="17">
        <v>31193</v>
      </c>
      <c r="I21" s="17">
        <v>33782</v>
      </c>
      <c r="J21" s="17">
        <v>32129</v>
      </c>
      <c r="K21" s="17">
        <v>32579</v>
      </c>
      <c r="L21" s="16">
        <f t="shared" si="0"/>
        <v>22257.7</v>
      </c>
    </row>
    <row r="22" spans="1:12" ht="15" customHeight="1" x14ac:dyDescent="0.4">
      <c r="A22" s="15" t="s">
        <v>72</v>
      </c>
      <c r="B22" s="17">
        <v>60789</v>
      </c>
      <c r="C22" s="17">
        <v>146211</v>
      </c>
      <c r="D22" s="17">
        <v>144252</v>
      </c>
      <c r="E22" s="17">
        <v>20425</v>
      </c>
      <c r="F22" s="17">
        <v>22226</v>
      </c>
      <c r="G22" s="17">
        <v>31721</v>
      </c>
      <c r="H22" s="17">
        <v>60757</v>
      </c>
      <c r="I22" s="17">
        <v>42313</v>
      </c>
      <c r="J22" s="17">
        <v>7762</v>
      </c>
      <c r="K22" s="17">
        <v>3198</v>
      </c>
      <c r="L22" s="16">
        <f t="shared" si="0"/>
        <v>53965.4</v>
      </c>
    </row>
    <row r="23" spans="1:12" ht="15" customHeight="1" x14ac:dyDescent="0.4">
      <c r="A23" s="15" t="s">
        <v>73</v>
      </c>
      <c r="B23" s="16">
        <v>240647</v>
      </c>
      <c r="C23" s="16">
        <v>267552</v>
      </c>
      <c r="D23" s="16">
        <v>278687</v>
      </c>
      <c r="E23" s="16">
        <v>378742</v>
      </c>
      <c r="F23" s="16">
        <v>230718.7</v>
      </c>
      <c r="G23" s="16">
        <v>248361</v>
      </c>
      <c r="H23" s="16">
        <v>281380</v>
      </c>
      <c r="I23" s="16">
        <v>233399</v>
      </c>
      <c r="J23" s="16">
        <v>211541</v>
      </c>
      <c r="K23" s="16">
        <v>203925</v>
      </c>
      <c r="L23" s="16">
        <f t="shared" si="0"/>
        <v>257495.3</v>
      </c>
    </row>
    <row r="24" spans="1:12" ht="15" customHeight="1" x14ac:dyDescent="0.4">
      <c r="A24" s="15" t="s">
        <v>74</v>
      </c>
      <c r="B24" s="16">
        <v>2573505</v>
      </c>
      <c r="C24" s="16">
        <v>2405859</v>
      </c>
      <c r="D24" s="16">
        <v>2675654</v>
      </c>
      <c r="E24" s="16">
        <v>2587550</v>
      </c>
      <c r="F24" s="16">
        <v>2067425</v>
      </c>
      <c r="G24" s="16">
        <v>1315702</v>
      </c>
      <c r="H24" s="16">
        <v>2532919</v>
      </c>
      <c r="I24" s="16">
        <v>1317420</v>
      </c>
      <c r="J24" s="16">
        <v>1130499</v>
      </c>
      <c r="K24" s="16">
        <v>462523</v>
      </c>
      <c r="L24" s="16">
        <f t="shared" si="0"/>
        <v>1906905.6</v>
      </c>
    </row>
    <row r="25" spans="1:12" ht="15" customHeight="1" x14ac:dyDescent="0.4">
      <c r="A25" s="15" t="s">
        <v>75</v>
      </c>
      <c r="B25" s="16">
        <v>23356</v>
      </c>
      <c r="C25" s="16">
        <v>25254</v>
      </c>
      <c r="D25" s="16">
        <v>25258</v>
      </c>
      <c r="E25" s="16">
        <v>26002</v>
      </c>
      <c r="F25" s="16">
        <v>26101</v>
      </c>
      <c r="G25" s="16">
        <v>15791</v>
      </c>
      <c r="H25" s="16">
        <v>16958</v>
      </c>
      <c r="I25" s="16">
        <v>17668</v>
      </c>
      <c r="J25" s="16">
        <v>27053</v>
      </c>
      <c r="K25" s="16">
        <v>16714</v>
      </c>
      <c r="L25" s="16">
        <f t="shared" si="0"/>
        <v>22015.5</v>
      </c>
    </row>
    <row r="26" spans="1:12" ht="15" customHeight="1" x14ac:dyDescent="0.4">
      <c r="A26" s="15" t="s">
        <v>76</v>
      </c>
      <c r="B26" s="16">
        <v>4299</v>
      </c>
      <c r="C26" s="16">
        <v>1729</v>
      </c>
      <c r="D26" s="16">
        <v>3700</v>
      </c>
      <c r="E26" s="16">
        <v>4650</v>
      </c>
      <c r="F26" s="16">
        <v>4048</v>
      </c>
      <c r="G26" s="16">
        <v>5584</v>
      </c>
      <c r="H26" s="16">
        <v>12800</v>
      </c>
      <c r="I26" s="16">
        <v>14833</v>
      </c>
      <c r="J26" s="16">
        <v>4446</v>
      </c>
      <c r="K26" s="16">
        <v>5925</v>
      </c>
      <c r="L26" s="16">
        <f t="shared" si="0"/>
        <v>6201.4</v>
      </c>
    </row>
    <row r="27" spans="1:12" ht="15" customHeight="1" x14ac:dyDescent="0.4">
      <c r="A27" s="15" t="s">
        <v>77</v>
      </c>
      <c r="B27" s="16">
        <v>807</v>
      </c>
      <c r="C27" s="16">
        <v>242</v>
      </c>
      <c r="D27" s="16">
        <v>87</v>
      </c>
      <c r="E27" s="16">
        <v>138</v>
      </c>
      <c r="F27" s="16">
        <v>261</v>
      </c>
      <c r="G27" s="16">
        <v>314</v>
      </c>
      <c r="H27" s="16">
        <v>212</v>
      </c>
      <c r="I27" s="16">
        <v>78</v>
      </c>
      <c r="J27" s="16">
        <v>79</v>
      </c>
      <c r="K27" s="16">
        <v>82</v>
      </c>
      <c r="L27" s="16">
        <f t="shared" si="0"/>
        <v>230</v>
      </c>
    </row>
    <row r="28" spans="1:12" ht="15" customHeight="1" x14ac:dyDescent="0.4">
      <c r="A28" s="15" t="s">
        <v>78</v>
      </c>
      <c r="B28" s="16">
        <v>144705</v>
      </c>
      <c r="C28" s="16">
        <v>106183</v>
      </c>
      <c r="D28" s="16">
        <v>101706</v>
      </c>
      <c r="E28" s="16">
        <v>83598</v>
      </c>
      <c r="F28" s="16">
        <v>128668.6</v>
      </c>
      <c r="G28" s="16">
        <v>114817</v>
      </c>
      <c r="H28" s="16">
        <v>112228</v>
      </c>
      <c r="I28" s="16">
        <v>82732</v>
      </c>
      <c r="J28" s="16">
        <v>99370</v>
      </c>
      <c r="K28" s="16">
        <v>96183</v>
      </c>
      <c r="L28" s="16">
        <f t="shared" si="0"/>
        <v>107019.1</v>
      </c>
    </row>
    <row r="29" spans="1:12" ht="15" customHeight="1" x14ac:dyDescent="0.4">
      <c r="A29" s="15" t="s">
        <v>79</v>
      </c>
      <c r="B29" s="16">
        <v>29385</v>
      </c>
      <c r="C29" s="16">
        <v>24670</v>
      </c>
      <c r="D29" s="16">
        <v>21062</v>
      </c>
      <c r="E29" s="16">
        <v>24079</v>
      </c>
      <c r="F29" s="16">
        <v>22082.7</v>
      </c>
      <c r="G29" s="16">
        <v>16089</v>
      </c>
      <c r="H29" s="16">
        <v>18392</v>
      </c>
      <c r="I29" s="16">
        <v>14627</v>
      </c>
      <c r="J29" s="16">
        <v>15526</v>
      </c>
      <c r="K29" s="16">
        <v>19046</v>
      </c>
      <c r="L29" s="16">
        <f t="shared" si="0"/>
        <v>20495.900000000001</v>
      </c>
    </row>
    <row r="30" spans="1:12" ht="15" customHeight="1" x14ac:dyDescent="0.4">
      <c r="A30" s="15" t="s">
        <v>80</v>
      </c>
      <c r="B30" s="16">
        <v>48812</v>
      </c>
      <c r="C30" s="16">
        <v>44335</v>
      </c>
      <c r="D30" s="16">
        <v>40828</v>
      </c>
      <c r="E30" s="16">
        <v>39079</v>
      </c>
      <c r="F30" s="16">
        <v>29260.7</v>
      </c>
      <c r="G30" s="16">
        <v>17032</v>
      </c>
      <c r="H30" s="16">
        <v>18432</v>
      </c>
      <c r="I30" s="16">
        <v>38715</v>
      </c>
      <c r="J30" s="16">
        <v>44850</v>
      </c>
      <c r="K30" s="16">
        <v>42477</v>
      </c>
      <c r="L30" s="16">
        <f t="shared" si="0"/>
        <v>36382.1</v>
      </c>
    </row>
    <row r="31" spans="1:12" ht="15" customHeight="1" x14ac:dyDescent="0.4">
      <c r="A31" s="15" t="s">
        <v>81</v>
      </c>
      <c r="B31" s="16">
        <v>424500</v>
      </c>
      <c r="C31" s="16">
        <v>432833</v>
      </c>
      <c r="D31" s="16">
        <v>398790</v>
      </c>
      <c r="E31" s="16">
        <v>426092</v>
      </c>
      <c r="F31" s="16">
        <v>443464</v>
      </c>
      <c r="G31" s="16">
        <v>428400</v>
      </c>
      <c r="H31" s="16">
        <v>368163</v>
      </c>
      <c r="I31" s="16">
        <v>391830</v>
      </c>
      <c r="J31" s="16">
        <v>384920</v>
      </c>
      <c r="K31" s="16">
        <v>408810</v>
      </c>
      <c r="L31" s="16">
        <f t="shared" si="0"/>
        <v>410780.2</v>
      </c>
    </row>
    <row r="32" spans="1:12" ht="15" customHeight="1" x14ac:dyDescent="0.4">
      <c r="A32" s="15" t="s">
        <v>82</v>
      </c>
      <c r="B32" s="16">
        <v>9320</v>
      </c>
      <c r="C32" s="16">
        <v>986</v>
      </c>
      <c r="D32" s="16">
        <v>374</v>
      </c>
      <c r="E32" s="16">
        <v>284</v>
      </c>
      <c r="F32" s="16">
        <v>205</v>
      </c>
      <c r="G32" s="16">
        <v>299</v>
      </c>
      <c r="H32" s="16">
        <v>1396</v>
      </c>
      <c r="I32" s="16">
        <v>958</v>
      </c>
      <c r="J32" s="16">
        <v>176</v>
      </c>
      <c r="K32" s="16">
        <v>299.60000000000002</v>
      </c>
      <c r="L32" s="16">
        <f t="shared" si="0"/>
        <v>1429.8</v>
      </c>
    </row>
    <row r="33" spans="1:12" ht="15" customHeight="1" x14ac:dyDescent="0.4">
      <c r="A33" s="15" t="s">
        <v>83</v>
      </c>
      <c r="B33" s="16">
        <v>89816</v>
      </c>
      <c r="C33" s="16">
        <v>62696</v>
      </c>
      <c r="D33" s="16">
        <v>64566</v>
      </c>
      <c r="E33" s="16">
        <v>65940</v>
      </c>
      <c r="F33" s="16">
        <v>58873</v>
      </c>
      <c r="G33" s="16">
        <v>48460</v>
      </c>
      <c r="H33" s="16">
        <v>50379</v>
      </c>
      <c r="I33" s="16">
        <v>46974</v>
      </c>
      <c r="J33" s="16">
        <v>38995</v>
      </c>
      <c r="K33" s="16">
        <v>38234</v>
      </c>
      <c r="L33" s="16">
        <f t="shared" si="0"/>
        <v>56493.3</v>
      </c>
    </row>
    <row r="34" spans="1:12" ht="15" customHeight="1" x14ac:dyDescent="0.4">
      <c r="A34" s="15" t="s">
        <v>84</v>
      </c>
      <c r="B34" s="16">
        <v>12346</v>
      </c>
      <c r="C34" s="16">
        <v>18689</v>
      </c>
      <c r="D34" s="16">
        <v>15347</v>
      </c>
      <c r="E34" s="16">
        <v>8411</v>
      </c>
      <c r="F34" s="16">
        <v>5205</v>
      </c>
      <c r="G34" s="16">
        <v>3273</v>
      </c>
      <c r="H34" s="16">
        <v>3003</v>
      </c>
      <c r="I34" s="16">
        <v>3302</v>
      </c>
      <c r="J34" s="16">
        <v>1435</v>
      </c>
      <c r="K34" s="16">
        <v>2447</v>
      </c>
      <c r="L34" s="16">
        <f t="shared" si="0"/>
        <v>7345.8</v>
      </c>
    </row>
    <row r="35" spans="1:12" ht="15" customHeight="1" x14ac:dyDescent="0.4">
      <c r="A35" s="15" t="s">
        <v>85</v>
      </c>
      <c r="B35" s="16">
        <v>46856</v>
      </c>
      <c r="C35" s="16">
        <v>65018</v>
      </c>
      <c r="D35" s="16">
        <v>97080</v>
      </c>
      <c r="E35" s="16">
        <v>84154</v>
      </c>
      <c r="F35" s="16">
        <v>68473</v>
      </c>
      <c r="G35" s="16">
        <v>79536</v>
      </c>
      <c r="H35" s="16">
        <v>77666</v>
      </c>
      <c r="I35" s="16">
        <v>61175</v>
      </c>
      <c r="J35" s="16">
        <v>42969</v>
      </c>
      <c r="K35" s="16">
        <v>65952</v>
      </c>
      <c r="L35" s="16">
        <f t="shared" si="0"/>
        <v>68887.899999999994</v>
      </c>
    </row>
    <row r="36" spans="1:12" ht="15" customHeight="1" x14ac:dyDescent="0.4">
      <c r="A36" s="15" t="s">
        <v>86</v>
      </c>
      <c r="B36" s="16">
        <v>84315</v>
      </c>
      <c r="C36" s="16">
        <v>102776</v>
      </c>
      <c r="D36" s="16">
        <v>78593</v>
      </c>
      <c r="E36" s="16">
        <v>54765</v>
      </c>
      <c r="F36" s="16">
        <v>52579</v>
      </c>
      <c r="G36" s="16">
        <v>65435</v>
      </c>
      <c r="H36" s="16">
        <v>40160</v>
      </c>
      <c r="I36" s="16">
        <v>52797</v>
      </c>
      <c r="J36" s="16">
        <v>49374</v>
      </c>
      <c r="K36" s="16">
        <v>56026</v>
      </c>
      <c r="L36" s="16">
        <f t="shared" si="0"/>
        <v>63682</v>
      </c>
    </row>
    <row r="37" spans="1:12" ht="15" customHeight="1" x14ac:dyDescent="0.4">
      <c r="A37" s="15" t="s">
        <v>87</v>
      </c>
      <c r="B37" s="16">
        <v>64024</v>
      </c>
      <c r="C37" s="16">
        <v>70355</v>
      </c>
      <c r="D37" s="16">
        <v>81484</v>
      </c>
      <c r="E37" s="16">
        <v>62268</v>
      </c>
      <c r="F37" s="16">
        <v>48757</v>
      </c>
      <c r="G37" s="16">
        <v>76051</v>
      </c>
      <c r="H37" s="16">
        <v>73594</v>
      </c>
      <c r="I37" s="16">
        <v>84027</v>
      </c>
      <c r="J37" s="16">
        <v>61064</v>
      </c>
      <c r="K37" s="16">
        <v>65351</v>
      </c>
      <c r="L37" s="16">
        <f t="shared" si="0"/>
        <v>68697.5</v>
      </c>
    </row>
    <row r="38" spans="1:12" ht="15" customHeight="1" x14ac:dyDescent="0.4">
      <c r="A38" s="15" t="s">
        <v>88</v>
      </c>
      <c r="B38" s="16">
        <v>1575</v>
      </c>
      <c r="C38" s="16">
        <v>1147</v>
      </c>
      <c r="D38" s="16">
        <v>1124</v>
      </c>
      <c r="E38" s="16">
        <v>1750</v>
      </c>
      <c r="F38" s="16">
        <v>1499</v>
      </c>
      <c r="G38" s="16">
        <v>936</v>
      </c>
      <c r="H38" s="16">
        <v>1032</v>
      </c>
      <c r="I38" s="16">
        <v>622</v>
      </c>
      <c r="J38" s="16">
        <v>1598</v>
      </c>
      <c r="K38" s="16">
        <v>1124</v>
      </c>
      <c r="L38" s="16">
        <f t="shared" si="0"/>
        <v>1240.7</v>
      </c>
    </row>
    <row r="39" spans="1:12" ht="15" customHeight="1" x14ac:dyDescent="0.4">
      <c r="A39" s="15" t="s">
        <v>89</v>
      </c>
      <c r="B39" s="16">
        <v>723</v>
      </c>
      <c r="C39" s="16">
        <v>503</v>
      </c>
      <c r="D39" s="16">
        <v>405</v>
      </c>
      <c r="E39" s="16">
        <v>348</v>
      </c>
      <c r="F39" s="16">
        <v>928</v>
      </c>
      <c r="G39" s="16">
        <v>381</v>
      </c>
      <c r="H39" s="16">
        <v>381</v>
      </c>
      <c r="I39" s="16">
        <v>321</v>
      </c>
      <c r="J39" s="16">
        <v>876</v>
      </c>
      <c r="K39" s="16">
        <v>449.6</v>
      </c>
      <c r="L39" s="16">
        <f t="shared" si="0"/>
        <v>531.6</v>
      </c>
    </row>
    <row r="40" spans="1:12" ht="15" customHeight="1" x14ac:dyDescent="0.4">
      <c r="A40" s="15" t="s">
        <v>90</v>
      </c>
      <c r="B40" s="16">
        <v>23262</v>
      </c>
      <c r="C40" s="16">
        <v>33654</v>
      </c>
      <c r="D40" s="16">
        <v>12900</v>
      </c>
      <c r="E40" s="16">
        <v>14242</v>
      </c>
      <c r="F40" s="16">
        <v>22823</v>
      </c>
      <c r="G40" s="16">
        <v>9734</v>
      </c>
      <c r="H40" s="16">
        <v>9782</v>
      </c>
      <c r="I40" s="16">
        <v>19121</v>
      </c>
      <c r="J40" s="16">
        <v>8621</v>
      </c>
      <c r="K40" s="16">
        <v>3582</v>
      </c>
      <c r="L40" s="16">
        <f t="shared" si="0"/>
        <v>15772.1</v>
      </c>
    </row>
    <row r="41" spans="1:12" ht="15" customHeight="1" x14ac:dyDescent="0.4">
      <c r="A41" s="14" t="s">
        <v>91</v>
      </c>
      <c r="B41" s="16">
        <v>6174887</v>
      </c>
      <c r="C41" s="16">
        <v>6724814</v>
      </c>
      <c r="D41" s="16">
        <v>6302867</v>
      </c>
      <c r="E41" s="16">
        <v>5739731.6999999993</v>
      </c>
      <c r="F41" s="16">
        <v>5044961</v>
      </c>
      <c r="G41" s="16">
        <v>4445808</v>
      </c>
      <c r="H41" s="16">
        <v>5977725</v>
      </c>
      <c r="I41" s="16">
        <v>4004779</v>
      </c>
      <c r="J41" s="16">
        <v>3766391</v>
      </c>
      <c r="K41" s="16">
        <f>SUM(K3:K40)</f>
        <v>2842205.2</v>
      </c>
      <c r="L41" s="16">
        <f>SUM(L3:L40)</f>
        <v>5102417.3999999994</v>
      </c>
    </row>
    <row r="42" spans="1:12" ht="21" customHeight="1" x14ac:dyDescent="0.4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3" t="s">
        <v>92</v>
      </c>
      <c r="L42" s="19"/>
    </row>
  </sheetData>
  <mergeCells count="1">
    <mergeCell ref="A1:B1"/>
  </mergeCells>
  <phoneticPr fontId="5"/>
  <pageMargins left="0.78740157480314965" right="0.39370078740157483" top="0.39370078740157483" bottom="0.39370078740157483" header="0" footer="0"/>
  <pageSetup paperSize="9" scale="84" orientation="landscape" verticalDpi="300" r:id="rId1"/>
  <headerFooter scaleWithDoc="0" alignWithMargins="0">
    <oddFooter>&amp;C&amp;"ＭＳ 明朝,標準"&amp;10－４２－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3"/>
  <sheetViews>
    <sheetView view="pageLayout" zoomScaleNormal="100" workbookViewId="0">
      <selection sqref="A1:XFD1"/>
    </sheetView>
  </sheetViews>
  <sheetFormatPr defaultColWidth="9" defaultRowHeight="14.25" x14ac:dyDescent="0.4"/>
  <cols>
    <col min="1" max="1" width="18.125" style="13" customWidth="1"/>
    <col min="2" max="11" width="11.375" style="13" customWidth="1"/>
    <col min="12" max="12" width="14.5" style="13" customWidth="1"/>
    <col min="13" max="13" width="9" style="13"/>
    <col min="14" max="14" width="10.25" style="13" bestFit="1" customWidth="1"/>
    <col min="15" max="256" width="9" style="13"/>
    <col min="257" max="257" width="18.125" style="13" customWidth="1"/>
    <col min="258" max="267" width="11.375" style="13" customWidth="1"/>
    <col min="268" max="268" width="14.5" style="13" customWidth="1"/>
    <col min="269" max="269" width="9" style="13"/>
    <col min="270" max="270" width="10.25" style="13" bestFit="1" customWidth="1"/>
    <col min="271" max="512" width="9" style="13"/>
    <col min="513" max="513" width="18.125" style="13" customWidth="1"/>
    <col min="514" max="523" width="11.375" style="13" customWidth="1"/>
    <col min="524" max="524" width="14.5" style="13" customWidth="1"/>
    <col min="525" max="525" width="9" style="13"/>
    <col min="526" max="526" width="10.25" style="13" bestFit="1" customWidth="1"/>
    <col min="527" max="768" width="9" style="13"/>
    <col min="769" max="769" width="18.125" style="13" customWidth="1"/>
    <col min="770" max="779" width="11.375" style="13" customWidth="1"/>
    <col min="780" max="780" width="14.5" style="13" customWidth="1"/>
    <col min="781" max="781" width="9" style="13"/>
    <col min="782" max="782" width="10.25" style="13" bestFit="1" customWidth="1"/>
    <col min="783" max="1024" width="9" style="13"/>
    <col min="1025" max="1025" width="18.125" style="13" customWidth="1"/>
    <col min="1026" max="1035" width="11.375" style="13" customWidth="1"/>
    <col min="1036" max="1036" width="14.5" style="13" customWidth="1"/>
    <col min="1037" max="1037" width="9" style="13"/>
    <col min="1038" max="1038" width="10.25" style="13" bestFit="1" customWidth="1"/>
    <col min="1039" max="1280" width="9" style="13"/>
    <col min="1281" max="1281" width="18.125" style="13" customWidth="1"/>
    <col min="1282" max="1291" width="11.375" style="13" customWidth="1"/>
    <col min="1292" max="1292" width="14.5" style="13" customWidth="1"/>
    <col min="1293" max="1293" width="9" style="13"/>
    <col min="1294" max="1294" width="10.25" style="13" bestFit="1" customWidth="1"/>
    <col min="1295" max="1536" width="9" style="13"/>
    <col min="1537" max="1537" width="18.125" style="13" customWidth="1"/>
    <col min="1538" max="1547" width="11.375" style="13" customWidth="1"/>
    <col min="1548" max="1548" width="14.5" style="13" customWidth="1"/>
    <col min="1549" max="1549" width="9" style="13"/>
    <col min="1550" max="1550" width="10.25" style="13" bestFit="1" customWidth="1"/>
    <col min="1551" max="1792" width="9" style="13"/>
    <col min="1793" max="1793" width="18.125" style="13" customWidth="1"/>
    <col min="1794" max="1803" width="11.375" style="13" customWidth="1"/>
    <col min="1804" max="1804" width="14.5" style="13" customWidth="1"/>
    <col min="1805" max="1805" width="9" style="13"/>
    <col min="1806" max="1806" width="10.25" style="13" bestFit="1" customWidth="1"/>
    <col min="1807" max="2048" width="9" style="13"/>
    <col min="2049" max="2049" width="18.125" style="13" customWidth="1"/>
    <col min="2050" max="2059" width="11.375" style="13" customWidth="1"/>
    <col min="2060" max="2060" width="14.5" style="13" customWidth="1"/>
    <col min="2061" max="2061" width="9" style="13"/>
    <col min="2062" max="2062" width="10.25" style="13" bestFit="1" customWidth="1"/>
    <col min="2063" max="2304" width="9" style="13"/>
    <col min="2305" max="2305" width="18.125" style="13" customWidth="1"/>
    <col min="2306" max="2315" width="11.375" style="13" customWidth="1"/>
    <col min="2316" max="2316" width="14.5" style="13" customWidth="1"/>
    <col min="2317" max="2317" width="9" style="13"/>
    <col min="2318" max="2318" width="10.25" style="13" bestFit="1" customWidth="1"/>
    <col min="2319" max="2560" width="9" style="13"/>
    <col min="2561" max="2561" width="18.125" style="13" customWidth="1"/>
    <col min="2562" max="2571" width="11.375" style="13" customWidth="1"/>
    <col min="2572" max="2572" width="14.5" style="13" customWidth="1"/>
    <col min="2573" max="2573" width="9" style="13"/>
    <col min="2574" max="2574" width="10.25" style="13" bestFit="1" customWidth="1"/>
    <col min="2575" max="2816" width="9" style="13"/>
    <col min="2817" max="2817" width="18.125" style="13" customWidth="1"/>
    <col min="2818" max="2827" width="11.375" style="13" customWidth="1"/>
    <col min="2828" max="2828" width="14.5" style="13" customWidth="1"/>
    <col min="2829" max="2829" width="9" style="13"/>
    <col min="2830" max="2830" width="10.25" style="13" bestFit="1" customWidth="1"/>
    <col min="2831" max="3072" width="9" style="13"/>
    <col min="3073" max="3073" width="18.125" style="13" customWidth="1"/>
    <col min="3074" max="3083" width="11.375" style="13" customWidth="1"/>
    <col min="3084" max="3084" width="14.5" style="13" customWidth="1"/>
    <col min="3085" max="3085" width="9" style="13"/>
    <col min="3086" max="3086" width="10.25" style="13" bestFit="1" customWidth="1"/>
    <col min="3087" max="3328" width="9" style="13"/>
    <col min="3329" max="3329" width="18.125" style="13" customWidth="1"/>
    <col min="3330" max="3339" width="11.375" style="13" customWidth="1"/>
    <col min="3340" max="3340" width="14.5" style="13" customWidth="1"/>
    <col min="3341" max="3341" width="9" style="13"/>
    <col min="3342" max="3342" width="10.25" style="13" bestFit="1" customWidth="1"/>
    <col min="3343" max="3584" width="9" style="13"/>
    <col min="3585" max="3585" width="18.125" style="13" customWidth="1"/>
    <col min="3586" max="3595" width="11.375" style="13" customWidth="1"/>
    <col min="3596" max="3596" width="14.5" style="13" customWidth="1"/>
    <col min="3597" max="3597" width="9" style="13"/>
    <col min="3598" max="3598" width="10.25" style="13" bestFit="1" customWidth="1"/>
    <col min="3599" max="3840" width="9" style="13"/>
    <col min="3841" max="3841" width="18.125" style="13" customWidth="1"/>
    <col min="3842" max="3851" width="11.375" style="13" customWidth="1"/>
    <col min="3852" max="3852" width="14.5" style="13" customWidth="1"/>
    <col min="3853" max="3853" width="9" style="13"/>
    <col min="3854" max="3854" width="10.25" style="13" bestFit="1" customWidth="1"/>
    <col min="3855" max="4096" width="9" style="13"/>
    <col min="4097" max="4097" width="18.125" style="13" customWidth="1"/>
    <col min="4098" max="4107" width="11.375" style="13" customWidth="1"/>
    <col min="4108" max="4108" width="14.5" style="13" customWidth="1"/>
    <col min="4109" max="4109" width="9" style="13"/>
    <col min="4110" max="4110" width="10.25" style="13" bestFit="1" customWidth="1"/>
    <col min="4111" max="4352" width="9" style="13"/>
    <col min="4353" max="4353" width="18.125" style="13" customWidth="1"/>
    <col min="4354" max="4363" width="11.375" style="13" customWidth="1"/>
    <col min="4364" max="4364" width="14.5" style="13" customWidth="1"/>
    <col min="4365" max="4365" width="9" style="13"/>
    <col min="4366" max="4366" width="10.25" style="13" bestFit="1" customWidth="1"/>
    <col min="4367" max="4608" width="9" style="13"/>
    <col min="4609" max="4609" width="18.125" style="13" customWidth="1"/>
    <col min="4610" max="4619" width="11.375" style="13" customWidth="1"/>
    <col min="4620" max="4620" width="14.5" style="13" customWidth="1"/>
    <col min="4621" max="4621" width="9" style="13"/>
    <col min="4622" max="4622" width="10.25" style="13" bestFit="1" customWidth="1"/>
    <col min="4623" max="4864" width="9" style="13"/>
    <col min="4865" max="4865" width="18.125" style="13" customWidth="1"/>
    <col min="4866" max="4875" width="11.375" style="13" customWidth="1"/>
    <col min="4876" max="4876" width="14.5" style="13" customWidth="1"/>
    <col min="4877" max="4877" width="9" style="13"/>
    <col min="4878" max="4878" width="10.25" style="13" bestFit="1" customWidth="1"/>
    <col min="4879" max="5120" width="9" style="13"/>
    <col min="5121" max="5121" width="18.125" style="13" customWidth="1"/>
    <col min="5122" max="5131" width="11.375" style="13" customWidth="1"/>
    <col min="5132" max="5132" width="14.5" style="13" customWidth="1"/>
    <col min="5133" max="5133" width="9" style="13"/>
    <col min="5134" max="5134" width="10.25" style="13" bestFit="1" customWidth="1"/>
    <col min="5135" max="5376" width="9" style="13"/>
    <col min="5377" max="5377" width="18.125" style="13" customWidth="1"/>
    <col min="5378" max="5387" width="11.375" style="13" customWidth="1"/>
    <col min="5388" max="5388" width="14.5" style="13" customWidth="1"/>
    <col min="5389" max="5389" width="9" style="13"/>
    <col min="5390" max="5390" width="10.25" style="13" bestFit="1" customWidth="1"/>
    <col min="5391" max="5632" width="9" style="13"/>
    <col min="5633" max="5633" width="18.125" style="13" customWidth="1"/>
    <col min="5634" max="5643" width="11.375" style="13" customWidth="1"/>
    <col min="5644" max="5644" width="14.5" style="13" customWidth="1"/>
    <col min="5645" max="5645" width="9" style="13"/>
    <col min="5646" max="5646" width="10.25" style="13" bestFit="1" customWidth="1"/>
    <col min="5647" max="5888" width="9" style="13"/>
    <col min="5889" max="5889" width="18.125" style="13" customWidth="1"/>
    <col min="5890" max="5899" width="11.375" style="13" customWidth="1"/>
    <col min="5900" max="5900" width="14.5" style="13" customWidth="1"/>
    <col min="5901" max="5901" width="9" style="13"/>
    <col min="5902" max="5902" width="10.25" style="13" bestFit="1" customWidth="1"/>
    <col min="5903" max="6144" width="9" style="13"/>
    <col min="6145" max="6145" width="18.125" style="13" customWidth="1"/>
    <col min="6146" max="6155" width="11.375" style="13" customWidth="1"/>
    <col min="6156" max="6156" width="14.5" style="13" customWidth="1"/>
    <col min="6157" max="6157" width="9" style="13"/>
    <col min="6158" max="6158" width="10.25" style="13" bestFit="1" customWidth="1"/>
    <col min="6159" max="6400" width="9" style="13"/>
    <col min="6401" max="6401" width="18.125" style="13" customWidth="1"/>
    <col min="6402" max="6411" width="11.375" style="13" customWidth="1"/>
    <col min="6412" max="6412" width="14.5" style="13" customWidth="1"/>
    <col min="6413" max="6413" width="9" style="13"/>
    <col min="6414" max="6414" width="10.25" style="13" bestFit="1" customWidth="1"/>
    <col min="6415" max="6656" width="9" style="13"/>
    <col min="6657" max="6657" width="18.125" style="13" customWidth="1"/>
    <col min="6658" max="6667" width="11.375" style="13" customWidth="1"/>
    <col min="6668" max="6668" width="14.5" style="13" customWidth="1"/>
    <col min="6669" max="6669" width="9" style="13"/>
    <col min="6670" max="6670" width="10.25" style="13" bestFit="1" customWidth="1"/>
    <col min="6671" max="6912" width="9" style="13"/>
    <col min="6913" max="6913" width="18.125" style="13" customWidth="1"/>
    <col min="6914" max="6923" width="11.375" style="13" customWidth="1"/>
    <col min="6924" max="6924" width="14.5" style="13" customWidth="1"/>
    <col min="6925" max="6925" width="9" style="13"/>
    <col min="6926" max="6926" width="10.25" style="13" bestFit="1" customWidth="1"/>
    <col min="6927" max="7168" width="9" style="13"/>
    <col min="7169" max="7169" width="18.125" style="13" customWidth="1"/>
    <col min="7170" max="7179" width="11.375" style="13" customWidth="1"/>
    <col min="7180" max="7180" width="14.5" style="13" customWidth="1"/>
    <col min="7181" max="7181" width="9" style="13"/>
    <col min="7182" max="7182" width="10.25" style="13" bestFit="1" customWidth="1"/>
    <col min="7183" max="7424" width="9" style="13"/>
    <col min="7425" max="7425" width="18.125" style="13" customWidth="1"/>
    <col min="7426" max="7435" width="11.375" style="13" customWidth="1"/>
    <col min="7436" max="7436" width="14.5" style="13" customWidth="1"/>
    <col min="7437" max="7437" width="9" style="13"/>
    <col min="7438" max="7438" width="10.25" style="13" bestFit="1" customWidth="1"/>
    <col min="7439" max="7680" width="9" style="13"/>
    <col min="7681" max="7681" width="18.125" style="13" customWidth="1"/>
    <col min="7682" max="7691" width="11.375" style="13" customWidth="1"/>
    <col min="7692" max="7692" width="14.5" style="13" customWidth="1"/>
    <col min="7693" max="7693" width="9" style="13"/>
    <col min="7694" max="7694" width="10.25" style="13" bestFit="1" customWidth="1"/>
    <col min="7695" max="7936" width="9" style="13"/>
    <col min="7937" max="7937" width="18.125" style="13" customWidth="1"/>
    <col min="7938" max="7947" width="11.375" style="13" customWidth="1"/>
    <col min="7948" max="7948" width="14.5" style="13" customWidth="1"/>
    <col min="7949" max="7949" width="9" style="13"/>
    <col min="7950" max="7950" width="10.25" style="13" bestFit="1" customWidth="1"/>
    <col min="7951" max="8192" width="9" style="13"/>
    <col min="8193" max="8193" width="18.125" style="13" customWidth="1"/>
    <col min="8194" max="8203" width="11.375" style="13" customWidth="1"/>
    <col min="8204" max="8204" width="14.5" style="13" customWidth="1"/>
    <col min="8205" max="8205" width="9" style="13"/>
    <col min="8206" max="8206" width="10.25" style="13" bestFit="1" customWidth="1"/>
    <col min="8207" max="8448" width="9" style="13"/>
    <col min="8449" max="8449" width="18.125" style="13" customWidth="1"/>
    <col min="8450" max="8459" width="11.375" style="13" customWidth="1"/>
    <col min="8460" max="8460" width="14.5" style="13" customWidth="1"/>
    <col min="8461" max="8461" width="9" style="13"/>
    <col min="8462" max="8462" width="10.25" style="13" bestFit="1" customWidth="1"/>
    <col min="8463" max="8704" width="9" style="13"/>
    <col min="8705" max="8705" width="18.125" style="13" customWidth="1"/>
    <col min="8706" max="8715" width="11.375" style="13" customWidth="1"/>
    <col min="8716" max="8716" width="14.5" style="13" customWidth="1"/>
    <col min="8717" max="8717" width="9" style="13"/>
    <col min="8718" max="8718" width="10.25" style="13" bestFit="1" customWidth="1"/>
    <col min="8719" max="8960" width="9" style="13"/>
    <col min="8961" max="8961" width="18.125" style="13" customWidth="1"/>
    <col min="8962" max="8971" width="11.375" style="13" customWidth="1"/>
    <col min="8972" max="8972" width="14.5" style="13" customWidth="1"/>
    <col min="8973" max="8973" width="9" style="13"/>
    <col min="8974" max="8974" width="10.25" style="13" bestFit="1" customWidth="1"/>
    <col min="8975" max="9216" width="9" style="13"/>
    <col min="9217" max="9217" width="18.125" style="13" customWidth="1"/>
    <col min="9218" max="9227" width="11.375" style="13" customWidth="1"/>
    <col min="9228" max="9228" width="14.5" style="13" customWidth="1"/>
    <col min="9229" max="9229" width="9" style="13"/>
    <col min="9230" max="9230" width="10.25" style="13" bestFit="1" customWidth="1"/>
    <col min="9231" max="9472" width="9" style="13"/>
    <col min="9473" max="9473" width="18.125" style="13" customWidth="1"/>
    <col min="9474" max="9483" width="11.375" style="13" customWidth="1"/>
    <col min="9484" max="9484" width="14.5" style="13" customWidth="1"/>
    <col min="9485" max="9485" width="9" style="13"/>
    <col min="9486" max="9486" width="10.25" style="13" bestFit="1" customWidth="1"/>
    <col min="9487" max="9728" width="9" style="13"/>
    <col min="9729" max="9729" width="18.125" style="13" customWidth="1"/>
    <col min="9730" max="9739" width="11.375" style="13" customWidth="1"/>
    <col min="9740" max="9740" width="14.5" style="13" customWidth="1"/>
    <col min="9741" max="9741" width="9" style="13"/>
    <col min="9742" max="9742" width="10.25" style="13" bestFit="1" customWidth="1"/>
    <col min="9743" max="9984" width="9" style="13"/>
    <col min="9985" max="9985" width="18.125" style="13" customWidth="1"/>
    <col min="9986" max="9995" width="11.375" style="13" customWidth="1"/>
    <col min="9996" max="9996" width="14.5" style="13" customWidth="1"/>
    <col min="9997" max="9997" width="9" style="13"/>
    <col min="9998" max="9998" width="10.25" style="13" bestFit="1" customWidth="1"/>
    <col min="9999" max="10240" width="9" style="13"/>
    <col min="10241" max="10241" width="18.125" style="13" customWidth="1"/>
    <col min="10242" max="10251" width="11.375" style="13" customWidth="1"/>
    <col min="10252" max="10252" width="14.5" style="13" customWidth="1"/>
    <col min="10253" max="10253" width="9" style="13"/>
    <col min="10254" max="10254" width="10.25" style="13" bestFit="1" customWidth="1"/>
    <col min="10255" max="10496" width="9" style="13"/>
    <col min="10497" max="10497" width="18.125" style="13" customWidth="1"/>
    <col min="10498" max="10507" width="11.375" style="13" customWidth="1"/>
    <col min="10508" max="10508" width="14.5" style="13" customWidth="1"/>
    <col min="10509" max="10509" width="9" style="13"/>
    <col min="10510" max="10510" width="10.25" style="13" bestFit="1" customWidth="1"/>
    <col min="10511" max="10752" width="9" style="13"/>
    <col min="10753" max="10753" width="18.125" style="13" customWidth="1"/>
    <col min="10754" max="10763" width="11.375" style="13" customWidth="1"/>
    <col min="10764" max="10764" width="14.5" style="13" customWidth="1"/>
    <col min="10765" max="10765" width="9" style="13"/>
    <col min="10766" max="10766" width="10.25" style="13" bestFit="1" customWidth="1"/>
    <col min="10767" max="11008" width="9" style="13"/>
    <col min="11009" max="11009" width="18.125" style="13" customWidth="1"/>
    <col min="11010" max="11019" width="11.375" style="13" customWidth="1"/>
    <col min="11020" max="11020" width="14.5" style="13" customWidth="1"/>
    <col min="11021" max="11021" width="9" style="13"/>
    <col min="11022" max="11022" width="10.25" style="13" bestFit="1" customWidth="1"/>
    <col min="11023" max="11264" width="9" style="13"/>
    <col min="11265" max="11265" width="18.125" style="13" customWidth="1"/>
    <col min="11266" max="11275" width="11.375" style="13" customWidth="1"/>
    <col min="11276" max="11276" width="14.5" style="13" customWidth="1"/>
    <col min="11277" max="11277" width="9" style="13"/>
    <col min="11278" max="11278" width="10.25" style="13" bestFit="1" customWidth="1"/>
    <col min="11279" max="11520" width="9" style="13"/>
    <col min="11521" max="11521" width="18.125" style="13" customWidth="1"/>
    <col min="11522" max="11531" width="11.375" style="13" customWidth="1"/>
    <col min="11532" max="11532" width="14.5" style="13" customWidth="1"/>
    <col min="11533" max="11533" width="9" style="13"/>
    <col min="11534" max="11534" width="10.25" style="13" bestFit="1" customWidth="1"/>
    <col min="11535" max="11776" width="9" style="13"/>
    <col min="11777" max="11777" width="18.125" style="13" customWidth="1"/>
    <col min="11778" max="11787" width="11.375" style="13" customWidth="1"/>
    <col min="11788" max="11788" width="14.5" style="13" customWidth="1"/>
    <col min="11789" max="11789" width="9" style="13"/>
    <col min="11790" max="11790" width="10.25" style="13" bestFit="1" customWidth="1"/>
    <col min="11791" max="12032" width="9" style="13"/>
    <col min="12033" max="12033" width="18.125" style="13" customWidth="1"/>
    <col min="12034" max="12043" width="11.375" style="13" customWidth="1"/>
    <col min="12044" max="12044" width="14.5" style="13" customWidth="1"/>
    <col min="12045" max="12045" width="9" style="13"/>
    <col min="12046" max="12046" width="10.25" style="13" bestFit="1" customWidth="1"/>
    <col min="12047" max="12288" width="9" style="13"/>
    <col min="12289" max="12289" width="18.125" style="13" customWidth="1"/>
    <col min="12290" max="12299" width="11.375" style="13" customWidth="1"/>
    <col min="12300" max="12300" width="14.5" style="13" customWidth="1"/>
    <col min="12301" max="12301" width="9" style="13"/>
    <col min="12302" max="12302" width="10.25" style="13" bestFit="1" customWidth="1"/>
    <col min="12303" max="12544" width="9" style="13"/>
    <col min="12545" max="12545" width="18.125" style="13" customWidth="1"/>
    <col min="12546" max="12555" width="11.375" style="13" customWidth="1"/>
    <col min="12556" max="12556" width="14.5" style="13" customWidth="1"/>
    <col min="12557" max="12557" width="9" style="13"/>
    <col min="12558" max="12558" width="10.25" style="13" bestFit="1" customWidth="1"/>
    <col min="12559" max="12800" width="9" style="13"/>
    <col min="12801" max="12801" width="18.125" style="13" customWidth="1"/>
    <col min="12802" max="12811" width="11.375" style="13" customWidth="1"/>
    <col min="12812" max="12812" width="14.5" style="13" customWidth="1"/>
    <col min="12813" max="12813" width="9" style="13"/>
    <col min="12814" max="12814" width="10.25" style="13" bestFit="1" customWidth="1"/>
    <col min="12815" max="13056" width="9" style="13"/>
    <col min="13057" max="13057" width="18.125" style="13" customWidth="1"/>
    <col min="13058" max="13067" width="11.375" style="13" customWidth="1"/>
    <col min="13068" max="13068" width="14.5" style="13" customWidth="1"/>
    <col min="13069" max="13069" width="9" style="13"/>
    <col min="13070" max="13070" width="10.25" style="13" bestFit="1" customWidth="1"/>
    <col min="13071" max="13312" width="9" style="13"/>
    <col min="13313" max="13313" width="18.125" style="13" customWidth="1"/>
    <col min="13314" max="13323" width="11.375" style="13" customWidth="1"/>
    <col min="13324" max="13324" width="14.5" style="13" customWidth="1"/>
    <col min="13325" max="13325" width="9" style="13"/>
    <col min="13326" max="13326" width="10.25" style="13" bestFit="1" customWidth="1"/>
    <col min="13327" max="13568" width="9" style="13"/>
    <col min="13569" max="13569" width="18.125" style="13" customWidth="1"/>
    <col min="13570" max="13579" width="11.375" style="13" customWidth="1"/>
    <col min="13580" max="13580" width="14.5" style="13" customWidth="1"/>
    <col min="13581" max="13581" width="9" style="13"/>
    <col min="13582" max="13582" width="10.25" style="13" bestFit="1" customWidth="1"/>
    <col min="13583" max="13824" width="9" style="13"/>
    <col min="13825" max="13825" width="18.125" style="13" customWidth="1"/>
    <col min="13826" max="13835" width="11.375" style="13" customWidth="1"/>
    <col min="13836" max="13836" width="14.5" style="13" customWidth="1"/>
    <col min="13837" max="13837" width="9" style="13"/>
    <col min="13838" max="13838" width="10.25" style="13" bestFit="1" customWidth="1"/>
    <col min="13839" max="14080" width="9" style="13"/>
    <col min="14081" max="14081" width="18.125" style="13" customWidth="1"/>
    <col min="14082" max="14091" width="11.375" style="13" customWidth="1"/>
    <col min="14092" max="14092" width="14.5" style="13" customWidth="1"/>
    <col min="14093" max="14093" width="9" style="13"/>
    <col min="14094" max="14094" width="10.25" style="13" bestFit="1" customWidth="1"/>
    <col min="14095" max="14336" width="9" style="13"/>
    <col min="14337" max="14337" width="18.125" style="13" customWidth="1"/>
    <col min="14338" max="14347" width="11.375" style="13" customWidth="1"/>
    <col min="14348" max="14348" width="14.5" style="13" customWidth="1"/>
    <col min="14349" max="14349" width="9" style="13"/>
    <col min="14350" max="14350" width="10.25" style="13" bestFit="1" customWidth="1"/>
    <col min="14351" max="14592" width="9" style="13"/>
    <col min="14593" max="14593" width="18.125" style="13" customWidth="1"/>
    <col min="14594" max="14603" width="11.375" style="13" customWidth="1"/>
    <col min="14604" max="14604" width="14.5" style="13" customWidth="1"/>
    <col min="14605" max="14605" width="9" style="13"/>
    <col min="14606" max="14606" width="10.25" style="13" bestFit="1" customWidth="1"/>
    <col min="14607" max="14848" width="9" style="13"/>
    <col min="14849" max="14849" width="18.125" style="13" customWidth="1"/>
    <col min="14850" max="14859" width="11.375" style="13" customWidth="1"/>
    <col min="14860" max="14860" width="14.5" style="13" customWidth="1"/>
    <col min="14861" max="14861" width="9" style="13"/>
    <col min="14862" max="14862" width="10.25" style="13" bestFit="1" customWidth="1"/>
    <col min="14863" max="15104" width="9" style="13"/>
    <col min="15105" max="15105" width="18.125" style="13" customWidth="1"/>
    <col min="15106" max="15115" width="11.375" style="13" customWidth="1"/>
    <col min="15116" max="15116" width="14.5" style="13" customWidth="1"/>
    <col min="15117" max="15117" width="9" style="13"/>
    <col min="15118" max="15118" width="10.25" style="13" bestFit="1" customWidth="1"/>
    <col min="15119" max="15360" width="9" style="13"/>
    <col min="15361" max="15361" width="18.125" style="13" customWidth="1"/>
    <col min="15362" max="15371" width="11.375" style="13" customWidth="1"/>
    <col min="15372" max="15372" width="14.5" style="13" customWidth="1"/>
    <col min="15373" max="15373" width="9" style="13"/>
    <col min="15374" max="15374" width="10.25" style="13" bestFit="1" customWidth="1"/>
    <col min="15375" max="15616" width="9" style="13"/>
    <col min="15617" max="15617" width="18.125" style="13" customWidth="1"/>
    <col min="15618" max="15627" width="11.375" style="13" customWidth="1"/>
    <col min="15628" max="15628" width="14.5" style="13" customWidth="1"/>
    <col min="15629" max="15629" width="9" style="13"/>
    <col min="15630" max="15630" width="10.25" style="13" bestFit="1" customWidth="1"/>
    <col min="15631" max="15872" width="9" style="13"/>
    <col min="15873" max="15873" width="18.125" style="13" customWidth="1"/>
    <col min="15874" max="15883" width="11.375" style="13" customWidth="1"/>
    <col min="15884" max="15884" width="14.5" style="13" customWidth="1"/>
    <col min="15885" max="15885" width="9" style="13"/>
    <col min="15886" max="15886" width="10.25" style="13" bestFit="1" customWidth="1"/>
    <col min="15887" max="16128" width="9" style="13"/>
    <col min="16129" max="16129" width="18.125" style="13" customWidth="1"/>
    <col min="16130" max="16139" width="11.375" style="13" customWidth="1"/>
    <col min="16140" max="16140" width="14.5" style="13" customWidth="1"/>
    <col min="16141" max="16141" width="9" style="13"/>
    <col min="16142" max="16142" width="10.25" style="13" bestFit="1" customWidth="1"/>
    <col min="16143" max="16384" width="9" style="13"/>
  </cols>
  <sheetData>
    <row r="2" spans="1:12" x14ac:dyDescent="0.4">
      <c r="A2" s="218" t="s">
        <v>93</v>
      </c>
      <c r="B2" s="218"/>
      <c r="L2" s="13" t="s">
        <v>94</v>
      </c>
    </row>
    <row r="3" spans="1:12" ht="15" customHeight="1" x14ac:dyDescent="0.4">
      <c r="A3" s="14" t="s">
        <v>41</v>
      </c>
      <c r="B3" s="14" t="s">
        <v>42</v>
      </c>
      <c r="C3" s="14" t="s">
        <v>43</v>
      </c>
      <c r="D3" s="14" t="s">
        <v>44</v>
      </c>
      <c r="E3" s="14" t="s">
        <v>45</v>
      </c>
      <c r="F3" s="14" t="s">
        <v>46</v>
      </c>
      <c r="G3" s="14" t="s">
        <v>47</v>
      </c>
      <c r="H3" s="14" t="s">
        <v>48</v>
      </c>
      <c r="I3" s="14" t="s">
        <v>49</v>
      </c>
      <c r="J3" s="14" t="s">
        <v>50</v>
      </c>
      <c r="K3" s="14" t="s">
        <v>51</v>
      </c>
      <c r="L3" s="14" t="s">
        <v>52</v>
      </c>
    </row>
    <row r="4" spans="1:12" ht="15" customHeight="1" x14ac:dyDescent="0.4">
      <c r="A4" s="15" t="s">
        <v>53</v>
      </c>
      <c r="B4" s="16">
        <v>107396</v>
      </c>
      <c r="C4" s="16">
        <v>198765</v>
      </c>
      <c r="D4" s="16">
        <v>142254</v>
      </c>
      <c r="E4" s="16">
        <v>197871</v>
      </c>
      <c r="F4" s="16">
        <v>111096</v>
      </c>
      <c r="G4" s="16">
        <v>93955</v>
      </c>
      <c r="H4" s="16">
        <v>194214</v>
      </c>
      <c r="I4" s="16">
        <v>85030</v>
      </c>
      <c r="J4" s="16">
        <v>87946</v>
      </c>
      <c r="K4" s="16">
        <v>45681</v>
      </c>
      <c r="L4" s="16">
        <f t="shared" ref="L4:L41" si="0">ROUND((SUM(B4:K4)/10),1)</f>
        <v>126420.8</v>
      </c>
    </row>
    <row r="5" spans="1:12" ht="15" customHeight="1" x14ac:dyDescent="0.4">
      <c r="A5" s="15" t="s">
        <v>54</v>
      </c>
      <c r="B5" s="16">
        <v>261113</v>
      </c>
      <c r="C5" s="16">
        <v>259382</v>
      </c>
      <c r="D5" s="16">
        <v>205038</v>
      </c>
      <c r="E5" s="16">
        <v>216698.74</v>
      </c>
      <c r="F5" s="16">
        <v>231423</v>
      </c>
      <c r="G5" s="16">
        <v>228329</v>
      </c>
      <c r="H5" s="16">
        <v>173496</v>
      </c>
      <c r="I5" s="16">
        <v>155411</v>
      </c>
      <c r="J5" s="16">
        <v>173103</v>
      </c>
      <c r="K5" s="16">
        <v>200796</v>
      </c>
      <c r="L5" s="16">
        <f t="shared" si="0"/>
        <v>210479</v>
      </c>
    </row>
    <row r="6" spans="1:12" ht="15" customHeight="1" x14ac:dyDescent="0.4">
      <c r="A6" s="15" t="s">
        <v>55</v>
      </c>
      <c r="B6" s="16">
        <v>32505</v>
      </c>
      <c r="C6" s="16">
        <v>31717</v>
      </c>
      <c r="D6" s="16">
        <v>24716</v>
      </c>
      <c r="E6" s="16">
        <v>20894</v>
      </c>
      <c r="F6" s="16">
        <v>29139</v>
      </c>
      <c r="G6" s="16">
        <v>24301</v>
      </c>
      <c r="H6" s="16">
        <v>16367</v>
      </c>
      <c r="I6" s="16">
        <v>14236</v>
      </c>
      <c r="J6" s="16">
        <v>9845</v>
      </c>
      <c r="K6" s="16">
        <v>7742</v>
      </c>
      <c r="L6" s="16">
        <f t="shared" si="0"/>
        <v>21146.2</v>
      </c>
    </row>
    <row r="7" spans="1:12" ht="15" customHeight="1" x14ac:dyDescent="0.4">
      <c r="A7" s="15" t="s">
        <v>56</v>
      </c>
      <c r="B7" s="16">
        <v>73745</v>
      </c>
      <c r="C7" s="16">
        <v>73161</v>
      </c>
      <c r="D7" s="16">
        <v>64510</v>
      </c>
      <c r="E7" s="16">
        <v>51279</v>
      </c>
      <c r="F7" s="16">
        <v>41936.699999999997</v>
      </c>
      <c r="G7" s="16">
        <v>37908</v>
      </c>
      <c r="H7" s="16">
        <v>30534</v>
      </c>
      <c r="I7" s="16">
        <v>26703</v>
      </c>
      <c r="J7" s="16">
        <v>33309</v>
      </c>
      <c r="K7" s="16">
        <v>28303</v>
      </c>
      <c r="L7" s="16">
        <f t="shared" si="0"/>
        <v>46138.9</v>
      </c>
    </row>
    <row r="8" spans="1:12" ht="15" customHeight="1" x14ac:dyDescent="0.4">
      <c r="A8" s="15" t="s">
        <v>57</v>
      </c>
      <c r="B8" s="16">
        <v>51975</v>
      </c>
      <c r="C8" s="16">
        <v>42262</v>
      </c>
      <c r="D8" s="16">
        <v>47415</v>
      </c>
      <c r="E8" s="16">
        <v>42451</v>
      </c>
      <c r="F8" s="16">
        <v>44661.8</v>
      </c>
      <c r="G8" s="16">
        <v>41695</v>
      </c>
      <c r="H8" s="16">
        <v>30477</v>
      </c>
      <c r="I8" s="16">
        <v>31831</v>
      </c>
      <c r="J8" s="16">
        <v>34051</v>
      </c>
      <c r="K8" s="16">
        <v>32150</v>
      </c>
      <c r="L8" s="16">
        <f t="shared" si="0"/>
        <v>39896.9</v>
      </c>
    </row>
    <row r="9" spans="1:12" ht="15" customHeight="1" x14ac:dyDescent="0.4">
      <c r="A9" s="15" t="s">
        <v>58</v>
      </c>
      <c r="B9" s="16">
        <v>713</v>
      </c>
      <c r="C9" s="16">
        <v>2054</v>
      </c>
      <c r="D9" s="16">
        <v>2635</v>
      </c>
      <c r="E9" s="16">
        <v>5214</v>
      </c>
      <c r="F9" s="16">
        <v>2194</v>
      </c>
      <c r="G9" s="16">
        <v>2819</v>
      </c>
      <c r="H9" s="16">
        <v>1166</v>
      </c>
      <c r="I9" s="16">
        <v>1333</v>
      </c>
      <c r="J9" s="16">
        <v>4768</v>
      </c>
      <c r="K9" s="16">
        <v>9525</v>
      </c>
      <c r="L9" s="16">
        <f t="shared" si="0"/>
        <v>3242.1</v>
      </c>
    </row>
    <row r="10" spans="1:12" ht="15" customHeight="1" x14ac:dyDescent="0.4">
      <c r="A10" s="15" t="s">
        <v>59</v>
      </c>
      <c r="B10" s="16">
        <v>130491</v>
      </c>
      <c r="C10" s="16">
        <v>179548</v>
      </c>
      <c r="D10" s="16">
        <v>202647</v>
      </c>
      <c r="E10" s="16">
        <v>122635</v>
      </c>
      <c r="F10" s="16">
        <v>160096.70000000001</v>
      </c>
      <c r="G10" s="16">
        <v>125321</v>
      </c>
      <c r="H10" s="16">
        <v>98109</v>
      </c>
      <c r="I10" s="16">
        <v>68653</v>
      </c>
      <c r="J10" s="16">
        <v>89013</v>
      </c>
      <c r="K10" s="16">
        <v>94003</v>
      </c>
      <c r="L10" s="16">
        <f t="shared" si="0"/>
        <v>127051.7</v>
      </c>
    </row>
    <row r="11" spans="1:12" ht="15" customHeight="1" x14ac:dyDescent="0.4">
      <c r="A11" s="15" t="s">
        <v>60</v>
      </c>
      <c r="B11" s="16">
        <v>5564</v>
      </c>
      <c r="C11" s="16">
        <v>4019</v>
      </c>
      <c r="D11" s="16">
        <v>1060</v>
      </c>
      <c r="E11" s="16">
        <v>335</v>
      </c>
      <c r="F11" s="16">
        <v>177</v>
      </c>
      <c r="G11" s="16">
        <v>144</v>
      </c>
      <c r="H11" s="16">
        <v>125</v>
      </c>
      <c r="I11" s="16">
        <v>67</v>
      </c>
      <c r="J11" s="16">
        <v>297</v>
      </c>
      <c r="K11" s="16">
        <v>692</v>
      </c>
      <c r="L11" s="16">
        <f t="shared" si="0"/>
        <v>1248</v>
      </c>
    </row>
    <row r="12" spans="1:12" ht="15" customHeight="1" x14ac:dyDescent="0.4">
      <c r="A12" s="15" t="s">
        <v>61</v>
      </c>
      <c r="B12" s="16">
        <v>3255</v>
      </c>
      <c r="C12" s="16">
        <v>7052</v>
      </c>
      <c r="D12" s="16">
        <v>2526</v>
      </c>
      <c r="E12" s="16">
        <v>1435</v>
      </c>
      <c r="F12" s="16">
        <v>5151</v>
      </c>
      <c r="G12" s="16">
        <v>20546</v>
      </c>
      <c r="H12" s="16">
        <v>30000</v>
      </c>
      <c r="I12" s="16">
        <v>11988</v>
      </c>
      <c r="J12" s="16">
        <v>15658</v>
      </c>
      <c r="K12" s="16">
        <v>12458</v>
      </c>
      <c r="L12" s="16">
        <f t="shared" si="0"/>
        <v>11006.9</v>
      </c>
    </row>
    <row r="13" spans="1:12" ht="15" customHeight="1" x14ac:dyDescent="0.4">
      <c r="A13" s="15" t="s">
        <v>62</v>
      </c>
      <c r="B13" s="16">
        <v>2083</v>
      </c>
      <c r="C13" s="16">
        <v>4981</v>
      </c>
      <c r="D13" s="16">
        <v>4170</v>
      </c>
      <c r="E13" s="16">
        <v>3608</v>
      </c>
      <c r="F13" s="16">
        <v>2713</v>
      </c>
      <c r="G13" s="16">
        <v>2565</v>
      </c>
      <c r="H13" s="16">
        <v>2470</v>
      </c>
      <c r="I13" s="16">
        <v>1474</v>
      </c>
      <c r="J13" s="16">
        <v>2706</v>
      </c>
      <c r="K13" s="16">
        <v>916</v>
      </c>
      <c r="L13" s="16">
        <f t="shared" si="0"/>
        <v>2768.6</v>
      </c>
    </row>
    <row r="14" spans="1:12" ht="15" customHeight="1" x14ac:dyDescent="0.4">
      <c r="A14" s="15" t="s">
        <v>63</v>
      </c>
      <c r="B14" s="16">
        <v>109838</v>
      </c>
      <c r="C14" s="16">
        <v>148552</v>
      </c>
      <c r="D14" s="16">
        <v>138265</v>
      </c>
      <c r="E14" s="16">
        <v>111967</v>
      </c>
      <c r="F14" s="16">
        <v>100028</v>
      </c>
      <c r="G14" s="16">
        <v>107319</v>
      </c>
      <c r="H14" s="16">
        <v>112360</v>
      </c>
      <c r="I14" s="16">
        <v>70786</v>
      </c>
      <c r="J14" s="16">
        <v>61004</v>
      </c>
      <c r="K14" s="16">
        <v>8453</v>
      </c>
      <c r="L14" s="16">
        <f t="shared" si="0"/>
        <v>96857.2</v>
      </c>
    </row>
    <row r="15" spans="1:12" ht="15" customHeight="1" x14ac:dyDescent="0.4">
      <c r="A15" s="15" t="s">
        <v>64</v>
      </c>
      <c r="B15" s="16">
        <v>29179</v>
      </c>
      <c r="C15" s="16">
        <v>25491</v>
      </c>
      <c r="D15" s="16">
        <v>25903</v>
      </c>
      <c r="E15" s="16">
        <v>16752</v>
      </c>
      <c r="F15" s="16">
        <v>12737.8</v>
      </c>
      <c r="G15" s="16">
        <v>8940</v>
      </c>
      <c r="H15" s="16">
        <v>9901</v>
      </c>
      <c r="I15" s="16">
        <v>9501</v>
      </c>
      <c r="J15" s="16">
        <v>11689</v>
      </c>
      <c r="K15" s="16">
        <v>11538</v>
      </c>
      <c r="L15" s="16">
        <f t="shared" si="0"/>
        <v>16163.2</v>
      </c>
    </row>
    <row r="16" spans="1:12" ht="15" customHeight="1" x14ac:dyDescent="0.4">
      <c r="A16" s="15" t="s">
        <v>65</v>
      </c>
      <c r="B16" s="16">
        <v>457</v>
      </c>
      <c r="C16" s="16">
        <v>1655</v>
      </c>
      <c r="D16" s="16">
        <v>529</v>
      </c>
      <c r="E16" s="16">
        <v>10</v>
      </c>
      <c r="F16" s="16">
        <v>248</v>
      </c>
      <c r="G16" s="16">
        <v>642</v>
      </c>
      <c r="H16" s="16">
        <v>881</v>
      </c>
      <c r="I16" s="16">
        <v>789</v>
      </c>
      <c r="J16" s="16">
        <v>633</v>
      </c>
      <c r="K16" s="16">
        <v>523</v>
      </c>
      <c r="L16" s="16">
        <f t="shared" si="0"/>
        <v>636.70000000000005</v>
      </c>
    </row>
    <row r="17" spans="1:12" ht="15" customHeight="1" x14ac:dyDescent="0.4">
      <c r="A17" s="15" t="s">
        <v>66</v>
      </c>
      <c r="B17" s="16">
        <v>61706</v>
      </c>
      <c r="C17" s="16">
        <v>79453</v>
      </c>
      <c r="D17" s="16">
        <v>59938</v>
      </c>
      <c r="E17" s="16">
        <v>51279.01</v>
      </c>
      <c r="F17" s="16">
        <v>27004</v>
      </c>
      <c r="G17" s="16">
        <v>22714</v>
      </c>
      <c r="H17" s="16">
        <v>29903</v>
      </c>
      <c r="I17" s="16">
        <v>26801</v>
      </c>
      <c r="J17" s="16">
        <v>31818</v>
      </c>
      <c r="K17" s="16">
        <v>58755</v>
      </c>
      <c r="L17" s="16">
        <f t="shared" si="0"/>
        <v>44937.1</v>
      </c>
    </row>
    <row r="18" spans="1:12" ht="15" customHeight="1" x14ac:dyDescent="0.4">
      <c r="A18" s="15" t="s">
        <v>67</v>
      </c>
      <c r="B18" s="16">
        <v>50908</v>
      </c>
      <c r="C18" s="16">
        <v>57218</v>
      </c>
      <c r="D18" s="16">
        <v>53596</v>
      </c>
      <c r="E18" s="16">
        <v>42820.93</v>
      </c>
      <c r="F18" s="16">
        <v>37355</v>
      </c>
      <c r="G18" s="16">
        <v>24923</v>
      </c>
      <c r="H18" s="16">
        <v>23178</v>
      </c>
      <c r="I18" s="16">
        <v>16236</v>
      </c>
      <c r="J18" s="16">
        <v>25190</v>
      </c>
      <c r="K18" s="16">
        <v>27009</v>
      </c>
      <c r="L18" s="16">
        <f t="shared" si="0"/>
        <v>35843.4</v>
      </c>
    </row>
    <row r="19" spans="1:12" ht="15" customHeight="1" x14ac:dyDescent="0.4">
      <c r="A19" s="15" t="s">
        <v>68</v>
      </c>
      <c r="B19" s="16">
        <v>7054</v>
      </c>
      <c r="C19" s="16">
        <v>7194</v>
      </c>
      <c r="D19" s="16">
        <v>4401</v>
      </c>
      <c r="E19" s="16">
        <v>1677</v>
      </c>
      <c r="F19" s="16">
        <v>3153</v>
      </c>
      <c r="G19" s="16">
        <v>4691</v>
      </c>
      <c r="H19" s="16">
        <v>2647</v>
      </c>
      <c r="I19" s="16">
        <v>1922</v>
      </c>
      <c r="J19" s="16">
        <v>1303</v>
      </c>
      <c r="K19" s="16">
        <v>962</v>
      </c>
      <c r="L19" s="16">
        <f t="shared" si="0"/>
        <v>3500.4</v>
      </c>
    </row>
    <row r="20" spans="1:12" ht="15" customHeight="1" x14ac:dyDescent="0.4">
      <c r="A20" s="15" t="s">
        <v>69</v>
      </c>
      <c r="B20" s="16">
        <v>8175</v>
      </c>
      <c r="C20" s="16">
        <v>10247</v>
      </c>
      <c r="D20" s="16">
        <v>9304</v>
      </c>
      <c r="E20" s="16">
        <v>9126</v>
      </c>
      <c r="F20" s="16">
        <v>7586</v>
      </c>
      <c r="G20" s="16">
        <v>6952</v>
      </c>
      <c r="H20" s="16">
        <v>4798</v>
      </c>
      <c r="I20" s="16">
        <v>4723</v>
      </c>
      <c r="J20" s="16">
        <v>4963</v>
      </c>
      <c r="K20" s="16">
        <v>5904</v>
      </c>
      <c r="L20" s="16">
        <f t="shared" si="0"/>
        <v>7177.8</v>
      </c>
    </row>
    <row r="21" spans="1:12" ht="15" customHeight="1" x14ac:dyDescent="0.4">
      <c r="A21" s="15" t="s">
        <v>70</v>
      </c>
      <c r="B21" s="16">
        <v>8426</v>
      </c>
      <c r="C21" s="16">
        <v>10167</v>
      </c>
      <c r="D21" s="16">
        <v>17765</v>
      </c>
      <c r="E21" s="16">
        <v>10255</v>
      </c>
      <c r="F21" s="16">
        <v>16113</v>
      </c>
      <c r="G21" s="16">
        <v>19914</v>
      </c>
      <c r="H21" s="16">
        <v>19546</v>
      </c>
      <c r="I21" s="16">
        <v>31005</v>
      </c>
      <c r="J21" s="16">
        <v>36165</v>
      </c>
      <c r="K21" s="16">
        <v>34458</v>
      </c>
      <c r="L21" s="16">
        <f t="shared" si="0"/>
        <v>20381.400000000001</v>
      </c>
    </row>
    <row r="22" spans="1:12" ht="15" customHeight="1" x14ac:dyDescent="0.4">
      <c r="A22" s="15" t="s">
        <v>71</v>
      </c>
      <c r="B22" s="16">
        <v>28841</v>
      </c>
      <c r="C22" s="16">
        <v>20399</v>
      </c>
      <c r="D22" s="16">
        <v>14253</v>
      </c>
      <c r="E22" s="16">
        <v>18443</v>
      </c>
      <c r="F22" s="16">
        <v>17688</v>
      </c>
      <c r="G22" s="16">
        <v>29753</v>
      </c>
      <c r="H22" s="16">
        <v>47571</v>
      </c>
      <c r="I22" s="16">
        <v>67264</v>
      </c>
      <c r="J22" s="16">
        <v>65625</v>
      </c>
      <c r="K22" s="16">
        <v>71327</v>
      </c>
      <c r="L22" s="16">
        <f t="shared" si="0"/>
        <v>38116.400000000001</v>
      </c>
    </row>
    <row r="23" spans="1:12" ht="15" customHeight="1" x14ac:dyDescent="0.4">
      <c r="A23" s="15" t="s">
        <v>72</v>
      </c>
      <c r="B23" s="16">
        <v>57983</v>
      </c>
      <c r="C23" s="16">
        <v>103934</v>
      </c>
      <c r="D23" s="16">
        <v>116372</v>
      </c>
      <c r="E23" s="16">
        <v>19121</v>
      </c>
      <c r="F23" s="16">
        <v>27471</v>
      </c>
      <c r="G23" s="17">
        <v>29628</v>
      </c>
      <c r="H23" s="17">
        <v>63598</v>
      </c>
      <c r="I23" s="17">
        <v>49716</v>
      </c>
      <c r="J23" s="17">
        <v>18050</v>
      </c>
      <c r="K23" s="17">
        <v>5985</v>
      </c>
      <c r="L23" s="17">
        <f t="shared" si="0"/>
        <v>49185.8</v>
      </c>
    </row>
    <row r="24" spans="1:12" ht="15" customHeight="1" x14ac:dyDescent="0.4">
      <c r="A24" s="15" t="s">
        <v>73</v>
      </c>
      <c r="B24" s="16">
        <v>189712</v>
      </c>
      <c r="C24" s="16">
        <v>201482</v>
      </c>
      <c r="D24" s="16">
        <v>172840</v>
      </c>
      <c r="E24" s="16">
        <v>218743</v>
      </c>
      <c r="F24" s="16">
        <v>167893</v>
      </c>
      <c r="G24" s="16">
        <v>183239</v>
      </c>
      <c r="H24" s="16">
        <v>184582</v>
      </c>
      <c r="I24" s="16">
        <v>155541</v>
      </c>
      <c r="J24" s="16">
        <v>186471</v>
      </c>
      <c r="K24" s="16">
        <v>182100</v>
      </c>
      <c r="L24" s="16">
        <f t="shared" si="0"/>
        <v>184260.3</v>
      </c>
    </row>
    <row r="25" spans="1:12" ht="15" customHeight="1" x14ac:dyDescent="0.4">
      <c r="A25" s="15" t="s">
        <v>74</v>
      </c>
      <c r="B25" s="16">
        <v>798274</v>
      </c>
      <c r="C25" s="16">
        <v>892359</v>
      </c>
      <c r="D25" s="16">
        <v>1643274</v>
      </c>
      <c r="E25" s="16">
        <v>1498198</v>
      </c>
      <c r="F25" s="16">
        <v>1203621</v>
      </c>
      <c r="G25" s="16">
        <v>1073564</v>
      </c>
      <c r="H25" s="16">
        <v>1590872</v>
      </c>
      <c r="I25" s="16">
        <v>785257</v>
      </c>
      <c r="J25" s="16">
        <v>876417</v>
      </c>
      <c r="K25" s="16">
        <v>539498</v>
      </c>
      <c r="L25" s="16">
        <f t="shared" si="0"/>
        <v>1090133.3999999999</v>
      </c>
    </row>
    <row r="26" spans="1:12" ht="15" customHeight="1" x14ac:dyDescent="0.4">
      <c r="A26" s="15" t="s">
        <v>75</v>
      </c>
      <c r="B26" s="16">
        <v>17184</v>
      </c>
      <c r="C26" s="16">
        <v>17091</v>
      </c>
      <c r="D26" s="16">
        <v>18996</v>
      </c>
      <c r="E26" s="16">
        <v>19493</v>
      </c>
      <c r="F26" s="16">
        <v>17315</v>
      </c>
      <c r="G26" s="16">
        <v>12503</v>
      </c>
      <c r="H26" s="16">
        <v>14272</v>
      </c>
      <c r="I26" s="16">
        <v>15797</v>
      </c>
      <c r="J26" s="16">
        <v>26449</v>
      </c>
      <c r="K26" s="16">
        <v>20341</v>
      </c>
      <c r="L26" s="16">
        <f t="shared" si="0"/>
        <v>17944.099999999999</v>
      </c>
    </row>
    <row r="27" spans="1:12" ht="15" customHeight="1" x14ac:dyDescent="0.4">
      <c r="A27" s="15" t="s">
        <v>76</v>
      </c>
      <c r="B27" s="16">
        <v>3044</v>
      </c>
      <c r="C27" s="16">
        <v>1658</v>
      </c>
      <c r="D27" s="16">
        <v>4629</v>
      </c>
      <c r="E27" s="16">
        <v>5112</v>
      </c>
      <c r="F27" s="16">
        <v>4681</v>
      </c>
      <c r="G27" s="16">
        <v>7469</v>
      </c>
      <c r="H27" s="16">
        <v>12959</v>
      </c>
      <c r="I27" s="16">
        <v>14263</v>
      </c>
      <c r="J27" s="16">
        <v>6539</v>
      </c>
      <c r="K27" s="16">
        <v>9044</v>
      </c>
      <c r="L27" s="16">
        <f t="shared" si="0"/>
        <v>6939.8</v>
      </c>
    </row>
    <row r="28" spans="1:12" ht="15" customHeight="1" x14ac:dyDescent="0.4">
      <c r="A28" s="15" t="s">
        <v>77</v>
      </c>
      <c r="B28" s="16">
        <v>4094</v>
      </c>
      <c r="C28" s="16">
        <v>1683</v>
      </c>
      <c r="D28" s="16">
        <v>679</v>
      </c>
      <c r="E28" s="16">
        <v>1069</v>
      </c>
      <c r="F28" s="16">
        <v>2133</v>
      </c>
      <c r="G28" s="16">
        <v>2435</v>
      </c>
      <c r="H28" s="16">
        <v>1845</v>
      </c>
      <c r="I28" s="16">
        <v>708</v>
      </c>
      <c r="J28" s="16">
        <v>813</v>
      </c>
      <c r="K28" s="16">
        <v>799</v>
      </c>
      <c r="L28" s="16">
        <f t="shared" si="0"/>
        <v>1625.8</v>
      </c>
    </row>
    <row r="29" spans="1:12" ht="15" customHeight="1" x14ac:dyDescent="0.4">
      <c r="A29" s="15" t="s">
        <v>78</v>
      </c>
      <c r="B29" s="16">
        <v>149724</v>
      </c>
      <c r="C29" s="16">
        <v>110383</v>
      </c>
      <c r="D29" s="16">
        <v>120729</v>
      </c>
      <c r="E29" s="16">
        <v>97045</v>
      </c>
      <c r="F29" s="16">
        <v>140899</v>
      </c>
      <c r="G29" s="16">
        <v>127351</v>
      </c>
      <c r="H29" s="16">
        <v>128630</v>
      </c>
      <c r="I29" s="16">
        <v>110001</v>
      </c>
      <c r="J29" s="16">
        <v>144296</v>
      </c>
      <c r="K29" s="16">
        <v>168113</v>
      </c>
      <c r="L29" s="16">
        <f t="shared" si="0"/>
        <v>129717.1</v>
      </c>
    </row>
    <row r="30" spans="1:12" ht="15" customHeight="1" x14ac:dyDescent="0.4">
      <c r="A30" s="15" t="s">
        <v>79</v>
      </c>
      <c r="B30" s="16">
        <v>31819</v>
      </c>
      <c r="C30" s="16">
        <v>30696</v>
      </c>
      <c r="D30" s="16">
        <v>25001</v>
      </c>
      <c r="E30" s="16">
        <v>32759</v>
      </c>
      <c r="F30" s="16">
        <v>25121</v>
      </c>
      <c r="G30" s="16">
        <v>18680</v>
      </c>
      <c r="H30" s="16">
        <v>23870</v>
      </c>
      <c r="I30" s="16">
        <v>21300</v>
      </c>
      <c r="J30" s="16">
        <v>23877</v>
      </c>
      <c r="K30" s="16">
        <v>29092</v>
      </c>
      <c r="L30" s="16">
        <f t="shared" si="0"/>
        <v>26221.5</v>
      </c>
    </row>
    <row r="31" spans="1:12" ht="15" customHeight="1" x14ac:dyDescent="0.4">
      <c r="A31" s="15" t="s">
        <v>80</v>
      </c>
      <c r="B31" s="16">
        <v>81230</v>
      </c>
      <c r="C31" s="16">
        <v>93996</v>
      </c>
      <c r="D31" s="16">
        <v>100990</v>
      </c>
      <c r="E31" s="16">
        <v>108281</v>
      </c>
      <c r="F31" s="16">
        <v>83076</v>
      </c>
      <c r="G31" s="16">
        <v>54496</v>
      </c>
      <c r="H31" s="16">
        <v>62778</v>
      </c>
      <c r="I31" s="16">
        <v>131069</v>
      </c>
      <c r="J31" s="16">
        <v>152273</v>
      </c>
      <c r="K31" s="16">
        <v>159346</v>
      </c>
      <c r="L31" s="16">
        <f t="shared" si="0"/>
        <v>102753.5</v>
      </c>
    </row>
    <row r="32" spans="1:12" ht="15" customHeight="1" x14ac:dyDescent="0.4">
      <c r="A32" s="15" t="s">
        <v>81</v>
      </c>
      <c r="B32" s="16">
        <v>59432</v>
      </c>
      <c r="C32" s="16">
        <v>60600</v>
      </c>
      <c r="D32" s="16">
        <v>55830</v>
      </c>
      <c r="E32" s="16">
        <v>59658</v>
      </c>
      <c r="F32" s="16">
        <v>62086</v>
      </c>
      <c r="G32" s="16">
        <v>59976</v>
      </c>
      <c r="H32" s="16">
        <v>51545</v>
      </c>
      <c r="I32" s="16">
        <v>54856</v>
      </c>
      <c r="J32" s="16">
        <v>53888</v>
      </c>
      <c r="K32" s="16">
        <v>57233</v>
      </c>
      <c r="L32" s="16">
        <f t="shared" si="0"/>
        <v>57510.400000000001</v>
      </c>
    </row>
    <row r="33" spans="1:12" ht="15" customHeight="1" x14ac:dyDescent="0.4">
      <c r="A33" s="15" t="s">
        <v>82</v>
      </c>
      <c r="B33" s="16">
        <v>5995</v>
      </c>
      <c r="C33" s="16">
        <v>1131</v>
      </c>
      <c r="D33" s="16">
        <v>441</v>
      </c>
      <c r="E33" s="16">
        <v>343</v>
      </c>
      <c r="F33" s="16">
        <v>201</v>
      </c>
      <c r="G33" s="16">
        <v>358</v>
      </c>
      <c r="H33" s="16">
        <v>1117</v>
      </c>
      <c r="I33" s="16">
        <v>1094</v>
      </c>
      <c r="J33" s="16">
        <v>268</v>
      </c>
      <c r="K33" s="16">
        <v>327</v>
      </c>
      <c r="L33" s="16">
        <f t="shared" si="0"/>
        <v>1127.5</v>
      </c>
    </row>
    <row r="34" spans="1:12" ht="15" customHeight="1" x14ac:dyDescent="0.4">
      <c r="A34" s="15" t="s">
        <v>83</v>
      </c>
      <c r="B34" s="16">
        <v>55714</v>
      </c>
      <c r="C34" s="16">
        <v>48636</v>
      </c>
      <c r="D34" s="16">
        <v>46169</v>
      </c>
      <c r="E34" s="16">
        <v>50157</v>
      </c>
      <c r="F34" s="16">
        <v>49026</v>
      </c>
      <c r="G34" s="16">
        <v>41814</v>
      </c>
      <c r="H34" s="16">
        <v>35188</v>
      </c>
      <c r="I34" s="16">
        <v>34615</v>
      </c>
      <c r="J34" s="16">
        <v>40660</v>
      </c>
      <c r="K34" s="16">
        <v>48802</v>
      </c>
      <c r="L34" s="16">
        <f t="shared" si="0"/>
        <v>45078.1</v>
      </c>
    </row>
    <row r="35" spans="1:12" ht="15" customHeight="1" x14ac:dyDescent="0.4">
      <c r="A35" s="15" t="s">
        <v>84</v>
      </c>
      <c r="B35" s="16">
        <v>71475</v>
      </c>
      <c r="C35" s="16">
        <v>113343</v>
      </c>
      <c r="D35" s="16">
        <v>98920</v>
      </c>
      <c r="E35" s="16">
        <v>60095</v>
      </c>
      <c r="F35" s="16">
        <v>37404</v>
      </c>
      <c r="G35" s="16">
        <v>23994</v>
      </c>
      <c r="H35" s="16">
        <v>17789</v>
      </c>
      <c r="I35" s="16">
        <v>21859</v>
      </c>
      <c r="J35" s="16">
        <v>11690</v>
      </c>
      <c r="K35" s="16">
        <v>18368</v>
      </c>
      <c r="L35" s="16">
        <f t="shared" si="0"/>
        <v>47493.7</v>
      </c>
    </row>
    <row r="36" spans="1:12" ht="15" customHeight="1" x14ac:dyDescent="0.4">
      <c r="A36" s="15" t="s">
        <v>85</v>
      </c>
      <c r="B36" s="16">
        <v>30228</v>
      </c>
      <c r="C36" s="16">
        <v>41022</v>
      </c>
      <c r="D36" s="16">
        <v>51590</v>
      </c>
      <c r="E36" s="16">
        <v>38771</v>
      </c>
      <c r="F36" s="16">
        <v>34865</v>
      </c>
      <c r="G36" s="16">
        <v>35501</v>
      </c>
      <c r="H36" s="16">
        <v>35020</v>
      </c>
      <c r="I36" s="16">
        <v>28964</v>
      </c>
      <c r="J36" s="16">
        <v>24360</v>
      </c>
      <c r="K36" s="16">
        <v>39164</v>
      </c>
      <c r="L36" s="16">
        <f t="shared" si="0"/>
        <v>35948.5</v>
      </c>
    </row>
    <row r="37" spans="1:12" ht="15" customHeight="1" x14ac:dyDescent="0.4">
      <c r="A37" s="15" t="s">
        <v>86</v>
      </c>
      <c r="B37" s="16">
        <v>53830</v>
      </c>
      <c r="C37" s="16">
        <v>61627</v>
      </c>
      <c r="D37" s="16">
        <v>47482</v>
      </c>
      <c r="E37" s="16">
        <v>38852</v>
      </c>
      <c r="F37" s="16">
        <v>37530</v>
      </c>
      <c r="G37" s="16">
        <v>45779</v>
      </c>
      <c r="H37" s="16">
        <v>35775</v>
      </c>
      <c r="I37" s="16">
        <v>45667</v>
      </c>
      <c r="J37" s="16">
        <v>51390</v>
      </c>
      <c r="K37" s="16">
        <v>58001</v>
      </c>
      <c r="L37" s="16">
        <f t="shared" si="0"/>
        <v>47593.3</v>
      </c>
    </row>
    <row r="38" spans="1:12" ht="15" customHeight="1" x14ac:dyDescent="0.4">
      <c r="A38" s="15" t="s">
        <v>87</v>
      </c>
      <c r="B38" s="16">
        <v>46691</v>
      </c>
      <c r="C38" s="16">
        <v>50054</v>
      </c>
      <c r="D38" s="16">
        <v>54014</v>
      </c>
      <c r="E38" s="16">
        <v>40874</v>
      </c>
      <c r="F38" s="16">
        <v>30687</v>
      </c>
      <c r="G38" s="16">
        <v>43719</v>
      </c>
      <c r="H38" s="16">
        <v>39136</v>
      </c>
      <c r="I38" s="16">
        <v>39180</v>
      </c>
      <c r="J38" s="16">
        <v>34361</v>
      </c>
      <c r="K38" s="16">
        <v>38587</v>
      </c>
      <c r="L38" s="16">
        <f t="shared" si="0"/>
        <v>41730.300000000003</v>
      </c>
    </row>
    <row r="39" spans="1:12" ht="15" customHeight="1" x14ac:dyDescent="0.4">
      <c r="A39" s="15" t="s">
        <v>88</v>
      </c>
      <c r="B39" s="16">
        <v>846</v>
      </c>
      <c r="C39" s="16">
        <v>922</v>
      </c>
      <c r="D39" s="16">
        <v>877</v>
      </c>
      <c r="E39" s="16">
        <v>1165</v>
      </c>
      <c r="F39" s="16">
        <v>750</v>
      </c>
      <c r="G39" s="16">
        <v>570</v>
      </c>
      <c r="H39" s="16">
        <v>550</v>
      </c>
      <c r="I39" s="16">
        <v>228</v>
      </c>
      <c r="J39" s="16">
        <v>830</v>
      </c>
      <c r="K39" s="16">
        <v>428</v>
      </c>
      <c r="L39" s="16">
        <f t="shared" si="0"/>
        <v>716.6</v>
      </c>
    </row>
    <row r="40" spans="1:12" ht="15" customHeight="1" x14ac:dyDescent="0.4">
      <c r="A40" s="15" t="s">
        <v>89</v>
      </c>
      <c r="B40" s="16">
        <v>3580</v>
      </c>
      <c r="C40" s="16">
        <v>3592</v>
      </c>
      <c r="D40" s="16">
        <v>3202</v>
      </c>
      <c r="E40" s="16">
        <v>2535</v>
      </c>
      <c r="F40" s="16">
        <v>4620</v>
      </c>
      <c r="G40" s="16">
        <v>1988</v>
      </c>
      <c r="H40" s="16">
        <v>2192</v>
      </c>
      <c r="I40" s="16">
        <v>1511</v>
      </c>
      <c r="J40" s="16">
        <v>4943</v>
      </c>
      <c r="K40" s="16">
        <v>2857</v>
      </c>
      <c r="L40" s="16">
        <f t="shared" si="0"/>
        <v>3102</v>
      </c>
    </row>
    <row r="41" spans="1:12" ht="15" customHeight="1" x14ac:dyDescent="0.4">
      <c r="A41" s="15" t="s">
        <v>90</v>
      </c>
      <c r="B41" s="16">
        <v>29243</v>
      </c>
      <c r="C41" s="16">
        <v>31453</v>
      </c>
      <c r="D41" s="16">
        <v>20026</v>
      </c>
      <c r="E41" s="16">
        <v>21410</v>
      </c>
      <c r="F41" s="16">
        <v>30346</v>
      </c>
      <c r="G41" s="16">
        <v>14311</v>
      </c>
      <c r="H41" s="16">
        <v>15493</v>
      </c>
      <c r="I41" s="16">
        <v>19041</v>
      </c>
      <c r="J41" s="16">
        <v>16823</v>
      </c>
      <c r="K41" s="16">
        <v>10027</v>
      </c>
      <c r="L41" s="16">
        <f t="shared" si="0"/>
        <v>20817.3</v>
      </c>
    </row>
    <row r="42" spans="1:12" ht="15" customHeight="1" x14ac:dyDescent="0.4">
      <c r="A42" s="14" t="s">
        <v>91</v>
      </c>
      <c r="B42" s="16">
        <v>2663522</v>
      </c>
      <c r="C42" s="16">
        <v>3028979</v>
      </c>
      <c r="D42" s="16">
        <v>3602986</v>
      </c>
      <c r="E42" s="16">
        <v>3238431.68</v>
      </c>
      <c r="F42" s="16">
        <v>2810226</v>
      </c>
      <c r="G42" s="16">
        <v>2580806</v>
      </c>
      <c r="H42" s="16">
        <v>3144954</v>
      </c>
      <c r="I42" s="16">
        <v>2156420</v>
      </c>
      <c r="J42" s="16">
        <v>2363484</v>
      </c>
      <c r="K42" s="16">
        <f>SUM(K4:K41)</f>
        <v>2039307</v>
      </c>
      <c r="L42" s="16">
        <f>SUM(L4:L41)</f>
        <v>2762911.6999999997</v>
      </c>
    </row>
    <row r="43" spans="1:12" x14ac:dyDescent="0.4">
      <c r="K43" s="13" t="s">
        <v>92</v>
      </c>
    </row>
  </sheetData>
  <mergeCells count="1">
    <mergeCell ref="A2:B2"/>
  </mergeCells>
  <phoneticPr fontId="5"/>
  <pageMargins left="0.78740157480314965" right="0.39370078740157483" top="0.39370078740157483" bottom="0.39370078740157483" header="0" footer="0"/>
  <pageSetup paperSize="9" scale="83" orientation="landscape" horizontalDpi="300" verticalDpi="300" r:id="rId1"/>
  <headerFooter scaleWithDoc="0" alignWithMargins="0">
    <oddFooter>&amp;C&amp;"ＭＳ 明朝,標準"&amp;10－４３－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view="pageLayout" zoomScaleNormal="100" workbookViewId="0">
      <selection activeCell="L5" sqref="L5"/>
    </sheetView>
  </sheetViews>
  <sheetFormatPr defaultColWidth="9" defaultRowHeight="14.25" x14ac:dyDescent="0.4"/>
  <cols>
    <col min="1" max="1" width="18.125" style="13" customWidth="1"/>
    <col min="2" max="11" width="11.375" style="13" customWidth="1"/>
    <col min="12" max="12" width="14" style="13" customWidth="1"/>
    <col min="13" max="13" width="9" style="13"/>
    <col min="14" max="14" width="10.25" style="13" bestFit="1" customWidth="1"/>
    <col min="15" max="256" width="9" style="13"/>
    <col min="257" max="257" width="18.125" style="13" customWidth="1"/>
    <col min="258" max="267" width="11.375" style="13" customWidth="1"/>
    <col min="268" max="268" width="14" style="13" customWidth="1"/>
    <col min="269" max="269" width="9" style="13"/>
    <col min="270" max="270" width="10.25" style="13" bestFit="1" customWidth="1"/>
    <col min="271" max="512" width="9" style="13"/>
    <col min="513" max="513" width="18.125" style="13" customWidth="1"/>
    <col min="514" max="523" width="11.375" style="13" customWidth="1"/>
    <col min="524" max="524" width="14" style="13" customWidth="1"/>
    <col min="525" max="525" width="9" style="13"/>
    <col min="526" max="526" width="10.25" style="13" bestFit="1" customWidth="1"/>
    <col min="527" max="768" width="9" style="13"/>
    <col min="769" max="769" width="18.125" style="13" customWidth="1"/>
    <col min="770" max="779" width="11.375" style="13" customWidth="1"/>
    <col min="780" max="780" width="14" style="13" customWidth="1"/>
    <col min="781" max="781" width="9" style="13"/>
    <col min="782" max="782" width="10.25" style="13" bestFit="1" customWidth="1"/>
    <col min="783" max="1024" width="9" style="13"/>
    <col min="1025" max="1025" width="18.125" style="13" customWidth="1"/>
    <col min="1026" max="1035" width="11.375" style="13" customWidth="1"/>
    <col min="1036" max="1036" width="14" style="13" customWidth="1"/>
    <col min="1037" max="1037" width="9" style="13"/>
    <col min="1038" max="1038" width="10.25" style="13" bestFit="1" customWidth="1"/>
    <col min="1039" max="1280" width="9" style="13"/>
    <col min="1281" max="1281" width="18.125" style="13" customWidth="1"/>
    <col min="1282" max="1291" width="11.375" style="13" customWidth="1"/>
    <col min="1292" max="1292" width="14" style="13" customWidth="1"/>
    <col min="1293" max="1293" width="9" style="13"/>
    <col min="1294" max="1294" width="10.25" style="13" bestFit="1" customWidth="1"/>
    <col min="1295" max="1536" width="9" style="13"/>
    <col min="1537" max="1537" width="18.125" style="13" customWidth="1"/>
    <col min="1538" max="1547" width="11.375" style="13" customWidth="1"/>
    <col min="1548" max="1548" width="14" style="13" customWidth="1"/>
    <col min="1549" max="1549" width="9" style="13"/>
    <col min="1550" max="1550" width="10.25" style="13" bestFit="1" customWidth="1"/>
    <col min="1551" max="1792" width="9" style="13"/>
    <col min="1793" max="1793" width="18.125" style="13" customWidth="1"/>
    <col min="1794" max="1803" width="11.375" style="13" customWidth="1"/>
    <col min="1804" max="1804" width="14" style="13" customWidth="1"/>
    <col min="1805" max="1805" width="9" style="13"/>
    <col min="1806" max="1806" width="10.25" style="13" bestFit="1" customWidth="1"/>
    <col min="1807" max="2048" width="9" style="13"/>
    <col min="2049" max="2049" width="18.125" style="13" customWidth="1"/>
    <col min="2050" max="2059" width="11.375" style="13" customWidth="1"/>
    <col min="2060" max="2060" width="14" style="13" customWidth="1"/>
    <col min="2061" max="2061" width="9" style="13"/>
    <col min="2062" max="2062" width="10.25" style="13" bestFit="1" customWidth="1"/>
    <col min="2063" max="2304" width="9" style="13"/>
    <col min="2305" max="2305" width="18.125" style="13" customWidth="1"/>
    <col min="2306" max="2315" width="11.375" style="13" customWidth="1"/>
    <col min="2316" max="2316" width="14" style="13" customWidth="1"/>
    <col min="2317" max="2317" width="9" style="13"/>
    <col min="2318" max="2318" width="10.25" style="13" bestFit="1" customWidth="1"/>
    <col min="2319" max="2560" width="9" style="13"/>
    <col min="2561" max="2561" width="18.125" style="13" customWidth="1"/>
    <col min="2562" max="2571" width="11.375" style="13" customWidth="1"/>
    <col min="2572" max="2572" width="14" style="13" customWidth="1"/>
    <col min="2573" max="2573" width="9" style="13"/>
    <col min="2574" max="2574" width="10.25" style="13" bestFit="1" customWidth="1"/>
    <col min="2575" max="2816" width="9" style="13"/>
    <col min="2817" max="2817" width="18.125" style="13" customWidth="1"/>
    <col min="2818" max="2827" width="11.375" style="13" customWidth="1"/>
    <col min="2828" max="2828" width="14" style="13" customWidth="1"/>
    <col min="2829" max="2829" width="9" style="13"/>
    <col min="2830" max="2830" width="10.25" style="13" bestFit="1" customWidth="1"/>
    <col min="2831" max="3072" width="9" style="13"/>
    <col min="3073" max="3073" width="18.125" style="13" customWidth="1"/>
    <col min="3074" max="3083" width="11.375" style="13" customWidth="1"/>
    <col min="3084" max="3084" width="14" style="13" customWidth="1"/>
    <col min="3085" max="3085" width="9" style="13"/>
    <col min="3086" max="3086" width="10.25" style="13" bestFit="1" customWidth="1"/>
    <col min="3087" max="3328" width="9" style="13"/>
    <col min="3329" max="3329" width="18.125" style="13" customWidth="1"/>
    <col min="3330" max="3339" width="11.375" style="13" customWidth="1"/>
    <col min="3340" max="3340" width="14" style="13" customWidth="1"/>
    <col min="3341" max="3341" width="9" style="13"/>
    <col min="3342" max="3342" width="10.25" style="13" bestFit="1" customWidth="1"/>
    <col min="3343" max="3584" width="9" style="13"/>
    <col min="3585" max="3585" width="18.125" style="13" customWidth="1"/>
    <col min="3586" max="3595" width="11.375" style="13" customWidth="1"/>
    <col min="3596" max="3596" width="14" style="13" customWidth="1"/>
    <col min="3597" max="3597" width="9" style="13"/>
    <col min="3598" max="3598" width="10.25" style="13" bestFit="1" customWidth="1"/>
    <col min="3599" max="3840" width="9" style="13"/>
    <col min="3841" max="3841" width="18.125" style="13" customWidth="1"/>
    <col min="3842" max="3851" width="11.375" style="13" customWidth="1"/>
    <col min="3852" max="3852" width="14" style="13" customWidth="1"/>
    <col min="3853" max="3853" width="9" style="13"/>
    <col min="3854" max="3854" width="10.25" style="13" bestFit="1" customWidth="1"/>
    <col min="3855" max="4096" width="9" style="13"/>
    <col min="4097" max="4097" width="18.125" style="13" customWidth="1"/>
    <col min="4098" max="4107" width="11.375" style="13" customWidth="1"/>
    <col min="4108" max="4108" width="14" style="13" customWidth="1"/>
    <col min="4109" max="4109" width="9" style="13"/>
    <col min="4110" max="4110" width="10.25" style="13" bestFit="1" customWidth="1"/>
    <col min="4111" max="4352" width="9" style="13"/>
    <col min="4353" max="4353" width="18.125" style="13" customWidth="1"/>
    <col min="4354" max="4363" width="11.375" style="13" customWidth="1"/>
    <col min="4364" max="4364" width="14" style="13" customWidth="1"/>
    <col min="4365" max="4365" width="9" style="13"/>
    <col min="4366" max="4366" width="10.25" style="13" bestFit="1" customWidth="1"/>
    <col min="4367" max="4608" width="9" style="13"/>
    <col min="4609" max="4609" width="18.125" style="13" customWidth="1"/>
    <col min="4610" max="4619" width="11.375" style="13" customWidth="1"/>
    <col min="4620" max="4620" width="14" style="13" customWidth="1"/>
    <col min="4621" max="4621" width="9" style="13"/>
    <col min="4622" max="4622" width="10.25" style="13" bestFit="1" customWidth="1"/>
    <col min="4623" max="4864" width="9" style="13"/>
    <col min="4865" max="4865" width="18.125" style="13" customWidth="1"/>
    <col min="4866" max="4875" width="11.375" style="13" customWidth="1"/>
    <col min="4876" max="4876" width="14" style="13" customWidth="1"/>
    <col min="4877" max="4877" width="9" style="13"/>
    <col min="4878" max="4878" width="10.25" style="13" bestFit="1" customWidth="1"/>
    <col min="4879" max="5120" width="9" style="13"/>
    <col min="5121" max="5121" width="18.125" style="13" customWidth="1"/>
    <col min="5122" max="5131" width="11.375" style="13" customWidth="1"/>
    <col min="5132" max="5132" width="14" style="13" customWidth="1"/>
    <col min="5133" max="5133" width="9" style="13"/>
    <col min="5134" max="5134" width="10.25" style="13" bestFit="1" customWidth="1"/>
    <col min="5135" max="5376" width="9" style="13"/>
    <col min="5377" max="5377" width="18.125" style="13" customWidth="1"/>
    <col min="5378" max="5387" width="11.375" style="13" customWidth="1"/>
    <col min="5388" max="5388" width="14" style="13" customWidth="1"/>
    <col min="5389" max="5389" width="9" style="13"/>
    <col min="5390" max="5390" width="10.25" style="13" bestFit="1" customWidth="1"/>
    <col min="5391" max="5632" width="9" style="13"/>
    <col min="5633" max="5633" width="18.125" style="13" customWidth="1"/>
    <col min="5634" max="5643" width="11.375" style="13" customWidth="1"/>
    <col min="5644" max="5644" width="14" style="13" customWidth="1"/>
    <col min="5645" max="5645" width="9" style="13"/>
    <col min="5646" max="5646" width="10.25" style="13" bestFit="1" customWidth="1"/>
    <col min="5647" max="5888" width="9" style="13"/>
    <col min="5889" max="5889" width="18.125" style="13" customWidth="1"/>
    <col min="5890" max="5899" width="11.375" style="13" customWidth="1"/>
    <col min="5900" max="5900" width="14" style="13" customWidth="1"/>
    <col min="5901" max="5901" width="9" style="13"/>
    <col min="5902" max="5902" width="10.25" style="13" bestFit="1" customWidth="1"/>
    <col min="5903" max="6144" width="9" style="13"/>
    <col min="6145" max="6145" width="18.125" style="13" customWidth="1"/>
    <col min="6146" max="6155" width="11.375" style="13" customWidth="1"/>
    <col min="6156" max="6156" width="14" style="13" customWidth="1"/>
    <col min="6157" max="6157" width="9" style="13"/>
    <col min="6158" max="6158" width="10.25" style="13" bestFit="1" customWidth="1"/>
    <col min="6159" max="6400" width="9" style="13"/>
    <col min="6401" max="6401" width="18.125" style="13" customWidth="1"/>
    <col min="6402" max="6411" width="11.375" style="13" customWidth="1"/>
    <col min="6412" max="6412" width="14" style="13" customWidth="1"/>
    <col min="6413" max="6413" width="9" style="13"/>
    <col min="6414" max="6414" width="10.25" style="13" bestFit="1" customWidth="1"/>
    <col min="6415" max="6656" width="9" style="13"/>
    <col min="6657" max="6657" width="18.125" style="13" customWidth="1"/>
    <col min="6658" max="6667" width="11.375" style="13" customWidth="1"/>
    <col min="6668" max="6668" width="14" style="13" customWidth="1"/>
    <col min="6669" max="6669" width="9" style="13"/>
    <col min="6670" max="6670" width="10.25" style="13" bestFit="1" customWidth="1"/>
    <col min="6671" max="6912" width="9" style="13"/>
    <col min="6913" max="6913" width="18.125" style="13" customWidth="1"/>
    <col min="6914" max="6923" width="11.375" style="13" customWidth="1"/>
    <col min="6924" max="6924" width="14" style="13" customWidth="1"/>
    <col min="6925" max="6925" width="9" style="13"/>
    <col min="6926" max="6926" width="10.25" style="13" bestFit="1" customWidth="1"/>
    <col min="6927" max="7168" width="9" style="13"/>
    <col min="7169" max="7169" width="18.125" style="13" customWidth="1"/>
    <col min="7170" max="7179" width="11.375" style="13" customWidth="1"/>
    <col min="7180" max="7180" width="14" style="13" customWidth="1"/>
    <col min="7181" max="7181" width="9" style="13"/>
    <col min="7182" max="7182" width="10.25" style="13" bestFit="1" customWidth="1"/>
    <col min="7183" max="7424" width="9" style="13"/>
    <col min="7425" max="7425" width="18.125" style="13" customWidth="1"/>
    <col min="7426" max="7435" width="11.375" style="13" customWidth="1"/>
    <col min="7436" max="7436" width="14" style="13" customWidth="1"/>
    <col min="7437" max="7437" width="9" style="13"/>
    <col min="7438" max="7438" width="10.25" style="13" bestFit="1" customWidth="1"/>
    <col min="7439" max="7680" width="9" style="13"/>
    <col min="7681" max="7681" width="18.125" style="13" customWidth="1"/>
    <col min="7682" max="7691" width="11.375" style="13" customWidth="1"/>
    <col min="7692" max="7692" width="14" style="13" customWidth="1"/>
    <col min="7693" max="7693" width="9" style="13"/>
    <col min="7694" max="7694" width="10.25" style="13" bestFit="1" customWidth="1"/>
    <col min="7695" max="7936" width="9" style="13"/>
    <col min="7937" max="7937" width="18.125" style="13" customWidth="1"/>
    <col min="7938" max="7947" width="11.375" style="13" customWidth="1"/>
    <col min="7948" max="7948" width="14" style="13" customWidth="1"/>
    <col min="7949" max="7949" width="9" style="13"/>
    <col min="7950" max="7950" width="10.25" style="13" bestFit="1" customWidth="1"/>
    <col min="7951" max="8192" width="9" style="13"/>
    <col min="8193" max="8193" width="18.125" style="13" customWidth="1"/>
    <col min="8194" max="8203" width="11.375" style="13" customWidth="1"/>
    <col min="8204" max="8204" width="14" style="13" customWidth="1"/>
    <col min="8205" max="8205" width="9" style="13"/>
    <col min="8206" max="8206" width="10.25" style="13" bestFit="1" customWidth="1"/>
    <col min="8207" max="8448" width="9" style="13"/>
    <col min="8449" max="8449" width="18.125" style="13" customWidth="1"/>
    <col min="8450" max="8459" width="11.375" style="13" customWidth="1"/>
    <col min="8460" max="8460" width="14" style="13" customWidth="1"/>
    <col min="8461" max="8461" width="9" style="13"/>
    <col min="8462" max="8462" width="10.25" style="13" bestFit="1" customWidth="1"/>
    <col min="8463" max="8704" width="9" style="13"/>
    <col min="8705" max="8705" width="18.125" style="13" customWidth="1"/>
    <col min="8706" max="8715" width="11.375" style="13" customWidth="1"/>
    <col min="8716" max="8716" width="14" style="13" customWidth="1"/>
    <col min="8717" max="8717" width="9" style="13"/>
    <col min="8718" max="8718" width="10.25" style="13" bestFit="1" customWidth="1"/>
    <col min="8719" max="8960" width="9" style="13"/>
    <col min="8961" max="8961" width="18.125" style="13" customWidth="1"/>
    <col min="8962" max="8971" width="11.375" style="13" customWidth="1"/>
    <col min="8972" max="8972" width="14" style="13" customWidth="1"/>
    <col min="8973" max="8973" width="9" style="13"/>
    <col min="8974" max="8974" width="10.25" style="13" bestFit="1" customWidth="1"/>
    <col min="8975" max="9216" width="9" style="13"/>
    <col min="9217" max="9217" width="18.125" style="13" customWidth="1"/>
    <col min="9218" max="9227" width="11.375" style="13" customWidth="1"/>
    <col min="9228" max="9228" width="14" style="13" customWidth="1"/>
    <col min="9229" max="9229" width="9" style="13"/>
    <col min="9230" max="9230" width="10.25" style="13" bestFit="1" customWidth="1"/>
    <col min="9231" max="9472" width="9" style="13"/>
    <col min="9473" max="9473" width="18.125" style="13" customWidth="1"/>
    <col min="9474" max="9483" width="11.375" style="13" customWidth="1"/>
    <col min="9484" max="9484" width="14" style="13" customWidth="1"/>
    <col min="9485" max="9485" width="9" style="13"/>
    <col min="9486" max="9486" width="10.25" style="13" bestFit="1" customWidth="1"/>
    <col min="9487" max="9728" width="9" style="13"/>
    <col min="9729" max="9729" width="18.125" style="13" customWidth="1"/>
    <col min="9730" max="9739" width="11.375" style="13" customWidth="1"/>
    <col min="9740" max="9740" width="14" style="13" customWidth="1"/>
    <col min="9741" max="9741" width="9" style="13"/>
    <col min="9742" max="9742" width="10.25" style="13" bestFit="1" customWidth="1"/>
    <col min="9743" max="9984" width="9" style="13"/>
    <col min="9985" max="9985" width="18.125" style="13" customWidth="1"/>
    <col min="9986" max="9995" width="11.375" style="13" customWidth="1"/>
    <col min="9996" max="9996" width="14" style="13" customWidth="1"/>
    <col min="9997" max="9997" width="9" style="13"/>
    <col min="9998" max="9998" width="10.25" style="13" bestFit="1" customWidth="1"/>
    <col min="9999" max="10240" width="9" style="13"/>
    <col min="10241" max="10241" width="18.125" style="13" customWidth="1"/>
    <col min="10242" max="10251" width="11.375" style="13" customWidth="1"/>
    <col min="10252" max="10252" width="14" style="13" customWidth="1"/>
    <col min="10253" max="10253" width="9" style="13"/>
    <col min="10254" max="10254" width="10.25" style="13" bestFit="1" customWidth="1"/>
    <col min="10255" max="10496" width="9" style="13"/>
    <col min="10497" max="10497" width="18.125" style="13" customWidth="1"/>
    <col min="10498" max="10507" width="11.375" style="13" customWidth="1"/>
    <col min="10508" max="10508" width="14" style="13" customWidth="1"/>
    <col min="10509" max="10509" width="9" style="13"/>
    <col min="10510" max="10510" width="10.25" style="13" bestFit="1" customWidth="1"/>
    <col min="10511" max="10752" width="9" style="13"/>
    <col min="10753" max="10753" width="18.125" style="13" customWidth="1"/>
    <col min="10754" max="10763" width="11.375" style="13" customWidth="1"/>
    <col min="10764" max="10764" width="14" style="13" customWidth="1"/>
    <col min="10765" max="10765" width="9" style="13"/>
    <col min="10766" max="10766" width="10.25" style="13" bestFit="1" customWidth="1"/>
    <col min="10767" max="11008" width="9" style="13"/>
    <col min="11009" max="11009" width="18.125" style="13" customWidth="1"/>
    <col min="11010" max="11019" width="11.375" style="13" customWidth="1"/>
    <col min="11020" max="11020" width="14" style="13" customWidth="1"/>
    <col min="11021" max="11021" width="9" style="13"/>
    <col min="11022" max="11022" width="10.25" style="13" bestFit="1" customWidth="1"/>
    <col min="11023" max="11264" width="9" style="13"/>
    <col min="11265" max="11265" width="18.125" style="13" customWidth="1"/>
    <col min="11266" max="11275" width="11.375" style="13" customWidth="1"/>
    <col min="11276" max="11276" width="14" style="13" customWidth="1"/>
    <col min="11277" max="11277" width="9" style="13"/>
    <col min="11278" max="11278" width="10.25" style="13" bestFit="1" customWidth="1"/>
    <col min="11279" max="11520" width="9" style="13"/>
    <col min="11521" max="11521" width="18.125" style="13" customWidth="1"/>
    <col min="11522" max="11531" width="11.375" style="13" customWidth="1"/>
    <col min="11532" max="11532" width="14" style="13" customWidth="1"/>
    <col min="11533" max="11533" width="9" style="13"/>
    <col min="11534" max="11534" width="10.25" style="13" bestFit="1" customWidth="1"/>
    <col min="11535" max="11776" width="9" style="13"/>
    <col min="11777" max="11777" width="18.125" style="13" customWidth="1"/>
    <col min="11778" max="11787" width="11.375" style="13" customWidth="1"/>
    <col min="11788" max="11788" width="14" style="13" customWidth="1"/>
    <col min="11789" max="11789" width="9" style="13"/>
    <col min="11790" max="11790" width="10.25" style="13" bestFit="1" customWidth="1"/>
    <col min="11791" max="12032" width="9" style="13"/>
    <col min="12033" max="12033" width="18.125" style="13" customWidth="1"/>
    <col min="12034" max="12043" width="11.375" style="13" customWidth="1"/>
    <col min="12044" max="12044" width="14" style="13" customWidth="1"/>
    <col min="12045" max="12045" width="9" style="13"/>
    <col min="12046" max="12046" width="10.25" style="13" bestFit="1" customWidth="1"/>
    <col min="12047" max="12288" width="9" style="13"/>
    <col min="12289" max="12289" width="18.125" style="13" customWidth="1"/>
    <col min="12290" max="12299" width="11.375" style="13" customWidth="1"/>
    <col min="12300" max="12300" width="14" style="13" customWidth="1"/>
    <col min="12301" max="12301" width="9" style="13"/>
    <col min="12302" max="12302" width="10.25" style="13" bestFit="1" customWidth="1"/>
    <col min="12303" max="12544" width="9" style="13"/>
    <col min="12545" max="12545" width="18.125" style="13" customWidth="1"/>
    <col min="12546" max="12555" width="11.375" style="13" customWidth="1"/>
    <col min="12556" max="12556" width="14" style="13" customWidth="1"/>
    <col min="12557" max="12557" width="9" style="13"/>
    <col min="12558" max="12558" width="10.25" style="13" bestFit="1" customWidth="1"/>
    <col min="12559" max="12800" width="9" style="13"/>
    <col min="12801" max="12801" width="18.125" style="13" customWidth="1"/>
    <col min="12802" max="12811" width="11.375" style="13" customWidth="1"/>
    <col min="12812" max="12812" width="14" style="13" customWidth="1"/>
    <col min="12813" max="12813" width="9" style="13"/>
    <col min="12814" max="12814" width="10.25" style="13" bestFit="1" customWidth="1"/>
    <col min="12815" max="13056" width="9" style="13"/>
    <col min="13057" max="13057" width="18.125" style="13" customWidth="1"/>
    <col min="13058" max="13067" width="11.375" style="13" customWidth="1"/>
    <col min="13068" max="13068" width="14" style="13" customWidth="1"/>
    <col min="13069" max="13069" width="9" style="13"/>
    <col min="13070" max="13070" width="10.25" style="13" bestFit="1" customWidth="1"/>
    <col min="13071" max="13312" width="9" style="13"/>
    <col min="13313" max="13313" width="18.125" style="13" customWidth="1"/>
    <col min="13314" max="13323" width="11.375" style="13" customWidth="1"/>
    <col min="13324" max="13324" width="14" style="13" customWidth="1"/>
    <col min="13325" max="13325" width="9" style="13"/>
    <col min="13326" max="13326" width="10.25" style="13" bestFit="1" customWidth="1"/>
    <col min="13327" max="13568" width="9" style="13"/>
    <col min="13569" max="13569" width="18.125" style="13" customWidth="1"/>
    <col min="13570" max="13579" width="11.375" style="13" customWidth="1"/>
    <col min="13580" max="13580" width="14" style="13" customWidth="1"/>
    <col min="13581" max="13581" width="9" style="13"/>
    <col min="13582" max="13582" width="10.25" style="13" bestFit="1" customWidth="1"/>
    <col min="13583" max="13824" width="9" style="13"/>
    <col min="13825" max="13825" width="18.125" style="13" customWidth="1"/>
    <col min="13826" max="13835" width="11.375" style="13" customWidth="1"/>
    <col min="13836" max="13836" width="14" style="13" customWidth="1"/>
    <col min="13837" max="13837" width="9" style="13"/>
    <col min="13838" max="13838" width="10.25" style="13" bestFit="1" customWidth="1"/>
    <col min="13839" max="14080" width="9" style="13"/>
    <col min="14081" max="14081" width="18.125" style="13" customWidth="1"/>
    <col min="14082" max="14091" width="11.375" style="13" customWidth="1"/>
    <col min="14092" max="14092" width="14" style="13" customWidth="1"/>
    <col min="14093" max="14093" width="9" style="13"/>
    <col min="14094" max="14094" width="10.25" style="13" bestFit="1" customWidth="1"/>
    <col min="14095" max="14336" width="9" style="13"/>
    <col min="14337" max="14337" width="18.125" style="13" customWidth="1"/>
    <col min="14338" max="14347" width="11.375" style="13" customWidth="1"/>
    <col min="14348" max="14348" width="14" style="13" customWidth="1"/>
    <col min="14349" max="14349" width="9" style="13"/>
    <col min="14350" max="14350" width="10.25" style="13" bestFit="1" customWidth="1"/>
    <col min="14351" max="14592" width="9" style="13"/>
    <col min="14593" max="14593" width="18.125" style="13" customWidth="1"/>
    <col min="14594" max="14603" width="11.375" style="13" customWidth="1"/>
    <col min="14604" max="14604" width="14" style="13" customWidth="1"/>
    <col min="14605" max="14605" width="9" style="13"/>
    <col min="14606" max="14606" width="10.25" style="13" bestFit="1" customWidth="1"/>
    <col min="14607" max="14848" width="9" style="13"/>
    <col min="14849" max="14849" width="18.125" style="13" customWidth="1"/>
    <col min="14850" max="14859" width="11.375" style="13" customWidth="1"/>
    <col min="14860" max="14860" width="14" style="13" customWidth="1"/>
    <col min="14861" max="14861" width="9" style="13"/>
    <col min="14862" max="14862" width="10.25" style="13" bestFit="1" customWidth="1"/>
    <col min="14863" max="15104" width="9" style="13"/>
    <col min="15105" max="15105" width="18.125" style="13" customWidth="1"/>
    <col min="15106" max="15115" width="11.375" style="13" customWidth="1"/>
    <col min="15116" max="15116" width="14" style="13" customWidth="1"/>
    <col min="15117" max="15117" width="9" style="13"/>
    <col min="15118" max="15118" width="10.25" style="13" bestFit="1" customWidth="1"/>
    <col min="15119" max="15360" width="9" style="13"/>
    <col min="15361" max="15361" width="18.125" style="13" customWidth="1"/>
    <col min="15362" max="15371" width="11.375" style="13" customWidth="1"/>
    <col min="15372" max="15372" width="14" style="13" customWidth="1"/>
    <col min="15373" max="15373" width="9" style="13"/>
    <col min="15374" max="15374" width="10.25" style="13" bestFit="1" customWidth="1"/>
    <col min="15375" max="15616" width="9" style="13"/>
    <col min="15617" max="15617" width="18.125" style="13" customWidth="1"/>
    <col min="15618" max="15627" width="11.375" style="13" customWidth="1"/>
    <col min="15628" max="15628" width="14" style="13" customWidth="1"/>
    <col min="15629" max="15629" width="9" style="13"/>
    <col min="15630" max="15630" width="10.25" style="13" bestFit="1" customWidth="1"/>
    <col min="15631" max="15872" width="9" style="13"/>
    <col min="15873" max="15873" width="18.125" style="13" customWidth="1"/>
    <col min="15874" max="15883" width="11.375" style="13" customWidth="1"/>
    <col min="15884" max="15884" width="14" style="13" customWidth="1"/>
    <col min="15885" max="15885" width="9" style="13"/>
    <col min="15886" max="15886" width="10.25" style="13" bestFit="1" customWidth="1"/>
    <col min="15887" max="16128" width="9" style="13"/>
    <col min="16129" max="16129" width="18.125" style="13" customWidth="1"/>
    <col min="16130" max="16139" width="11.375" style="13" customWidth="1"/>
    <col min="16140" max="16140" width="14" style="13" customWidth="1"/>
    <col min="16141" max="16141" width="9" style="13"/>
    <col min="16142" max="16142" width="10.25" style="13" bestFit="1" customWidth="1"/>
    <col min="16143" max="16384" width="9" style="13"/>
  </cols>
  <sheetData>
    <row r="1" spans="1:12" ht="15" customHeight="1" x14ac:dyDescent="0.4">
      <c r="A1" s="218" t="s">
        <v>95</v>
      </c>
      <c r="B1" s="218"/>
      <c r="K1" s="219" t="s">
        <v>96</v>
      </c>
      <c r="L1" s="219"/>
    </row>
    <row r="2" spans="1:12" ht="15" customHeight="1" x14ac:dyDescent="0.4">
      <c r="A2" s="14" t="s">
        <v>41</v>
      </c>
      <c r="B2" s="14" t="s">
        <v>42</v>
      </c>
      <c r="C2" s="14" t="s">
        <v>43</v>
      </c>
      <c r="D2" s="14" t="s">
        <v>44</v>
      </c>
      <c r="E2" s="14" t="s">
        <v>45</v>
      </c>
      <c r="F2" s="14" t="s">
        <v>46</v>
      </c>
      <c r="G2" s="14" t="s">
        <v>47</v>
      </c>
      <c r="H2" s="14" t="s">
        <v>48</v>
      </c>
      <c r="I2" s="14" t="s">
        <v>49</v>
      </c>
      <c r="J2" s="14" t="s">
        <v>50</v>
      </c>
      <c r="K2" s="14" t="s">
        <v>51</v>
      </c>
      <c r="L2" s="14" t="s">
        <v>52</v>
      </c>
    </row>
    <row r="3" spans="1:12" ht="15" customHeight="1" x14ac:dyDescent="0.4">
      <c r="A3" s="15" t="s">
        <v>53</v>
      </c>
      <c r="B3" s="16">
        <v>416.65114835505898</v>
      </c>
      <c r="C3" s="16">
        <v>415.76808271643932</v>
      </c>
      <c r="D3" s="16">
        <v>627.11714968391539</v>
      </c>
      <c r="E3" s="16">
        <v>839.00525780189957</v>
      </c>
      <c r="F3" s="16">
        <v>532.51272612234334</v>
      </c>
      <c r="G3" s="16">
        <v>684.7133757961783</v>
      </c>
      <c r="H3" s="16">
        <v>745.60615483841241</v>
      </c>
      <c r="I3" s="16">
        <v>1054.151893084724</v>
      </c>
      <c r="J3" s="16">
        <v>790.75329532989269</v>
      </c>
      <c r="K3" s="16">
        <v>992.67677865183191</v>
      </c>
      <c r="L3" s="16">
        <v>709.9</v>
      </c>
    </row>
    <row r="4" spans="1:12" ht="15" customHeight="1" x14ac:dyDescent="0.4">
      <c r="A4" s="15" t="s">
        <v>54</v>
      </c>
      <c r="B4" s="16">
        <v>720.92426116534875</v>
      </c>
      <c r="C4" s="16">
        <v>741.9054047869663</v>
      </c>
      <c r="D4" s="16">
        <v>779.6595990630608</v>
      </c>
      <c r="E4" s="16">
        <v>718.3378090204792</v>
      </c>
      <c r="F4" s="16">
        <v>636.3682110398637</v>
      </c>
      <c r="G4" s="16">
        <v>638.04714745595993</v>
      </c>
      <c r="H4" s="16">
        <v>560.95833939570298</v>
      </c>
      <c r="I4" s="16">
        <v>527.82428838766873</v>
      </c>
      <c r="J4" s="16">
        <v>619.70565386584371</v>
      </c>
      <c r="K4" s="16">
        <v>691.61299211242374</v>
      </c>
      <c r="L4" s="16">
        <v>663.5</v>
      </c>
    </row>
    <row r="5" spans="1:12" ht="15" customHeight="1" x14ac:dyDescent="0.4">
      <c r="A5" s="15" t="s">
        <v>55</v>
      </c>
      <c r="B5" s="16">
        <v>731.4191849868364</v>
      </c>
      <c r="C5" s="16">
        <v>828.48784055586032</v>
      </c>
      <c r="D5" s="16">
        <v>850.25284667515223</v>
      </c>
      <c r="E5" s="16">
        <v>715.79307982185685</v>
      </c>
      <c r="F5" s="16">
        <v>669.65270628033534</v>
      </c>
      <c r="G5" s="16">
        <v>660.2994321115126</v>
      </c>
      <c r="H5" s="16">
        <v>673.23433836534912</v>
      </c>
      <c r="I5" s="16">
        <v>710.76938439263074</v>
      </c>
      <c r="J5" s="16">
        <v>799.30177803036452</v>
      </c>
      <c r="K5" s="16">
        <v>762.53324140648078</v>
      </c>
      <c r="L5" s="16">
        <v>740.2</v>
      </c>
    </row>
    <row r="6" spans="1:12" ht="15" customHeight="1" x14ac:dyDescent="0.4">
      <c r="A6" s="15" t="s">
        <v>56</v>
      </c>
      <c r="B6" s="16">
        <v>425.7204544404932</v>
      </c>
      <c r="C6" s="16">
        <v>457.90303804123323</v>
      </c>
      <c r="D6" s="16">
        <v>431.91237220388462</v>
      </c>
      <c r="E6" s="16">
        <v>426.34440786191755</v>
      </c>
      <c r="F6" s="16">
        <v>378.60283297371961</v>
      </c>
      <c r="G6" s="16">
        <v>375.6540351989853</v>
      </c>
      <c r="H6" s="16">
        <v>319.37326109240007</v>
      </c>
      <c r="I6" s="16">
        <v>317.4695643903367</v>
      </c>
      <c r="J6" s="16">
        <v>344.64241370747453</v>
      </c>
      <c r="K6" s="16">
        <v>417.9106681432263</v>
      </c>
      <c r="L6" s="16">
        <v>389.6</v>
      </c>
    </row>
    <row r="7" spans="1:12" ht="15" customHeight="1" x14ac:dyDescent="0.4">
      <c r="A7" s="15" t="s">
        <v>57</v>
      </c>
      <c r="B7" s="16">
        <v>886.49155722326452</v>
      </c>
      <c r="C7" s="16">
        <v>980.82992944671366</v>
      </c>
      <c r="D7" s="16">
        <v>942.43803541968953</v>
      </c>
      <c r="E7" s="16">
        <v>930.51445606190134</v>
      </c>
      <c r="F7" s="16">
        <v>1027.9959949822194</v>
      </c>
      <c r="G7" s="16">
        <v>880.60741741995446</v>
      </c>
      <c r="H7" s="16">
        <v>746.32677049662061</v>
      </c>
      <c r="I7" s="16">
        <v>803.81313131313141</v>
      </c>
      <c r="J7" s="16">
        <v>952.74202574146614</v>
      </c>
      <c r="K7" s="16">
        <v>1051.0657774290571</v>
      </c>
      <c r="L7" s="16">
        <v>920.3</v>
      </c>
    </row>
    <row r="8" spans="1:12" ht="15" customHeight="1" x14ac:dyDescent="0.4">
      <c r="A8" s="15" t="s">
        <v>58</v>
      </c>
      <c r="B8" s="16">
        <v>269.25981873111783</v>
      </c>
      <c r="C8" s="16">
        <v>200.46847550263516</v>
      </c>
      <c r="D8" s="16">
        <v>174.72316159405875</v>
      </c>
      <c r="E8" s="16">
        <v>240.21008016216715</v>
      </c>
      <c r="F8" s="16">
        <v>214.30385434370666</v>
      </c>
      <c r="G8" s="16">
        <v>152.23848355565156</v>
      </c>
      <c r="H8" s="16">
        <v>137.17647058823528</v>
      </c>
      <c r="I8" s="16">
        <v>148.52367688022284</v>
      </c>
      <c r="J8" s="16">
        <v>226.70216812476227</v>
      </c>
      <c r="K8" s="16">
        <v>248.0016663629026</v>
      </c>
      <c r="L8" s="16">
        <v>201.2</v>
      </c>
    </row>
    <row r="9" spans="1:12" ht="15" customHeight="1" x14ac:dyDescent="0.4">
      <c r="A9" s="15" t="s">
        <v>59</v>
      </c>
      <c r="B9" s="16">
        <v>399.87681106126348</v>
      </c>
      <c r="C9" s="16">
        <v>361.14368469220483</v>
      </c>
      <c r="D9" s="16">
        <v>404.83249096030528</v>
      </c>
      <c r="E9" s="16">
        <v>420.90974303002844</v>
      </c>
      <c r="F9" s="16">
        <v>339.8012938609524</v>
      </c>
      <c r="G9" s="16">
        <v>286.9004830475493</v>
      </c>
      <c r="H9" s="16">
        <v>216.15291911863525</v>
      </c>
      <c r="I9" s="16">
        <v>208.2166936088002</v>
      </c>
      <c r="J9" s="16">
        <v>186.798819771761</v>
      </c>
      <c r="K9" s="16">
        <v>240.39597579750099</v>
      </c>
      <c r="L9" s="16">
        <v>306.5</v>
      </c>
    </row>
    <row r="10" spans="1:12" ht="15" customHeight="1" x14ac:dyDescent="0.4">
      <c r="A10" s="15" t="s">
        <v>60</v>
      </c>
      <c r="B10" s="16">
        <v>226.15128236393937</v>
      </c>
      <c r="C10" s="16">
        <v>221.29838665271737</v>
      </c>
      <c r="D10" s="16">
        <v>194.74554473635862</v>
      </c>
      <c r="E10" s="16">
        <v>185.28761061946904</v>
      </c>
      <c r="F10" s="16">
        <v>138.93249607535321</v>
      </c>
      <c r="G10" s="16">
        <v>166.08996539792386</v>
      </c>
      <c r="H10" s="16">
        <v>152.81173594132031</v>
      </c>
      <c r="I10" s="16">
        <v>204.26829268292681</v>
      </c>
      <c r="J10" s="16">
        <v>195.39473684210526</v>
      </c>
      <c r="K10" s="16">
        <v>224.82131254061076</v>
      </c>
      <c r="L10" s="16">
        <v>191</v>
      </c>
    </row>
    <row r="11" spans="1:12" ht="15" customHeight="1" x14ac:dyDescent="0.4">
      <c r="A11" s="15" t="s">
        <v>61</v>
      </c>
      <c r="B11" s="16">
        <v>235.63051976255971</v>
      </c>
      <c r="C11" s="16">
        <v>286.25938705094376</v>
      </c>
      <c r="D11" s="16">
        <v>314.17910447761193</v>
      </c>
      <c r="E11" s="16">
        <v>333.64333875842829</v>
      </c>
      <c r="F11" s="16">
        <v>90.76412077213817</v>
      </c>
      <c r="G11" s="16">
        <v>94.629262024401143</v>
      </c>
      <c r="H11" s="16">
        <v>92.025104448493551</v>
      </c>
      <c r="I11" s="16">
        <v>76.564435985540385</v>
      </c>
      <c r="J11" s="16">
        <v>101.16555538326355</v>
      </c>
      <c r="K11" s="16">
        <v>122.72924301532883</v>
      </c>
      <c r="L11" s="16">
        <v>174.8</v>
      </c>
    </row>
    <row r="12" spans="1:12" ht="15" customHeight="1" x14ac:dyDescent="0.4">
      <c r="A12" s="15" t="s">
        <v>62</v>
      </c>
      <c r="B12" s="16">
        <v>87.100146351662133</v>
      </c>
      <c r="C12" s="16">
        <v>92.970733164103322</v>
      </c>
      <c r="D12" s="16">
        <v>92.219912424255824</v>
      </c>
      <c r="E12" s="16">
        <v>86.14473652794689</v>
      </c>
      <c r="F12" s="16">
        <v>111.16118987134311</v>
      </c>
      <c r="G12" s="16">
        <v>90.351896861460418</v>
      </c>
      <c r="H12" s="16">
        <v>92.026825633383012</v>
      </c>
      <c r="I12" s="16">
        <v>96.935420228857026</v>
      </c>
      <c r="J12" s="16">
        <v>114.94350522470478</v>
      </c>
      <c r="K12" s="16">
        <v>86.074046231911296</v>
      </c>
      <c r="L12" s="16">
        <v>95</v>
      </c>
    </row>
    <row r="13" spans="1:12" ht="15" customHeight="1" x14ac:dyDescent="0.4">
      <c r="A13" s="15" t="s">
        <v>63</v>
      </c>
      <c r="B13" s="16">
        <v>340.5322618649007</v>
      </c>
      <c r="C13" s="16">
        <v>316.28814089802904</v>
      </c>
      <c r="D13" s="16">
        <v>407.25947788077207</v>
      </c>
      <c r="E13" s="16">
        <v>412.35287185304128</v>
      </c>
      <c r="F13" s="16">
        <v>551.2809560944961</v>
      </c>
      <c r="G13" s="16">
        <v>364.89036526777124</v>
      </c>
      <c r="H13" s="16">
        <v>390.11992472588139</v>
      </c>
      <c r="I13" s="16">
        <v>512.49266947097101</v>
      </c>
      <c r="J13" s="16">
        <v>766.79613358975325</v>
      </c>
      <c r="K13" s="16">
        <v>2254.7345958922378</v>
      </c>
      <c r="L13" s="16">
        <v>631.70000000000005</v>
      </c>
    </row>
    <row r="14" spans="1:12" ht="15" customHeight="1" x14ac:dyDescent="0.4">
      <c r="A14" s="15" t="s">
        <v>64</v>
      </c>
      <c r="B14" s="16">
        <v>541.48495926661349</v>
      </c>
      <c r="C14" s="16">
        <v>629.05016903980459</v>
      </c>
      <c r="D14" s="16">
        <v>524.71336547421299</v>
      </c>
      <c r="E14" s="16">
        <v>359.68566152789111</v>
      </c>
      <c r="F14" s="16">
        <v>373.29511819146256</v>
      </c>
      <c r="G14" s="16">
        <v>337.61329305135951</v>
      </c>
      <c r="H14" s="16">
        <v>337.11270003404837</v>
      </c>
      <c r="I14" s="16">
        <v>296.87841764834548</v>
      </c>
      <c r="J14" s="16">
        <v>365.42970581798858</v>
      </c>
      <c r="K14" s="16">
        <v>432.89685964056576</v>
      </c>
      <c r="L14" s="16">
        <v>419.8</v>
      </c>
    </row>
    <row r="15" spans="1:12" ht="15" customHeight="1" x14ac:dyDescent="0.4">
      <c r="A15" s="15" t="s">
        <v>65</v>
      </c>
      <c r="B15" s="16">
        <v>301.65016501650166</v>
      </c>
      <c r="C15" s="16">
        <v>82.178856944237538</v>
      </c>
      <c r="D15" s="16">
        <v>156.41632170313423</v>
      </c>
      <c r="E15" s="16">
        <v>250</v>
      </c>
      <c r="F15" s="16">
        <v>143.30290072807119</v>
      </c>
      <c r="G15" s="16">
        <v>53.088563631853141</v>
      </c>
      <c r="H15" s="16">
        <v>143.43861934223378</v>
      </c>
      <c r="I15" s="16">
        <v>190.9486931268151</v>
      </c>
      <c r="J15" s="16">
        <v>123.56041382002734</v>
      </c>
      <c r="K15" s="16">
        <v>284.54842219804135</v>
      </c>
      <c r="L15" s="16">
        <v>172.9</v>
      </c>
    </row>
    <row r="16" spans="1:12" ht="15" customHeight="1" x14ac:dyDescent="0.4">
      <c r="A16" s="15" t="s">
        <v>66</v>
      </c>
      <c r="B16" s="16">
        <v>129.78414179379158</v>
      </c>
      <c r="C16" s="16">
        <v>148.92978914437489</v>
      </c>
      <c r="D16" s="16">
        <v>202.42280557778881</v>
      </c>
      <c r="E16" s="16">
        <v>185.07206870030919</v>
      </c>
      <c r="F16" s="16">
        <v>249.78216671507408</v>
      </c>
      <c r="G16" s="16">
        <v>266.85934489402695</v>
      </c>
      <c r="H16" s="16">
        <v>113.40769198678687</v>
      </c>
      <c r="I16" s="16">
        <v>143.03096931886711</v>
      </c>
      <c r="J16" s="16">
        <v>248.99830964753019</v>
      </c>
      <c r="K16" s="16">
        <v>323.69404012913606</v>
      </c>
      <c r="L16" s="16">
        <v>201.2</v>
      </c>
    </row>
    <row r="17" spans="1:12" ht="15" customHeight="1" x14ac:dyDescent="0.4">
      <c r="A17" s="15" t="s">
        <v>67</v>
      </c>
      <c r="B17" s="16">
        <v>781.20492281250961</v>
      </c>
      <c r="C17" s="16">
        <v>740.62855959407682</v>
      </c>
      <c r="D17" s="16">
        <v>599.05887086858843</v>
      </c>
      <c r="E17" s="16">
        <v>715.80692020815115</v>
      </c>
      <c r="F17" s="16">
        <v>633.98448770387472</v>
      </c>
      <c r="G17" s="16">
        <v>651.36032198207147</v>
      </c>
      <c r="H17" s="16">
        <v>734.7598668568711</v>
      </c>
      <c r="I17" s="16">
        <v>689.98342611873693</v>
      </c>
      <c r="J17" s="16">
        <v>749.76932464208107</v>
      </c>
      <c r="K17" s="16">
        <v>833.5339320433294</v>
      </c>
      <c r="L17" s="16">
        <v>713</v>
      </c>
    </row>
    <row r="18" spans="1:12" ht="15" customHeight="1" x14ac:dyDescent="0.4">
      <c r="A18" s="15" t="s">
        <v>68</v>
      </c>
      <c r="B18" s="16">
        <v>1131.5367340391401</v>
      </c>
      <c r="C18" s="16">
        <v>1220.3562340966921</v>
      </c>
      <c r="D18" s="16">
        <v>1304.3864848844103</v>
      </c>
      <c r="E18" s="16">
        <v>1807.1120689655174</v>
      </c>
      <c r="F18" s="16">
        <v>1642.1875</v>
      </c>
      <c r="G18" s="16">
        <v>1390.7500741179958</v>
      </c>
      <c r="H18" s="16">
        <v>1138.0051590713672</v>
      </c>
      <c r="I18" s="16">
        <v>1113.5573580533026</v>
      </c>
      <c r="J18" s="16">
        <v>1386.1702127659573</v>
      </c>
      <c r="K18" s="16">
        <v>1466.4634146341464</v>
      </c>
      <c r="L18" s="16">
        <v>1360.1</v>
      </c>
    </row>
    <row r="19" spans="1:12" ht="15" customHeight="1" x14ac:dyDescent="0.4">
      <c r="A19" s="15" t="s">
        <v>69</v>
      </c>
      <c r="B19" s="16">
        <v>274.88231338264961</v>
      </c>
      <c r="C19" s="16">
        <v>282.99594023585297</v>
      </c>
      <c r="D19" s="16">
        <v>308.20193454352722</v>
      </c>
      <c r="E19" s="16">
        <v>294.65323518016271</v>
      </c>
      <c r="F19" s="16">
        <v>275.07134232349352</v>
      </c>
      <c r="G19" s="16">
        <v>278.88318356867779</v>
      </c>
      <c r="H19" s="16">
        <v>255.68878230748732</v>
      </c>
      <c r="I19" s="16">
        <v>285.9131908711181</v>
      </c>
      <c r="J19" s="16">
        <v>372.93357379020136</v>
      </c>
      <c r="K19" s="16">
        <v>438.07969132596276</v>
      </c>
      <c r="L19" s="16">
        <v>306.7</v>
      </c>
    </row>
    <row r="20" spans="1:12" ht="15" customHeight="1" x14ac:dyDescent="0.4">
      <c r="A20" s="15" t="s">
        <v>70</v>
      </c>
      <c r="B20" s="16">
        <v>294.8731408573928</v>
      </c>
      <c r="C20" s="16">
        <v>236.05758068260971</v>
      </c>
      <c r="D20" s="16">
        <v>120.75176726481783</v>
      </c>
      <c r="E20" s="16">
        <v>165.69720471804817</v>
      </c>
      <c r="F20" s="16">
        <v>304.04410932228336</v>
      </c>
      <c r="G20" s="16">
        <v>248.26399710770076</v>
      </c>
      <c r="H20" s="16">
        <v>242.80745341614906</v>
      </c>
      <c r="I20" s="16">
        <v>269.53369497183394</v>
      </c>
      <c r="J20" s="16">
        <v>368.39156565142099</v>
      </c>
      <c r="K20" s="16">
        <v>510.45107769794828</v>
      </c>
      <c r="L20" s="16">
        <v>276.10000000000002</v>
      </c>
    </row>
    <row r="21" spans="1:12" ht="15" customHeight="1" x14ac:dyDescent="0.4">
      <c r="A21" s="15" t="s">
        <v>71</v>
      </c>
      <c r="B21" s="16">
        <v>1362.095022197034</v>
      </c>
      <c r="C21" s="16">
        <v>1337.3762538517012</v>
      </c>
      <c r="D21" s="16">
        <v>1491.5236500627877</v>
      </c>
      <c r="E21" s="16">
        <v>1251.9006244909042</v>
      </c>
      <c r="F21" s="16">
        <v>1652.0033622863548</v>
      </c>
      <c r="G21" s="16">
        <v>1385.6650521609538</v>
      </c>
      <c r="H21" s="16">
        <v>1525.0536979450517</v>
      </c>
      <c r="I21" s="16">
        <v>1991.1195311112426</v>
      </c>
      <c r="J21" s="16">
        <v>2042.5472314731242</v>
      </c>
      <c r="K21" s="16">
        <v>2189.3551060499094</v>
      </c>
      <c r="L21" s="16">
        <v>1622.9</v>
      </c>
    </row>
    <row r="22" spans="1:12" ht="15" customHeight="1" x14ac:dyDescent="0.4">
      <c r="A22" s="15" t="s">
        <v>72</v>
      </c>
      <c r="B22" s="16">
        <v>953.84033295497534</v>
      </c>
      <c r="C22" s="16">
        <v>710.84938889686816</v>
      </c>
      <c r="D22" s="16">
        <v>806.72711643512741</v>
      </c>
      <c r="E22" s="16">
        <v>936.15667074663395</v>
      </c>
      <c r="F22" s="16">
        <v>1235.984882569963</v>
      </c>
      <c r="G22" s="16">
        <v>934.01847356640712</v>
      </c>
      <c r="H22" s="16">
        <v>1046.7600441101438</v>
      </c>
      <c r="I22" s="16">
        <v>1174.9580507172736</v>
      </c>
      <c r="J22" s="16">
        <v>2325.4315897964443</v>
      </c>
      <c r="K22" s="16">
        <v>1871.4821763602251</v>
      </c>
      <c r="L22" s="16">
        <v>1199.5999999999999</v>
      </c>
    </row>
    <row r="23" spans="1:12" ht="15" customHeight="1" x14ac:dyDescent="0.4">
      <c r="A23" s="15" t="s">
        <v>73</v>
      </c>
      <c r="B23" s="16">
        <v>788.34142956280357</v>
      </c>
      <c r="C23" s="16">
        <v>753.05734959933022</v>
      </c>
      <c r="D23" s="16">
        <v>620.19398106119047</v>
      </c>
      <c r="E23" s="16">
        <v>577.5514730344139</v>
      </c>
      <c r="F23" s="16">
        <v>727.69567442951086</v>
      </c>
      <c r="G23" s="16">
        <v>737.79297071601422</v>
      </c>
      <c r="H23" s="16">
        <v>655.98834316582554</v>
      </c>
      <c r="I23" s="16">
        <v>666.41673700401464</v>
      </c>
      <c r="J23" s="16">
        <v>881.48869486293438</v>
      </c>
      <c r="K23" s="16">
        <v>892.97535858771607</v>
      </c>
      <c r="L23" s="16">
        <v>730.2</v>
      </c>
    </row>
    <row r="24" spans="1:12" ht="15" customHeight="1" x14ac:dyDescent="0.4">
      <c r="A24" s="15" t="s">
        <v>74</v>
      </c>
      <c r="B24" s="16">
        <v>310.18941093955522</v>
      </c>
      <c r="C24" s="16">
        <v>370.91076409714788</v>
      </c>
      <c r="D24" s="16">
        <v>614.1578843901342</v>
      </c>
      <c r="E24" s="16">
        <v>579.00253135205116</v>
      </c>
      <c r="F24" s="16">
        <v>582.18363423098788</v>
      </c>
      <c r="G24" s="16">
        <v>815.96288521260897</v>
      </c>
      <c r="H24" s="16">
        <v>628.07851336738361</v>
      </c>
      <c r="I24" s="16">
        <v>596.05668655402224</v>
      </c>
      <c r="J24" s="16">
        <v>775.24792149307518</v>
      </c>
      <c r="K24" s="16">
        <v>1166.4241562041241</v>
      </c>
      <c r="L24" s="16">
        <v>643.79999999999995</v>
      </c>
    </row>
    <row r="25" spans="1:12" ht="15" customHeight="1" x14ac:dyDescent="0.4">
      <c r="A25" s="15" t="s">
        <v>75</v>
      </c>
      <c r="B25" s="16">
        <v>735.7424216475423</v>
      </c>
      <c r="C25" s="16">
        <v>676.76407697790455</v>
      </c>
      <c r="D25" s="16">
        <v>752.07854937049649</v>
      </c>
      <c r="E25" s="16">
        <v>749.67310206907155</v>
      </c>
      <c r="F25" s="16">
        <v>663.38454465346149</v>
      </c>
      <c r="G25" s="16">
        <v>791.78012792096763</v>
      </c>
      <c r="H25" s="16">
        <v>841.60868026889966</v>
      </c>
      <c r="I25" s="16">
        <v>894.10233189947928</v>
      </c>
      <c r="J25" s="16">
        <v>977.67345580896756</v>
      </c>
      <c r="K25" s="16">
        <v>1217.0037094651191</v>
      </c>
      <c r="L25" s="16">
        <v>830</v>
      </c>
    </row>
    <row r="26" spans="1:12" ht="15" customHeight="1" x14ac:dyDescent="0.4">
      <c r="A26" s="15" t="s">
        <v>76</v>
      </c>
      <c r="B26" s="16">
        <v>708.07164456850433</v>
      </c>
      <c r="C26" s="16">
        <v>958.93580104106422</v>
      </c>
      <c r="D26" s="16">
        <v>1251.081081081081</v>
      </c>
      <c r="E26" s="16">
        <v>1099.3548387096773</v>
      </c>
      <c r="F26" s="16">
        <v>1156.3735177865613</v>
      </c>
      <c r="G26" s="16">
        <v>1337.5716332378222</v>
      </c>
      <c r="H26" s="16">
        <v>1012.421875</v>
      </c>
      <c r="I26" s="16">
        <v>961.57217016112713</v>
      </c>
      <c r="J26" s="16">
        <v>1470.7602339181287</v>
      </c>
      <c r="K26" s="16">
        <v>1526.4135021097047</v>
      </c>
      <c r="L26" s="16">
        <v>1148.3</v>
      </c>
    </row>
    <row r="27" spans="1:12" ht="15" customHeight="1" x14ac:dyDescent="0.4">
      <c r="A27" s="15" t="s">
        <v>77</v>
      </c>
      <c r="B27" s="16">
        <v>5073.1102850061961</v>
      </c>
      <c r="C27" s="16">
        <v>6954.545454545454</v>
      </c>
      <c r="D27" s="16">
        <v>7804.5977011494251</v>
      </c>
      <c r="E27" s="16">
        <v>7746.376811594203</v>
      </c>
      <c r="F27" s="16">
        <v>8172.4137931034484</v>
      </c>
      <c r="G27" s="16">
        <v>7754.7770700636938</v>
      </c>
      <c r="H27" s="16">
        <v>8702.8301886792451</v>
      </c>
      <c r="I27" s="16">
        <v>9076.9230769230762</v>
      </c>
      <c r="J27" s="16">
        <v>10291.139240506329</v>
      </c>
      <c r="K27" s="16">
        <v>9743.9024390243903</v>
      </c>
      <c r="L27" s="16">
        <v>8132.1</v>
      </c>
    </row>
    <row r="28" spans="1:12" ht="15" customHeight="1" x14ac:dyDescent="0.4">
      <c r="A28" s="15" t="s">
        <v>78</v>
      </c>
      <c r="B28" s="16">
        <v>1034.6843578314501</v>
      </c>
      <c r="C28" s="16">
        <v>1039.5543542751664</v>
      </c>
      <c r="D28" s="16">
        <v>1187.0391127367118</v>
      </c>
      <c r="E28" s="16">
        <v>1160.8531304576663</v>
      </c>
      <c r="F28" s="16">
        <v>1095.0534940148566</v>
      </c>
      <c r="G28" s="16">
        <v>1109.1650191173781</v>
      </c>
      <c r="H28" s="16">
        <v>1146.1489111451688</v>
      </c>
      <c r="I28" s="16">
        <v>1329.6064400715563</v>
      </c>
      <c r="J28" s="16">
        <v>1452.1082821777195</v>
      </c>
      <c r="K28" s="16">
        <v>1747.8452533191937</v>
      </c>
      <c r="L28" s="16">
        <v>1230.2</v>
      </c>
    </row>
    <row r="29" spans="1:12" ht="15" customHeight="1" x14ac:dyDescent="0.4">
      <c r="A29" s="15" t="s">
        <v>79</v>
      </c>
      <c r="B29" s="16">
        <v>1082.831376552663</v>
      </c>
      <c r="C29" s="16">
        <v>1244.2642886096473</v>
      </c>
      <c r="D29" s="16">
        <v>1187.0192764219923</v>
      </c>
      <c r="E29" s="16">
        <v>1360.4800863823248</v>
      </c>
      <c r="F29" s="16">
        <v>1137.5873421275478</v>
      </c>
      <c r="G29" s="16">
        <v>1161.0417055130836</v>
      </c>
      <c r="H29" s="16">
        <v>1297.8468899521531</v>
      </c>
      <c r="I29" s="16">
        <v>1456.2111164285225</v>
      </c>
      <c r="J29" s="16">
        <v>1537.8719567177636</v>
      </c>
      <c r="K29" s="16">
        <v>1527.4598340858975</v>
      </c>
      <c r="L29" s="16">
        <v>1299.3</v>
      </c>
    </row>
    <row r="30" spans="1:12" ht="15" customHeight="1" x14ac:dyDescent="0.4">
      <c r="A30" s="15" t="s">
        <v>80</v>
      </c>
      <c r="B30" s="16">
        <v>1664.139965582234</v>
      </c>
      <c r="C30" s="16">
        <v>2120.1308221495433</v>
      </c>
      <c r="D30" s="16">
        <v>2473.5475653962967</v>
      </c>
      <c r="E30" s="16">
        <v>2770.823204278513</v>
      </c>
      <c r="F30" s="16">
        <v>2839.1665271165762</v>
      </c>
      <c r="G30" s="16">
        <v>3199.6242367308596</v>
      </c>
      <c r="H30" s="16">
        <v>3405.9244791666665</v>
      </c>
      <c r="I30" s="16">
        <v>3385.4836626630504</v>
      </c>
      <c r="J30" s="16">
        <v>3395.1616499442589</v>
      </c>
      <c r="K30" s="16">
        <v>3751.3477882147986</v>
      </c>
      <c r="L30" s="16">
        <v>2900.5</v>
      </c>
    </row>
    <row r="31" spans="1:12" ht="15" customHeight="1" x14ac:dyDescent="0.4">
      <c r="A31" s="15" t="s">
        <v>81</v>
      </c>
      <c r="B31" s="16">
        <v>140.00471142520612</v>
      </c>
      <c r="C31" s="16">
        <v>140.0078090164105</v>
      </c>
      <c r="D31" s="16">
        <v>139.9984954487324</v>
      </c>
      <c r="E31" s="16">
        <v>140.01201618429823</v>
      </c>
      <c r="F31" s="16">
        <v>140.00234517345265</v>
      </c>
      <c r="G31" s="16">
        <v>140</v>
      </c>
      <c r="H31" s="16">
        <v>140.00592129029803</v>
      </c>
      <c r="I31" s="16">
        <v>139.99948957456041</v>
      </c>
      <c r="J31" s="16">
        <v>139.99792164605631</v>
      </c>
      <c r="K31" s="16">
        <v>139.99902155035346</v>
      </c>
      <c r="L31" s="16">
        <v>140</v>
      </c>
    </row>
    <row r="32" spans="1:12" ht="15" customHeight="1" x14ac:dyDescent="0.4">
      <c r="A32" s="15" t="s">
        <v>82</v>
      </c>
      <c r="B32" s="16">
        <v>643.24034334763951</v>
      </c>
      <c r="C32" s="16">
        <v>1147.0588235294117</v>
      </c>
      <c r="D32" s="16">
        <v>1179.1443850267381</v>
      </c>
      <c r="E32" s="16">
        <v>1207.7464788732395</v>
      </c>
      <c r="F32" s="16">
        <v>980.48780487804879</v>
      </c>
      <c r="G32" s="16">
        <v>1197.3244147157191</v>
      </c>
      <c r="H32" s="16">
        <v>800.14326647564474</v>
      </c>
      <c r="I32" s="16">
        <v>1141.9624217118999</v>
      </c>
      <c r="J32" s="16">
        <v>1522.7272727272727</v>
      </c>
      <c r="K32" s="16">
        <v>1091.4552736982644</v>
      </c>
      <c r="L32" s="16">
        <v>1091.0999999999999</v>
      </c>
    </row>
    <row r="33" spans="1:12" ht="15" customHeight="1" x14ac:dyDescent="0.4">
      <c r="A33" s="15" t="s">
        <v>83</v>
      </c>
      <c r="B33" s="16">
        <v>620.31263917342119</v>
      </c>
      <c r="C33" s="16">
        <v>775.74326910807713</v>
      </c>
      <c r="D33" s="16">
        <v>715.06675339962214</v>
      </c>
      <c r="E33" s="16">
        <v>760.64604185623296</v>
      </c>
      <c r="F33" s="16">
        <v>832.74166426035697</v>
      </c>
      <c r="G33" s="16">
        <v>862.8559636813867</v>
      </c>
      <c r="H33" s="16">
        <v>698.46563052065346</v>
      </c>
      <c r="I33" s="16">
        <v>736.89700685485593</v>
      </c>
      <c r="J33" s="16">
        <v>1042.6977817668933</v>
      </c>
      <c r="K33" s="16">
        <v>1276.4032013391222</v>
      </c>
      <c r="L33" s="16">
        <v>832.2</v>
      </c>
    </row>
    <row r="34" spans="1:12" ht="15" customHeight="1" x14ac:dyDescent="0.4">
      <c r="A34" s="15" t="s">
        <v>84</v>
      </c>
      <c r="B34" s="16">
        <v>5789.3244775635831</v>
      </c>
      <c r="C34" s="16">
        <v>6064.6904596286586</v>
      </c>
      <c r="D34" s="16">
        <v>6445.5593927151886</v>
      </c>
      <c r="E34" s="16">
        <v>7144.8103673760552</v>
      </c>
      <c r="F34" s="16">
        <v>7186.1671469740631</v>
      </c>
      <c r="G34" s="16">
        <v>7330.8890925756186</v>
      </c>
      <c r="H34" s="16">
        <v>5923.7429237429242</v>
      </c>
      <c r="I34" s="16">
        <v>6619.9273167777101</v>
      </c>
      <c r="J34" s="16">
        <v>8146.3414634146338</v>
      </c>
      <c r="K34" s="16">
        <v>7506.3342868818954</v>
      </c>
      <c r="L34" s="16">
        <v>6815.8</v>
      </c>
    </row>
    <row r="35" spans="1:12" ht="15" customHeight="1" x14ac:dyDescent="0.4">
      <c r="A35" s="15" t="s">
        <v>85</v>
      </c>
      <c r="B35" s="16">
        <v>645.12549086563092</v>
      </c>
      <c r="C35" s="16">
        <v>630.93297240764105</v>
      </c>
      <c r="D35" s="16">
        <v>531.41738772146687</v>
      </c>
      <c r="E35" s="16">
        <v>460.71487986310808</v>
      </c>
      <c r="F35" s="16">
        <v>509.17880040307864</v>
      </c>
      <c r="G35" s="16">
        <v>446.35133775900221</v>
      </c>
      <c r="H35" s="16">
        <v>450.90515798418875</v>
      </c>
      <c r="I35" s="16">
        <v>473.46138128320393</v>
      </c>
      <c r="J35" s="16">
        <v>566.92033791803397</v>
      </c>
      <c r="K35" s="16">
        <v>593.82581271227559</v>
      </c>
      <c r="L35" s="16">
        <v>530.9</v>
      </c>
    </row>
    <row r="36" spans="1:12" ht="15" customHeight="1" x14ac:dyDescent="0.4">
      <c r="A36" s="15" t="s">
        <v>86</v>
      </c>
      <c r="B36" s="16">
        <v>638.43918638439186</v>
      </c>
      <c r="C36" s="16">
        <v>599.62442593601622</v>
      </c>
      <c r="D36" s="16">
        <v>604.15049686358839</v>
      </c>
      <c r="E36" s="16">
        <v>709.43120606226603</v>
      </c>
      <c r="F36" s="16">
        <v>713.78306928621691</v>
      </c>
      <c r="G36" s="16">
        <v>699.61030029800565</v>
      </c>
      <c r="H36" s="16">
        <v>890.81175298804783</v>
      </c>
      <c r="I36" s="16">
        <v>864.95444816940358</v>
      </c>
      <c r="J36" s="16">
        <v>1040.8312067079839</v>
      </c>
      <c r="K36" s="16">
        <v>1035.2514903794668</v>
      </c>
      <c r="L36" s="16">
        <v>779.7</v>
      </c>
    </row>
    <row r="37" spans="1:12" ht="15" customHeight="1" x14ac:dyDescent="0.4">
      <c r="A37" s="15" t="s">
        <v>87</v>
      </c>
      <c r="B37" s="16">
        <v>729.27339747594658</v>
      </c>
      <c r="C37" s="16">
        <v>711.44907966740095</v>
      </c>
      <c r="D37" s="16">
        <v>662.87860193412212</v>
      </c>
      <c r="E37" s="16">
        <v>656.42063339114793</v>
      </c>
      <c r="F37" s="16">
        <v>629.38654962364387</v>
      </c>
      <c r="G37" s="16">
        <v>574.8642358417377</v>
      </c>
      <c r="H37" s="16">
        <v>531.78248226757614</v>
      </c>
      <c r="I37" s="16">
        <v>466.27869613338567</v>
      </c>
      <c r="J37" s="16">
        <v>562.70470326215116</v>
      </c>
      <c r="K37" s="16">
        <v>590.45768236140225</v>
      </c>
      <c r="L37" s="16">
        <v>611.5</v>
      </c>
    </row>
    <row r="38" spans="1:12" ht="15" customHeight="1" x14ac:dyDescent="0.4">
      <c r="A38" s="15" t="s">
        <v>88</v>
      </c>
      <c r="B38" s="16">
        <v>537.14285714285711</v>
      </c>
      <c r="C38" s="16">
        <v>803.83609415867488</v>
      </c>
      <c r="D38" s="16">
        <v>780.24911032028467</v>
      </c>
      <c r="E38" s="16">
        <v>665.71428571428567</v>
      </c>
      <c r="F38" s="16">
        <v>500.33355570380257</v>
      </c>
      <c r="G38" s="16">
        <v>608.97435897435889</v>
      </c>
      <c r="H38" s="16">
        <v>532.94573643410843</v>
      </c>
      <c r="I38" s="16">
        <v>366.55948553054662</v>
      </c>
      <c r="J38" s="16">
        <v>519.3992490613266</v>
      </c>
      <c r="K38" s="16">
        <v>380.78291814946618</v>
      </c>
      <c r="L38" s="16">
        <v>569.6</v>
      </c>
    </row>
    <row r="39" spans="1:12" ht="15" customHeight="1" x14ac:dyDescent="0.4">
      <c r="A39" s="15" t="s">
        <v>89</v>
      </c>
      <c r="B39" s="16">
        <v>4951.5905947441215</v>
      </c>
      <c r="C39" s="16">
        <v>7141.1530815109345</v>
      </c>
      <c r="D39" s="16">
        <v>7906.1728395061727</v>
      </c>
      <c r="E39" s="16">
        <v>7284.4827586206893</v>
      </c>
      <c r="F39" s="16">
        <v>4978.4482758620697</v>
      </c>
      <c r="G39" s="16">
        <v>5217.8477690288719</v>
      </c>
      <c r="H39" s="16">
        <v>5753.2808398950128</v>
      </c>
      <c r="I39" s="16">
        <v>4707.1651090342675</v>
      </c>
      <c r="J39" s="16">
        <v>5642.6940639269405</v>
      </c>
      <c r="K39" s="16">
        <v>6354.537366548042</v>
      </c>
      <c r="L39" s="16">
        <v>5993.7</v>
      </c>
    </row>
    <row r="40" spans="1:12" ht="15" customHeight="1" x14ac:dyDescent="0.4">
      <c r="A40" s="15" t="s">
        <v>90</v>
      </c>
      <c r="B40" s="16">
        <v>1257.1146075144011</v>
      </c>
      <c r="C40" s="16">
        <v>934.59915611814347</v>
      </c>
      <c r="D40" s="16">
        <v>1552.4031007751937</v>
      </c>
      <c r="E40" s="16">
        <v>1503.3000983008005</v>
      </c>
      <c r="F40" s="16">
        <v>1329.6236252902772</v>
      </c>
      <c r="G40" s="16">
        <v>1470.2075200328743</v>
      </c>
      <c r="H40" s="16">
        <v>1583.8274381517072</v>
      </c>
      <c r="I40" s="16">
        <v>995.81611840384926</v>
      </c>
      <c r="J40" s="16">
        <v>1951.3977496810116</v>
      </c>
      <c r="K40" s="16">
        <v>2799.2741485203796</v>
      </c>
      <c r="L40" s="16">
        <v>1537.8</v>
      </c>
    </row>
    <row r="41" spans="1:12" ht="15" customHeight="1" x14ac:dyDescent="0.4">
      <c r="A41" s="14" t="s">
        <v>91</v>
      </c>
      <c r="B41" s="16">
        <v>431.34748862610769</v>
      </c>
      <c r="C41" s="16">
        <v>450.41825692130664</v>
      </c>
      <c r="D41" s="16">
        <v>571.6423970234498</v>
      </c>
      <c r="E41" s="16">
        <v>564.21307637079974</v>
      </c>
      <c r="F41" s="16">
        <v>557.03621891229682</v>
      </c>
      <c r="G41" s="16">
        <v>580.50325160240834</v>
      </c>
      <c r="H41" s="16">
        <v>526.11219151098453</v>
      </c>
      <c r="I41" s="16">
        <v>538.46167291628319</v>
      </c>
      <c r="J41" s="16">
        <v>627.51955386469433</v>
      </c>
      <c r="K41" s="16">
        <v>717.50871471208336</v>
      </c>
      <c r="L41" s="16">
        <v>541.49072555295061</v>
      </c>
    </row>
    <row r="42" spans="1:12" x14ac:dyDescent="0.4">
      <c r="K42" s="13" t="s">
        <v>92</v>
      </c>
    </row>
  </sheetData>
  <mergeCells count="2">
    <mergeCell ref="A1:B1"/>
    <mergeCell ref="K1:L1"/>
  </mergeCells>
  <phoneticPr fontId="5"/>
  <pageMargins left="0.78740157480314965" right="0.39370078740157483" top="0.39370078740157483" bottom="0.39370078740157483" header="0" footer="0"/>
  <pageSetup paperSize="9" scale="83" orientation="landscape" horizontalDpi="300" verticalDpi="300" r:id="rId1"/>
  <headerFooter scaleWithDoc="0" alignWithMargins="0">
    <oddFooter>&amp;C&amp;"ＭＳ 明朝,標準"&amp;10－４４－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view="pageLayout" zoomScaleNormal="75" workbookViewId="0">
      <selection sqref="A1:D1"/>
    </sheetView>
  </sheetViews>
  <sheetFormatPr defaultColWidth="9" defaultRowHeight="14.25" x14ac:dyDescent="0.4"/>
  <cols>
    <col min="1" max="1" width="7.875" style="2" customWidth="1"/>
    <col min="2" max="2" width="21.375" style="2" customWidth="1"/>
    <col min="3" max="3" width="18.375" style="2" customWidth="1"/>
    <col min="4" max="4" width="12.875" style="2" customWidth="1"/>
    <col min="5" max="5" width="16.25" style="2" customWidth="1"/>
    <col min="6" max="6" width="5" style="2" customWidth="1"/>
    <col min="7" max="7" width="8" style="2" customWidth="1"/>
    <col min="8" max="8" width="16.5" style="2" customWidth="1"/>
    <col min="9" max="9" width="11.25" style="2" customWidth="1"/>
    <col min="10" max="10" width="17.375" style="2" customWidth="1"/>
    <col min="11" max="11" width="16.25" style="2" customWidth="1"/>
    <col min="12" max="12" width="15.625" style="2" customWidth="1"/>
    <col min="13" max="16384" width="9" style="2"/>
  </cols>
  <sheetData>
    <row r="1" spans="1:11" s="20" customFormat="1" ht="21.2" customHeight="1" x14ac:dyDescent="0.4">
      <c r="A1" s="220" t="s">
        <v>97</v>
      </c>
      <c r="B1" s="221"/>
      <c r="C1" s="221"/>
      <c r="D1" s="221"/>
      <c r="G1" s="220" t="s">
        <v>98</v>
      </c>
      <c r="H1" s="221"/>
      <c r="I1" s="221"/>
      <c r="J1" s="221"/>
    </row>
    <row r="2" spans="1:11" s="23" customFormat="1" ht="20.25" customHeight="1" x14ac:dyDescent="0.4">
      <c r="A2" s="3" t="s">
        <v>99</v>
      </c>
      <c r="B2" s="3" t="s">
        <v>100</v>
      </c>
      <c r="C2" s="3" t="s">
        <v>101</v>
      </c>
      <c r="D2" s="3" t="s">
        <v>102</v>
      </c>
      <c r="E2" s="21" t="s">
        <v>103</v>
      </c>
      <c r="F2" s="22"/>
      <c r="G2" s="3" t="s">
        <v>99</v>
      </c>
      <c r="H2" s="3" t="s">
        <v>100</v>
      </c>
      <c r="I2" s="3" t="s">
        <v>101</v>
      </c>
      <c r="J2" s="21" t="s">
        <v>104</v>
      </c>
      <c r="K2" s="21" t="s">
        <v>105</v>
      </c>
    </row>
    <row r="3" spans="1:11" ht="30.6" customHeight="1" x14ac:dyDescent="0.4">
      <c r="A3" s="3" t="s">
        <v>106</v>
      </c>
      <c r="B3" s="24" t="s">
        <v>107</v>
      </c>
      <c r="C3" s="4" t="s">
        <v>108</v>
      </c>
      <c r="D3" s="10">
        <v>19802.8</v>
      </c>
      <c r="E3" s="25">
        <v>14098</v>
      </c>
      <c r="F3" s="26"/>
      <c r="G3" s="3" t="s">
        <v>109</v>
      </c>
      <c r="H3" s="24" t="s">
        <v>107</v>
      </c>
      <c r="I3" s="4" t="s">
        <v>110</v>
      </c>
      <c r="J3" s="10">
        <v>28321</v>
      </c>
      <c r="K3" s="27">
        <v>431762</v>
      </c>
    </row>
    <row r="4" spans="1:11" ht="20.45" customHeight="1" x14ac:dyDescent="0.4">
      <c r="A4" s="3">
        <v>50</v>
      </c>
      <c r="B4" s="28" t="s">
        <v>111</v>
      </c>
      <c r="C4" s="29" t="s">
        <v>112</v>
      </c>
      <c r="D4" s="10">
        <v>495</v>
      </c>
      <c r="E4" s="10">
        <v>2100</v>
      </c>
      <c r="F4" s="26"/>
      <c r="G4" s="205">
        <v>58</v>
      </c>
      <c r="H4" s="29" t="s">
        <v>113</v>
      </c>
      <c r="I4" s="29" t="s">
        <v>114</v>
      </c>
      <c r="J4" s="3" t="s">
        <v>115</v>
      </c>
      <c r="K4" s="27">
        <v>5892</v>
      </c>
    </row>
    <row r="5" spans="1:11" ht="20.45" customHeight="1" x14ac:dyDescent="0.4">
      <c r="A5" s="3">
        <v>51</v>
      </c>
      <c r="B5" s="29" t="s">
        <v>111</v>
      </c>
      <c r="C5" s="29" t="s">
        <v>116</v>
      </c>
      <c r="D5" s="10">
        <v>635</v>
      </c>
      <c r="E5" s="10">
        <v>2097</v>
      </c>
      <c r="F5" s="26"/>
      <c r="G5" s="205"/>
      <c r="H5" s="29" t="s">
        <v>117</v>
      </c>
      <c r="I5" s="29" t="s">
        <v>114</v>
      </c>
      <c r="J5" s="3" t="s">
        <v>115</v>
      </c>
      <c r="K5" s="27">
        <v>5904</v>
      </c>
    </row>
    <row r="6" spans="1:11" ht="20.45" customHeight="1" x14ac:dyDescent="0.4">
      <c r="A6" s="3">
        <v>52</v>
      </c>
      <c r="B6" s="29" t="s">
        <v>111</v>
      </c>
      <c r="C6" s="29" t="s">
        <v>118</v>
      </c>
      <c r="D6" s="10">
        <v>640</v>
      </c>
      <c r="E6" s="10">
        <v>2400</v>
      </c>
      <c r="F6" s="26"/>
      <c r="G6" s="205"/>
      <c r="H6" s="29" t="s">
        <v>119</v>
      </c>
      <c r="I6" s="29" t="s">
        <v>120</v>
      </c>
      <c r="J6" s="3" t="s">
        <v>121</v>
      </c>
      <c r="K6" s="27">
        <v>4866</v>
      </c>
    </row>
    <row r="7" spans="1:11" ht="20.45" customHeight="1" x14ac:dyDescent="0.4">
      <c r="A7" s="205">
        <v>53</v>
      </c>
      <c r="B7" s="29" t="s">
        <v>119</v>
      </c>
      <c r="C7" s="29" t="s">
        <v>122</v>
      </c>
      <c r="D7" s="10">
        <v>539</v>
      </c>
      <c r="E7" s="10">
        <v>2400</v>
      </c>
      <c r="F7" s="26"/>
      <c r="G7" s="205"/>
      <c r="H7" s="29" t="s">
        <v>117</v>
      </c>
      <c r="I7" s="29" t="s">
        <v>123</v>
      </c>
      <c r="J7" s="3" t="s">
        <v>121</v>
      </c>
      <c r="K7" s="27">
        <v>4866</v>
      </c>
    </row>
    <row r="8" spans="1:11" ht="20.45" customHeight="1" x14ac:dyDescent="0.4">
      <c r="A8" s="205"/>
      <c r="B8" s="29" t="s">
        <v>111</v>
      </c>
      <c r="C8" s="29" t="s">
        <v>124</v>
      </c>
      <c r="D8" s="10">
        <v>513</v>
      </c>
      <c r="E8" s="10">
        <v>2070</v>
      </c>
      <c r="F8" s="26"/>
      <c r="G8" s="205"/>
      <c r="H8" s="29" t="s">
        <v>111</v>
      </c>
      <c r="I8" s="29" t="s">
        <v>125</v>
      </c>
      <c r="J8" s="3" t="s">
        <v>126</v>
      </c>
      <c r="K8" s="27">
        <v>5646</v>
      </c>
    </row>
    <row r="9" spans="1:11" ht="20.45" customHeight="1" x14ac:dyDescent="0.4">
      <c r="A9" s="205">
        <v>55</v>
      </c>
      <c r="B9" s="29" t="s">
        <v>119</v>
      </c>
      <c r="C9" s="29" t="s">
        <v>127</v>
      </c>
      <c r="D9" s="10">
        <v>352</v>
      </c>
      <c r="E9" s="10">
        <v>2400</v>
      </c>
      <c r="G9" s="205"/>
      <c r="H9" s="29" t="s">
        <v>117</v>
      </c>
      <c r="I9" s="29" t="s">
        <v>128</v>
      </c>
      <c r="J9" s="3" t="s">
        <v>129</v>
      </c>
      <c r="K9" s="27">
        <v>5436</v>
      </c>
    </row>
    <row r="10" spans="1:11" ht="20.45" customHeight="1" x14ac:dyDescent="0.4">
      <c r="A10" s="205"/>
      <c r="B10" s="29" t="s">
        <v>111</v>
      </c>
      <c r="C10" s="29" t="s">
        <v>130</v>
      </c>
      <c r="D10" s="10">
        <v>530</v>
      </c>
      <c r="E10" s="10">
        <v>2389</v>
      </c>
      <c r="G10" s="205"/>
      <c r="H10" s="29" t="s">
        <v>131</v>
      </c>
      <c r="I10" s="29" t="s">
        <v>132</v>
      </c>
      <c r="J10" s="3" t="s">
        <v>133</v>
      </c>
      <c r="K10" s="27">
        <v>5652</v>
      </c>
    </row>
    <row r="11" spans="1:11" ht="20.45" customHeight="1" x14ac:dyDescent="0.4">
      <c r="A11" s="205">
        <v>56</v>
      </c>
      <c r="B11" s="29" t="s">
        <v>119</v>
      </c>
      <c r="C11" s="29" t="s">
        <v>134</v>
      </c>
      <c r="D11" s="10">
        <v>490</v>
      </c>
      <c r="E11" s="10">
        <v>2358</v>
      </c>
      <c r="G11" s="205"/>
      <c r="H11" s="29" t="s">
        <v>117</v>
      </c>
      <c r="I11" s="29" t="s">
        <v>135</v>
      </c>
      <c r="J11" s="3" t="s">
        <v>133</v>
      </c>
      <c r="K11" s="27">
        <v>5652</v>
      </c>
    </row>
    <row r="12" spans="1:11" ht="20.45" customHeight="1" x14ac:dyDescent="0.4">
      <c r="A12" s="205"/>
      <c r="B12" s="29" t="s">
        <v>111</v>
      </c>
      <c r="C12" s="29" t="s">
        <v>136</v>
      </c>
      <c r="D12" s="10">
        <v>506</v>
      </c>
      <c r="E12" s="10">
        <v>2388</v>
      </c>
      <c r="G12" s="205">
        <v>59</v>
      </c>
      <c r="H12" s="29" t="s">
        <v>113</v>
      </c>
      <c r="I12" s="29" t="s">
        <v>137</v>
      </c>
      <c r="J12" s="3" t="s">
        <v>138</v>
      </c>
      <c r="K12" s="27">
        <v>6000</v>
      </c>
    </row>
    <row r="13" spans="1:11" ht="20.45" customHeight="1" x14ac:dyDescent="0.4">
      <c r="A13" s="205">
        <v>57</v>
      </c>
      <c r="B13" s="222" t="s">
        <v>111</v>
      </c>
      <c r="C13" s="29" t="s">
        <v>139</v>
      </c>
      <c r="D13" s="10">
        <v>406</v>
      </c>
      <c r="E13" s="10">
        <v>2390</v>
      </c>
      <c r="G13" s="205"/>
      <c r="H13" s="29" t="s">
        <v>117</v>
      </c>
      <c r="I13" s="29" t="s">
        <v>140</v>
      </c>
      <c r="J13" s="3" t="s">
        <v>138</v>
      </c>
      <c r="K13" s="27">
        <v>6000</v>
      </c>
    </row>
    <row r="14" spans="1:11" ht="20.45" customHeight="1" x14ac:dyDescent="0.4">
      <c r="A14" s="205"/>
      <c r="B14" s="222"/>
      <c r="C14" s="29" t="s">
        <v>141</v>
      </c>
      <c r="D14" s="10">
        <v>416</v>
      </c>
      <c r="E14" s="10">
        <v>2400</v>
      </c>
      <c r="G14" s="205"/>
      <c r="H14" s="29" t="s">
        <v>119</v>
      </c>
      <c r="I14" s="29" t="s">
        <v>142</v>
      </c>
      <c r="J14" s="3" t="s">
        <v>121</v>
      </c>
      <c r="K14" s="27">
        <v>5130</v>
      </c>
    </row>
    <row r="15" spans="1:11" ht="20.45" customHeight="1" x14ac:dyDescent="0.4">
      <c r="A15" s="205">
        <v>58</v>
      </c>
      <c r="B15" s="222" t="s">
        <v>119</v>
      </c>
      <c r="C15" s="29" t="s">
        <v>143</v>
      </c>
      <c r="D15" s="10">
        <v>470</v>
      </c>
      <c r="E15" s="10">
        <v>2300</v>
      </c>
      <c r="G15" s="205"/>
      <c r="H15" s="29" t="s">
        <v>117</v>
      </c>
      <c r="I15" s="29" t="s">
        <v>144</v>
      </c>
      <c r="J15" s="3" t="s">
        <v>121</v>
      </c>
      <c r="K15" s="27">
        <v>5238</v>
      </c>
    </row>
    <row r="16" spans="1:11" ht="20.45" customHeight="1" x14ac:dyDescent="0.4">
      <c r="A16" s="205"/>
      <c r="B16" s="222"/>
      <c r="C16" s="29" t="s">
        <v>145</v>
      </c>
      <c r="D16" s="10">
        <v>397</v>
      </c>
      <c r="E16" s="10">
        <v>2200</v>
      </c>
      <c r="G16" s="205"/>
      <c r="H16" s="29" t="s">
        <v>111</v>
      </c>
      <c r="I16" s="29" t="s">
        <v>125</v>
      </c>
      <c r="J16" s="3" t="s">
        <v>146</v>
      </c>
      <c r="K16" s="27">
        <v>5316</v>
      </c>
    </row>
    <row r="17" spans="1:11" ht="20.45" customHeight="1" x14ac:dyDescent="0.4">
      <c r="A17" s="205"/>
      <c r="B17" s="222"/>
      <c r="C17" s="29" t="s">
        <v>147</v>
      </c>
      <c r="D17" s="10">
        <v>392</v>
      </c>
      <c r="E17" s="10">
        <v>2000</v>
      </c>
      <c r="G17" s="205"/>
      <c r="H17" s="29" t="s">
        <v>117</v>
      </c>
      <c r="I17" s="29" t="s">
        <v>148</v>
      </c>
      <c r="J17" s="3" t="s">
        <v>146</v>
      </c>
      <c r="K17" s="27">
        <v>5322</v>
      </c>
    </row>
    <row r="18" spans="1:11" ht="20.45" customHeight="1" x14ac:dyDescent="0.4">
      <c r="A18" s="205"/>
      <c r="B18" s="222"/>
      <c r="C18" s="29" t="s">
        <v>149</v>
      </c>
      <c r="D18" s="10">
        <v>441</v>
      </c>
      <c r="E18" s="10">
        <v>2400</v>
      </c>
      <c r="G18" s="205"/>
      <c r="H18" s="29" t="s">
        <v>131</v>
      </c>
      <c r="I18" s="29" t="s">
        <v>132</v>
      </c>
      <c r="J18" s="3" t="s">
        <v>133</v>
      </c>
      <c r="K18" s="27">
        <v>5688</v>
      </c>
    </row>
    <row r="19" spans="1:11" ht="20.45" customHeight="1" x14ac:dyDescent="0.4">
      <c r="A19" s="205"/>
      <c r="B19" s="29" t="s">
        <v>111</v>
      </c>
      <c r="C19" s="29" t="s">
        <v>118</v>
      </c>
      <c r="D19" s="10">
        <v>527</v>
      </c>
      <c r="E19" s="10">
        <v>2358</v>
      </c>
      <c r="G19" s="205"/>
      <c r="H19" s="29" t="s">
        <v>117</v>
      </c>
      <c r="I19" s="29" t="s">
        <v>135</v>
      </c>
      <c r="J19" s="3" t="s">
        <v>133</v>
      </c>
      <c r="K19" s="27">
        <v>5688</v>
      </c>
    </row>
    <row r="20" spans="1:11" ht="20.45" customHeight="1" x14ac:dyDescent="0.4">
      <c r="A20" s="205">
        <v>59</v>
      </c>
      <c r="B20" s="222" t="s">
        <v>119</v>
      </c>
      <c r="C20" s="29" t="s">
        <v>150</v>
      </c>
      <c r="D20" s="10">
        <v>468</v>
      </c>
      <c r="E20" s="10">
        <v>2400</v>
      </c>
      <c r="G20" s="205">
        <v>60</v>
      </c>
      <c r="H20" s="29" t="s">
        <v>113</v>
      </c>
      <c r="I20" s="29" t="s">
        <v>140</v>
      </c>
      <c r="J20" s="3" t="s">
        <v>151</v>
      </c>
      <c r="K20" s="27">
        <v>4824</v>
      </c>
    </row>
    <row r="21" spans="1:11" ht="20.45" customHeight="1" x14ac:dyDescent="0.4">
      <c r="A21" s="205"/>
      <c r="B21" s="222"/>
      <c r="C21" s="29" t="s">
        <v>152</v>
      </c>
      <c r="D21" s="10">
        <v>369</v>
      </c>
      <c r="E21" s="10">
        <v>2100</v>
      </c>
      <c r="G21" s="205"/>
      <c r="H21" s="29" t="s">
        <v>117</v>
      </c>
      <c r="I21" s="29" t="s">
        <v>114</v>
      </c>
      <c r="J21" s="3" t="s">
        <v>153</v>
      </c>
      <c r="K21" s="27">
        <v>6222</v>
      </c>
    </row>
    <row r="22" spans="1:11" ht="20.45" customHeight="1" x14ac:dyDescent="0.4">
      <c r="A22" s="205"/>
      <c r="B22" s="222" t="s">
        <v>111</v>
      </c>
      <c r="C22" s="29" t="s">
        <v>154</v>
      </c>
      <c r="D22" s="10">
        <v>400</v>
      </c>
      <c r="E22" s="10">
        <v>2400</v>
      </c>
      <c r="G22" s="205"/>
      <c r="H22" s="29" t="s">
        <v>119</v>
      </c>
      <c r="I22" s="29" t="s">
        <v>120</v>
      </c>
      <c r="J22" s="3" t="s">
        <v>121</v>
      </c>
      <c r="K22" s="27">
        <v>5346</v>
      </c>
    </row>
    <row r="23" spans="1:11" ht="20.45" customHeight="1" x14ac:dyDescent="0.4">
      <c r="A23" s="205"/>
      <c r="B23" s="222"/>
      <c r="C23" s="29" t="s">
        <v>155</v>
      </c>
      <c r="D23" s="10">
        <v>374</v>
      </c>
      <c r="E23" s="10">
        <v>2400</v>
      </c>
      <c r="G23" s="205"/>
      <c r="H23" s="29" t="s">
        <v>117</v>
      </c>
      <c r="I23" s="29" t="s">
        <v>142</v>
      </c>
      <c r="J23" s="3" t="s">
        <v>121</v>
      </c>
      <c r="K23" s="27">
        <v>5346</v>
      </c>
    </row>
    <row r="24" spans="1:11" ht="20.45" customHeight="1" x14ac:dyDescent="0.4">
      <c r="A24" s="3">
        <v>5</v>
      </c>
      <c r="B24" s="28" t="s">
        <v>156</v>
      </c>
      <c r="C24" s="29" t="s">
        <v>157</v>
      </c>
      <c r="D24" s="10">
        <v>630.4</v>
      </c>
      <c r="E24" s="10">
        <v>10012</v>
      </c>
      <c r="G24" s="205"/>
      <c r="H24" s="29" t="s">
        <v>111</v>
      </c>
      <c r="I24" s="29" t="s">
        <v>128</v>
      </c>
      <c r="J24" s="3" t="s">
        <v>151</v>
      </c>
      <c r="K24" s="27">
        <v>4950</v>
      </c>
    </row>
    <row r="25" spans="1:11" ht="20.45" customHeight="1" x14ac:dyDescent="0.4">
      <c r="A25" s="3">
        <v>6</v>
      </c>
      <c r="B25" s="28" t="s">
        <v>156</v>
      </c>
      <c r="C25" s="29" t="s">
        <v>157</v>
      </c>
      <c r="D25" s="10">
        <v>750.38</v>
      </c>
      <c r="E25" s="10">
        <v>10001.262000000001</v>
      </c>
      <c r="G25" s="205"/>
      <c r="H25" s="29" t="s">
        <v>117</v>
      </c>
      <c r="I25" s="29" t="s">
        <v>148</v>
      </c>
      <c r="J25" s="3" t="s">
        <v>151</v>
      </c>
      <c r="K25" s="27">
        <v>4950</v>
      </c>
    </row>
    <row r="26" spans="1:11" ht="20.45" customHeight="1" x14ac:dyDescent="0.4">
      <c r="A26" s="3">
        <v>7</v>
      </c>
      <c r="B26" s="28" t="s">
        <v>156</v>
      </c>
      <c r="C26" s="29" t="s">
        <v>157</v>
      </c>
      <c r="D26" s="10">
        <v>590</v>
      </c>
      <c r="E26" s="10">
        <v>10001.262000000001</v>
      </c>
      <c r="F26" s="26"/>
      <c r="G26" s="205"/>
      <c r="H26" s="29" t="s">
        <v>131</v>
      </c>
      <c r="I26" s="29" t="s">
        <v>132</v>
      </c>
      <c r="J26" s="3" t="s">
        <v>133</v>
      </c>
      <c r="K26" s="27">
        <v>5922</v>
      </c>
    </row>
    <row r="27" spans="1:11" ht="20.45" customHeight="1" x14ac:dyDescent="0.4">
      <c r="A27" s="3">
        <v>9</v>
      </c>
      <c r="B27" s="29" t="s">
        <v>158</v>
      </c>
      <c r="C27" s="29" t="s">
        <v>159</v>
      </c>
      <c r="D27" s="10">
        <v>500</v>
      </c>
      <c r="E27" s="10">
        <v>10000</v>
      </c>
      <c r="G27" s="205"/>
      <c r="H27" s="29" t="s">
        <v>117</v>
      </c>
      <c r="I27" s="29" t="s">
        <v>135</v>
      </c>
      <c r="J27" s="3" t="s">
        <v>133</v>
      </c>
      <c r="K27" s="27">
        <v>5922</v>
      </c>
    </row>
    <row r="28" spans="1:11" ht="20.45" customHeight="1" x14ac:dyDescent="0.4">
      <c r="A28" s="3">
        <v>10</v>
      </c>
      <c r="B28" s="28" t="s">
        <v>156</v>
      </c>
      <c r="C28" s="29" t="s">
        <v>143</v>
      </c>
      <c r="D28" s="10">
        <v>442.96</v>
      </c>
      <c r="E28" s="10">
        <v>4369.5</v>
      </c>
      <c r="G28" s="205">
        <v>61</v>
      </c>
      <c r="H28" s="29" t="s">
        <v>113</v>
      </c>
      <c r="I28" s="29" t="s">
        <v>114</v>
      </c>
      <c r="J28" s="3" t="s">
        <v>153</v>
      </c>
      <c r="K28" s="27">
        <v>6334</v>
      </c>
    </row>
    <row r="29" spans="1:11" ht="20.45" customHeight="1" x14ac:dyDescent="0.4">
      <c r="A29" s="3">
        <v>11</v>
      </c>
      <c r="B29" s="28" t="s">
        <v>156</v>
      </c>
      <c r="C29" s="29" t="s">
        <v>160</v>
      </c>
      <c r="D29" s="10">
        <v>509.48</v>
      </c>
      <c r="E29" s="10">
        <v>3824.94</v>
      </c>
      <c r="G29" s="205"/>
      <c r="H29" s="29" t="s">
        <v>117</v>
      </c>
      <c r="I29" s="29" t="s">
        <v>140</v>
      </c>
      <c r="J29" s="3" t="s">
        <v>151</v>
      </c>
      <c r="K29" s="27">
        <v>5148</v>
      </c>
    </row>
    <row r="30" spans="1:11" ht="20.45" customHeight="1" x14ac:dyDescent="0.4">
      <c r="A30" s="3">
        <v>12</v>
      </c>
      <c r="B30" s="28" t="s">
        <v>156</v>
      </c>
      <c r="C30" s="29" t="s">
        <v>150</v>
      </c>
      <c r="D30" s="10">
        <v>361.45</v>
      </c>
      <c r="E30" s="10">
        <v>3626.3850000000002</v>
      </c>
      <c r="G30" s="205"/>
      <c r="H30" s="29" t="s">
        <v>119</v>
      </c>
      <c r="I30" s="29" t="s">
        <v>120</v>
      </c>
      <c r="J30" s="3" t="s">
        <v>121</v>
      </c>
      <c r="K30" s="27">
        <v>5347</v>
      </c>
    </row>
    <row r="31" spans="1:11" ht="20.45" customHeight="1" x14ac:dyDescent="0.4">
      <c r="A31" s="205" t="s">
        <v>26</v>
      </c>
      <c r="B31" s="205"/>
      <c r="C31" s="3" t="s">
        <v>161</v>
      </c>
      <c r="D31" s="10">
        <f>SUM(D3:D30)</f>
        <v>32947.47</v>
      </c>
      <c r="E31" s="10">
        <f>SUM(E3:E30)</f>
        <v>111883.349</v>
      </c>
      <c r="G31" s="205"/>
      <c r="H31" s="29" t="s">
        <v>117</v>
      </c>
      <c r="I31" s="29" t="s">
        <v>123</v>
      </c>
      <c r="J31" s="3" t="s">
        <v>121</v>
      </c>
      <c r="K31" s="27">
        <v>5347</v>
      </c>
    </row>
    <row r="32" spans="1:11" ht="19.149999999999999" customHeight="1" x14ac:dyDescent="0.4">
      <c r="D32" s="204" t="s">
        <v>162</v>
      </c>
      <c r="E32" s="204"/>
      <c r="G32" s="205"/>
      <c r="H32" s="29" t="s">
        <v>111</v>
      </c>
      <c r="I32" s="29" t="s">
        <v>125</v>
      </c>
      <c r="J32" s="3" t="s">
        <v>151</v>
      </c>
      <c r="K32" s="27">
        <v>5170</v>
      </c>
    </row>
    <row r="33" ht="20.100000000000001" customHeight="1" x14ac:dyDescent="0.4"/>
  </sheetData>
  <sheetProtection selectLockedCells="1" selectUnlockedCells="1"/>
  <mergeCells count="18">
    <mergeCell ref="G20:G27"/>
    <mergeCell ref="B22:B23"/>
    <mergeCell ref="G28:G32"/>
    <mergeCell ref="A31:B31"/>
    <mergeCell ref="D32:E32"/>
    <mergeCell ref="A1:D1"/>
    <mergeCell ref="G1:J1"/>
    <mergeCell ref="G4:G11"/>
    <mergeCell ref="A7:A8"/>
    <mergeCell ref="A9:A10"/>
    <mergeCell ref="A11:A12"/>
    <mergeCell ref="G12:G19"/>
    <mergeCell ref="A13:A14"/>
    <mergeCell ref="B13:B14"/>
    <mergeCell ref="A15:A19"/>
    <mergeCell ref="B15:B18"/>
    <mergeCell ref="A20:A23"/>
    <mergeCell ref="B20:B21"/>
  </mergeCells>
  <phoneticPr fontId="5"/>
  <pageMargins left="0.78740157480314965" right="0.39370078740157483" top="0.39370078740157483" bottom="0.39370078740157483" header="0" footer="0"/>
  <pageSetup paperSize="9" scale="79" firstPageNumber="0" orientation="landscape" horizontalDpi="300" verticalDpi="300" r:id="rId1"/>
  <headerFooter scaleWithDoc="0" alignWithMargins="0">
    <oddFooter>&amp;C&amp;"ＭＳ 明朝,標準"&amp;10－４５－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view="pageLayout" topLeftCell="A19" zoomScaleNormal="75" workbookViewId="0">
      <selection sqref="A1:D1"/>
    </sheetView>
  </sheetViews>
  <sheetFormatPr defaultRowHeight="14.25" x14ac:dyDescent="0.4"/>
  <cols>
    <col min="1" max="1" width="9.375" style="2" customWidth="1"/>
    <col min="2" max="3" width="16.125" style="2" customWidth="1"/>
    <col min="4" max="5" width="22.125" style="2" customWidth="1"/>
    <col min="6" max="6" width="12.875" style="2" customWidth="1"/>
    <col min="7" max="7" width="9.25" style="2" customWidth="1"/>
    <col min="8" max="9" width="16.75" style="2" customWidth="1"/>
    <col min="10" max="11" width="22.25" style="2" customWidth="1"/>
    <col min="12" max="252" width="9" style="2"/>
    <col min="253" max="253" width="10.125" style="2" customWidth="1"/>
    <col min="254" max="255" width="20.625" style="2" customWidth="1"/>
    <col min="256" max="256" width="18.375" style="2" customWidth="1"/>
    <col min="257" max="257" width="18" style="2" customWidth="1"/>
    <col min="258" max="258" width="7.625" style="2" customWidth="1"/>
    <col min="259" max="259" width="10" style="2" customWidth="1"/>
    <col min="260" max="261" width="20.625" style="2" customWidth="1"/>
    <col min="262" max="262" width="18.375" style="2" customWidth="1"/>
    <col min="263" max="263" width="18" style="2" customWidth="1"/>
    <col min="264" max="508" width="9" style="2"/>
    <col min="509" max="509" width="10.125" style="2" customWidth="1"/>
    <col min="510" max="511" width="20.625" style="2" customWidth="1"/>
    <col min="512" max="512" width="18.375" style="2" customWidth="1"/>
    <col min="513" max="513" width="18" style="2" customWidth="1"/>
    <col min="514" max="514" width="7.625" style="2" customWidth="1"/>
    <col min="515" max="515" width="10" style="2" customWidth="1"/>
    <col min="516" max="517" width="20.625" style="2" customWidth="1"/>
    <col min="518" max="518" width="18.375" style="2" customWidth="1"/>
    <col min="519" max="519" width="18" style="2" customWidth="1"/>
    <col min="520" max="764" width="9" style="2"/>
    <col min="765" max="765" width="10.125" style="2" customWidth="1"/>
    <col min="766" max="767" width="20.625" style="2" customWidth="1"/>
    <col min="768" max="768" width="18.375" style="2" customWidth="1"/>
    <col min="769" max="769" width="18" style="2" customWidth="1"/>
    <col min="770" max="770" width="7.625" style="2" customWidth="1"/>
    <col min="771" max="771" width="10" style="2" customWidth="1"/>
    <col min="772" max="773" width="20.625" style="2" customWidth="1"/>
    <col min="774" max="774" width="18.375" style="2" customWidth="1"/>
    <col min="775" max="775" width="18" style="2" customWidth="1"/>
    <col min="776" max="1020" width="9" style="2"/>
    <col min="1021" max="1021" width="10.125" style="2" customWidth="1"/>
    <col min="1022" max="1023" width="20.625" style="2" customWidth="1"/>
    <col min="1024" max="1024" width="18.375" style="2" customWidth="1"/>
    <col min="1025" max="1025" width="18" style="2" customWidth="1"/>
    <col min="1026" max="1026" width="7.625" style="2" customWidth="1"/>
    <col min="1027" max="1027" width="10" style="2" customWidth="1"/>
    <col min="1028" max="1029" width="20.625" style="2" customWidth="1"/>
    <col min="1030" max="1030" width="18.375" style="2" customWidth="1"/>
    <col min="1031" max="1031" width="18" style="2" customWidth="1"/>
    <col min="1032" max="1276" width="9" style="2"/>
    <col min="1277" max="1277" width="10.125" style="2" customWidth="1"/>
    <col min="1278" max="1279" width="20.625" style="2" customWidth="1"/>
    <col min="1280" max="1280" width="18.375" style="2" customWidth="1"/>
    <col min="1281" max="1281" width="18" style="2" customWidth="1"/>
    <col min="1282" max="1282" width="7.625" style="2" customWidth="1"/>
    <col min="1283" max="1283" width="10" style="2" customWidth="1"/>
    <col min="1284" max="1285" width="20.625" style="2" customWidth="1"/>
    <col min="1286" max="1286" width="18.375" style="2" customWidth="1"/>
    <col min="1287" max="1287" width="18" style="2" customWidth="1"/>
    <col min="1288" max="1532" width="9" style="2"/>
    <col min="1533" max="1533" width="10.125" style="2" customWidth="1"/>
    <col min="1534" max="1535" width="20.625" style="2" customWidth="1"/>
    <col min="1536" max="1536" width="18.375" style="2" customWidth="1"/>
    <col min="1537" max="1537" width="18" style="2" customWidth="1"/>
    <col min="1538" max="1538" width="7.625" style="2" customWidth="1"/>
    <col min="1539" max="1539" width="10" style="2" customWidth="1"/>
    <col min="1540" max="1541" width="20.625" style="2" customWidth="1"/>
    <col min="1542" max="1542" width="18.375" style="2" customWidth="1"/>
    <col min="1543" max="1543" width="18" style="2" customWidth="1"/>
    <col min="1544" max="1788" width="9" style="2"/>
    <col min="1789" max="1789" width="10.125" style="2" customWidth="1"/>
    <col min="1790" max="1791" width="20.625" style="2" customWidth="1"/>
    <col min="1792" max="1792" width="18.375" style="2" customWidth="1"/>
    <col min="1793" max="1793" width="18" style="2" customWidth="1"/>
    <col min="1794" max="1794" width="7.625" style="2" customWidth="1"/>
    <col min="1795" max="1795" width="10" style="2" customWidth="1"/>
    <col min="1796" max="1797" width="20.625" style="2" customWidth="1"/>
    <col min="1798" max="1798" width="18.375" style="2" customWidth="1"/>
    <col min="1799" max="1799" width="18" style="2" customWidth="1"/>
    <col min="1800" max="2044" width="9" style="2"/>
    <col min="2045" max="2045" width="10.125" style="2" customWidth="1"/>
    <col min="2046" max="2047" width="20.625" style="2" customWidth="1"/>
    <col min="2048" max="2048" width="18.375" style="2" customWidth="1"/>
    <col min="2049" max="2049" width="18" style="2" customWidth="1"/>
    <col min="2050" max="2050" width="7.625" style="2" customWidth="1"/>
    <col min="2051" max="2051" width="10" style="2" customWidth="1"/>
    <col min="2052" max="2053" width="20.625" style="2" customWidth="1"/>
    <col min="2054" max="2054" width="18.375" style="2" customWidth="1"/>
    <col min="2055" max="2055" width="18" style="2" customWidth="1"/>
    <col min="2056" max="2300" width="9" style="2"/>
    <col min="2301" max="2301" width="10.125" style="2" customWidth="1"/>
    <col min="2302" max="2303" width="20.625" style="2" customWidth="1"/>
    <col min="2304" max="2304" width="18.375" style="2" customWidth="1"/>
    <col min="2305" max="2305" width="18" style="2" customWidth="1"/>
    <col min="2306" max="2306" width="7.625" style="2" customWidth="1"/>
    <col min="2307" max="2307" width="10" style="2" customWidth="1"/>
    <col min="2308" max="2309" width="20.625" style="2" customWidth="1"/>
    <col min="2310" max="2310" width="18.375" style="2" customWidth="1"/>
    <col min="2311" max="2311" width="18" style="2" customWidth="1"/>
    <col min="2312" max="2556" width="9" style="2"/>
    <col min="2557" max="2557" width="10.125" style="2" customWidth="1"/>
    <col min="2558" max="2559" width="20.625" style="2" customWidth="1"/>
    <col min="2560" max="2560" width="18.375" style="2" customWidth="1"/>
    <col min="2561" max="2561" width="18" style="2" customWidth="1"/>
    <col min="2562" max="2562" width="7.625" style="2" customWidth="1"/>
    <col min="2563" max="2563" width="10" style="2" customWidth="1"/>
    <col min="2564" max="2565" width="20.625" style="2" customWidth="1"/>
    <col min="2566" max="2566" width="18.375" style="2" customWidth="1"/>
    <col min="2567" max="2567" width="18" style="2" customWidth="1"/>
    <col min="2568" max="2812" width="9" style="2"/>
    <col min="2813" max="2813" width="10.125" style="2" customWidth="1"/>
    <col min="2814" max="2815" width="20.625" style="2" customWidth="1"/>
    <col min="2816" max="2816" width="18.375" style="2" customWidth="1"/>
    <col min="2817" max="2817" width="18" style="2" customWidth="1"/>
    <col min="2818" max="2818" width="7.625" style="2" customWidth="1"/>
    <col min="2819" max="2819" width="10" style="2" customWidth="1"/>
    <col min="2820" max="2821" width="20.625" style="2" customWidth="1"/>
    <col min="2822" max="2822" width="18.375" style="2" customWidth="1"/>
    <col min="2823" max="2823" width="18" style="2" customWidth="1"/>
    <col min="2824" max="3068" width="9" style="2"/>
    <col min="3069" max="3069" width="10.125" style="2" customWidth="1"/>
    <col min="3070" max="3071" width="20.625" style="2" customWidth="1"/>
    <col min="3072" max="3072" width="18.375" style="2" customWidth="1"/>
    <col min="3073" max="3073" width="18" style="2" customWidth="1"/>
    <col min="3074" max="3074" width="7.625" style="2" customWidth="1"/>
    <col min="3075" max="3075" width="10" style="2" customWidth="1"/>
    <col min="3076" max="3077" width="20.625" style="2" customWidth="1"/>
    <col min="3078" max="3078" width="18.375" style="2" customWidth="1"/>
    <col min="3079" max="3079" width="18" style="2" customWidth="1"/>
    <col min="3080" max="3324" width="9" style="2"/>
    <col min="3325" max="3325" width="10.125" style="2" customWidth="1"/>
    <col min="3326" max="3327" width="20.625" style="2" customWidth="1"/>
    <col min="3328" max="3328" width="18.375" style="2" customWidth="1"/>
    <col min="3329" max="3329" width="18" style="2" customWidth="1"/>
    <col min="3330" max="3330" width="7.625" style="2" customWidth="1"/>
    <col min="3331" max="3331" width="10" style="2" customWidth="1"/>
    <col min="3332" max="3333" width="20.625" style="2" customWidth="1"/>
    <col min="3334" max="3334" width="18.375" style="2" customWidth="1"/>
    <col min="3335" max="3335" width="18" style="2" customWidth="1"/>
    <col min="3336" max="3580" width="9" style="2"/>
    <col min="3581" max="3581" width="10.125" style="2" customWidth="1"/>
    <col min="3582" max="3583" width="20.625" style="2" customWidth="1"/>
    <col min="3584" max="3584" width="18.375" style="2" customWidth="1"/>
    <col min="3585" max="3585" width="18" style="2" customWidth="1"/>
    <col min="3586" max="3586" width="7.625" style="2" customWidth="1"/>
    <col min="3587" max="3587" width="10" style="2" customWidth="1"/>
    <col min="3588" max="3589" width="20.625" style="2" customWidth="1"/>
    <col min="3590" max="3590" width="18.375" style="2" customWidth="1"/>
    <col min="3591" max="3591" width="18" style="2" customWidth="1"/>
    <col min="3592" max="3836" width="9" style="2"/>
    <col min="3837" max="3837" width="10.125" style="2" customWidth="1"/>
    <col min="3838" max="3839" width="20.625" style="2" customWidth="1"/>
    <col min="3840" max="3840" width="18.375" style="2" customWidth="1"/>
    <col min="3841" max="3841" width="18" style="2" customWidth="1"/>
    <col min="3842" max="3842" width="7.625" style="2" customWidth="1"/>
    <col min="3843" max="3843" width="10" style="2" customWidth="1"/>
    <col min="3844" max="3845" width="20.625" style="2" customWidth="1"/>
    <col min="3846" max="3846" width="18.375" style="2" customWidth="1"/>
    <col min="3847" max="3847" width="18" style="2" customWidth="1"/>
    <col min="3848" max="4092" width="9" style="2"/>
    <col min="4093" max="4093" width="10.125" style="2" customWidth="1"/>
    <col min="4094" max="4095" width="20.625" style="2" customWidth="1"/>
    <col min="4096" max="4096" width="18.375" style="2" customWidth="1"/>
    <col min="4097" max="4097" width="18" style="2" customWidth="1"/>
    <col min="4098" max="4098" width="7.625" style="2" customWidth="1"/>
    <col min="4099" max="4099" width="10" style="2" customWidth="1"/>
    <col min="4100" max="4101" width="20.625" style="2" customWidth="1"/>
    <col min="4102" max="4102" width="18.375" style="2" customWidth="1"/>
    <col min="4103" max="4103" width="18" style="2" customWidth="1"/>
    <col min="4104" max="4348" width="9" style="2"/>
    <col min="4349" max="4349" width="10.125" style="2" customWidth="1"/>
    <col min="4350" max="4351" width="20.625" style="2" customWidth="1"/>
    <col min="4352" max="4352" width="18.375" style="2" customWidth="1"/>
    <col min="4353" max="4353" width="18" style="2" customWidth="1"/>
    <col min="4354" max="4354" width="7.625" style="2" customWidth="1"/>
    <col min="4355" max="4355" width="10" style="2" customWidth="1"/>
    <col min="4356" max="4357" width="20.625" style="2" customWidth="1"/>
    <col min="4358" max="4358" width="18.375" style="2" customWidth="1"/>
    <col min="4359" max="4359" width="18" style="2" customWidth="1"/>
    <col min="4360" max="4604" width="9" style="2"/>
    <col min="4605" max="4605" width="10.125" style="2" customWidth="1"/>
    <col min="4606" max="4607" width="20.625" style="2" customWidth="1"/>
    <col min="4608" max="4608" width="18.375" style="2" customWidth="1"/>
    <col min="4609" max="4609" width="18" style="2" customWidth="1"/>
    <col min="4610" max="4610" width="7.625" style="2" customWidth="1"/>
    <col min="4611" max="4611" width="10" style="2" customWidth="1"/>
    <col min="4612" max="4613" width="20.625" style="2" customWidth="1"/>
    <col min="4614" max="4614" width="18.375" style="2" customWidth="1"/>
    <col min="4615" max="4615" width="18" style="2" customWidth="1"/>
    <col min="4616" max="4860" width="9" style="2"/>
    <col min="4861" max="4861" width="10.125" style="2" customWidth="1"/>
    <col min="4862" max="4863" width="20.625" style="2" customWidth="1"/>
    <col min="4864" max="4864" width="18.375" style="2" customWidth="1"/>
    <col min="4865" max="4865" width="18" style="2" customWidth="1"/>
    <col min="4866" max="4866" width="7.625" style="2" customWidth="1"/>
    <col min="4867" max="4867" width="10" style="2" customWidth="1"/>
    <col min="4868" max="4869" width="20.625" style="2" customWidth="1"/>
    <col min="4870" max="4870" width="18.375" style="2" customWidth="1"/>
    <col min="4871" max="4871" width="18" style="2" customWidth="1"/>
    <col min="4872" max="5116" width="9" style="2"/>
    <col min="5117" max="5117" width="10.125" style="2" customWidth="1"/>
    <col min="5118" max="5119" width="20.625" style="2" customWidth="1"/>
    <col min="5120" max="5120" width="18.375" style="2" customWidth="1"/>
    <col min="5121" max="5121" width="18" style="2" customWidth="1"/>
    <col min="5122" max="5122" width="7.625" style="2" customWidth="1"/>
    <col min="5123" max="5123" width="10" style="2" customWidth="1"/>
    <col min="5124" max="5125" width="20.625" style="2" customWidth="1"/>
    <col min="5126" max="5126" width="18.375" style="2" customWidth="1"/>
    <col min="5127" max="5127" width="18" style="2" customWidth="1"/>
    <col min="5128" max="5372" width="9" style="2"/>
    <col min="5373" max="5373" width="10.125" style="2" customWidth="1"/>
    <col min="5374" max="5375" width="20.625" style="2" customWidth="1"/>
    <col min="5376" max="5376" width="18.375" style="2" customWidth="1"/>
    <col min="5377" max="5377" width="18" style="2" customWidth="1"/>
    <col min="5378" max="5378" width="7.625" style="2" customWidth="1"/>
    <col min="5379" max="5379" width="10" style="2" customWidth="1"/>
    <col min="5380" max="5381" width="20.625" style="2" customWidth="1"/>
    <col min="5382" max="5382" width="18.375" style="2" customWidth="1"/>
    <col min="5383" max="5383" width="18" style="2" customWidth="1"/>
    <col min="5384" max="5628" width="9" style="2"/>
    <col min="5629" max="5629" width="10.125" style="2" customWidth="1"/>
    <col min="5630" max="5631" width="20.625" style="2" customWidth="1"/>
    <col min="5632" max="5632" width="18.375" style="2" customWidth="1"/>
    <col min="5633" max="5633" width="18" style="2" customWidth="1"/>
    <col min="5634" max="5634" width="7.625" style="2" customWidth="1"/>
    <col min="5635" max="5635" width="10" style="2" customWidth="1"/>
    <col min="5636" max="5637" width="20.625" style="2" customWidth="1"/>
    <col min="5638" max="5638" width="18.375" style="2" customWidth="1"/>
    <col min="5639" max="5639" width="18" style="2" customWidth="1"/>
    <col min="5640" max="5884" width="9" style="2"/>
    <col min="5885" max="5885" width="10.125" style="2" customWidth="1"/>
    <col min="5886" max="5887" width="20.625" style="2" customWidth="1"/>
    <col min="5888" max="5888" width="18.375" style="2" customWidth="1"/>
    <col min="5889" max="5889" width="18" style="2" customWidth="1"/>
    <col min="5890" max="5890" width="7.625" style="2" customWidth="1"/>
    <col min="5891" max="5891" width="10" style="2" customWidth="1"/>
    <col min="5892" max="5893" width="20.625" style="2" customWidth="1"/>
    <col min="5894" max="5894" width="18.375" style="2" customWidth="1"/>
    <col min="5895" max="5895" width="18" style="2" customWidth="1"/>
    <col min="5896" max="6140" width="9" style="2"/>
    <col min="6141" max="6141" width="10.125" style="2" customWidth="1"/>
    <col min="6142" max="6143" width="20.625" style="2" customWidth="1"/>
    <col min="6144" max="6144" width="18.375" style="2" customWidth="1"/>
    <col min="6145" max="6145" width="18" style="2" customWidth="1"/>
    <col min="6146" max="6146" width="7.625" style="2" customWidth="1"/>
    <col min="6147" max="6147" width="10" style="2" customWidth="1"/>
    <col min="6148" max="6149" width="20.625" style="2" customWidth="1"/>
    <col min="6150" max="6150" width="18.375" style="2" customWidth="1"/>
    <col min="6151" max="6151" width="18" style="2" customWidth="1"/>
    <col min="6152" max="6396" width="9" style="2"/>
    <col min="6397" max="6397" width="10.125" style="2" customWidth="1"/>
    <col min="6398" max="6399" width="20.625" style="2" customWidth="1"/>
    <col min="6400" max="6400" width="18.375" style="2" customWidth="1"/>
    <col min="6401" max="6401" width="18" style="2" customWidth="1"/>
    <col min="6402" max="6402" width="7.625" style="2" customWidth="1"/>
    <col min="6403" max="6403" width="10" style="2" customWidth="1"/>
    <col min="6404" max="6405" width="20.625" style="2" customWidth="1"/>
    <col min="6406" max="6406" width="18.375" style="2" customWidth="1"/>
    <col min="6407" max="6407" width="18" style="2" customWidth="1"/>
    <col min="6408" max="6652" width="9" style="2"/>
    <col min="6653" max="6653" width="10.125" style="2" customWidth="1"/>
    <col min="6654" max="6655" width="20.625" style="2" customWidth="1"/>
    <col min="6656" max="6656" width="18.375" style="2" customWidth="1"/>
    <col min="6657" max="6657" width="18" style="2" customWidth="1"/>
    <col min="6658" max="6658" width="7.625" style="2" customWidth="1"/>
    <col min="6659" max="6659" width="10" style="2" customWidth="1"/>
    <col min="6660" max="6661" width="20.625" style="2" customWidth="1"/>
    <col min="6662" max="6662" width="18.375" style="2" customWidth="1"/>
    <col min="6663" max="6663" width="18" style="2" customWidth="1"/>
    <col min="6664" max="6908" width="9" style="2"/>
    <col min="6909" max="6909" width="10.125" style="2" customWidth="1"/>
    <col min="6910" max="6911" width="20.625" style="2" customWidth="1"/>
    <col min="6912" max="6912" width="18.375" style="2" customWidth="1"/>
    <col min="6913" max="6913" width="18" style="2" customWidth="1"/>
    <col min="6914" max="6914" width="7.625" style="2" customWidth="1"/>
    <col min="6915" max="6915" width="10" style="2" customWidth="1"/>
    <col min="6916" max="6917" width="20.625" style="2" customWidth="1"/>
    <col min="6918" max="6918" width="18.375" style="2" customWidth="1"/>
    <col min="6919" max="6919" width="18" style="2" customWidth="1"/>
    <col min="6920" max="7164" width="9" style="2"/>
    <col min="7165" max="7165" width="10.125" style="2" customWidth="1"/>
    <col min="7166" max="7167" width="20.625" style="2" customWidth="1"/>
    <col min="7168" max="7168" width="18.375" style="2" customWidth="1"/>
    <col min="7169" max="7169" width="18" style="2" customWidth="1"/>
    <col min="7170" max="7170" width="7.625" style="2" customWidth="1"/>
    <col min="7171" max="7171" width="10" style="2" customWidth="1"/>
    <col min="7172" max="7173" width="20.625" style="2" customWidth="1"/>
    <col min="7174" max="7174" width="18.375" style="2" customWidth="1"/>
    <col min="7175" max="7175" width="18" style="2" customWidth="1"/>
    <col min="7176" max="7420" width="9" style="2"/>
    <col min="7421" max="7421" width="10.125" style="2" customWidth="1"/>
    <col min="7422" max="7423" width="20.625" style="2" customWidth="1"/>
    <col min="7424" max="7424" width="18.375" style="2" customWidth="1"/>
    <col min="7425" max="7425" width="18" style="2" customWidth="1"/>
    <col min="7426" max="7426" width="7.625" style="2" customWidth="1"/>
    <col min="7427" max="7427" width="10" style="2" customWidth="1"/>
    <col min="7428" max="7429" width="20.625" style="2" customWidth="1"/>
    <col min="7430" max="7430" width="18.375" style="2" customWidth="1"/>
    <col min="7431" max="7431" width="18" style="2" customWidth="1"/>
    <col min="7432" max="7676" width="9" style="2"/>
    <col min="7677" max="7677" width="10.125" style="2" customWidth="1"/>
    <col min="7678" max="7679" width="20.625" style="2" customWidth="1"/>
    <col min="7680" max="7680" width="18.375" style="2" customWidth="1"/>
    <col min="7681" max="7681" width="18" style="2" customWidth="1"/>
    <col min="7682" max="7682" width="7.625" style="2" customWidth="1"/>
    <col min="7683" max="7683" width="10" style="2" customWidth="1"/>
    <col min="7684" max="7685" width="20.625" style="2" customWidth="1"/>
    <col min="7686" max="7686" width="18.375" style="2" customWidth="1"/>
    <col min="7687" max="7687" width="18" style="2" customWidth="1"/>
    <col min="7688" max="7932" width="9" style="2"/>
    <col min="7933" max="7933" width="10.125" style="2" customWidth="1"/>
    <col min="7934" max="7935" width="20.625" style="2" customWidth="1"/>
    <col min="7936" max="7936" width="18.375" style="2" customWidth="1"/>
    <col min="7937" max="7937" width="18" style="2" customWidth="1"/>
    <col min="7938" max="7938" width="7.625" style="2" customWidth="1"/>
    <col min="7939" max="7939" width="10" style="2" customWidth="1"/>
    <col min="7940" max="7941" width="20.625" style="2" customWidth="1"/>
    <col min="7942" max="7942" width="18.375" style="2" customWidth="1"/>
    <col min="7943" max="7943" width="18" style="2" customWidth="1"/>
    <col min="7944" max="8188" width="9" style="2"/>
    <col min="8189" max="8189" width="10.125" style="2" customWidth="1"/>
    <col min="8190" max="8191" width="20.625" style="2" customWidth="1"/>
    <col min="8192" max="8192" width="18.375" style="2" customWidth="1"/>
    <col min="8193" max="8193" width="18" style="2" customWidth="1"/>
    <col min="8194" max="8194" width="7.625" style="2" customWidth="1"/>
    <col min="8195" max="8195" width="10" style="2" customWidth="1"/>
    <col min="8196" max="8197" width="20.625" style="2" customWidth="1"/>
    <col min="8198" max="8198" width="18.375" style="2" customWidth="1"/>
    <col min="8199" max="8199" width="18" style="2" customWidth="1"/>
    <col min="8200" max="8444" width="9" style="2"/>
    <col min="8445" max="8445" width="10.125" style="2" customWidth="1"/>
    <col min="8446" max="8447" width="20.625" style="2" customWidth="1"/>
    <col min="8448" max="8448" width="18.375" style="2" customWidth="1"/>
    <col min="8449" max="8449" width="18" style="2" customWidth="1"/>
    <col min="8450" max="8450" width="7.625" style="2" customWidth="1"/>
    <col min="8451" max="8451" width="10" style="2" customWidth="1"/>
    <col min="8452" max="8453" width="20.625" style="2" customWidth="1"/>
    <col min="8454" max="8454" width="18.375" style="2" customWidth="1"/>
    <col min="8455" max="8455" width="18" style="2" customWidth="1"/>
    <col min="8456" max="8700" width="9" style="2"/>
    <col min="8701" max="8701" width="10.125" style="2" customWidth="1"/>
    <col min="8702" max="8703" width="20.625" style="2" customWidth="1"/>
    <col min="8704" max="8704" width="18.375" style="2" customWidth="1"/>
    <col min="8705" max="8705" width="18" style="2" customWidth="1"/>
    <col min="8706" max="8706" width="7.625" style="2" customWidth="1"/>
    <col min="8707" max="8707" width="10" style="2" customWidth="1"/>
    <col min="8708" max="8709" width="20.625" style="2" customWidth="1"/>
    <col min="8710" max="8710" width="18.375" style="2" customWidth="1"/>
    <col min="8711" max="8711" width="18" style="2" customWidth="1"/>
    <col min="8712" max="8956" width="9" style="2"/>
    <col min="8957" max="8957" width="10.125" style="2" customWidth="1"/>
    <col min="8958" max="8959" width="20.625" style="2" customWidth="1"/>
    <col min="8960" max="8960" width="18.375" style="2" customWidth="1"/>
    <col min="8961" max="8961" width="18" style="2" customWidth="1"/>
    <col min="8962" max="8962" width="7.625" style="2" customWidth="1"/>
    <col min="8963" max="8963" width="10" style="2" customWidth="1"/>
    <col min="8964" max="8965" width="20.625" style="2" customWidth="1"/>
    <col min="8966" max="8966" width="18.375" style="2" customWidth="1"/>
    <col min="8967" max="8967" width="18" style="2" customWidth="1"/>
    <col min="8968" max="9212" width="9" style="2"/>
    <col min="9213" max="9213" width="10.125" style="2" customWidth="1"/>
    <col min="9214" max="9215" width="20.625" style="2" customWidth="1"/>
    <col min="9216" max="9216" width="18.375" style="2" customWidth="1"/>
    <col min="9217" max="9217" width="18" style="2" customWidth="1"/>
    <col min="9218" max="9218" width="7.625" style="2" customWidth="1"/>
    <col min="9219" max="9219" width="10" style="2" customWidth="1"/>
    <col min="9220" max="9221" width="20.625" style="2" customWidth="1"/>
    <col min="9222" max="9222" width="18.375" style="2" customWidth="1"/>
    <col min="9223" max="9223" width="18" style="2" customWidth="1"/>
    <col min="9224" max="9468" width="9" style="2"/>
    <col min="9469" max="9469" width="10.125" style="2" customWidth="1"/>
    <col min="9470" max="9471" width="20.625" style="2" customWidth="1"/>
    <col min="9472" max="9472" width="18.375" style="2" customWidth="1"/>
    <col min="9473" max="9473" width="18" style="2" customWidth="1"/>
    <col min="9474" max="9474" width="7.625" style="2" customWidth="1"/>
    <col min="9475" max="9475" width="10" style="2" customWidth="1"/>
    <col min="9476" max="9477" width="20.625" style="2" customWidth="1"/>
    <col min="9478" max="9478" width="18.375" style="2" customWidth="1"/>
    <col min="9479" max="9479" width="18" style="2" customWidth="1"/>
    <col min="9480" max="9724" width="9" style="2"/>
    <col min="9725" max="9725" width="10.125" style="2" customWidth="1"/>
    <col min="9726" max="9727" width="20.625" style="2" customWidth="1"/>
    <col min="9728" max="9728" width="18.375" style="2" customWidth="1"/>
    <col min="9729" max="9729" width="18" style="2" customWidth="1"/>
    <col min="9730" max="9730" width="7.625" style="2" customWidth="1"/>
    <col min="9731" max="9731" width="10" style="2" customWidth="1"/>
    <col min="9732" max="9733" width="20.625" style="2" customWidth="1"/>
    <col min="9734" max="9734" width="18.375" style="2" customWidth="1"/>
    <col min="9735" max="9735" width="18" style="2" customWidth="1"/>
    <col min="9736" max="9980" width="9" style="2"/>
    <col min="9981" max="9981" width="10.125" style="2" customWidth="1"/>
    <col min="9982" max="9983" width="20.625" style="2" customWidth="1"/>
    <col min="9984" max="9984" width="18.375" style="2" customWidth="1"/>
    <col min="9985" max="9985" width="18" style="2" customWidth="1"/>
    <col min="9986" max="9986" width="7.625" style="2" customWidth="1"/>
    <col min="9987" max="9987" width="10" style="2" customWidth="1"/>
    <col min="9988" max="9989" width="20.625" style="2" customWidth="1"/>
    <col min="9990" max="9990" width="18.375" style="2" customWidth="1"/>
    <col min="9991" max="9991" width="18" style="2" customWidth="1"/>
    <col min="9992" max="10236" width="9" style="2"/>
    <col min="10237" max="10237" width="10.125" style="2" customWidth="1"/>
    <col min="10238" max="10239" width="20.625" style="2" customWidth="1"/>
    <col min="10240" max="10240" width="18.375" style="2" customWidth="1"/>
    <col min="10241" max="10241" width="18" style="2" customWidth="1"/>
    <col min="10242" max="10242" width="7.625" style="2" customWidth="1"/>
    <col min="10243" max="10243" width="10" style="2" customWidth="1"/>
    <col min="10244" max="10245" width="20.625" style="2" customWidth="1"/>
    <col min="10246" max="10246" width="18.375" style="2" customWidth="1"/>
    <col min="10247" max="10247" width="18" style="2" customWidth="1"/>
    <col min="10248" max="10492" width="9" style="2"/>
    <col min="10493" max="10493" width="10.125" style="2" customWidth="1"/>
    <col min="10494" max="10495" width="20.625" style="2" customWidth="1"/>
    <col min="10496" max="10496" width="18.375" style="2" customWidth="1"/>
    <col min="10497" max="10497" width="18" style="2" customWidth="1"/>
    <col min="10498" max="10498" width="7.625" style="2" customWidth="1"/>
    <col min="10499" max="10499" width="10" style="2" customWidth="1"/>
    <col min="10500" max="10501" width="20.625" style="2" customWidth="1"/>
    <col min="10502" max="10502" width="18.375" style="2" customWidth="1"/>
    <col min="10503" max="10503" width="18" style="2" customWidth="1"/>
    <col min="10504" max="10748" width="9" style="2"/>
    <col min="10749" max="10749" width="10.125" style="2" customWidth="1"/>
    <col min="10750" max="10751" width="20.625" style="2" customWidth="1"/>
    <col min="10752" max="10752" width="18.375" style="2" customWidth="1"/>
    <col min="10753" max="10753" width="18" style="2" customWidth="1"/>
    <col min="10754" max="10754" width="7.625" style="2" customWidth="1"/>
    <col min="10755" max="10755" width="10" style="2" customWidth="1"/>
    <col min="10756" max="10757" width="20.625" style="2" customWidth="1"/>
    <col min="10758" max="10758" width="18.375" style="2" customWidth="1"/>
    <col min="10759" max="10759" width="18" style="2" customWidth="1"/>
    <col min="10760" max="11004" width="9" style="2"/>
    <col min="11005" max="11005" width="10.125" style="2" customWidth="1"/>
    <col min="11006" max="11007" width="20.625" style="2" customWidth="1"/>
    <col min="11008" max="11008" width="18.375" style="2" customWidth="1"/>
    <col min="11009" max="11009" width="18" style="2" customWidth="1"/>
    <col min="11010" max="11010" width="7.625" style="2" customWidth="1"/>
    <col min="11011" max="11011" width="10" style="2" customWidth="1"/>
    <col min="11012" max="11013" width="20.625" style="2" customWidth="1"/>
    <col min="11014" max="11014" width="18.375" style="2" customWidth="1"/>
    <col min="11015" max="11015" width="18" style="2" customWidth="1"/>
    <col min="11016" max="11260" width="9" style="2"/>
    <col min="11261" max="11261" width="10.125" style="2" customWidth="1"/>
    <col min="11262" max="11263" width="20.625" style="2" customWidth="1"/>
    <col min="11264" max="11264" width="18.375" style="2" customWidth="1"/>
    <col min="11265" max="11265" width="18" style="2" customWidth="1"/>
    <col min="11266" max="11266" width="7.625" style="2" customWidth="1"/>
    <col min="11267" max="11267" width="10" style="2" customWidth="1"/>
    <col min="11268" max="11269" width="20.625" style="2" customWidth="1"/>
    <col min="11270" max="11270" width="18.375" style="2" customWidth="1"/>
    <col min="11271" max="11271" width="18" style="2" customWidth="1"/>
    <col min="11272" max="11516" width="9" style="2"/>
    <col min="11517" max="11517" width="10.125" style="2" customWidth="1"/>
    <col min="11518" max="11519" width="20.625" style="2" customWidth="1"/>
    <col min="11520" max="11520" width="18.375" style="2" customWidth="1"/>
    <col min="11521" max="11521" width="18" style="2" customWidth="1"/>
    <col min="11522" max="11522" width="7.625" style="2" customWidth="1"/>
    <col min="11523" max="11523" width="10" style="2" customWidth="1"/>
    <col min="11524" max="11525" width="20.625" style="2" customWidth="1"/>
    <col min="11526" max="11526" width="18.375" style="2" customWidth="1"/>
    <col min="11527" max="11527" width="18" style="2" customWidth="1"/>
    <col min="11528" max="11772" width="9" style="2"/>
    <col min="11773" max="11773" width="10.125" style="2" customWidth="1"/>
    <col min="11774" max="11775" width="20.625" style="2" customWidth="1"/>
    <col min="11776" max="11776" width="18.375" style="2" customWidth="1"/>
    <col min="11777" max="11777" width="18" style="2" customWidth="1"/>
    <col min="11778" max="11778" width="7.625" style="2" customWidth="1"/>
    <col min="11779" max="11779" width="10" style="2" customWidth="1"/>
    <col min="11780" max="11781" width="20.625" style="2" customWidth="1"/>
    <col min="11782" max="11782" width="18.375" style="2" customWidth="1"/>
    <col min="11783" max="11783" width="18" style="2" customWidth="1"/>
    <col min="11784" max="12028" width="9" style="2"/>
    <col min="12029" max="12029" width="10.125" style="2" customWidth="1"/>
    <col min="12030" max="12031" width="20.625" style="2" customWidth="1"/>
    <col min="12032" max="12032" width="18.375" style="2" customWidth="1"/>
    <col min="12033" max="12033" width="18" style="2" customWidth="1"/>
    <col min="12034" max="12034" width="7.625" style="2" customWidth="1"/>
    <col min="12035" max="12035" width="10" style="2" customWidth="1"/>
    <col min="12036" max="12037" width="20.625" style="2" customWidth="1"/>
    <col min="12038" max="12038" width="18.375" style="2" customWidth="1"/>
    <col min="12039" max="12039" width="18" style="2" customWidth="1"/>
    <col min="12040" max="12284" width="9" style="2"/>
    <col min="12285" max="12285" width="10.125" style="2" customWidth="1"/>
    <col min="12286" max="12287" width="20.625" style="2" customWidth="1"/>
    <col min="12288" max="12288" width="18.375" style="2" customWidth="1"/>
    <col min="12289" max="12289" width="18" style="2" customWidth="1"/>
    <col min="12290" max="12290" width="7.625" style="2" customWidth="1"/>
    <col min="12291" max="12291" width="10" style="2" customWidth="1"/>
    <col min="12292" max="12293" width="20.625" style="2" customWidth="1"/>
    <col min="12294" max="12294" width="18.375" style="2" customWidth="1"/>
    <col min="12295" max="12295" width="18" style="2" customWidth="1"/>
    <col min="12296" max="12540" width="9" style="2"/>
    <col min="12541" max="12541" width="10.125" style="2" customWidth="1"/>
    <col min="12542" max="12543" width="20.625" style="2" customWidth="1"/>
    <col min="12544" max="12544" width="18.375" style="2" customWidth="1"/>
    <col min="12545" max="12545" width="18" style="2" customWidth="1"/>
    <col min="12546" max="12546" width="7.625" style="2" customWidth="1"/>
    <col min="12547" max="12547" width="10" style="2" customWidth="1"/>
    <col min="12548" max="12549" width="20.625" style="2" customWidth="1"/>
    <col min="12550" max="12550" width="18.375" style="2" customWidth="1"/>
    <col min="12551" max="12551" width="18" style="2" customWidth="1"/>
    <col min="12552" max="12796" width="9" style="2"/>
    <col min="12797" max="12797" width="10.125" style="2" customWidth="1"/>
    <col min="12798" max="12799" width="20.625" style="2" customWidth="1"/>
    <col min="12800" max="12800" width="18.375" style="2" customWidth="1"/>
    <col min="12801" max="12801" width="18" style="2" customWidth="1"/>
    <col min="12802" max="12802" width="7.625" style="2" customWidth="1"/>
    <col min="12803" max="12803" width="10" style="2" customWidth="1"/>
    <col min="12804" max="12805" width="20.625" style="2" customWidth="1"/>
    <col min="12806" max="12806" width="18.375" style="2" customWidth="1"/>
    <col min="12807" max="12807" width="18" style="2" customWidth="1"/>
    <col min="12808" max="13052" width="9" style="2"/>
    <col min="13053" max="13053" width="10.125" style="2" customWidth="1"/>
    <col min="13054" max="13055" width="20.625" style="2" customWidth="1"/>
    <col min="13056" max="13056" width="18.375" style="2" customWidth="1"/>
    <col min="13057" max="13057" width="18" style="2" customWidth="1"/>
    <col min="13058" max="13058" width="7.625" style="2" customWidth="1"/>
    <col min="13059" max="13059" width="10" style="2" customWidth="1"/>
    <col min="13060" max="13061" width="20.625" style="2" customWidth="1"/>
    <col min="13062" max="13062" width="18.375" style="2" customWidth="1"/>
    <col min="13063" max="13063" width="18" style="2" customWidth="1"/>
    <col min="13064" max="13308" width="9" style="2"/>
    <col min="13309" max="13309" width="10.125" style="2" customWidth="1"/>
    <col min="13310" max="13311" width="20.625" style="2" customWidth="1"/>
    <col min="13312" max="13312" width="18.375" style="2" customWidth="1"/>
    <col min="13313" max="13313" width="18" style="2" customWidth="1"/>
    <col min="13314" max="13314" width="7.625" style="2" customWidth="1"/>
    <col min="13315" max="13315" width="10" style="2" customWidth="1"/>
    <col min="13316" max="13317" width="20.625" style="2" customWidth="1"/>
    <col min="13318" max="13318" width="18.375" style="2" customWidth="1"/>
    <col min="13319" max="13319" width="18" style="2" customWidth="1"/>
    <col min="13320" max="13564" width="9" style="2"/>
    <col min="13565" max="13565" width="10.125" style="2" customWidth="1"/>
    <col min="13566" max="13567" width="20.625" style="2" customWidth="1"/>
    <col min="13568" max="13568" width="18.375" style="2" customWidth="1"/>
    <col min="13569" max="13569" width="18" style="2" customWidth="1"/>
    <col min="13570" max="13570" width="7.625" style="2" customWidth="1"/>
    <col min="13571" max="13571" width="10" style="2" customWidth="1"/>
    <col min="13572" max="13573" width="20.625" style="2" customWidth="1"/>
    <col min="13574" max="13574" width="18.375" style="2" customWidth="1"/>
    <col min="13575" max="13575" width="18" style="2" customWidth="1"/>
    <col min="13576" max="13820" width="9" style="2"/>
    <col min="13821" max="13821" width="10.125" style="2" customWidth="1"/>
    <col min="13822" max="13823" width="20.625" style="2" customWidth="1"/>
    <col min="13824" max="13824" width="18.375" style="2" customWidth="1"/>
    <col min="13825" max="13825" width="18" style="2" customWidth="1"/>
    <col min="13826" max="13826" width="7.625" style="2" customWidth="1"/>
    <col min="13827" max="13827" width="10" style="2" customWidth="1"/>
    <col min="13828" max="13829" width="20.625" style="2" customWidth="1"/>
    <col min="13830" max="13830" width="18.375" style="2" customWidth="1"/>
    <col min="13831" max="13831" width="18" style="2" customWidth="1"/>
    <col min="13832" max="14076" width="9" style="2"/>
    <col min="14077" max="14077" width="10.125" style="2" customWidth="1"/>
    <col min="14078" max="14079" width="20.625" style="2" customWidth="1"/>
    <col min="14080" max="14080" width="18.375" style="2" customWidth="1"/>
    <col min="14081" max="14081" width="18" style="2" customWidth="1"/>
    <col min="14082" max="14082" width="7.625" style="2" customWidth="1"/>
    <col min="14083" max="14083" width="10" style="2" customWidth="1"/>
    <col min="14084" max="14085" width="20.625" style="2" customWidth="1"/>
    <col min="14086" max="14086" width="18.375" style="2" customWidth="1"/>
    <col min="14087" max="14087" width="18" style="2" customWidth="1"/>
    <col min="14088" max="14332" width="9" style="2"/>
    <col min="14333" max="14333" width="10.125" style="2" customWidth="1"/>
    <col min="14334" max="14335" width="20.625" style="2" customWidth="1"/>
    <col min="14336" max="14336" width="18.375" style="2" customWidth="1"/>
    <col min="14337" max="14337" width="18" style="2" customWidth="1"/>
    <col min="14338" max="14338" width="7.625" style="2" customWidth="1"/>
    <col min="14339" max="14339" width="10" style="2" customWidth="1"/>
    <col min="14340" max="14341" width="20.625" style="2" customWidth="1"/>
    <col min="14342" max="14342" width="18.375" style="2" customWidth="1"/>
    <col min="14343" max="14343" width="18" style="2" customWidth="1"/>
    <col min="14344" max="14588" width="9" style="2"/>
    <col min="14589" max="14589" width="10.125" style="2" customWidth="1"/>
    <col min="14590" max="14591" width="20.625" style="2" customWidth="1"/>
    <col min="14592" max="14592" width="18.375" style="2" customWidth="1"/>
    <col min="14593" max="14593" width="18" style="2" customWidth="1"/>
    <col min="14594" max="14594" width="7.625" style="2" customWidth="1"/>
    <col min="14595" max="14595" width="10" style="2" customWidth="1"/>
    <col min="14596" max="14597" width="20.625" style="2" customWidth="1"/>
    <col min="14598" max="14598" width="18.375" style="2" customWidth="1"/>
    <col min="14599" max="14599" width="18" style="2" customWidth="1"/>
    <col min="14600" max="14844" width="9" style="2"/>
    <col min="14845" max="14845" width="10.125" style="2" customWidth="1"/>
    <col min="14846" max="14847" width="20.625" style="2" customWidth="1"/>
    <col min="14848" max="14848" width="18.375" style="2" customWidth="1"/>
    <col min="14849" max="14849" width="18" style="2" customWidth="1"/>
    <col min="14850" max="14850" width="7.625" style="2" customWidth="1"/>
    <col min="14851" max="14851" width="10" style="2" customWidth="1"/>
    <col min="14852" max="14853" width="20.625" style="2" customWidth="1"/>
    <col min="14854" max="14854" width="18.375" style="2" customWidth="1"/>
    <col min="14855" max="14855" width="18" style="2" customWidth="1"/>
    <col min="14856" max="15100" width="9" style="2"/>
    <col min="15101" max="15101" width="10.125" style="2" customWidth="1"/>
    <col min="15102" max="15103" width="20.625" style="2" customWidth="1"/>
    <col min="15104" max="15104" width="18.375" style="2" customWidth="1"/>
    <col min="15105" max="15105" width="18" style="2" customWidth="1"/>
    <col min="15106" max="15106" width="7.625" style="2" customWidth="1"/>
    <col min="15107" max="15107" width="10" style="2" customWidth="1"/>
    <col min="15108" max="15109" width="20.625" style="2" customWidth="1"/>
    <col min="15110" max="15110" width="18.375" style="2" customWidth="1"/>
    <col min="15111" max="15111" width="18" style="2" customWidth="1"/>
    <col min="15112" max="15356" width="9" style="2"/>
    <col min="15357" max="15357" width="10.125" style="2" customWidth="1"/>
    <col min="15358" max="15359" width="20.625" style="2" customWidth="1"/>
    <col min="15360" max="15360" width="18.375" style="2" customWidth="1"/>
    <col min="15361" max="15361" width="18" style="2" customWidth="1"/>
    <col min="15362" max="15362" width="7.625" style="2" customWidth="1"/>
    <col min="15363" max="15363" width="10" style="2" customWidth="1"/>
    <col min="15364" max="15365" width="20.625" style="2" customWidth="1"/>
    <col min="15366" max="15366" width="18.375" style="2" customWidth="1"/>
    <col min="15367" max="15367" width="18" style="2" customWidth="1"/>
    <col min="15368" max="15612" width="9" style="2"/>
    <col min="15613" max="15613" width="10.125" style="2" customWidth="1"/>
    <col min="15614" max="15615" width="20.625" style="2" customWidth="1"/>
    <col min="15616" max="15616" width="18.375" style="2" customWidth="1"/>
    <col min="15617" max="15617" width="18" style="2" customWidth="1"/>
    <col min="15618" max="15618" width="7.625" style="2" customWidth="1"/>
    <col min="15619" max="15619" width="10" style="2" customWidth="1"/>
    <col min="15620" max="15621" width="20.625" style="2" customWidth="1"/>
    <col min="15622" max="15622" width="18.375" style="2" customWidth="1"/>
    <col min="15623" max="15623" width="18" style="2" customWidth="1"/>
    <col min="15624" max="15868" width="9" style="2"/>
    <col min="15869" max="15869" width="10.125" style="2" customWidth="1"/>
    <col min="15870" max="15871" width="20.625" style="2" customWidth="1"/>
    <col min="15872" max="15872" width="18.375" style="2" customWidth="1"/>
    <col min="15873" max="15873" width="18" style="2" customWidth="1"/>
    <col min="15874" max="15874" width="7.625" style="2" customWidth="1"/>
    <col min="15875" max="15875" width="10" style="2" customWidth="1"/>
    <col min="15876" max="15877" width="20.625" style="2" customWidth="1"/>
    <col min="15878" max="15878" width="18.375" style="2" customWidth="1"/>
    <col min="15879" max="15879" width="18" style="2" customWidth="1"/>
    <col min="15880" max="16124" width="9" style="2"/>
    <col min="16125" max="16125" width="10.125" style="2" customWidth="1"/>
    <col min="16126" max="16127" width="20.625" style="2" customWidth="1"/>
    <col min="16128" max="16128" width="18.375" style="2" customWidth="1"/>
    <col min="16129" max="16129" width="18" style="2" customWidth="1"/>
    <col min="16130" max="16130" width="7.625" style="2" customWidth="1"/>
    <col min="16131" max="16131" width="10" style="2" customWidth="1"/>
    <col min="16132" max="16133" width="20.625" style="2" customWidth="1"/>
    <col min="16134" max="16134" width="18.375" style="2" customWidth="1"/>
    <col min="16135" max="16135" width="18" style="2" customWidth="1"/>
    <col min="16136" max="16382" width="9" style="2"/>
    <col min="16383" max="16383" width="9" style="2" customWidth="1"/>
    <col min="16384" max="16384" width="9" style="2"/>
  </cols>
  <sheetData>
    <row r="1" spans="1:11" ht="20.100000000000001" customHeight="1" x14ac:dyDescent="0.4">
      <c r="A1" s="223" t="s">
        <v>163</v>
      </c>
      <c r="B1" s="223"/>
      <c r="C1" s="223"/>
      <c r="D1" s="223"/>
      <c r="J1" s="224" t="s">
        <v>162</v>
      </c>
      <c r="K1" s="224"/>
    </row>
    <row r="2" spans="1:11" ht="25.5" customHeight="1" x14ac:dyDescent="0.4">
      <c r="A2" s="3" t="s">
        <v>99</v>
      </c>
      <c r="B2" s="3" t="s">
        <v>100</v>
      </c>
      <c r="C2" s="3" t="s">
        <v>101</v>
      </c>
      <c r="D2" s="21" t="s">
        <v>104</v>
      </c>
      <c r="E2" s="21" t="s">
        <v>103</v>
      </c>
      <c r="F2" s="26"/>
      <c r="G2" s="3" t="s">
        <v>99</v>
      </c>
      <c r="H2" s="3" t="s">
        <v>100</v>
      </c>
      <c r="I2" s="3" t="s">
        <v>101</v>
      </c>
      <c r="J2" s="21" t="s">
        <v>104</v>
      </c>
      <c r="K2" s="21" t="s">
        <v>103</v>
      </c>
    </row>
    <row r="3" spans="1:11" ht="25.5" customHeight="1" x14ac:dyDescent="0.4">
      <c r="A3" s="205">
        <v>61</v>
      </c>
      <c r="B3" s="24" t="s">
        <v>111</v>
      </c>
      <c r="C3" s="29" t="s">
        <v>128</v>
      </c>
      <c r="D3" s="6" t="s">
        <v>151</v>
      </c>
      <c r="E3" s="27">
        <v>5164</v>
      </c>
      <c r="F3" s="26"/>
      <c r="G3" s="205">
        <v>5</v>
      </c>
      <c r="H3" s="29" t="s">
        <v>113</v>
      </c>
      <c r="I3" s="29" t="s">
        <v>137</v>
      </c>
      <c r="J3" s="11">
        <v>141</v>
      </c>
      <c r="K3" s="30">
        <v>17400</v>
      </c>
    </row>
    <row r="4" spans="1:11" ht="25.5" customHeight="1" x14ac:dyDescent="0.4">
      <c r="A4" s="205"/>
      <c r="B4" s="29" t="s">
        <v>131</v>
      </c>
      <c r="C4" s="29" t="s">
        <v>132</v>
      </c>
      <c r="D4" s="6" t="s">
        <v>133</v>
      </c>
      <c r="E4" s="27">
        <v>5762</v>
      </c>
      <c r="F4" s="26"/>
      <c r="G4" s="205"/>
      <c r="H4" s="29" t="s">
        <v>119</v>
      </c>
      <c r="I4" s="29" t="s">
        <v>123</v>
      </c>
      <c r="J4" s="11">
        <v>142</v>
      </c>
      <c r="K4" s="30">
        <v>17400</v>
      </c>
    </row>
    <row r="5" spans="1:11" ht="25.5" customHeight="1" x14ac:dyDescent="0.4">
      <c r="A5" s="205"/>
      <c r="B5" s="29" t="s">
        <v>164</v>
      </c>
      <c r="C5" s="29" t="s">
        <v>135</v>
      </c>
      <c r="D5" s="6" t="s">
        <v>133</v>
      </c>
      <c r="E5" s="27">
        <v>6083</v>
      </c>
      <c r="F5" s="26"/>
      <c r="G5" s="205"/>
      <c r="H5" s="29" t="s">
        <v>111</v>
      </c>
      <c r="I5" s="29" t="s">
        <v>148</v>
      </c>
      <c r="J5" s="11">
        <v>141</v>
      </c>
      <c r="K5" s="30">
        <v>17400</v>
      </c>
    </row>
    <row r="6" spans="1:11" ht="25.5" customHeight="1" x14ac:dyDescent="0.4">
      <c r="A6" s="205">
        <v>62</v>
      </c>
      <c r="B6" s="29" t="s">
        <v>113</v>
      </c>
      <c r="C6" s="29" t="s">
        <v>140</v>
      </c>
      <c r="D6" s="6" t="s">
        <v>151</v>
      </c>
      <c r="E6" s="27">
        <v>5146</v>
      </c>
      <c r="F6" s="26"/>
      <c r="G6" s="205"/>
      <c r="H6" s="29" t="s">
        <v>131</v>
      </c>
      <c r="I6" s="29" t="s">
        <v>132</v>
      </c>
      <c r="J6" s="11">
        <v>142</v>
      </c>
      <c r="K6" s="30">
        <v>17400</v>
      </c>
    </row>
    <row r="7" spans="1:11" ht="25.5" customHeight="1" x14ac:dyDescent="0.4">
      <c r="A7" s="205"/>
      <c r="B7" s="29" t="s">
        <v>164</v>
      </c>
      <c r="C7" s="29" t="s">
        <v>114</v>
      </c>
      <c r="D7" s="6" t="s">
        <v>165</v>
      </c>
      <c r="E7" s="27">
        <v>6442</v>
      </c>
      <c r="F7" s="26"/>
      <c r="G7" s="205">
        <v>6</v>
      </c>
      <c r="H7" s="29" t="s">
        <v>113</v>
      </c>
      <c r="I7" s="29" t="s">
        <v>166</v>
      </c>
      <c r="J7" s="11">
        <v>142</v>
      </c>
      <c r="K7" s="30">
        <v>20400</v>
      </c>
    </row>
    <row r="8" spans="1:11" ht="25.5" customHeight="1" x14ac:dyDescent="0.4">
      <c r="A8" s="205"/>
      <c r="B8" s="29" t="s">
        <v>119</v>
      </c>
      <c r="C8" s="29" t="s">
        <v>142</v>
      </c>
      <c r="D8" s="6" t="s">
        <v>121</v>
      </c>
      <c r="E8" s="27">
        <v>5347</v>
      </c>
      <c r="F8" s="26"/>
      <c r="G8" s="205"/>
      <c r="H8" s="29" t="s">
        <v>119</v>
      </c>
      <c r="I8" s="29" t="s">
        <v>142</v>
      </c>
      <c r="J8" s="11">
        <v>139</v>
      </c>
      <c r="K8" s="30">
        <v>18300</v>
      </c>
    </row>
    <row r="9" spans="1:11" ht="25.5" customHeight="1" x14ac:dyDescent="0.4">
      <c r="A9" s="205"/>
      <c r="B9" s="29" t="s">
        <v>164</v>
      </c>
      <c r="C9" s="29" t="s">
        <v>144</v>
      </c>
      <c r="D9" s="6" t="s">
        <v>121</v>
      </c>
      <c r="E9" s="27">
        <v>5347</v>
      </c>
      <c r="F9" s="26"/>
      <c r="G9" s="205"/>
      <c r="H9" s="29" t="s">
        <v>111</v>
      </c>
      <c r="I9" s="29" t="s">
        <v>148</v>
      </c>
      <c r="J9" s="11">
        <v>136</v>
      </c>
      <c r="K9" s="30">
        <v>18000</v>
      </c>
    </row>
    <row r="10" spans="1:11" ht="25.5" customHeight="1" x14ac:dyDescent="0.4">
      <c r="A10" s="205"/>
      <c r="B10" s="29" t="s">
        <v>111</v>
      </c>
      <c r="C10" s="29" t="s">
        <v>125</v>
      </c>
      <c r="D10" s="6" t="s">
        <v>151</v>
      </c>
      <c r="E10" s="27">
        <v>5240</v>
      </c>
      <c r="F10" s="26"/>
      <c r="G10" s="205"/>
      <c r="H10" s="29" t="s">
        <v>131</v>
      </c>
      <c r="I10" s="29" t="s">
        <v>132</v>
      </c>
      <c r="J10" s="11">
        <v>140</v>
      </c>
      <c r="K10" s="30">
        <v>18000</v>
      </c>
    </row>
    <row r="11" spans="1:11" ht="25.5" customHeight="1" x14ac:dyDescent="0.4">
      <c r="A11" s="205"/>
      <c r="B11" s="29" t="s">
        <v>164</v>
      </c>
      <c r="C11" s="29" t="s">
        <v>148</v>
      </c>
      <c r="D11" s="6" t="s">
        <v>167</v>
      </c>
      <c r="E11" s="27">
        <v>5223</v>
      </c>
      <c r="F11" s="26"/>
      <c r="G11" s="205">
        <v>7</v>
      </c>
      <c r="H11" s="29" t="s">
        <v>113</v>
      </c>
      <c r="I11" s="29" t="s">
        <v>168</v>
      </c>
      <c r="J11" s="6" t="s">
        <v>169</v>
      </c>
      <c r="K11" s="30">
        <v>20898</v>
      </c>
    </row>
    <row r="12" spans="1:11" ht="25.5" customHeight="1" x14ac:dyDescent="0.4">
      <c r="A12" s="205"/>
      <c r="B12" s="29" t="s">
        <v>131</v>
      </c>
      <c r="C12" s="29" t="s">
        <v>132</v>
      </c>
      <c r="D12" s="6" t="s">
        <v>133</v>
      </c>
      <c r="E12" s="27">
        <v>6191</v>
      </c>
      <c r="F12" s="26"/>
      <c r="G12" s="205"/>
      <c r="H12" s="29" t="s">
        <v>119</v>
      </c>
      <c r="I12" s="29" t="s">
        <v>120</v>
      </c>
      <c r="J12" s="6" t="s">
        <v>170</v>
      </c>
      <c r="K12" s="30">
        <v>27000</v>
      </c>
    </row>
    <row r="13" spans="1:11" ht="25.5" customHeight="1" x14ac:dyDescent="0.4">
      <c r="A13" s="205"/>
      <c r="B13" s="29" t="s">
        <v>164</v>
      </c>
      <c r="C13" s="29" t="s">
        <v>135</v>
      </c>
      <c r="D13" s="6" t="s">
        <v>133</v>
      </c>
      <c r="E13" s="27">
        <v>6192</v>
      </c>
      <c r="F13" s="26"/>
      <c r="G13" s="205">
        <v>8</v>
      </c>
      <c r="H13" s="29" t="s">
        <v>113</v>
      </c>
      <c r="I13" s="29" t="s">
        <v>171</v>
      </c>
      <c r="J13" s="6" t="s">
        <v>169</v>
      </c>
      <c r="K13" s="30">
        <v>20100</v>
      </c>
    </row>
    <row r="14" spans="1:11" ht="25.5" customHeight="1" x14ac:dyDescent="0.4">
      <c r="A14" s="205">
        <v>63</v>
      </c>
      <c r="B14" s="29" t="s">
        <v>113</v>
      </c>
      <c r="C14" s="29" t="s">
        <v>137</v>
      </c>
      <c r="D14" s="11">
        <v>181</v>
      </c>
      <c r="E14" s="27">
        <v>15540</v>
      </c>
      <c r="F14" s="26"/>
      <c r="G14" s="205"/>
      <c r="H14" s="29" t="s">
        <v>119</v>
      </c>
      <c r="I14" s="29" t="s">
        <v>123</v>
      </c>
      <c r="J14" s="6" t="s">
        <v>172</v>
      </c>
      <c r="K14" s="30">
        <v>22380</v>
      </c>
    </row>
    <row r="15" spans="1:11" ht="25.5" customHeight="1" x14ac:dyDescent="0.4">
      <c r="A15" s="205"/>
      <c r="B15" s="29" t="s">
        <v>119</v>
      </c>
      <c r="C15" s="29" t="s">
        <v>142</v>
      </c>
      <c r="D15" s="11">
        <v>188</v>
      </c>
      <c r="E15" s="27">
        <v>15090</v>
      </c>
      <c r="F15" s="26"/>
      <c r="G15" s="3">
        <v>9</v>
      </c>
      <c r="H15" s="29" t="s">
        <v>119</v>
      </c>
      <c r="I15" s="29" t="s">
        <v>142</v>
      </c>
      <c r="J15" s="6" t="s">
        <v>173</v>
      </c>
      <c r="K15" s="30">
        <v>22548</v>
      </c>
    </row>
    <row r="16" spans="1:11" ht="25.5" customHeight="1" x14ac:dyDescent="0.4">
      <c r="A16" s="205"/>
      <c r="B16" s="29" t="s">
        <v>174</v>
      </c>
      <c r="C16" s="29" t="s">
        <v>175</v>
      </c>
      <c r="D16" s="11">
        <v>183</v>
      </c>
      <c r="E16" s="27">
        <v>15540</v>
      </c>
      <c r="F16" s="26"/>
      <c r="G16" s="205">
        <v>10</v>
      </c>
      <c r="H16" s="29" t="s">
        <v>119</v>
      </c>
      <c r="I16" s="29" t="s">
        <v>123</v>
      </c>
      <c r="J16" s="6" t="s">
        <v>172</v>
      </c>
      <c r="K16" s="30">
        <v>23580</v>
      </c>
    </row>
    <row r="17" spans="1:12" ht="25.5" customHeight="1" x14ac:dyDescent="0.4">
      <c r="A17" s="205"/>
      <c r="B17" s="29" t="s">
        <v>131</v>
      </c>
      <c r="C17" s="29" t="s">
        <v>132</v>
      </c>
      <c r="D17" s="11">
        <v>185</v>
      </c>
      <c r="E17" s="27">
        <v>14910</v>
      </c>
      <c r="F17" s="26"/>
      <c r="G17" s="205"/>
      <c r="H17" s="29" t="s">
        <v>164</v>
      </c>
      <c r="I17" s="29" t="s">
        <v>142</v>
      </c>
      <c r="J17" s="6" t="s">
        <v>172</v>
      </c>
      <c r="K17" s="30">
        <v>22800</v>
      </c>
    </row>
    <row r="18" spans="1:12" ht="25.5" customHeight="1" x14ac:dyDescent="0.4">
      <c r="A18" s="205" t="s">
        <v>176</v>
      </c>
      <c r="B18" s="29" t="s">
        <v>113</v>
      </c>
      <c r="C18" s="29" t="s">
        <v>137</v>
      </c>
      <c r="D18" s="11">
        <v>170</v>
      </c>
      <c r="E18" s="27">
        <v>15630</v>
      </c>
      <c r="F18" s="26"/>
      <c r="G18" s="205">
        <v>11</v>
      </c>
      <c r="H18" s="29" t="s">
        <v>111</v>
      </c>
      <c r="I18" s="29" t="s">
        <v>177</v>
      </c>
      <c r="J18" s="6" t="s">
        <v>172</v>
      </c>
      <c r="K18" s="30">
        <v>23262</v>
      </c>
    </row>
    <row r="19" spans="1:12" ht="25.5" customHeight="1" x14ac:dyDescent="0.4">
      <c r="A19" s="205"/>
      <c r="B19" s="29" t="s">
        <v>119</v>
      </c>
      <c r="C19" s="29" t="s">
        <v>144</v>
      </c>
      <c r="D19" s="11">
        <v>171</v>
      </c>
      <c r="E19" s="27">
        <v>15210</v>
      </c>
      <c r="F19" s="26"/>
      <c r="G19" s="205"/>
      <c r="H19" s="29" t="s">
        <v>119</v>
      </c>
      <c r="I19" s="29" t="s">
        <v>123</v>
      </c>
      <c r="J19" s="6" t="s">
        <v>178</v>
      </c>
      <c r="K19" s="30">
        <v>25116</v>
      </c>
    </row>
    <row r="20" spans="1:12" ht="25.5" customHeight="1" x14ac:dyDescent="0.4">
      <c r="A20" s="205"/>
      <c r="B20" s="29" t="s">
        <v>111</v>
      </c>
      <c r="C20" s="29" t="s">
        <v>148</v>
      </c>
      <c r="D20" s="11">
        <v>178</v>
      </c>
      <c r="E20" s="27">
        <v>15630</v>
      </c>
      <c r="F20" s="26"/>
      <c r="G20" s="3">
        <v>12</v>
      </c>
      <c r="H20" s="29" t="s">
        <v>113</v>
      </c>
      <c r="I20" s="29" t="s">
        <v>166</v>
      </c>
      <c r="J20" s="6" t="s">
        <v>169</v>
      </c>
      <c r="K20" s="30">
        <v>16692</v>
      </c>
    </row>
    <row r="21" spans="1:12" ht="25.5" customHeight="1" x14ac:dyDescent="0.4">
      <c r="A21" s="205"/>
      <c r="B21" s="29" t="s">
        <v>131</v>
      </c>
      <c r="C21" s="29" t="s">
        <v>132</v>
      </c>
      <c r="D21" s="11">
        <v>175</v>
      </c>
      <c r="E21" s="27">
        <v>15000</v>
      </c>
      <c r="F21" s="26"/>
      <c r="G21" s="3">
        <v>13</v>
      </c>
      <c r="H21" s="29" t="s">
        <v>113</v>
      </c>
      <c r="I21" s="29" t="s">
        <v>166</v>
      </c>
      <c r="J21" s="6" t="s">
        <v>169</v>
      </c>
      <c r="K21" s="30">
        <v>18840</v>
      </c>
    </row>
    <row r="22" spans="1:12" ht="25.5" customHeight="1" x14ac:dyDescent="0.4">
      <c r="A22" s="205">
        <v>2</v>
      </c>
      <c r="B22" s="29" t="s">
        <v>113</v>
      </c>
      <c r="C22" s="29" t="s">
        <v>137</v>
      </c>
      <c r="D22" s="11">
        <v>179</v>
      </c>
      <c r="E22" s="27">
        <v>16050</v>
      </c>
      <c r="F22" s="26"/>
      <c r="G22" s="3">
        <v>14</v>
      </c>
      <c r="H22" s="29" t="s">
        <v>119</v>
      </c>
      <c r="I22" s="29" t="s">
        <v>142</v>
      </c>
      <c r="J22" s="6" t="s">
        <v>169</v>
      </c>
      <c r="K22" s="30">
        <v>19698</v>
      </c>
    </row>
    <row r="23" spans="1:12" ht="25.5" customHeight="1" x14ac:dyDescent="0.4">
      <c r="A23" s="205"/>
      <c r="B23" s="29" t="s">
        <v>119</v>
      </c>
      <c r="C23" s="29" t="s">
        <v>142</v>
      </c>
      <c r="D23" s="11">
        <v>181</v>
      </c>
      <c r="E23" s="27">
        <v>15810</v>
      </c>
      <c r="F23" s="26"/>
      <c r="G23" s="3">
        <v>16</v>
      </c>
      <c r="H23" s="29" t="s">
        <v>113</v>
      </c>
      <c r="I23" s="29" t="s">
        <v>171</v>
      </c>
      <c r="J23" s="6" t="s">
        <v>169</v>
      </c>
      <c r="K23" s="30">
        <v>16380</v>
      </c>
    </row>
    <row r="24" spans="1:12" ht="25.5" customHeight="1" x14ac:dyDescent="0.4">
      <c r="A24" s="205"/>
      <c r="B24" s="29" t="s">
        <v>111</v>
      </c>
      <c r="C24" s="29" t="s">
        <v>148</v>
      </c>
      <c r="D24" s="11">
        <v>176</v>
      </c>
      <c r="E24" s="27">
        <v>15660</v>
      </c>
      <c r="F24" s="26"/>
      <c r="G24" s="3">
        <v>17</v>
      </c>
      <c r="H24" s="29" t="s">
        <v>119</v>
      </c>
      <c r="I24" s="29" t="s">
        <v>120</v>
      </c>
      <c r="J24" s="6" t="s">
        <v>179</v>
      </c>
      <c r="K24" s="30">
        <v>22500</v>
      </c>
    </row>
    <row r="25" spans="1:12" ht="25.5" customHeight="1" x14ac:dyDescent="0.4">
      <c r="A25" s="205"/>
      <c r="B25" s="29" t="s">
        <v>131</v>
      </c>
      <c r="C25" s="29" t="s">
        <v>132</v>
      </c>
      <c r="D25" s="11">
        <v>176</v>
      </c>
      <c r="E25" s="27">
        <v>15300</v>
      </c>
      <c r="G25" s="206" t="s">
        <v>26</v>
      </c>
      <c r="H25" s="206"/>
      <c r="I25" s="31" t="s">
        <v>180</v>
      </c>
      <c r="J25" s="32"/>
      <c r="K25" s="33">
        <v>1416247</v>
      </c>
    </row>
    <row r="26" spans="1:12" ht="25.5" customHeight="1" x14ac:dyDescent="0.4">
      <c r="A26" s="205">
        <v>3</v>
      </c>
      <c r="B26" s="29" t="s">
        <v>113</v>
      </c>
      <c r="C26" s="29" t="s">
        <v>137</v>
      </c>
      <c r="D26" s="11">
        <v>165</v>
      </c>
      <c r="E26" s="27">
        <v>16050</v>
      </c>
      <c r="F26" s="34" t="s">
        <v>181</v>
      </c>
      <c r="G26" s="226" t="s">
        <v>182</v>
      </c>
      <c r="H26" s="226"/>
      <c r="I26" s="226"/>
      <c r="J26" s="226"/>
      <c r="K26" s="226"/>
    </row>
    <row r="27" spans="1:12" ht="25.5" customHeight="1" x14ac:dyDescent="0.4">
      <c r="A27" s="205"/>
      <c r="B27" s="29" t="s">
        <v>119</v>
      </c>
      <c r="C27" s="29" t="s">
        <v>144</v>
      </c>
      <c r="D27" s="11">
        <v>167</v>
      </c>
      <c r="E27" s="27">
        <v>16200</v>
      </c>
      <c r="F27" s="35"/>
      <c r="G27" s="227"/>
      <c r="H27" s="227"/>
      <c r="I27" s="227"/>
      <c r="J27" s="227"/>
      <c r="K27" s="227"/>
    </row>
    <row r="28" spans="1:12" ht="25.5" customHeight="1" x14ac:dyDescent="0.4">
      <c r="A28" s="205"/>
      <c r="B28" s="29" t="s">
        <v>111</v>
      </c>
      <c r="C28" s="29" t="s">
        <v>148</v>
      </c>
      <c r="D28" s="11">
        <v>162</v>
      </c>
      <c r="E28" s="27">
        <v>15660</v>
      </c>
      <c r="F28" s="35"/>
      <c r="G28" s="227"/>
      <c r="H28" s="227"/>
      <c r="I28" s="227"/>
      <c r="J28" s="227"/>
      <c r="K28" s="227"/>
    </row>
    <row r="29" spans="1:12" ht="25.5" customHeight="1" x14ac:dyDescent="0.4">
      <c r="A29" s="205"/>
      <c r="B29" s="29" t="s">
        <v>131</v>
      </c>
      <c r="C29" s="29" t="s">
        <v>132</v>
      </c>
      <c r="D29" s="11">
        <v>170</v>
      </c>
      <c r="E29" s="27">
        <v>15900</v>
      </c>
      <c r="F29" s="34" t="s">
        <v>183</v>
      </c>
      <c r="G29" s="228" t="s">
        <v>184</v>
      </c>
      <c r="H29" s="228"/>
      <c r="I29" s="228"/>
      <c r="J29" s="228"/>
      <c r="K29" s="228"/>
    </row>
    <row r="30" spans="1:12" ht="25.5" customHeight="1" x14ac:dyDescent="0.4">
      <c r="A30" s="205">
        <v>4</v>
      </c>
      <c r="B30" s="24" t="s">
        <v>113</v>
      </c>
      <c r="C30" s="29" t="s">
        <v>137</v>
      </c>
      <c r="D30" s="10">
        <v>139</v>
      </c>
      <c r="E30" s="27">
        <v>16050</v>
      </c>
      <c r="F30" s="34" t="s">
        <v>185</v>
      </c>
      <c r="G30" s="225" t="s">
        <v>186</v>
      </c>
      <c r="H30" s="225"/>
      <c r="I30" s="225"/>
      <c r="J30" s="225"/>
      <c r="K30" s="225"/>
      <c r="L30" s="36"/>
    </row>
    <row r="31" spans="1:12" ht="25.5" customHeight="1" x14ac:dyDescent="0.4">
      <c r="A31" s="205"/>
      <c r="B31" s="29" t="s">
        <v>119</v>
      </c>
      <c r="C31" s="29" t="s">
        <v>144</v>
      </c>
      <c r="D31" s="11">
        <v>158</v>
      </c>
      <c r="E31" s="27">
        <v>17400</v>
      </c>
      <c r="F31" s="12"/>
      <c r="G31" s="225"/>
      <c r="H31" s="225"/>
      <c r="I31" s="225"/>
      <c r="J31" s="225"/>
      <c r="K31" s="225"/>
    </row>
    <row r="32" spans="1:12" ht="25.5" customHeight="1" x14ac:dyDescent="0.4">
      <c r="A32" s="205"/>
      <c r="B32" s="29" t="s">
        <v>111</v>
      </c>
      <c r="C32" s="29" t="s">
        <v>148</v>
      </c>
      <c r="D32" s="11">
        <v>154</v>
      </c>
      <c r="E32" s="27">
        <v>17400</v>
      </c>
      <c r="G32" s="225"/>
      <c r="H32" s="225"/>
      <c r="I32" s="225"/>
      <c r="J32" s="225"/>
      <c r="K32" s="225"/>
    </row>
    <row r="33" spans="1:5" ht="25.5" customHeight="1" x14ac:dyDescent="0.4">
      <c r="A33" s="205"/>
      <c r="B33" s="29" t="s">
        <v>131</v>
      </c>
      <c r="C33" s="29" t="s">
        <v>132</v>
      </c>
      <c r="D33" s="11">
        <v>158</v>
      </c>
      <c r="E33" s="27">
        <v>17100</v>
      </c>
    </row>
    <row r="34" spans="1:5" ht="20.100000000000001" customHeight="1" x14ac:dyDescent="0.4"/>
    <row r="35" spans="1:5" ht="20.100000000000001" customHeight="1" x14ac:dyDescent="0.4"/>
    <row r="36" spans="1:5" ht="20.100000000000001" customHeight="1" x14ac:dyDescent="0.4"/>
    <row r="37" spans="1:5" ht="20.100000000000001" customHeight="1" x14ac:dyDescent="0.4"/>
    <row r="38" spans="1:5" ht="20.100000000000001" customHeight="1" x14ac:dyDescent="0.4"/>
    <row r="39" spans="1:5" ht="20.100000000000001" customHeight="1" x14ac:dyDescent="0.4"/>
    <row r="40" spans="1:5" ht="20.100000000000001" customHeight="1" x14ac:dyDescent="0.4"/>
    <row r="41" spans="1:5" ht="20.100000000000001" customHeight="1" x14ac:dyDescent="0.4"/>
    <row r="42" spans="1:5" ht="20.100000000000001" customHeight="1" x14ac:dyDescent="0.4"/>
    <row r="43" spans="1:5" ht="20.100000000000001" customHeight="1" x14ac:dyDescent="0.4"/>
    <row r="44" spans="1:5" ht="20.100000000000001" customHeight="1" x14ac:dyDescent="0.4"/>
    <row r="45" spans="1:5" ht="20.100000000000001" customHeight="1" x14ac:dyDescent="0.4"/>
    <row r="46" spans="1:5" ht="20.100000000000001" customHeight="1" x14ac:dyDescent="0.4"/>
  </sheetData>
  <sheetProtection selectLockedCells="1" selectUnlockedCells="1"/>
  <mergeCells count="19">
    <mergeCell ref="A30:A33"/>
    <mergeCell ref="G30:K32"/>
    <mergeCell ref="A18:A21"/>
    <mergeCell ref="G18:G19"/>
    <mergeCell ref="A22:A25"/>
    <mergeCell ref="G25:H25"/>
    <mergeCell ref="A26:A29"/>
    <mergeCell ref="G26:K28"/>
    <mergeCell ref="G29:K29"/>
    <mergeCell ref="A1:D1"/>
    <mergeCell ref="J1:K1"/>
    <mergeCell ref="A3:A5"/>
    <mergeCell ref="G3:G6"/>
    <mergeCell ref="A6:A13"/>
    <mergeCell ref="G7:G10"/>
    <mergeCell ref="G11:G12"/>
    <mergeCell ref="G13:G14"/>
    <mergeCell ref="A14:A17"/>
    <mergeCell ref="G16:G17"/>
  </mergeCells>
  <phoneticPr fontId="5"/>
  <pageMargins left="0.78740157480314965" right="0.39370078740157483" top="0.39370078740157483" bottom="0.39370078740157483" header="0" footer="0"/>
  <pageSetup paperSize="9" scale="64" firstPageNumber="0" orientation="landscape" horizontalDpi="4294967294" verticalDpi="300" r:id="rId1"/>
  <headerFooter scaleWithDoc="0" alignWithMargins="0">
    <oddFooter>&amp;C&amp;"ＭＳ 明朝,標準"&amp;10－４６－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view="pageLayout" topLeftCell="A13" zoomScaleNormal="80" workbookViewId="0">
      <selection activeCell="B2" sqref="B2"/>
    </sheetView>
  </sheetViews>
  <sheetFormatPr defaultColWidth="9" defaultRowHeight="14.25" x14ac:dyDescent="0.4"/>
  <cols>
    <col min="1" max="1" width="9.5" style="2" customWidth="1"/>
    <col min="2" max="2" width="16.75" style="2" customWidth="1"/>
    <col min="3" max="4" width="11.375" style="2" customWidth="1"/>
    <col min="5" max="5" width="16.875" style="2" customWidth="1"/>
    <col min="6" max="6" width="3.625" style="2" customWidth="1"/>
    <col min="7" max="7" width="9.5" style="2" customWidth="1"/>
    <col min="8" max="8" width="16.75" style="2" customWidth="1"/>
    <col min="9" max="10" width="11.375" style="2" customWidth="1"/>
    <col min="11" max="11" width="16.875" style="2" customWidth="1"/>
    <col min="12" max="16384" width="9" style="2"/>
  </cols>
  <sheetData>
    <row r="1" spans="1:12" ht="21" customHeight="1" x14ac:dyDescent="0.4"/>
    <row r="2" spans="1:12" s="20" customFormat="1" ht="20.25" customHeight="1" x14ac:dyDescent="0.4">
      <c r="A2" s="37" t="s">
        <v>187</v>
      </c>
      <c r="B2" s="38"/>
      <c r="C2" s="38"/>
      <c r="D2" s="38"/>
      <c r="E2" s="38"/>
      <c r="F2" s="38"/>
      <c r="G2" s="2"/>
      <c r="H2" s="2"/>
      <c r="I2" s="2"/>
      <c r="J2" s="2"/>
      <c r="K2" s="2"/>
      <c r="L2" s="38"/>
    </row>
    <row r="3" spans="1:12" s="23" customFormat="1" ht="23.1" customHeight="1" x14ac:dyDescent="0.4">
      <c r="A3" s="14" t="s">
        <v>188</v>
      </c>
      <c r="B3" s="14" t="s">
        <v>189</v>
      </c>
      <c r="C3" s="229" t="s">
        <v>190</v>
      </c>
      <c r="D3" s="229"/>
      <c r="E3" s="14" t="s">
        <v>191</v>
      </c>
      <c r="F3" s="18"/>
      <c r="G3" s="14" t="s">
        <v>188</v>
      </c>
      <c r="H3" s="14" t="s">
        <v>189</v>
      </c>
      <c r="I3" s="229" t="s">
        <v>190</v>
      </c>
      <c r="J3" s="229"/>
      <c r="K3" s="14" t="s">
        <v>191</v>
      </c>
      <c r="L3" s="18"/>
    </row>
    <row r="4" spans="1:12" ht="23.1" customHeight="1" x14ac:dyDescent="0.4">
      <c r="A4" s="14" t="s">
        <v>192</v>
      </c>
      <c r="B4" s="39" t="s">
        <v>193</v>
      </c>
      <c r="C4" s="40"/>
      <c r="D4" s="41">
        <v>16921</v>
      </c>
      <c r="E4" s="42">
        <v>363009</v>
      </c>
      <c r="F4" s="13"/>
      <c r="G4" s="14">
        <v>8</v>
      </c>
      <c r="H4" s="39" t="s">
        <v>194</v>
      </c>
      <c r="I4" s="15" t="s">
        <v>195</v>
      </c>
      <c r="J4" s="43">
        <v>81</v>
      </c>
      <c r="K4" s="42">
        <v>50700</v>
      </c>
      <c r="L4" s="13"/>
    </row>
    <row r="5" spans="1:12" ht="23.1" customHeight="1" x14ac:dyDescent="0.4">
      <c r="A5" s="14">
        <v>59</v>
      </c>
      <c r="B5" s="39" t="s">
        <v>196</v>
      </c>
      <c r="C5" s="15"/>
      <c r="D5" s="43">
        <v>613</v>
      </c>
      <c r="E5" s="42">
        <v>40000</v>
      </c>
      <c r="F5" s="13"/>
      <c r="G5" s="14">
        <v>9</v>
      </c>
      <c r="H5" s="39" t="s">
        <v>194</v>
      </c>
      <c r="I5" s="15" t="s">
        <v>195</v>
      </c>
      <c r="J5" s="43">
        <v>73</v>
      </c>
      <c r="K5" s="42">
        <v>59150</v>
      </c>
      <c r="L5" s="13"/>
    </row>
    <row r="6" spans="1:12" ht="23.1" customHeight="1" x14ac:dyDescent="0.4">
      <c r="A6" s="229">
        <v>62</v>
      </c>
      <c r="B6" s="230" t="s">
        <v>197</v>
      </c>
      <c r="C6" s="11"/>
      <c r="D6" s="43">
        <v>494</v>
      </c>
      <c r="E6" s="231">
        <v>50000</v>
      </c>
      <c r="F6" s="13"/>
      <c r="G6" s="229">
        <v>10</v>
      </c>
      <c r="H6" s="39" t="s">
        <v>198</v>
      </c>
      <c r="I6" s="15" t="s">
        <v>195</v>
      </c>
      <c r="J6" s="43">
        <v>73</v>
      </c>
      <c r="K6" s="42">
        <v>53000</v>
      </c>
      <c r="L6" s="13"/>
    </row>
    <row r="7" spans="1:12" ht="23.1" customHeight="1" x14ac:dyDescent="0.4">
      <c r="A7" s="229"/>
      <c r="B7" s="230"/>
      <c r="C7" s="15" t="s">
        <v>199</v>
      </c>
      <c r="D7" s="43">
        <v>1</v>
      </c>
      <c r="E7" s="231"/>
      <c r="F7" s="13"/>
      <c r="G7" s="229"/>
      <c r="H7" s="232" t="s">
        <v>200</v>
      </c>
      <c r="I7" s="15" t="s">
        <v>201</v>
      </c>
      <c r="J7" s="43">
        <v>3</v>
      </c>
      <c r="K7" s="231">
        <v>62000</v>
      </c>
      <c r="L7" s="13"/>
    </row>
    <row r="8" spans="1:12" ht="23.1" customHeight="1" x14ac:dyDescent="0.4">
      <c r="A8" s="229"/>
      <c r="B8" s="233" t="s">
        <v>202</v>
      </c>
      <c r="C8" s="11"/>
      <c r="D8" s="43">
        <v>511</v>
      </c>
      <c r="E8" s="231">
        <v>60000</v>
      </c>
      <c r="F8" s="13"/>
      <c r="G8" s="229"/>
      <c r="H8" s="232"/>
      <c r="I8" s="15" t="s">
        <v>195</v>
      </c>
      <c r="J8" s="43">
        <v>28</v>
      </c>
      <c r="K8" s="231"/>
      <c r="L8" s="13"/>
    </row>
    <row r="9" spans="1:12" ht="23.1" customHeight="1" x14ac:dyDescent="0.4">
      <c r="A9" s="229"/>
      <c r="B9" s="233"/>
      <c r="C9" s="15" t="s">
        <v>203</v>
      </c>
      <c r="D9" s="43">
        <v>6</v>
      </c>
      <c r="E9" s="231"/>
      <c r="F9" s="13"/>
      <c r="G9" s="229">
        <v>12</v>
      </c>
      <c r="H9" s="232" t="s">
        <v>204</v>
      </c>
      <c r="I9" s="15" t="s">
        <v>201</v>
      </c>
      <c r="J9" s="43">
        <v>3</v>
      </c>
      <c r="K9" s="231">
        <v>62680</v>
      </c>
      <c r="L9" s="13"/>
    </row>
    <row r="10" spans="1:12" ht="23.1" customHeight="1" x14ac:dyDescent="0.4">
      <c r="A10" s="229">
        <v>63</v>
      </c>
      <c r="B10" s="39" t="s">
        <v>205</v>
      </c>
      <c r="C10" s="15"/>
      <c r="D10" s="43">
        <v>726</v>
      </c>
      <c r="E10" s="42">
        <v>59684</v>
      </c>
      <c r="F10" s="13"/>
      <c r="G10" s="229"/>
      <c r="H10" s="232"/>
      <c r="I10" s="15" t="s">
        <v>195</v>
      </c>
      <c r="J10" s="43">
        <v>27</v>
      </c>
      <c r="K10" s="231"/>
      <c r="L10" s="13"/>
    </row>
    <row r="11" spans="1:12" ht="23.1" customHeight="1" x14ac:dyDescent="0.4">
      <c r="A11" s="229"/>
      <c r="B11" s="39" t="s">
        <v>206</v>
      </c>
      <c r="C11" s="15"/>
      <c r="D11" s="43">
        <v>766</v>
      </c>
      <c r="E11" s="42">
        <v>60316</v>
      </c>
      <c r="F11" s="13"/>
      <c r="G11" s="14">
        <v>13</v>
      </c>
      <c r="H11" s="39" t="s">
        <v>200</v>
      </c>
      <c r="I11" s="15" t="s">
        <v>195</v>
      </c>
      <c r="J11" s="43">
        <v>80</v>
      </c>
      <c r="K11" s="42">
        <v>53640</v>
      </c>
      <c r="L11" s="13"/>
    </row>
    <row r="12" spans="1:12" ht="23.1" customHeight="1" x14ac:dyDescent="0.4">
      <c r="A12" s="229" t="s">
        <v>207</v>
      </c>
      <c r="B12" s="39" t="s">
        <v>208</v>
      </c>
      <c r="C12" s="15"/>
      <c r="D12" s="43">
        <v>665</v>
      </c>
      <c r="E12" s="42">
        <v>60000</v>
      </c>
      <c r="F12" s="13"/>
      <c r="G12" s="14">
        <v>14</v>
      </c>
      <c r="H12" s="39" t="s">
        <v>200</v>
      </c>
      <c r="I12" s="15" t="s">
        <v>195</v>
      </c>
      <c r="J12" s="43">
        <v>110</v>
      </c>
      <c r="K12" s="42">
        <v>60845</v>
      </c>
      <c r="L12" s="13"/>
    </row>
    <row r="13" spans="1:12" ht="23.1" customHeight="1" x14ac:dyDescent="0.4">
      <c r="A13" s="229"/>
      <c r="B13" s="39" t="s">
        <v>209</v>
      </c>
      <c r="C13" s="15"/>
      <c r="D13" s="43">
        <v>665</v>
      </c>
      <c r="E13" s="42">
        <v>60000</v>
      </c>
      <c r="F13" s="13"/>
      <c r="G13" s="14">
        <v>15</v>
      </c>
      <c r="H13" s="39" t="s">
        <v>200</v>
      </c>
      <c r="I13" s="15" t="s">
        <v>195</v>
      </c>
      <c r="J13" s="43">
        <v>50</v>
      </c>
      <c r="K13" s="42">
        <v>26820</v>
      </c>
      <c r="L13" s="13"/>
    </row>
    <row r="14" spans="1:12" ht="23.1" customHeight="1" x14ac:dyDescent="0.4">
      <c r="A14" s="229">
        <v>2</v>
      </c>
      <c r="B14" s="39" t="s">
        <v>210</v>
      </c>
      <c r="C14" s="15"/>
      <c r="D14" s="43">
        <v>685</v>
      </c>
      <c r="E14" s="42">
        <v>60000</v>
      </c>
      <c r="F14" s="13"/>
      <c r="G14" s="14">
        <v>16</v>
      </c>
      <c r="H14" s="39" t="s">
        <v>200</v>
      </c>
      <c r="I14" s="15" t="s">
        <v>195</v>
      </c>
      <c r="J14" s="43">
        <v>80</v>
      </c>
      <c r="K14" s="42">
        <v>44720</v>
      </c>
      <c r="L14" s="13"/>
    </row>
    <row r="15" spans="1:12" ht="23.1" customHeight="1" x14ac:dyDescent="0.4">
      <c r="A15" s="229"/>
      <c r="B15" s="39" t="s">
        <v>198</v>
      </c>
      <c r="C15" s="15"/>
      <c r="D15" s="43">
        <v>685</v>
      </c>
      <c r="E15" s="42">
        <v>60000</v>
      </c>
      <c r="F15" s="13"/>
      <c r="G15" s="14">
        <v>17</v>
      </c>
      <c r="H15" s="39" t="s">
        <v>200</v>
      </c>
      <c r="I15" s="15" t="s">
        <v>195</v>
      </c>
      <c r="J15" s="43">
        <v>80</v>
      </c>
      <c r="K15" s="44">
        <v>43480</v>
      </c>
      <c r="L15" s="13"/>
    </row>
    <row r="16" spans="1:12" ht="23.1" customHeight="1" x14ac:dyDescent="0.4">
      <c r="A16" s="229">
        <v>3</v>
      </c>
      <c r="B16" s="39" t="s">
        <v>194</v>
      </c>
      <c r="C16" s="15"/>
      <c r="D16" s="43">
        <v>611</v>
      </c>
      <c r="E16" s="42">
        <v>60000</v>
      </c>
      <c r="F16" s="13"/>
      <c r="G16" s="14">
        <v>19</v>
      </c>
      <c r="H16" s="39" t="s">
        <v>200</v>
      </c>
      <c r="I16" s="15" t="s">
        <v>195</v>
      </c>
      <c r="J16" s="43">
        <v>80</v>
      </c>
      <c r="K16" s="44">
        <v>44000</v>
      </c>
      <c r="L16" s="13"/>
    </row>
    <row r="17" spans="1:12" ht="23.1" customHeight="1" x14ac:dyDescent="0.4">
      <c r="A17" s="229"/>
      <c r="B17" s="39" t="s">
        <v>211</v>
      </c>
      <c r="C17" s="15"/>
      <c r="D17" s="43">
        <v>648</v>
      </c>
      <c r="E17" s="42">
        <v>60000</v>
      </c>
      <c r="F17" s="13"/>
      <c r="G17" s="14">
        <v>21</v>
      </c>
      <c r="H17" s="39" t="s">
        <v>200</v>
      </c>
      <c r="I17" s="15" t="s">
        <v>195</v>
      </c>
      <c r="J17" s="43">
        <v>160</v>
      </c>
      <c r="K17" s="44">
        <v>89418</v>
      </c>
      <c r="L17" s="13"/>
    </row>
    <row r="18" spans="1:12" ht="23.1" customHeight="1" x14ac:dyDescent="0.4">
      <c r="A18" s="229">
        <v>4</v>
      </c>
      <c r="B18" s="39" t="s">
        <v>210</v>
      </c>
      <c r="C18" s="15"/>
      <c r="D18" s="43">
        <v>546</v>
      </c>
      <c r="E18" s="42">
        <v>61636</v>
      </c>
      <c r="F18" s="13"/>
      <c r="G18" s="13"/>
      <c r="H18" s="13"/>
      <c r="I18" s="45"/>
      <c r="J18" s="46"/>
      <c r="K18" s="46"/>
      <c r="L18" s="13"/>
    </row>
    <row r="19" spans="1:12" ht="23.1" customHeight="1" x14ac:dyDescent="0.4">
      <c r="A19" s="229"/>
      <c r="B19" s="39" t="s">
        <v>198</v>
      </c>
      <c r="C19" s="15"/>
      <c r="D19" s="43">
        <v>546</v>
      </c>
      <c r="E19" s="42">
        <v>61300</v>
      </c>
      <c r="F19" s="13"/>
      <c r="G19" s="18" t="s">
        <v>212</v>
      </c>
      <c r="H19" s="235" t="s">
        <v>213</v>
      </c>
      <c r="I19" s="235"/>
      <c r="J19" s="235"/>
      <c r="K19" s="235"/>
      <c r="L19" s="13"/>
    </row>
    <row r="20" spans="1:12" ht="23.1" customHeight="1" x14ac:dyDescent="0.4">
      <c r="A20" s="229">
        <v>5</v>
      </c>
      <c r="B20" s="39" t="s">
        <v>214</v>
      </c>
      <c r="C20" s="15"/>
      <c r="D20" s="43">
        <v>558</v>
      </c>
      <c r="E20" s="42">
        <v>70000</v>
      </c>
      <c r="F20" s="13"/>
      <c r="G20" s="18"/>
      <c r="H20" s="235"/>
      <c r="I20" s="235"/>
      <c r="J20" s="235"/>
      <c r="K20" s="235"/>
      <c r="L20" s="13"/>
    </row>
    <row r="21" spans="1:12" ht="23.1" customHeight="1" x14ac:dyDescent="0.4">
      <c r="A21" s="229"/>
      <c r="B21" s="39" t="s">
        <v>215</v>
      </c>
      <c r="C21" s="15"/>
      <c r="D21" s="43">
        <v>563</v>
      </c>
      <c r="E21" s="42">
        <v>70000</v>
      </c>
      <c r="F21" s="13"/>
      <c r="G21" s="13"/>
      <c r="H21" s="235"/>
      <c r="I21" s="235"/>
      <c r="J21" s="235"/>
      <c r="K21" s="235"/>
      <c r="L21" s="13"/>
    </row>
    <row r="22" spans="1:12" ht="23.1" customHeight="1" x14ac:dyDescent="0.4">
      <c r="A22" s="229">
        <v>6</v>
      </c>
      <c r="B22" s="39" t="s">
        <v>204</v>
      </c>
      <c r="C22" s="15"/>
      <c r="D22" s="43">
        <v>568</v>
      </c>
      <c r="E22" s="42">
        <v>79200</v>
      </c>
      <c r="F22" s="13"/>
      <c r="G22" s="18" t="s">
        <v>216</v>
      </c>
      <c r="H22" s="234" t="s">
        <v>217</v>
      </c>
      <c r="I22" s="234"/>
      <c r="J22" s="234"/>
      <c r="K22" s="234"/>
      <c r="L22" s="13"/>
    </row>
    <row r="23" spans="1:12" ht="23.1" customHeight="1" x14ac:dyDescent="0.4">
      <c r="A23" s="229"/>
      <c r="B23" s="39" t="s">
        <v>218</v>
      </c>
      <c r="C23" s="15" t="s">
        <v>219</v>
      </c>
      <c r="D23" s="43">
        <v>38</v>
      </c>
      <c r="E23" s="42">
        <v>70800</v>
      </c>
      <c r="F23" s="13"/>
      <c r="G23" s="13"/>
      <c r="H23" s="234"/>
      <c r="I23" s="234"/>
      <c r="J23" s="234"/>
      <c r="K23" s="234"/>
      <c r="L23" s="13"/>
    </row>
    <row r="24" spans="1:12" ht="23.1" customHeight="1" x14ac:dyDescent="0.4">
      <c r="A24" s="14">
        <v>7</v>
      </c>
      <c r="B24" s="39" t="s">
        <v>214</v>
      </c>
      <c r="C24" s="15" t="s">
        <v>220</v>
      </c>
      <c r="D24" s="43">
        <v>24</v>
      </c>
      <c r="E24" s="42">
        <v>50700</v>
      </c>
      <c r="F24" s="13"/>
      <c r="L24" s="13"/>
    </row>
  </sheetData>
  <sheetProtection selectLockedCells="1" selectUnlockedCells="1"/>
  <mergeCells count="22">
    <mergeCell ref="A22:A23"/>
    <mergeCell ref="H22:K23"/>
    <mergeCell ref="A10:A11"/>
    <mergeCell ref="A12:A13"/>
    <mergeCell ref="A14:A15"/>
    <mergeCell ref="A16:A17"/>
    <mergeCell ref="A18:A19"/>
    <mergeCell ref="H19:K21"/>
    <mergeCell ref="A20:A21"/>
    <mergeCell ref="K7:K8"/>
    <mergeCell ref="B8:B9"/>
    <mergeCell ref="E8:E9"/>
    <mergeCell ref="G9:G10"/>
    <mergeCell ref="H9:H10"/>
    <mergeCell ref="K9:K10"/>
    <mergeCell ref="C3:D3"/>
    <mergeCell ref="I3:J3"/>
    <mergeCell ref="A6:A9"/>
    <mergeCell ref="B6:B7"/>
    <mergeCell ref="E6:E7"/>
    <mergeCell ref="G6:G8"/>
    <mergeCell ref="H7:H8"/>
  </mergeCells>
  <phoneticPr fontId="5"/>
  <pageMargins left="0.78740157480314965" right="0.39370078740157483" top="0.39370078740157483" bottom="0.39370078740157483" header="0" footer="0"/>
  <pageSetup paperSize="9" scale="91" firstPageNumber="0" orientation="landscape" horizontalDpi="4294967293" r:id="rId1"/>
  <headerFooter scaleWithDoc="0" alignWithMargins="0">
    <oddFooter>&amp;C&amp;"ＭＳ 明朝,標準"&amp;10－４７－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付表表紙</vt:lpstr>
      <vt:lpstr>付表目次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P56</vt:lpstr>
      <vt:lpstr>P57</vt:lpstr>
      <vt:lpstr>P58</vt:lpstr>
      <vt:lpstr>P59</vt:lpstr>
      <vt:lpstr>P60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2024-08-21T03:58:53Z</dcterms:modified>
</cp:coreProperties>
</file>