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02財政係\財政係長\05財政状況資料集\R4年度決算（R5年度）\05_疑義照会R6.3.18〆\"/>
    </mc:Choice>
  </mc:AlternateContent>
  <xr:revisionPtr revIDLastSave="0" documentId="13_ncr:1_{2452C852-8AB7-4C7C-832E-9B90B7CE283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c r="AU88" i="12"/>
  <c r="AP88" i="12"/>
  <c r="AA23" i="12" l="1"/>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BW34" i="10"/>
  <c r="BW35" i="10" s="1"/>
  <c r="BW36" i="10" s="1"/>
  <c r="BW37" i="10" s="1"/>
  <c r="BW38" i="10" s="1"/>
  <c r="BW39" i="10" s="1"/>
  <c r="BW40" i="10" s="1"/>
  <c r="BW41" i="10" s="1"/>
  <c r="BW42" i="10" s="1"/>
  <c r="BE34" i="10"/>
  <c r="C34" i="10"/>
  <c r="CO34" i="10" l="1"/>
  <c r="CO35" i="10" s="1"/>
  <c r="CO36" i="10" s="1"/>
  <c r="C35" i="10"/>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<sst xmlns="http://schemas.openxmlformats.org/spreadsheetml/2006/main" count="1093" uniqueCount="595">
  <si>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</si>
  <si>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</si>
  <si>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</si>
  <si>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</si>
  <si>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</si>
  <si>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</si>
  <si>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</si>
  <si>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</si>
  <si>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</si>
  <si>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</si>
  <si>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</si>
  <si>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</si>
  <si>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</si>
  <si>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</si>
  <si>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</si>
  <si>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</si>
  <si>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</si>
  <si>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</si>
  <si>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</si>
  <si>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</si>
  <si>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</si>
  <si>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</si>
  <si>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</si>
  <si>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</si>
  <si>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</si>
  <si>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</si>
  <si>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</si>
  <si>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</si>
  <si>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</si>
  <si>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</si>
  <si>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</si>
  <si>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</si>
  <si>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</si>
  <si>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</si>
  <si>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</si>
  <si>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</si>
  <si>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</si>
  <si>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</si>
  <si>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</si>
  <si>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</si>
  <si>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</si>
  <si>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</si>
  <si>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</si>
  <si>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</si>
  <si>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</si>
  <si>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</si>
  <si>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</si>
  <si>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</si>
  <si>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</si>
  <si>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</si>
  <si>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</si>
  <si>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</si>
  <si>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</si>
  <si>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</si>
  <si>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</si>
  <si>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</si>
  <si>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</si>
  <si>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</si>
  <si>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</si>
  <si>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</si>
  <si>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</si>
  <si>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</si>
  <si>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</si>
  <si>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</si>
  <si>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</si>
  <si>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</si>
  <si>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</si>
  <si>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</si>
  <si>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</si>
  <si>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</si>
  <si>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</si>
  <si>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</si>
  <si>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</si>
  <si>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</si>
  <si>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</si>
  <si>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</si>
  <si>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</si>
  <si>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</si>
  <si>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</si>
  <si>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</si>
  <si>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</si>
  <si>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</si>
  <si>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</si>
  <si>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</si>
  <si>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</si>
  <si>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</si>
  <si>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</si>
  <si>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</si>
  <si>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</si>
  <si>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</si>
  <si>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</si>
  <si>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</si>
  <si>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</si>
  <si>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</si>
  <si>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</si>
  <si>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</si>
  <si>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</si>
  <si>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</si>
  <si>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</si>
  <si>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</si>
  <si>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</si>
  <si>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</si>
  <si>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</si>
  <si>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</si>
  <si>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</si>
  <si>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</si>
  <si>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</si>
  <si>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</si>
  <si>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</si>
  <si>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</si>
  <si>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</si>
  <si>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</si>
  <si>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</si>
  <si>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</si>
  <si>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</si>
  <si>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</si>
  <si>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</si>
  <si>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</si>
  <si>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</si>
  <si>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</si>
  <si>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</si>
  <si>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</si>
  <si>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</si>
  <si>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</si>
  <si>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</si>
  <si>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</si>
  <si>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</si>
  <si>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</si>
  <si>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</si>
  <si>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</si>
  <si>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</si>
  <si>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</si>
  <si>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</si>
  <si>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</si>
  <si>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</si>
  <si>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</si>
  <si>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</si>
  <si>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</si>
  <si>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</si>
  <si>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</si>
  <si>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</si>
  <si>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</si>
  <si>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</si>
  <si>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</si>
  <si>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</si>
  <si>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</si>
  <si>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</si>
  <si>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</si>
  <si>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</si>
  <si>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</si>
  <si>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</si>
  <si>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</si>
  <si>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</si>
  <si>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</si>
  <si>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</si>
  <si>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</si>
  <si>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</si>
  <si>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</si>
  <si>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</si>
  <si>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</si>
  <si>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</si>
  <si>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</si>
  <si>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</si>
  <si>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</si>
  <si>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</si>
  <si>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</si>
  <si>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</si>
  <si>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</si>
  <si>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</si>
  <si>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</si>
  <si>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</si>
  <si>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</si>
  <si>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</si>
  <si>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</si>
  <si>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</si>
  <si>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</si>
  <si>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</si>
  <si>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</si>
  <si>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</si>
  <si>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</si>
  <si>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</si>
  <si>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</si>
  <si>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</si>
  <si>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</si>
  <si>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</si>
  <si>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</si>
  <si>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</si>
  <si>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</si>
  <si>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</si>
  <si>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</si>
  <si>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</si>
  <si>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</si>
  <si>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</si>
  <si>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</si>
  <si>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</si>
  <si>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</si>
  <si>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</si>
  <si>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</si>
  <si>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</si>
  <si>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</si>
  <si>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</si>
  <si>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</si>
  <si>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</si>
  <si>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</si>
  <si>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</si>
  <si>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</si>
  <si>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</si>
  <si>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</si>
  <si>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</si>
  <si>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</si>
  <si>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</si>
  <si>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</si>
  <si>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</si>
  <si>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</si>
  <si>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</si>
  <si>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</si>
  <si>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</si>
  <si>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</si>
  <si>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</si>
  <si>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</si>
  <si>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</si>
  <si>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</si>
  <si>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</si>
  <si>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</si>
  <si>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</si>
  <si>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</si>
  <si>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</si>
  <si>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</si>
  <si>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</si>
  <si>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</si>
  <si>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</si>
  <si>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</si>
  <si>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</si>
  <si>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</si>
  <si>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</si>
  <si>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</si>
  <si>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</si>
  <si>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</si>
  <si>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</si>
  <si>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</si>
  <si>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</si>
  <si>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</si>
  <si>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</si>
  <si>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</si>
  <si>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</si>
  <si>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</si>
  <si>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</si>
  <si>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</si>
  <si>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</si>
  <si>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</si>
  <si>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</si>
  <si>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</si>
  <si>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</si>
  <si>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</si>
  <si>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</si>
  <si>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</si>
  <si>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</si>
  <si>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</si>
  <si>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</si>
  <si>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</si>
  <si>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</si>
  <si>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</si>
  <si>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</si>
  <si>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</si>
  <si>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</si>
  <si>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</si>
  <si>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</si>
  <si>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</si>
  <si>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</si>
  <si>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</si>
  <si>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</si>
  <si>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</si>
  <si>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</si>
  <si>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</si>
  <si>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</si>
  <si>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</si>
  <si>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</si>
  <si>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</si>
  <si>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</si>
  <si>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</si>
  <si>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</si>
  <si>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</si>
  <si>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</si>
  <si>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</si>
  <si>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</si>
  <si>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</si>
  <si>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</si>
  <si>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</si>
  <si>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</si>
  <si>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</si>
  <si>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</si>
  <si>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</si>
  <si>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</si>
  <si>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</si>
  <si>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</si>
  <si>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</si>
  <si>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</si>
  <si>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</si>
  <si>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</si>
  <si>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</si>
  <si>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</si>
  <si>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</si>
  <si>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</si>
  <si>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</si>
  <si>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</si>
  <si>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</si>
  <si>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</si>
  <si>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</si>
  <si>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</si>
  <si>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</si>
  <si>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</si>
  <si>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</si>
  <si>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</si>
  <si>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</si>
  <si>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</si>
  <si>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</si>
  <si>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</si>
  <si>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</si>
  <si>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</si>
  <si>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</si>
  <si>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</si>
  <si>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</si>
  <si>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</si>
  <si>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</si>
  <si>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</si>
  <si>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</si>
  <si>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</si>
  <si>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</si>
  <si>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</si>
  <si>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</si>
  <si>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</si>
  <si>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</si>
  <si>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</si>
  <si>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</si>
  <si>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</si>
  <si>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</si>
  <si>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</si>
  <si>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</si>
  <si>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</si>
  <si>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</si>
  <si>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</si>
  <si>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</si>
  <si>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</si>
  <si>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</si>
  <si>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</si>
  <si>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</si>
  <si>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</si>
  <si>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</si>
  <si>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</si>
  <si>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</si>
  <si>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</si>
  <si>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</si>
  <si>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</si>
  <si>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</si>
  <si>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</si>
  <si>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</si>
  <si>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</si>
  <si>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</si>
  <si>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</si>
  <si>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</si>
  <si>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</si>
  <si>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</si>
  <si>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</si>
  <si>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</si>
  <si>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</si>
  <si>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</si>
  <si>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</si>
  <si>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</si>
  <si>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</si>
  <si>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</si>
  <si>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</si>
  <si>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</si>
  <si>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</si>
  <si>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</si>
  <si>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</si>
  <si>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</si>
  <si>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</si>
  <si>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</si>
  <si>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</si>
  <si>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</si>
  <si>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</si>
  <si>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</si>
  <si>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</si>
  <si>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</si>
  <si>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</si>
  <si>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</si>
  <si>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</si>
  <si>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</si>
  <si>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</si>
  <si>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</si>
  <si>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</si>
  <si>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</si>
  <si>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</si>
  <si>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</si>
  <si>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</si>
  <si>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</si>
  <si>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</si>
  <si>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</si>
  <si>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</si>
  <si>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</si>
  <si>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</si>
  <si>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</si>
  <si>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</si>
  <si>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</si>
  <si>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</si>
  <si>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</si>
  <si>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</si>
  <si>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</si>
  <si>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</si>
  <si>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</si>
  <si>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</si>
  <si>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</si>
  <si>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</si>
  <si>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</si>
  <si>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</si>
  <si>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</si>
  <si>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</si>
  <si>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</si>
  <si>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</si>
  <si>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</si>
  <si>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</si>
  <si>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</si>
  <si>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</si>
  <si>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</si>
  <si>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</si>
  <si>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</si>
  <si>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</si>
  <si>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</si>
  <si>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</si>
  <si>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</si>
  <si>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</si>
  <si>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</si>
  <si>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</si>
  <si>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</si>
  <si>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</si>
  <si>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</si>
  <si>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</si>
  <si>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</si>
  <si>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</si>
  <si>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</si>
  <si>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</si>
  <si>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</si>
  <si>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</si>
  <si>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</si>
  <si>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</si>
  <si>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</si>
  <si>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</si>
  <si>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</si>
  <si>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</si>
  <si>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</si>
  <si>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</si>
  <si>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</si>
  <si>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</si>
  <si>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</si>
  <si>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</si>
  <si>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</si>
  <si>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</si>
  <si>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</si>
  <si>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</si>
  <si>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</si>
  <si>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</si>
  <si>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</si>
  <si>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</si>
  <si>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</si>
  <si>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</si>
  <si>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</si>
  <si>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</si>
  <si>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</si>
  <si>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</si>
  <si>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</si>
  <si>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</si>
  <si>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</si>
  <si>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</si>
  <si>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</si>
  <si>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</si>
  <si>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</si>
  <si>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</si>
  <si>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</si>
  <si>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</si>
  <si>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</si>
  <si>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</si>
  <si>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</si>
  <si>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</si>
  <si>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</si>
  <si>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</si>
  <si>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</si>
  <si>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</si>
  <si>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</si>
  <si>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</si>
  <si>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</si>
  <si>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</si>
  <si>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</si>
  <si>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</si>
  <si>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</si>
  <si>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</si>
  <si>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</si>
  <si>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</si>
  <si>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</si>
  <si>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</si>
  <si>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</si>
  <si>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</si>
  <si>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</si>
  <si>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</si>
  <si>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</si>
  <si>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</si>
  <si>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</si>
  <si>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</si>
  <si>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</si>
  <si>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</si>
  <si>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</si>
  <si>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</si>
  <si>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</si>
  <si>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</si>
  <si>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</si>
  <si>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</si>
  <si>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</si>
  <si>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</si>
  <si>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</si>
  <si>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</si>
  <si>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</si>
  <si>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</si>
  <si>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</si>
  <si>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</si>
  <si>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</si>
  <si>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</si>
  <si>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</si>
  <si>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</si>
  <si>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</si>
  <si>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</si>
  <si>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</si>
  <si>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</si>
  <si>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</si>
  <si>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</si>
  <si>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</si>
  <si>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</si>
  <si>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</si>
  <si>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</si>
  <si>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</si>
  <si>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</si>
  <si>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</si>
  <si>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</si>
  <si>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</si>
  <si>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</si>
  <si>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</si>
  <si>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</si>
  <si>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</si>
  <si>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</si>
  <si>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</si>
  <si>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</si>
  <si>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</si>
  <si>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</si>
  <si>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</si>
  <si>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</si>
  <si>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</si>
  <si>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2.70</t>
  </si>
  <si>
    <t>▲ 0.87</t>
  </si>
  <si>
    <t>▲ 1.85</t>
  </si>
  <si>
    <t>水道事業会計</t>
  </si>
  <si>
    <t>一般会計</t>
  </si>
  <si>
    <t>工業用水道事業会計</t>
  </si>
  <si>
    <t>公共下水道事業会計</t>
  </si>
  <si>
    <t>介護保険特別会計</t>
  </si>
  <si>
    <t>国民健康保険特別会計</t>
  </si>
  <si>
    <t>市営墓地特別会計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</si>
  <si>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</si>
  <si>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</si>
  <si>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</si>
  <si>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</si>
  <si>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</si>
  <si>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</si>
  <si>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</si>
  <si>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</si>
  <si>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</si>
  <si>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</si>
  <si>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東根育英会</t>
    <rPh sb="0" eb="2">
      <t>ヒガシネ</t>
    </rPh>
    <rPh sb="2" eb="5">
      <t>イクエイカイ</t>
    </rPh>
    <phoneticPr fontId="2"/>
  </si>
  <si>
    <t>東根市スポーツ協会</t>
    <rPh sb="0" eb="3">
      <t>ヒガシネシ</t>
    </rPh>
    <rPh sb="7" eb="9">
      <t>キョウカイ</t>
    </rPh>
    <phoneticPr fontId="2"/>
  </si>
  <si>
    <t>東根市土地開発公社</t>
    <rPh sb="0" eb="3">
      <t>ヒガシネシ</t>
    </rPh>
    <rPh sb="3" eb="9">
      <t>トチカイハツコウシャ</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</si>
  <si>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</si>
  <si>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</si>
  <si>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</si>
  <si>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</si>
  <si>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</si>
  <si>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</si>
  <si>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</si>
  <si>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</si>
  <si>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</si>
  <si>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t>
    <phoneticPr fontId="2"/>
  </si>
  <si>
    <t>法適用企業</t>
  </si>
  <si>
    <t>ふるさとづくり基金</t>
    <rPh sb="7" eb="9">
      <t>キキン</t>
    </rPh>
    <phoneticPr fontId="2"/>
  </si>
  <si>
    <t>公共施設等総合管理基金</t>
    <phoneticPr fontId="2"/>
  </si>
  <si>
    <t>新型コロナウイルス感染症対応地方創生臨時基金</t>
    <rPh sb="0" eb="2">
      <t>シンガタ</t>
    </rPh>
    <rPh sb="9" eb="14">
      <t>カンセンショウタイオウ</t>
    </rPh>
    <rPh sb="14" eb="16">
      <t>チホウ</t>
    </rPh>
    <rPh sb="16" eb="18">
      <t>ソウセイ</t>
    </rPh>
    <rPh sb="18" eb="20">
      <t>リンジ</t>
    </rPh>
    <rPh sb="20" eb="22">
      <t>キキン</t>
    </rPh>
    <phoneticPr fontId="2"/>
  </si>
  <si>
    <t>公共文化施設整備基金</t>
    <rPh sb="0" eb="2">
      <t>コウキョウ</t>
    </rPh>
    <rPh sb="2" eb="4">
      <t>ブンカ</t>
    </rPh>
    <rPh sb="4" eb="6">
      <t>シセツ</t>
    </rPh>
    <rPh sb="6" eb="8">
      <t>セイビ</t>
    </rPh>
    <rPh sb="8" eb="10">
      <t>キキン</t>
    </rPh>
    <phoneticPr fontId="2"/>
  </si>
  <si>
    <t>地域振興基金</t>
    <rPh sb="0" eb="2">
      <t>チイキ</t>
    </rPh>
    <rPh sb="2" eb="4">
      <t>シンコウ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</si>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</sst>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15"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A9D4-49E8-B092-322CDF7E96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50636</c:v>
                </c:pt>
                <c:pt idx="1">
                  <c:v>68849</c:v>
                </c:pt>
                <c:pt idx="2">
                  <c:v>78359</c:v>
                </c:pt>
                <c:pt idx="3">
                  <c:v>61558</c:v>
                </c:pt>
                <c:pt idx="4">
                  <c:v>51203</c:v>
                </c:pt>
              </c:numCache>
            </c:numRef>
          </c:val>
          <c:smooth val="0"/>
          <c:extLst>
            <c:ext xmlns:c16="http://schemas.microsoft.com/office/drawing/2014/chart" uri="{C3380CC4-5D6E-409C-BE32-E72D297353CC}">
              <c16:uniqueId val="{00000001-A9D4-49E8-B092-322CDF7E96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8.75</c:v>
                </c:pt>
                <c:pt idx="1">
                  <c:v>5.23</c:v>
                </c:pt>
                <c:pt idx="2">
                  <c:v>5.62</c:v>
                </c:pt>
                <c:pt idx="3">
                  <c:v>9.84</c:v>
                </c:pt>
                <c:pt idx="4">
                  <c:v>7.95</c:v>
                </c:pt>
              </c:numCache>
            </c:numRef>
          </c:val>
          <c:extLst>
            <c:ext xmlns:c16="http://schemas.microsoft.com/office/drawing/2014/chart" uri="{C3380CC4-5D6E-409C-BE32-E72D297353CC}">
              <c16:uniqueId val="{00000000-138C-4BAC-BE2B-3612E49FA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21.99</c:v>
                </c:pt>
                <c:pt idx="1">
                  <c:v>22.17</c:v>
                </c:pt>
                <c:pt idx="2">
                  <c:v>19.809999999999999</c:v>
                </c:pt>
                <c:pt idx="3">
                  <c:v>21.24</c:v>
                </c:pt>
                <c:pt idx="4">
                  <c:v>21.16</c:v>
                </c:pt>
              </c:numCache>
            </c:numRef>
          </c:val>
          <c:extLst>
            <c:ext xmlns:c16="http://schemas.microsoft.com/office/drawing/2014/chart" uri="{C3380CC4-5D6E-409C-BE32-E72D297353CC}">
              <c16:uniqueId val="{00000001-138C-4BAC-BE2B-3612E49FA4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4.78</c:v>
                </c:pt>
                <c:pt idx="1">
                  <c:v>-2.7</c:v>
                </c:pt>
                <c:pt idx="2">
                  <c:v>-0.87</c:v>
                </c:pt>
                <c:pt idx="3">
                  <c:v>6.7</c:v>
                </c:pt>
                <c:pt idx="4">
                  <c:v>-1.85</c:v>
                </c:pt>
              </c:numCache>
            </c:numRef>
          </c:val>
          <c:smooth val="0"/>
          <c:extLst>
            <c:ext xmlns:c16="http://schemas.microsoft.com/office/drawing/2014/chart" uri="{C3380CC4-5D6E-409C-BE32-E72D297353CC}">
              <c16:uniqueId val="{00000002-138C-4BAC-BE2B-3612E49FA4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1.18</c:v>
                </c:pt>
                <c:pt idx="4">
                  <c:v>0</c:v>
                </c:pt>
                <c:pt idx="5">
                  <c:v>0</c:v>
                </c:pt>
                <c:pt idx="6">
                  <c:v>0</c:v>
                </c:pt>
                <c:pt idx="7">
                  <c:v>0</c:v>
                </c:pt>
                <c:pt idx="8">
                  <c:v>0</c:v>
                </c:pt>
                <c:pt idx="9">
                  <c:v>0</c:v>
                </c:pt>
              </c:numCache>
            </c:numRef>
          </c:val>
          <c:extLst>
            <c:ext xmlns:c16="http://schemas.microsoft.com/office/drawing/2014/chart" uri="{C3380CC4-5D6E-409C-BE32-E72D297353CC}">
              <c16:uniqueId val="{00000000-94BF-4CA3-A8D2-B3CD1578AB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BF-4CA3-A8D2-B3CD1578AB3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0.13</c:v>
                </c:pt>
                <c:pt idx="4">
                  <c:v>#N/A</c:v>
                </c:pt>
                <c:pt idx="5">
                  <c:v>0.13</c:v>
                </c:pt>
                <c:pt idx="6">
                  <c:v>#N/A</c:v>
                </c:pt>
                <c:pt idx="7">
                  <c:v>0.03</c:v>
                </c:pt>
                <c:pt idx="8">
                  <c:v>#N/A</c:v>
                </c:pt>
                <c:pt idx="9">
                  <c:v>0.03</c:v>
                </c:pt>
              </c:numCache>
            </c:numRef>
          </c:val>
          <c:extLst>
            <c:ext xmlns:c16="http://schemas.microsoft.com/office/drawing/2014/chart" uri="{C3380CC4-5D6E-409C-BE32-E72D297353CC}">
              <c16:uniqueId val="{00000002-94BF-4CA3-A8D2-B3CD1578AB32}"/>
            </c:ext>
          </c:extLst>
        </c:ser>
        <c:ser>
          <c:idx val="3"/>
          <c:order val="3"/>
          <c:tx>
            <c:strRef>
              <c:f>データシート!$A$30</c:f>
              <c:strCache>
                <c:ptCount val="1"/>
                <c:pt idx="0">
                  <c:v>市営墓地特別会計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0.03</c:v>
                </c:pt>
                <c:pt idx="6">
                  <c:v>#N/A</c:v>
                </c:pt>
                <c:pt idx="7">
                  <c:v>0.02</c:v>
                </c:pt>
                <c:pt idx="8">
                  <c:v>#N/A</c:v>
                </c:pt>
                <c:pt idx="9">
                  <c:v>0.03</c:v>
                </c:pt>
              </c:numCache>
            </c:numRef>
          </c:val>
          <c:extLst>
            <c:ext xmlns:c16="http://schemas.microsoft.com/office/drawing/2014/chart" uri="{C3380CC4-5D6E-409C-BE32-E72D297353CC}">
              <c16:uniqueId val="{00000003-94BF-4CA3-A8D2-B3CD1578AB3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0.51</c:v>
                </c:pt>
                <c:pt idx="2">
                  <c:v>#N/A</c:v>
                </c:pt>
                <c:pt idx="3">
                  <c:v>1.26</c:v>
                </c:pt>
                <c:pt idx="4">
                  <c:v>#N/A</c:v>
                </c:pt>
                <c:pt idx="5">
                  <c:v>1.29</c:v>
                </c:pt>
                <c:pt idx="6">
                  <c:v>#N/A</c:v>
                </c:pt>
                <c:pt idx="7">
                  <c:v>1.79</c:v>
                </c:pt>
                <c:pt idx="8">
                  <c:v>#N/A</c:v>
                </c:pt>
                <c:pt idx="9">
                  <c:v>1.1100000000000001</c:v>
                </c:pt>
              </c:numCache>
            </c:numRef>
          </c:val>
          <c:extLst>
            <c:ext xmlns:c16="http://schemas.microsoft.com/office/drawing/2014/chart" uri="{C3380CC4-5D6E-409C-BE32-E72D297353CC}">
              <c16:uniqueId val="{00000004-94BF-4CA3-A8D2-B3CD1578AB3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1.38</c:v>
                </c:pt>
                <c:pt idx="2">
                  <c:v>#N/A</c:v>
                </c:pt>
                <c:pt idx="3">
                  <c:v>0.71</c:v>
                </c:pt>
                <c:pt idx="4">
                  <c:v>#N/A</c:v>
                </c:pt>
                <c:pt idx="5">
                  <c:v>1.74</c:v>
                </c:pt>
                <c:pt idx="6">
                  <c:v>#N/A</c:v>
                </c:pt>
                <c:pt idx="7">
                  <c:v>1.92</c:v>
                </c:pt>
                <c:pt idx="8">
                  <c:v>#N/A</c:v>
                </c:pt>
                <c:pt idx="9">
                  <c:v>1.74</c:v>
                </c:pt>
              </c:numCache>
            </c:numRef>
          </c:val>
          <c:extLst>
            <c:ext xmlns:c16="http://schemas.microsoft.com/office/drawing/2014/chart" uri="{C3380CC4-5D6E-409C-BE32-E72D297353CC}">
              <c16:uniqueId val="{00000005-94BF-4CA3-A8D2-B3CD1578AB3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1.25</c:v>
                </c:pt>
                <c:pt idx="6">
                  <c:v>#N/A</c:v>
                </c:pt>
                <c:pt idx="7">
                  <c:v>1.64</c:v>
                </c:pt>
                <c:pt idx="8">
                  <c:v>#N/A</c:v>
                </c:pt>
                <c:pt idx="9">
                  <c:v>2.14</c:v>
                </c:pt>
              </c:numCache>
            </c:numRef>
          </c:val>
          <c:extLst>
            <c:ext xmlns:c16="http://schemas.microsoft.com/office/drawing/2014/chart" uri="{C3380CC4-5D6E-409C-BE32-E72D297353CC}">
              <c16:uniqueId val="{00000006-94BF-4CA3-A8D2-B3CD1578AB32}"/>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3.97</c:v>
                </c:pt>
                <c:pt idx="2">
                  <c:v>#N/A</c:v>
                </c:pt>
                <c:pt idx="3">
                  <c:v>5.07</c:v>
                </c:pt>
                <c:pt idx="4">
                  <c:v>#N/A</c:v>
                </c:pt>
                <c:pt idx="5">
                  <c:v>5.9</c:v>
                </c:pt>
                <c:pt idx="6">
                  <c:v>#N/A</c:v>
                </c:pt>
                <c:pt idx="7">
                  <c:v>6.54</c:v>
                </c:pt>
                <c:pt idx="8">
                  <c:v>#N/A</c:v>
                </c:pt>
                <c:pt idx="9">
                  <c:v>7.35</c:v>
                </c:pt>
              </c:numCache>
            </c:numRef>
          </c:val>
          <c:extLst>
            <c:ext xmlns:c16="http://schemas.microsoft.com/office/drawing/2014/chart" uri="{C3380CC4-5D6E-409C-BE32-E72D297353CC}">
              <c16:uniqueId val="{00000007-94BF-4CA3-A8D2-B3CD1578AB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8.7200000000000006</c:v>
                </c:pt>
                <c:pt idx="2">
                  <c:v>#N/A</c:v>
                </c:pt>
                <c:pt idx="3">
                  <c:v>5.2</c:v>
                </c:pt>
                <c:pt idx="4">
                  <c:v>#N/A</c:v>
                </c:pt>
                <c:pt idx="5">
                  <c:v>5.58</c:v>
                </c:pt>
                <c:pt idx="6">
                  <c:v>#N/A</c:v>
                </c:pt>
                <c:pt idx="7">
                  <c:v>9.81</c:v>
                </c:pt>
                <c:pt idx="8">
                  <c:v>#N/A</c:v>
                </c:pt>
                <c:pt idx="9">
                  <c:v>7.91</c:v>
                </c:pt>
              </c:numCache>
            </c:numRef>
          </c:val>
          <c:extLst>
            <c:ext xmlns:c16="http://schemas.microsoft.com/office/drawing/2014/chart" uri="{C3380CC4-5D6E-409C-BE32-E72D297353CC}">
              <c16:uniqueId val="{00000008-94BF-4CA3-A8D2-B3CD1578AB3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20.399999999999999</c:v>
                </c:pt>
                <c:pt idx="2">
                  <c:v>#N/A</c:v>
                </c:pt>
                <c:pt idx="3">
                  <c:v>23.18</c:v>
                </c:pt>
                <c:pt idx="4">
                  <c:v>#N/A</c:v>
                </c:pt>
                <c:pt idx="5">
                  <c:v>22.4</c:v>
                </c:pt>
                <c:pt idx="6">
                  <c:v>#N/A</c:v>
                </c:pt>
                <c:pt idx="7">
                  <c:v>22.02</c:v>
                </c:pt>
                <c:pt idx="8">
                  <c:v>#N/A</c:v>
                </c:pt>
                <c:pt idx="9">
                  <c:v>20.67</c:v>
                </c:pt>
              </c:numCache>
            </c:numRef>
          </c:val>
          <c:extLst>
            <c:ext xmlns:c16="http://schemas.microsoft.com/office/drawing/2014/chart" uri="{C3380CC4-5D6E-409C-BE32-E72D297353CC}">
              <c16:uniqueId val="{00000009-94BF-4CA3-A8D2-B3CD1578AB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2181</c:v>
                </c:pt>
                <c:pt idx="5">
                  <c:v>2123</c:v>
                </c:pt>
                <c:pt idx="8">
                  <c:v>1897</c:v>
                </c:pt>
                <c:pt idx="11">
                  <c:v>1801</c:v>
                </c:pt>
                <c:pt idx="14">
                  <c:v>1831</c:v>
                </c:pt>
              </c:numCache>
            </c:numRef>
          </c:val>
          <c:extLst>
            <c:ext xmlns:c16="http://schemas.microsoft.com/office/drawing/2014/chart" uri="{C3380CC4-5D6E-409C-BE32-E72D297353CC}">
              <c16:uniqueId val="{00000000-0026-448C-A35E-05664E1717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26-448C-A35E-05664E1717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159</c:v>
                </c:pt>
                <c:pt idx="3">
                  <c:v>150</c:v>
                </c:pt>
                <c:pt idx="6">
                  <c:v>138</c:v>
                </c:pt>
                <c:pt idx="9">
                  <c:v>134</c:v>
                </c:pt>
                <c:pt idx="12">
                  <c:v>98</c:v>
                </c:pt>
              </c:numCache>
            </c:numRef>
          </c:val>
          <c:extLst>
            <c:ext xmlns:c16="http://schemas.microsoft.com/office/drawing/2014/chart" uri="{C3380CC4-5D6E-409C-BE32-E72D297353CC}">
              <c16:uniqueId val="{00000002-0026-448C-A35E-05664E1717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296</c:v>
                </c:pt>
                <c:pt idx="3">
                  <c:v>281</c:v>
                </c:pt>
                <c:pt idx="6">
                  <c:v>275</c:v>
                </c:pt>
                <c:pt idx="9">
                  <c:v>236</c:v>
                </c:pt>
                <c:pt idx="12">
                  <c:v>204</c:v>
                </c:pt>
              </c:numCache>
            </c:numRef>
          </c:val>
          <c:extLst>
            <c:ext xmlns:c16="http://schemas.microsoft.com/office/drawing/2014/chart" uri="{C3380CC4-5D6E-409C-BE32-E72D297353CC}">
              <c16:uniqueId val="{00000003-0026-448C-A35E-05664E1717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541</c:v>
                </c:pt>
                <c:pt idx="3">
                  <c:v>506</c:v>
                </c:pt>
                <c:pt idx="6">
                  <c:v>413</c:v>
                </c:pt>
                <c:pt idx="9">
                  <c:v>325</c:v>
                </c:pt>
                <c:pt idx="12">
                  <c:v>312</c:v>
                </c:pt>
              </c:numCache>
            </c:numRef>
          </c:val>
          <c:extLst>
            <c:ext xmlns:c16="http://schemas.microsoft.com/office/drawing/2014/chart" uri="{C3380CC4-5D6E-409C-BE32-E72D297353CC}">
              <c16:uniqueId val="{00000004-0026-448C-A35E-05664E1717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26-448C-A35E-05664E1717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26-448C-A35E-05664E1717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1837</c:v>
                </c:pt>
                <c:pt idx="3">
                  <c:v>1824</c:v>
                </c:pt>
                <c:pt idx="6">
                  <c:v>1874</c:v>
                </c:pt>
                <c:pt idx="9">
                  <c:v>1939</c:v>
                </c:pt>
                <c:pt idx="12">
                  <c:v>2007</c:v>
                </c:pt>
              </c:numCache>
            </c:numRef>
          </c:val>
          <c:extLst>
            <c:ext xmlns:c16="http://schemas.microsoft.com/office/drawing/2014/chart" uri="{C3380CC4-5D6E-409C-BE32-E72D297353CC}">
              <c16:uniqueId val="{00000007-0026-448C-A35E-05664E1717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652</c:v>
                </c:pt>
                <c:pt idx="2">
                  <c:v>#N/A</c:v>
                </c:pt>
                <c:pt idx="3">
                  <c:v>#N/A</c:v>
                </c:pt>
                <c:pt idx="4">
                  <c:v>638</c:v>
                </c:pt>
                <c:pt idx="5">
                  <c:v>#N/A</c:v>
                </c:pt>
                <c:pt idx="6">
                  <c:v>#N/A</c:v>
                </c:pt>
                <c:pt idx="7">
                  <c:v>803</c:v>
                </c:pt>
                <c:pt idx="8">
                  <c:v>#N/A</c:v>
                </c:pt>
                <c:pt idx="9">
                  <c:v>#N/A</c:v>
                </c:pt>
                <c:pt idx="10">
                  <c:v>833</c:v>
                </c:pt>
                <c:pt idx="11">
                  <c:v>#N/A</c:v>
                </c:pt>
                <c:pt idx="12">
                  <c:v>#N/A</c:v>
                </c:pt>
                <c:pt idx="13">
                  <c:v>790</c:v>
                </c:pt>
                <c:pt idx="14">
                  <c:v>#N/A</c:v>
                </c:pt>
              </c:numCache>
            </c:numRef>
          </c:val>
          <c:smooth val="0"/>
          <c:extLst>
            <c:ext xmlns:c16="http://schemas.microsoft.com/office/drawing/2014/chart" uri="{C3380CC4-5D6E-409C-BE32-E72D297353CC}">
              <c16:uniqueId val="{00000008-0026-448C-A35E-05664E1717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18124</c:v>
                </c:pt>
                <c:pt idx="5">
                  <c:v>18116</c:v>
                </c:pt>
                <c:pt idx="8">
                  <c:v>18188</c:v>
                </c:pt>
                <c:pt idx="11">
                  <c:v>18789</c:v>
                </c:pt>
                <c:pt idx="14">
                  <c:v>18316</c:v>
                </c:pt>
              </c:numCache>
            </c:numRef>
          </c:val>
          <c:extLst>
            <c:ext xmlns:c16="http://schemas.microsoft.com/office/drawing/2014/chart" uri="{C3380CC4-5D6E-409C-BE32-E72D297353CC}">
              <c16:uniqueId val="{00000000-43D7-4864-BEC7-B863C699B2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3279</c:v>
                </c:pt>
                <c:pt idx="5">
                  <c:v>3551</c:v>
                </c:pt>
                <c:pt idx="8">
                  <c:v>3502</c:v>
                </c:pt>
                <c:pt idx="11">
                  <c:v>2862</c:v>
                </c:pt>
                <c:pt idx="14">
                  <c:v>2709</c:v>
                </c:pt>
              </c:numCache>
            </c:numRef>
          </c:val>
          <c:extLst>
            <c:ext xmlns:c16="http://schemas.microsoft.com/office/drawing/2014/chart" uri="{C3380CC4-5D6E-409C-BE32-E72D297353CC}">
              <c16:uniqueId val="{00000001-43D7-4864-BEC7-B863C699B2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6303</c:v>
                </c:pt>
                <c:pt idx="5">
                  <c:v>6365</c:v>
                </c:pt>
                <c:pt idx="8">
                  <c:v>6272</c:v>
                </c:pt>
                <c:pt idx="11">
                  <c:v>7148</c:v>
                </c:pt>
                <c:pt idx="14">
                  <c:v>8164</c:v>
                </c:pt>
              </c:numCache>
            </c:numRef>
          </c:val>
          <c:extLst>
            <c:ext xmlns:c16="http://schemas.microsoft.com/office/drawing/2014/chart" uri="{C3380CC4-5D6E-409C-BE32-E72D297353CC}">
              <c16:uniqueId val="{00000002-43D7-4864-BEC7-B863C699B2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D7-4864-BEC7-B863C699B2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D7-4864-BEC7-B863C699B2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D7-4864-BEC7-B863C699B2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2192</c:v>
                </c:pt>
                <c:pt idx="3">
                  <c:v>2166</c:v>
                </c:pt>
                <c:pt idx="6">
                  <c:v>2067</c:v>
                </c:pt>
                <c:pt idx="9">
                  <c:v>1977</c:v>
                </c:pt>
                <c:pt idx="12">
                  <c:v>1921</c:v>
                </c:pt>
              </c:numCache>
            </c:numRef>
          </c:val>
          <c:extLst>
            <c:ext xmlns:c16="http://schemas.microsoft.com/office/drawing/2014/chart" uri="{C3380CC4-5D6E-409C-BE32-E72D297353CC}">
              <c16:uniqueId val="{00000006-43D7-4864-BEC7-B863C699B2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1412</c:v>
                </c:pt>
                <c:pt idx="3">
                  <c:v>1550</c:v>
                </c:pt>
                <c:pt idx="6">
                  <c:v>1654</c:v>
                </c:pt>
                <c:pt idx="9">
                  <c:v>2177</c:v>
                </c:pt>
                <c:pt idx="12">
                  <c:v>2133</c:v>
                </c:pt>
              </c:numCache>
            </c:numRef>
          </c:val>
          <c:extLst>
            <c:ext xmlns:c16="http://schemas.microsoft.com/office/drawing/2014/chart" uri="{C3380CC4-5D6E-409C-BE32-E72D297353CC}">
              <c16:uniqueId val="{00000007-43D7-4864-BEC7-B863C699B2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5794</c:v>
                </c:pt>
                <c:pt idx="3">
                  <c:v>5522</c:v>
                </c:pt>
                <c:pt idx="6">
                  <c:v>5331</c:v>
                </c:pt>
                <c:pt idx="9">
                  <c:v>4691</c:v>
                </c:pt>
                <c:pt idx="12">
                  <c:v>4024</c:v>
                </c:pt>
              </c:numCache>
            </c:numRef>
          </c:val>
          <c:extLst>
            <c:ext xmlns:c16="http://schemas.microsoft.com/office/drawing/2014/chart" uri="{C3380CC4-5D6E-409C-BE32-E72D297353CC}">
              <c16:uniqueId val="{00000008-43D7-4864-BEC7-B863C699B2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619</c:v>
                </c:pt>
                <c:pt idx="3">
                  <c:v>477</c:v>
                </c:pt>
                <c:pt idx="6">
                  <c:v>345</c:v>
                </c:pt>
                <c:pt idx="9">
                  <c:v>213</c:v>
                </c:pt>
                <c:pt idx="12">
                  <c:v>316</c:v>
                </c:pt>
              </c:numCache>
            </c:numRef>
          </c:val>
          <c:extLst>
            <c:ext xmlns:c16="http://schemas.microsoft.com/office/drawing/2014/chart" uri="{C3380CC4-5D6E-409C-BE32-E72D297353CC}">
              <c16:uniqueId val="{00000009-43D7-4864-BEC7-B863C699B2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18438</c:v>
                </c:pt>
                <c:pt idx="3">
                  <c:v>18971</c:v>
                </c:pt>
                <c:pt idx="6">
                  <c:v>19909</c:v>
                </c:pt>
                <c:pt idx="9">
                  <c:v>20539</c:v>
                </c:pt>
                <c:pt idx="12">
                  <c:v>19935</c:v>
                </c:pt>
              </c:numCache>
            </c:numRef>
          </c:val>
          <c:extLst>
            <c:ext xmlns:c16="http://schemas.microsoft.com/office/drawing/2014/chart" uri="{C3380CC4-5D6E-409C-BE32-E72D297353CC}">
              <c16:uniqueId val="{0000000A-43D7-4864-BEC7-B863C699B2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749</c:v>
                </c:pt>
                <c:pt idx="2">
                  <c:v>#N/A</c:v>
                </c:pt>
                <c:pt idx="3">
                  <c:v>#N/A</c:v>
                </c:pt>
                <c:pt idx="4">
                  <c:v>654</c:v>
                </c:pt>
                <c:pt idx="5">
                  <c:v>#N/A</c:v>
                </c:pt>
                <c:pt idx="6">
                  <c:v>#N/A</c:v>
                </c:pt>
                <c:pt idx="7">
                  <c:v>1344</c:v>
                </c:pt>
                <c:pt idx="8">
                  <c:v>#N/A</c:v>
                </c:pt>
                <c:pt idx="9">
                  <c:v>#N/A</c:v>
                </c:pt>
                <c:pt idx="10">
                  <c:v>797</c:v>
                </c:pt>
                <c:pt idx="11">
                  <c:v>#N/A</c:v>
                </c:pt>
                <c:pt idx="12">
                  <c:v>#N/A</c:v>
                </c:pt>
                <c:pt idx="13">
                  <c:v>0</c:v>
                </c:pt>
                <c:pt idx="14">
                  <c:v>#N/A</c:v>
                </c:pt>
              </c:numCache>
            </c:numRef>
          </c:val>
          <c:smooth val="0"/>
          <c:extLst>
            <c:ext xmlns:c16="http://schemas.microsoft.com/office/drawing/2014/chart" uri="{C3380CC4-5D6E-409C-BE32-E72D297353CC}">
              <c16:uniqueId val="{0000000B-43D7-4864-BEC7-B863C699B2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2274</c:v>
                </c:pt>
                <c:pt idx="1">
                  <c:v>2543</c:v>
                </c:pt>
                <c:pt idx="2">
                  <c:v>2544</c:v>
                </c:pt>
              </c:numCache>
            </c:numRef>
          </c:val>
          <c:extLst>
            <c:ext xmlns:c16="http://schemas.microsoft.com/office/drawing/2014/chart" uri="{C3380CC4-5D6E-409C-BE32-E72D297353CC}">
              <c16:uniqueId val="{00000000-8836-430E-8169-D59262074D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513</c:v>
                </c:pt>
                <c:pt idx="1">
                  <c:v>763</c:v>
                </c:pt>
                <c:pt idx="2">
                  <c:v>763</c:v>
                </c:pt>
              </c:numCache>
            </c:numRef>
          </c:val>
          <c:extLst>
            <c:ext xmlns:c16="http://schemas.microsoft.com/office/drawing/2014/chart" uri="{C3380CC4-5D6E-409C-BE32-E72D297353CC}">
              <c16:uniqueId val="{00000001-8836-430E-8169-D59262074D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2738</c:v>
                </c:pt>
                <c:pt idx="1">
                  <c:v>2960</c:v>
                </c:pt>
                <c:pt idx="2">
                  <c:v>3660</c:v>
                </c:pt>
              </c:numCache>
            </c:numRef>
          </c:val>
          <c:extLst>
            <c:ext xmlns:c16="http://schemas.microsoft.com/office/drawing/2014/chart" uri="{C3380CC4-5D6E-409C-BE32-E72D297353CC}">
              <c16:uniqueId val="{00000002-8836-430E-8169-D59262074D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公営企業への公債費にかかる繰出金や債務負担行為に基づく支出額は逓減傾向にある。</a:t>
          </a:r>
        </a:p>
        <a:p>
          <a:r>
            <a:rPr kumimoji="1" lang="ja-JP" altLang="en-US" sz="1400">
              <a:latin typeface="ＭＳ ゴシック" pitchFamily="49" charset="-128"/>
              <a:ea typeface="ＭＳ ゴシック" pitchFamily="49" charset="-128"/>
            </a:rPr>
            <a:t>　また一方で、近年実施した大型事業の起債元金償還が始まったため、今後の公債費は逓増傾向にあり、全体として当該比率における分子額は緩やかに上昇する。</a:t>
          </a:r>
        </a:p>
        <a:p>
          <a:r>
            <a:rPr kumimoji="1" lang="ja-JP" altLang="en-US" sz="1400">
              <a:latin typeface="ＭＳ ゴシック" pitchFamily="49" charset="-128"/>
              <a:ea typeface="ＭＳ ゴシック" pitchFamily="49" charset="-128"/>
            </a:rPr>
            <a:t>　そのため、今後は新規起債発行額の抑制等の取り組みをより一層進める必要がある。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年度以降は起債の償還が順調に進み、</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市債残高をピークに年々減少しており、あわせて公営企業会計への繰出金である公営企業債等繰入見込額も公営企業債の償還が進んでいることで年々減少してきたことにより、将来負担比率は逓減傾向にある。</a:t>
          </a:r>
        </a:p>
        <a:p>
          <a:r>
            <a:rPr kumimoji="1" lang="ja-JP" altLang="en-US" sz="1400">
              <a:latin typeface="ＭＳ ゴシック" pitchFamily="49" charset="-128"/>
              <a:ea typeface="ＭＳ ゴシック" pitchFamily="49" charset="-128"/>
            </a:rPr>
            <a:t>　今後の将来負担比率も、横ばいで推移する傾向にあるが、Ｒ４年度は公共施設等総合管理基金等の充当可能基金のさらなる増があったため、全体として比率はさらに改善している。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基金全体としては、ふるさとづくり寄附金増に伴うふるさとづくり基金積立の増、今後の長寿命化工事を見据えた公共施設等総合管理基金積立の増により、全体の残額としては対前年度比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実施計画における基金の活用計画を予算編成に適切に反映させ、財源確保や負担の平準化に向け適正に活用していく。特に、恒久財源ではないふるさとづくり寄附を財源としたふるさとづくり基金の活用については特に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公共施設の整備・改修・維持補修等に活用する。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新型コロナウイルス感染症対応地方創生臨時交付金を財源に、新型コロナウイルスの影響を受けた中小企業者に対する利子補給事業等への費用に充てる。Ｒ２年度設置。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高齢化社会に備え、地域における福祉活動の促進、快適な生活環境の形成等に活用する。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ふるさとづくり寄附の実績増に伴い、基金残高も増加している。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今後の公共施設等の大規模な長寿命化工事を見据え、約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百万円積み立てたため、残高は大幅に増加している。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中小企業者への利子補給等に約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百万円取り崩したものの、将来的な負担に備えるため、さらに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百万円積み立てたため、残高は微増となっている。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Ｒ４年度は、繰入はなく利子積立のみである。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Ｒ４年度は一個人から福祉向上の目的で、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百万円の寄附があったため、残高が増加している。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今後とも、ふるさとづくり寄附者の東根市への思いを具体化するために適宜活用していく。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公共施設全体の長寿命化対策に重点を置く必要があるため、公共施設総合管理計画や個別施設の長寿命化計画に基づき、計画的に活用していく。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寄付者の意向に沿った形で、今後計画的に事業選定し、適切に取り崩していく。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における当初予算、補正予算を編成するにあたり、最終的な財源調整のために用いている。Ｒ４年度においては、現時点の残高は財政運営には適正な額であると判断した結果、これ以上の元金積立は不要とし、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当初予算編成では、災害等の突発的な財政出動に支障をきたさない程度に基金を積極的に投入し、年度末には常に一定程度の残高を確保すべく財政運営にあたる。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令和４年度は利子積立のみとし、特段の増減はない。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今後とも将来的な公債費負担に備えるとともに、臨時財政対策債の償還や繰り上げ償還の機会を捉え、その際の財源として有効活用していく。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AB8A1FA-B203-4604-8798-14F2E281A36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1F25D0D-B269-4087-AF9B-529D1BDB06A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E4A17CF-663B-4AB3-8350-25CEDA10514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9C9502B-9FC9-4365-99D6-2E7E818D832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D45D07D-3A5F-44C3-B892-DD5EED2A383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DB62468-9CCF-4BC3-80BA-78CD3711952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5F33AD1-394E-4672-92F4-D89A598F368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E18485-36C2-4CAC-A0EB-77042F36EDB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F249F0B-7F3B-4679-8697-3F72850C869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905AAE4-A5DF-4521-8808-C45FFB6C43A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47,982
47,656
206.94
25,877,478
24,909,722
955,555
12,022,222
19,935,326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B0D636D-A2CC-4E08-B1C8-5D130DF9B7B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43814D3-4F86-49F1-9345-B2D1FC52FDF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994451-B349-4CCC-B939-0D6F967D034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F6A6FC3-363D-4D80-A4B0-EEB2E3C8EAB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BD9BD32-BC53-4E41-B9C3-88780ADEECF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A000CC-CE80-4551-991C-3B0A1D49308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FCD5960-30CE-4EA6-8147-25FB01C0B60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55318DD-A968-4893-BF42-83D277E0928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86B304A-FCE9-4778-976C-0851FEB94A7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2A1C2C-D302-42AF-9182-1B20AFA942C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FC0344C-8D24-489A-80BB-09F9158F765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A13CFC9-9C3B-4B0C-9C31-939725ED162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501C500-E57B-43E2-B1B9-0218D61276F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DE095F-AC82-4832-893C-C504CEC5160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A3693B5-FCAF-439A-93A6-AC5F5614943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709EC83-55B8-4060-841C-30FFF0E414A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91AD423-729F-4A15-9104-2263035A04B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BDBCAC9-822C-40A9-BA14-3A22FBC28D8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0521338-7C0C-481A-990A-DE8338FB426E}"/>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A1A2C5C-3AFC-472A-9C2D-C5FE62BED79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FA0FCB-D848-48F3-8FE1-B71E3C2D059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2E57790-7829-4180-9098-E69EBC1965D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B4D11A8-CFE8-45CC-8413-2558116686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18E7FB4-8F3F-424A-BBFD-A4EB9EC0D48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5BFFAC4-B8B4-4751-8B76-863C49791FC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ACE6673-70EB-4C7B-B91D-ED0DDF16C4B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FECBB4C-C840-4C9B-8D14-947DFC8FF00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E9C17CD-BB10-4FE4-915D-B21E9717DF3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FA4F714-3844-4A69-A0E0-F6B77AE1368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725969E-8DED-4C76-B594-B47DF6E356F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41A4490-6003-4B9E-BD91-5DF7B48AD4F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1713ECB-A834-4E73-9A89-CE46E6F2860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44EA923-AA4F-4B00-ADFC-4A3BE248915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5DE5306-743E-490E-8C23-22B765AF4A6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395AF25-FCE1-4788-932B-84E059D8675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2830642-37F3-4E05-B4B5-BA78A5EE011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B3688E6-555E-46D7-BBB9-1B3B5675857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大森工業団地をはじめとして、大型事業所を有する工業団地が多いことから、歳入に占める法人市民税の割合が比較的高い。近年、この法人市民税の決算額が上昇傾向にあったため、当該指数も上昇傾向にあっ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年度は新型ｺﾛﾅの影響で法人市民税を始めとした基準財政収入額が減となり、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年度は寒冷補正（積雪度級地）の見直しによる基準財政需要額が増となったこともあり、当該指数も減少に転じた。</a:t>
          </a:r>
        </a:p>
        <a:p>
          <a:r>
            <a:rPr kumimoji="1" lang="ja-JP" altLang="en-US" sz="1300">
              <a:latin typeface="ＭＳ Ｐゴシック" panose="020B0600070205080204" pitchFamily="50" charset="-128"/>
              <a:ea typeface="ＭＳ Ｐゴシック" panose="020B0600070205080204" pitchFamily="50" charset="-128"/>
            </a:rPr>
            <a:t>　今後は税収増加に向け、収納確保対策を推進し、当該数値のさらなる上昇に努めたい。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757E00D-48DB-4332-BA83-A911876500E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AB3263E-2C76-4B83-9755-258A4FCD457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864FEBA0-E66F-4A34-804E-0B09C3E12511}"/>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FBACF6E-B940-40A5-9E02-EA62C2FBB244}"/>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06EC4DB-2173-4CFB-A601-8C138E9AEE4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65DB107-1442-423A-90CD-DB7CDABA9F63}"/>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FDD1C19-1917-4823-AFB7-51CCB7875E56}"/>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72133A5D-CDC5-4890-9238-C28BEB957B84}"/>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9246745A-5D57-4738-9CD2-B1299CA5EB1B}"/>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D6BA22F0-F8F0-4AC3-9C53-78566F54B658}"/>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2822A08-ADB2-4971-AB48-3872166BA6E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A0D246C4-87CB-4ECA-8557-F36614A98D7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37AF2D3-111A-4360-870F-3888D8B75E1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27139CB-3760-4614-9376-4054813BF27D}"/>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8031D71A-9273-4B2F-A6DB-9CC9F954482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729B364C-945D-4D44-90AE-EFE82D034126}"/>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451C6231-E048-4D3E-B527-8D524D5AC371}"/>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D21DC556-D549-4408-9F8F-32B837AC25E9}"/>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156210</xdr:rowOff>
    </xdr:to>
    <xdr:cxnSp macro="">
      <xdr:nvCxnSpPr>
        <xdr:cNvPr id="67" name="直線コネクタ 66">
          <a:extLst>
            <a:ext uri="{FF2B5EF4-FFF2-40B4-BE49-F238E27FC236}">
              <a16:creationId xmlns:a16="http://schemas.microsoft.com/office/drawing/2014/main" id="{CE1357F3-6620-44A7-9FD2-CFC4167812AB}"/>
            </a:ext>
          </a:extLst>
        </xdr:cNvPr>
        <xdr:cNvCxnSpPr/>
      </xdr:nvCxnSpPr>
      <xdr:spPr>
        <a:xfrm>
          <a:off x="4114800" y="66230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76C34DBA-F853-4AE3-9584-5AD63273A00C}"/>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976FA416-2622-4FE3-9A0F-3F238F27424B}"/>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35560</xdr:rowOff>
    </xdr:from>
    <xdr:to>
      <xdr:col>19</xdr:col>
      <xdr:colOff>133350</xdr:colOff>
      <xdr:row>38</xdr:row>
      <xdr:rowOff>107950</xdr:rowOff>
    </xdr:to>
    <xdr:cxnSp macro="">
      <xdr:nvCxnSpPr>
        <xdr:cNvPr id="70" name="直線コネクタ 69">
          <a:extLst>
            <a:ext uri="{FF2B5EF4-FFF2-40B4-BE49-F238E27FC236}">
              <a16:creationId xmlns:a16="http://schemas.microsoft.com/office/drawing/2014/main" id="{34498FB5-981F-485F-8B93-1CF63D650936}"/>
            </a:ext>
          </a:extLst>
        </xdr:cNvPr>
        <xdr:cNvCxnSpPr/>
      </xdr:nvCxnSpPr>
      <xdr:spPr>
        <a:xfrm>
          <a:off x="3225800" y="6550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4AFB4D5E-6B6D-41A3-8808-274A005353BB}"/>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8E7CD74D-B50D-4453-96A8-8A8156117F73}"/>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35560</xdr:rowOff>
    </xdr:to>
    <xdr:cxnSp macro="">
      <xdr:nvCxnSpPr>
        <xdr:cNvPr id="73" name="直線コネクタ 72">
          <a:extLst>
            <a:ext uri="{FF2B5EF4-FFF2-40B4-BE49-F238E27FC236}">
              <a16:creationId xmlns:a16="http://schemas.microsoft.com/office/drawing/2014/main" id="{A4E8399B-CE10-4DBC-831C-369FB171B124}"/>
            </a:ext>
          </a:extLst>
        </xdr:cNvPr>
        <xdr:cNvCxnSpPr/>
      </xdr:nvCxnSpPr>
      <xdr:spPr>
        <a:xfrm>
          <a:off x="2336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a:extLst>
            <a:ext uri="{FF2B5EF4-FFF2-40B4-BE49-F238E27FC236}">
              <a16:creationId xmlns:a16="http://schemas.microsoft.com/office/drawing/2014/main" id="{423C1206-30E3-42BC-B27F-3E4FEE3E17E0}"/>
            </a:ext>
          </a:extLst>
        </xdr:cNvPr>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12717</xdr:rowOff>
    </xdr:from>
    <xdr:ext cx="762000" cy="259045"/>
    <xdr:sp macro="" textlink="">
      <xdr:nvSpPr>
        <xdr:cNvPr id="75" name="テキスト ボックス 74">
          <a:extLst>
            <a:ext uri="{FF2B5EF4-FFF2-40B4-BE49-F238E27FC236}">
              <a16:creationId xmlns:a16="http://schemas.microsoft.com/office/drawing/2014/main" id="{AEACD846-0B8C-4948-BA75-011355CB905D}"/>
            </a:ext>
          </a:extLst>
        </xdr:cNvPr>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35560</xdr:rowOff>
    </xdr:from>
    <xdr:to>
      <xdr:col>11</xdr:col>
      <xdr:colOff>31750</xdr:colOff>
      <xdr:row>38</xdr:row>
      <xdr:rowOff>107950</xdr:rowOff>
    </xdr:to>
    <xdr:cxnSp macro="">
      <xdr:nvCxnSpPr>
        <xdr:cNvPr id="76" name="直線コネクタ 75">
          <a:extLst>
            <a:ext uri="{FF2B5EF4-FFF2-40B4-BE49-F238E27FC236}">
              <a16:creationId xmlns:a16="http://schemas.microsoft.com/office/drawing/2014/main" id="{C8901FF5-5F29-4399-83A4-CB8E1F4CBB5C}"/>
            </a:ext>
          </a:extLst>
        </xdr:cNvPr>
        <xdr:cNvCxnSpPr/>
      </xdr:nvCxnSpPr>
      <xdr:spPr>
        <a:xfrm flipV="1">
          <a:off x="1447800" y="6550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a:extLst>
            <a:ext uri="{FF2B5EF4-FFF2-40B4-BE49-F238E27FC236}">
              <a16:creationId xmlns:a16="http://schemas.microsoft.com/office/drawing/2014/main" id="{892092BD-FFA6-4839-8FC4-4434E2E69382}"/>
            </a:ext>
          </a:extLst>
        </xdr:cNvPr>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36847</xdr:rowOff>
    </xdr:from>
    <xdr:ext cx="762000" cy="259045"/>
    <xdr:sp macro="" textlink="">
      <xdr:nvSpPr>
        <xdr:cNvPr id="78" name="テキスト ボックス 77">
          <a:extLst>
            <a:ext uri="{FF2B5EF4-FFF2-40B4-BE49-F238E27FC236}">
              <a16:creationId xmlns:a16="http://schemas.microsoft.com/office/drawing/2014/main" id="{09BE1194-DAC1-43B7-8C3C-BFD34C7A8D16}"/>
            </a:ext>
          </a:extLst>
        </xdr:cNvPr>
        <xdr:cNvSpPr txBox="1"/>
      </xdr:nvSpPr>
      <xdr:spPr>
        <a:xfrm>
          <a:off x="1955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1228892-5225-4EAE-BDD3-71F14A3E7EE1}"/>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6F4046C7-0B91-4DB1-9440-022ECC4ACA63}"/>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769A60A-4205-4940-9FBE-855D6E0C8EBC}"/>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42FFAB-4673-437F-B944-AA883B1CC4C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6A74995-298D-4F1A-89F1-9AE1DFFEFF7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86ED3D3-9FCA-4313-BDE0-DF45C7B674E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6AA95E9-0B64-487D-8A71-BC54F91D0E6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105410</xdr:rowOff>
    </xdr:from>
    <xdr:to>
      <xdr:col>23</xdr:col>
      <xdr:colOff>184150</xdr:colOff>
      <xdr:row>39</xdr:row>
      <xdr:rowOff>35560</xdr:rowOff>
    </xdr:to>
    <xdr:sp macro="" textlink="">
      <xdr:nvSpPr>
        <xdr:cNvPr id="86" name="楕円 85">
          <a:extLst>
            <a:ext uri="{FF2B5EF4-FFF2-40B4-BE49-F238E27FC236}">
              <a16:creationId xmlns:a16="http://schemas.microsoft.com/office/drawing/2014/main" id="{90BB4104-F006-4F06-9E08-7EB146EF1234}"/>
            </a:ext>
          </a:extLst>
        </xdr:cNvPr>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121937</xdr:rowOff>
    </xdr:from>
    <xdr:ext cx="762000" cy="259045"/>
    <xdr:sp macro="" textlink="">
      <xdr:nvSpPr>
        <xdr:cNvPr id="87" name="財政力該当値テキスト">
          <a:extLst>
            <a:ext uri="{FF2B5EF4-FFF2-40B4-BE49-F238E27FC236}">
              <a16:creationId xmlns:a16="http://schemas.microsoft.com/office/drawing/2014/main" id="{128A8F15-0DC1-44FD-9EC3-6577F6655205}"/>
            </a:ext>
          </a:extLst>
        </xdr:cNvPr>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8" name="楕円 87">
          <a:extLst>
            <a:ext uri="{FF2B5EF4-FFF2-40B4-BE49-F238E27FC236}">
              <a16:creationId xmlns:a16="http://schemas.microsoft.com/office/drawing/2014/main" id="{34F5C0C6-C503-49CF-9A33-489CAD94149C}"/>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89" name="テキスト ボックス 88">
          <a:extLst>
            <a:ext uri="{FF2B5EF4-FFF2-40B4-BE49-F238E27FC236}">
              <a16:creationId xmlns:a16="http://schemas.microsoft.com/office/drawing/2014/main" id="{2F21797A-BE5B-4550-A421-C3E77AFB9FBF}"/>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156210</xdr:rowOff>
    </xdr:from>
    <xdr:to>
      <xdr:col>15</xdr:col>
      <xdr:colOff>133350</xdr:colOff>
      <xdr:row>38</xdr:row>
      <xdr:rowOff>86360</xdr:rowOff>
    </xdr:to>
    <xdr:sp macro="" textlink="">
      <xdr:nvSpPr>
        <xdr:cNvPr id="90" name="楕円 89">
          <a:extLst>
            <a:ext uri="{FF2B5EF4-FFF2-40B4-BE49-F238E27FC236}">
              <a16:creationId xmlns:a16="http://schemas.microsoft.com/office/drawing/2014/main" id="{E1C331D7-4662-44CD-A7D0-3595484319A0}"/>
            </a:ext>
          </a:extLst>
        </xdr:cNvPr>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96537</xdr:rowOff>
    </xdr:from>
    <xdr:ext cx="762000" cy="259045"/>
    <xdr:sp macro="" textlink="">
      <xdr:nvSpPr>
        <xdr:cNvPr id="91" name="テキスト ボックス 90">
          <a:extLst>
            <a:ext uri="{FF2B5EF4-FFF2-40B4-BE49-F238E27FC236}">
              <a16:creationId xmlns:a16="http://schemas.microsoft.com/office/drawing/2014/main" id="{A7732EFF-543F-422C-B8CD-B9D74D1D951A}"/>
            </a:ext>
          </a:extLst>
        </xdr:cNvPr>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156210</xdr:rowOff>
    </xdr:from>
    <xdr:to>
      <xdr:col>11</xdr:col>
      <xdr:colOff>82550</xdr:colOff>
      <xdr:row>38</xdr:row>
      <xdr:rowOff>86360</xdr:rowOff>
    </xdr:to>
    <xdr:sp macro="" textlink="">
      <xdr:nvSpPr>
        <xdr:cNvPr id="92" name="楕円 91">
          <a:extLst>
            <a:ext uri="{FF2B5EF4-FFF2-40B4-BE49-F238E27FC236}">
              <a16:creationId xmlns:a16="http://schemas.microsoft.com/office/drawing/2014/main" id="{5CE785EE-8997-4295-B5A7-C3F3877BFC1B}"/>
            </a:ext>
          </a:extLst>
        </xdr:cNvPr>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96537</xdr:rowOff>
    </xdr:from>
    <xdr:ext cx="762000" cy="259045"/>
    <xdr:sp macro="" textlink="">
      <xdr:nvSpPr>
        <xdr:cNvPr id="93" name="テキスト ボックス 92">
          <a:extLst>
            <a:ext uri="{FF2B5EF4-FFF2-40B4-BE49-F238E27FC236}">
              <a16:creationId xmlns:a16="http://schemas.microsoft.com/office/drawing/2014/main" id="{CE59C942-C64C-4BC5-8473-115F9D742D20}"/>
            </a:ext>
          </a:extLst>
        </xdr:cNvPr>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4" name="楕円 93">
          <a:extLst>
            <a:ext uri="{FF2B5EF4-FFF2-40B4-BE49-F238E27FC236}">
              <a16:creationId xmlns:a16="http://schemas.microsoft.com/office/drawing/2014/main" id="{C4B193B3-9550-4F54-AAAE-A7078EFC924A}"/>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13A6E38B-80C5-4B14-8001-3CBB37F69344}"/>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81D5B48-7FDF-48F3-8C87-6E2757CC69F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0FE35CB-3144-494D-9E5B-01C8F6B750D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4C6DA46-436B-448D-B536-BACA38F8F54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7F79A44C-F94A-4699-8621-2C3F2D21C45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742898AB-62D9-4FCA-98CD-B5C68286749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EFB08CE-B3AE-4046-8ABE-610D016624C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57AA19A9-9DAC-4CFA-8EC4-3A5F7A6450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27946D38-60A5-42A0-AE10-617DEF3B1EF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BCAFB7B2-F93B-4B4D-A449-C54FA34293A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B093F6A-D47A-45A5-A2B8-5C85C4F29F8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926E34A-8DCE-41B9-9ED5-56F36173C79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8570D565-BE8A-4951-BEAF-E8D0C6F3AFA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6E64987-9746-48F9-B092-60AA15BBAD9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おいては、分母では主に臨時財政対策債の減により、経常一般財源が増加したことに加え、分子では電気料金等高騰や労務単価高騰により、経常経費が増加したことにより、当該数値は対前年度比で悪化した。</a:t>
          </a:r>
        </a:p>
        <a:p>
          <a:r>
            <a:rPr kumimoji="1" lang="ja-JP" altLang="en-US" sz="1300">
              <a:latin typeface="ＭＳ Ｐゴシック" panose="020B0600070205080204" pitchFamily="50" charset="-128"/>
              <a:ea typeface="ＭＳ Ｐゴシック" panose="020B0600070205080204" pitchFamily="50" charset="-128"/>
            </a:rPr>
            <a:t>　今後は社会保障関係経費等の経常経費のさらなる伸びも想定されるため、一層の経費削減や財源確保に努め、当該比率の抑制を図る。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A632F8CC-6060-4B89-BC34-3B382F6380B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5BA1A6B4-E12E-4279-BDFD-EA9C7E00116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2F8E6B24-8AF5-4FCB-96C0-1CFFF4AAE62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2471B0EB-2922-49B0-9E66-200CF8CD9B5B}"/>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CF30730E-234A-4C88-9BF8-96432CA483DB}"/>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499CCE17-011C-4C56-A2F4-4E3ED55FB1B2}"/>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7D2CC0C6-D26B-4E0D-80F9-DF4C24EEEC99}"/>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F2C8D2DC-60E9-4AA1-8049-57D0DCA23034}"/>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45ED488A-088A-4E41-BFCF-8FF36312AD01}"/>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A02C8F9-B9E2-4D01-B25C-619D8B8C064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5EA03F2-FD45-45A9-90BF-2AE387E8F603}"/>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38BA90A0-A42E-489A-AFE6-B37AF24F261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1A3405C4-D782-4C02-BE6A-A2F21E385AE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EAFEF405-F4DB-4BE2-984A-0A9747A279CB}"/>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BE0BD2B5-C11F-462C-A777-2DE01ACCFBC1}"/>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CF2CA99-AFAF-47C7-8CB6-AE8F92929ED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3AA4AF2-447D-41D5-A2FD-9EFA73D919C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F313948-3A7C-4304-B4E7-4BDECB64E4B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ED9F5AE8-12B1-4BBD-9B16-638506403E7B}"/>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DA6815C5-4156-4C2F-8B89-86FFA39F00E8}"/>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27D4F5AF-F0AE-458D-A993-3414A7E2F1C1}"/>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7BE6BB11-9AC0-46F8-A93E-A9185A16D938}"/>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FF946D8-E023-40DD-B1E7-17BF57AC94FA}"/>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60</xdr:row>
      <xdr:rowOff>21953</xdr:rowOff>
    </xdr:to>
    <xdr:cxnSp macro="">
      <xdr:nvCxnSpPr>
        <xdr:cNvPr id="132" name="直線コネクタ 131">
          <a:extLst>
            <a:ext uri="{FF2B5EF4-FFF2-40B4-BE49-F238E27FC236}">
              <a16:creationId xmlns:a16="http://schemas.microsoft.com/office/drawing/2014/main" id="{0B1980EE-2EA3-49B6-904F-E8B6C820793C}"/>
            </a:ext>
          </a:extLst>
        </xdr:cNvPr>
        <xdr:cNvCxnSpPr/>
      </xdr:nvCxnSpPr>
      <xdr:spPr>
        <a:xfrm>
          <a:off x="4114800" y="10071100"/>
          <a:ext cx="8382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F2B4EA91-0F8F-4F19-AB26-28DDC42D8A8E}"/>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AFB94B3B-2114-4DEF-89A1-D64E85608025}"/>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60</xdr:row>
      <xdr:rowOff>104684</xdr:rowOff>
    </xdr:to>
    <xdr:cxnSp macro="">
      <xdr:nvCxnSpPr>
        <xdr:cNvPr id="135" name="直線コネクタ 134">
          <a:extLst>
            <a:ext uri="{FF2B5EF4-FFF2-40B4-BE49-F238E27FC236}">
              <a16:creationId xmlns:a16="http://schemas.microsoft.com/office/drawing/2014/main" id="{8A7DCA00-A543-4D70-B987-090AC2026EF0}"/>
            </a:ext>
          </a:extLst>
        </xdr:cNvPr>
        <xdr:cNvCxnSpPr/>
      </xdr:nvCxnSpPr>
      <xdr:spPr>
        <a:xfrm flipV="1">
          <a:off x="3225800" y="10071100"/>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2877671E-C9F5-440A-A536-487015AA6F6F}"/>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400E378D-8A67-4B4F-B2A5-6D0F18BC51CB}"/>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84001</xdr:rowOff>
    </xdr:from>
    <xdr:to>
      <xdr:col>15</xdr:col>
      <xdr:colOff>82550</xdr:colOff>
      <xdr:row>60</xdr:row>
      <xdr:rowOff>104684</xdr:rowOff>
    </xdr:to>
    <xdr:cxnSp macro="">
      <xdr:nvCxnSpPr>
        <xdr:cNvPr id="138" name="直線コネクタ 137">
          <a:extLst>
            <a:ext uri="{FF2B5EF4-FFF2-40B4-BE49-F238E27FC236}">
              <a16:creationId xmlns:a16="http://schemas.microsoft.com/office/drawing/2014/main" id="{7A8942D0-7EA8-4430-8628-779814ECCAD9}"/>
            </a:ext>
          </a:extLst>
        </xdr:cNvPr>
        <xdr:cNvCxnSpPr/>
      </xdr:nvCxnSpPr>
      <xdr:spPr>
        <a:xfrm>
          <a:off x="2336800" y="103710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a:extLst>
            <a:ext uri="{FF2B5EF4-FFF2-40B4-BE49-F238E27FC236}">
              <a16:creationId xmlns:a16="http://schemas.microsoft.com/office/drawing/2014/main" id="{6A020A4D-3DED-4CE6-AE8B-CEE2F3F0DAE7}"/>
            </a:ext>
          </a:extLst>
        </xdr:cNvPr>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a:extLst>
            <a:ext uri="{FF2B5EF4-FFF2-40B4-BE49-F238E27FC236}">
              <a16:creationId xmlns:a16="http://schemas.microsoft.com/office/drawing/2014/main" id="{CB526E95-C6D5-4CA8-A0B9-CEC2FB1E5E79}"/>
            </a:ext>
          </a:extLst>
        </xdr:cNvPr>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84001</xdr:rowOff>
    </xdr:to>
    <xdr:cxnSp macro="">
      <xdr:nvCxnSpPr>
        <xdr:cNvPr id="141" name="直線コネクタ 140">
          <a:extLst>
            <a:ext uri="{FF2B5EF4-FFF2-40B4-BE49-F238E27FC236}">
              <a16:creationId xmlns:a16="http://schemas.microsoft.com/office/drawing/2014/main" id="{821365AC-3A38-4AB0-B9F6-CD55978DDA9C}"/>
            </a:ext>
          </a:extLst>
        </xdr:cNvPr>
        <xdr:cNvCxnSpPr/>
      </xdr:nvCxnSpPr>
      <xdr:spPr>
        <a:xfrm>
          <a:off x="1447800" y="1032618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a:extLst>
            <a:ext uri="{FF2B5EF4-FFF2-40B4-BE49-F238E27FC236}">
              <a16:creationId xmlns:a16="http://schemas.microsoft.com/office/drawing/2014/main" id="{9E7DF4C1-1CDB-4ACC-9D5F-B22A3155F437}"/>
            </a:ext>
          </a:extLst>
        </xdr:cNvPr>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a:extLst>
            <a:ext uri="{FF2B5EF4-FFF2-40B4-BE49-F238E27FC236}">
              <a16:creationId xmlns:a16="http://schemas.microsoft.com/office/drawing/2014/main" id="{1FEBE2DB-1F8A-4AA4-BC22-C6B6C880069C}"/>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a:extLst>
            <a:ext uri="{FF2B5EF4-FFF2-40B4-BE49-F238E27FC236}">
              <a16:creationId xmlns:a16="http://schemas.microsoft.com/office/drawing/2014/main" id="{19C1BB64-6867-4AF8-950D-FF83D1134935}"/>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a:extLst>
            <a:ext uri="{FF2B5EF4-FFF2-40B4-BE49-F238E27FC236}">
              <a16:creationId xmlns:a16="http://schemas.microsoft.com/office/drawing/2014/main" id="{29F7A094-0A2C-4C0D-84D0-9860D4FF17FE}"/>
            </a:ext>
          </a:extLst>
        </xdr:cNvPr>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7671936-8E3B-4CAD-A57F-DE36036F85A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682C278-1EFE-4470-AC1B-0B53E8A7063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BFBCB91-1E43-4C9A-9D5E-C3F894C45BA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42FFDB7-5CFE-4953-9F4B-31BBEE49C28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B29AD80-372B-4A84-8AB9-DE3D1C609A7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1" name="楕円 150">
          <a:extLst>
            <a:ext uri="{FF2B5EF4-FFF2-40B4-BE49-F238E27FC236}">
              <a16:creationId xmlns:a16="http://schemas.microsoft.com/office/drawing/2014/main" id="{E26DC2FB-9AB9-441F-8B1E-3842F41834F8}"/>
            </a:ext>
          </a:extLst>
        </xdr:cNvPr>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2" name="財政構造の弾力性該当値テキスト">
          <a:extLst>
            <a:ext uri="{FF2B5EF4-FFF2-40B4-BE49-F238E27FC236}">
              <a16:creationId xmlns:a16="http://schemas.microsoft.com/office/drawing/2014/main" id="{73E7FC80-3576-472A-8084-A2222B3E77C1}"/>
            </a:ext>
          </a:extLst>
        </xdr:cNvPr>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76200</xdr:rowOff>
    </xdr:from>
    <xdr:to>
      <xdr:col>19</xdr:col>
      <xdr:colOff>184150</xdr:colOff>
      <xdr:row>59</xdr:row>
      <xdr:rowOff>6350</xdr:rowOff>
    </xdr:to>
    <xdr:sp macro="" textlink="">
      <xdr:nvSpPr>
        <xdr:cNvPr id="153" name="楕円 152">
          <a:extLst>
            <a:ext uri="{FF2B5EF4-FFF2-40B4-BE49-F238E27FC236}">
              <a16:creationId xmlns:a16="http://schemas.microsoft.com/office/drawing/2014/main" id="{D365FF6C-C12E-40A1-93FA-75B667496CC3}"/>
            </a:ext>
          </a:extLst>
        </xdr:cNvPr>
        <xdr:cNvSpPr/>
      </xdr:nvSpPr>
      <xdr:spPr>
        <a:xfrm>
          <a:off x="406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16527</xdr:rowOff>
    </xdr:from>
    <xdr:ext cx="736600" cy="259045"/>
    <xdr:sp macro="" textlink="">
      <xdr:nvSpPr>
        <xdr:cNvPr id="154" name="テキスト ボックス 153">
          <a:extLst>
            <a:ext uri="{FF2B5EF4-FFF2-40B4-BE49-F238E27FC236}">
              <a16:creationId xmlns:a16="http://schemas.microsoft.com/office/drawing/2014/main" id="{849A8642-80CB-44F2-B9AE-9FD53D1665E0}"/>
            </a:ext>
          </a:extLst>
        </xdr:cNvPr>
        <xdr:cNvSpPr txBox="1"/>
      </xdr:nvSpPr>
      <xdr:spPr>
        <a:xfrm>
          <a:off x="3733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53884</xdr:rowOff>
    </xdr:from>
    <xdr:to>
      <xdr:col>15</xdr:col>
      <xdr:colOff>133350</xdr:colOff>
      <xdr:row>60</xdr:row>
      <xdr:rowOff>155484</xdr:rowOff>
    </xdr:to>
    <xdr:sp macro="" textlink="">
      <xdr:nvSpPr>
        <xdr:cNvPr id="155" name="楕円 154">
          <a:extLst>
            <a:ext uri="{FF2B5EF4-FFF2-40B4-BE49-F238E27FC236}">
              <a16:creationId xmlns:a16="http://schemas.microsoft.com/office/drawing/2014/main" id="{DD8EA5D0-8429-402E-A010-A370CEC9E688}"/>
            </a:ext>
          </a:extLst>
        </xdr:cNvPr>
        <xdr:cNvSpPr/>
      </xdr:nvSpPr>
      <xdr:spPr>
        <a:xfrm>
          <a:off x="3175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140261</xdr:rowOff>
    </xdr:from>
    <xdr:ext cx="762000" cy="259045"/>
    <xdr:sp macro="" textlink="">
      <xdr:nvSpPr>
        <xdr:cNvPr id="156" name="テキスト ボックス 155">
          <a:extLst>
            <a:ext uri="{FF2B5EF4-FFF2-40B4-BE49-F238E27FC236}">
              <a16:creationId xmlns:a16="http://schemas.microsoft.com/office/drawing/2014/main" id="{D7492F86-25BC-4F2C-A184-CEB5BA2306E0}"/>
            </a:ext>
          </a:extLst>
        </xdr:cNvPr>
        <xdr:cNvSpPr txBox="1"/>
      </xdr:nvSpPr>
      <xdr:spPr>
        <a:xfrm>
          <a:off x="2844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33201</xdr:rowOff>
    </xdr:from>
    <xdr:to>
      <xdr:col>11</xdr:col>
      <xdr:colOff>82550</xdr:colOff>
      <xdr:row>60</xdr:row>
      <xdr:rowOff>134801</xdr:rowOff>
    </xdr:to>
    <xdr:sp macro="" textlink="">
      <xdr:nvSpPr>
        <xdr:cNvPr id="157" name="楕円 156">
          <a:extLst>
            <a:ext uri="{FF2B5EF4-FFF2-40B4-BE49-F238E27FC236}">
              <a16:creationId xmlns:a16="http://schemas.microsoft.com/office/drawing/2014/main" id="{F223C65A-2397-40EE-85DB-0459B671DA6C}"/>
            </a:ext>
          </a:extLst>
        </xdr:cNvPr>
        <xdr:cNvSpPr/>
      </xdr:nvSpPr>
      <xdr:spPr>
        <a:xfrm>
          <a:off x="2286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119578</xdr:rowOff>
    </xdr:from>
    <xdr:ext cx="762000" cy="259045"/>
    <xdr:sp macro="" textlink="">
      <xdr:nvSpPr>
        <xdr:cNvPr id="158" name="テキスト ボックス 157">
          <a:extLst>
            <a:ext uri="{FF2B5EF4-FFF2-40B4-BE49-F238E27FC236}">
              <a16:creationId xmlns:a16="http://schemas.microsoft.com/office/drawing/2014/main" id="{4508BF3B-0385-423C-9A53-63BC306DB1FB}"/>
            </a:ext>
          </a:extLst>
        </xdr:cNvPr>
        <xdr:cNvSpPr txBox="1"/>
      </xdr:nvSpPr>
      <xdr:spPr>
        <a:xfrm>
          <a:off x="1955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59" name="楕円 158">
          <a:extLst>
            <a:ext uri="{FF2B5EF4-FFF2-40B4-BE49-F238E27FC236}">
              <a16:creationId xmlns:a16="http://schemas.microsoft.com/office/drawing/2014/main" id="{2CEC9E1C-8BDD-464D-9454-63FC72E659FF}"/>
            </a:ext>
          </a:extLst>
        </xdr:cNvPr>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100165</xdr:rowOff>
    </xdr:from>
    <xdr:ext cx="762000" cy="259045"/>
    <xdr:sp macro="" textlink="">
      <xdr:nvSpPr>
        <xdr:cNvPr id="160" name="テキスト ボックス 159">
          <a:extLst>
            <a:ext uri="{FF2B5EF4-FFF2-40B4-BE49-F238E27FC236}">
              <a16:creationId xmlns:a16="http://schemas.microsoft.com/office/drawing/2014/main" id="{08EF2026-3C3A-42CA-8475-9AA987CBF03F}"/>
            </a:ext>
          </a:extLst>
        </xdr:cNvPr>
        <xdr:cNvSpPr txBox="1"/>
      </xdr:nvSpPr>
      <xdr:spPr>
        <a:xfrm>
          <a:off x="1066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A620787-2989-4F3B-8322-66058FDE700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332C8C43-DA75-4BE3-9C44-3E8CA6A8A5F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B098CE6-9630-42DA-AB61-FAF622EA1B5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17557CA-EBC6-4D79-B7F4-E63FA8846B7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A62BF66-AD6F-42EF-9578-3FCB97E5DCF8}"/>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64AE46A-E4AB-40FE-81DB-6AF28B15BB1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7C6B087-A86E-415A-A3E2-13D58F8BD3A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3E9011-82A6-463F-9350-4B19BCC1DF2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6925A7A-8A4A-4D82-AE2A-4FFF616C46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0959EC1-12B4-4F00-A011-AFD2D60E5F8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37533CF-51C6-4548-BD97-BFA1E1042A0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63E375C-6B09-4F2F-9761-62224856FE2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E9011FD8-3D91-4931-BF6A-E8C6FBBE6C2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人件費の抑制等、経常経費の削減に努めてきたところであるが、これ以上の職員数の削減は困難な中、ふるさと納税制度への対応に係る関連経費等が影響し、近年は高止まり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年度においては、人事院勧告に伴う人件費の増や物価高騰に伴う物件費の増による影響で、対前年度比では悪化しているものの、さらなる経費削減等を図り、当該数値の抑制を図る。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19E10AA-F01D-473B-AB19-C363F175935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3F8A49D-8DAF-4F64-BAD1-6410AC63430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AF371EE-FAD6-4038-A231-330902B4E9E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9C26582F-888F-4563-B9E2-B6F33311956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BEFC214-67C8-496B-9460-E3C4A4A833C7}"/>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92CC4EBF-B487-4519-B773-1BA4E1B0E43D}"/>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80A0995-8F99-4173-A82A-77EADDE321E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477D8571-6056-4DE1-ACC2-791626B41C1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D1BA2C68-94A4-4A0A-AB3C-20A375352A5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B82C230E-43ED-4B38-A992-17A8FEDB33C1}"/>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6AD7440-F9D6-4234-A68F-B7264998E37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35B95ED0-DCE8-4370-B562-705DA2823F9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7D362D97-91BF-4865-B6D9-938FC6B51CF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9CD498C-F31D-42EA-B931-ECBB2F93F6A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40D32459-D436-4B2C-BCE7-49C5301647E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46BDD9F-3BE9-4AD1-B07B-97548F75D2C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D257095F-EE0D-45FC-8621-C9E30DFF46C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3DBFA9E4-AD04-44DC-A611-6AA6BE8EF15B}"/>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29157CCB-AFC9-4010-96F3-452992386874}"/>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E21E646-17FA-454C-B61C-DB35178E8887}"/>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262D4A9-B6DE-4885-80AF-64FD1F1FE1FC}"/>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887BC146-974E-400B-9629-935010848C4E}"/>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142081</xdr:rowOff>
    </xdr:from>
    <xdr:to>
      <xdr:col>23</xdr:col>
      <xdr:colOff>133350</xdr:colOff>
      <xdr:row>81</xdr:row>
      <xdr:rowOff>148267</xdr:rowOff>
    </xdr:to>
    <xdr:cxnSp macro="">
      <xdr:nvCxnSpPr>
        <xdr:cNvPr id="196" name="直線コネクタ 195">
          <a:extLst>
            <a:ext uri="{FF2B5EF4-FFF2-40B4-BE49-F238E27FC236}">
              <a16:creationId xmlns:a16="http://schemas.microsoft.com/office/drawing/2014/main" id="{602A1D24-C4A3-4AAF-8FCE-577964C6E254}"/>
            </a:ext>
          </a:extLst>
        </xdr:cNvPr>
        <xdr:cNvCxnSpPr/>
      </xdr:nvCxnSpPr>
      <xdr:spPr>
        <a:xfrm>
          <a:off x="4114800" y="14029531"/>
          <a:ext cx="8382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DB8082D4-DC5B-4A45-8BFD-B5290D50A733}"/>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97519F10-6A6B-4E57-A2BE-864763D398CC}"/>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127729</xdr:rowOff>
    </xdr:from>
    <xdr:to>
      <xdr:col>19</xdr:col>
      <xdr:colOff>133350</xdr:colOff>
      <xdr:row>81</xdr:row>
      <xdr:rowOff>142081</xdr:rowOff>
    </xdr:to>
    <xdr:cxnSp macro="">
      <xdr:nvCxnSpPr>
        <xdr:cNvPr id="199" name="直線コネクタ 198">
          <a:extLst>
            <a:ext uri="{FF2B5EF4-FFF2-40B4-BE49-F238E27FC236}">
              <a16:creationId xmlns:a16="http://schemas.microsoft.com/office/drawing/2014/main" id="{19D90A97-B755-49C5-8CCA-2686400EA03C}"/>
            </a:ext>
          </a:extLst>
        </xdr:cNvPr>
        <xdr:cNvCxnSpPr/>
      </xdr:nvCxnSpPr>
      <xdr:spPr>
        <a:xfrm>
          <a:off x="3225800" y="14015179"/>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634E3582-357F-4FD7-9B6B-69407C3354A6}"/>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CB617932-DB9F-4889-980B-0EC0183E81BF}"/>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100527</xdr:rowOff>
    </xdr:from>
    <xdr:to>
      <xdr:col>15</xdr:col>
      <xdr:colOff>82550</xdr:colOff>
      <xdr:row>81</xdr:row>
      <xdr:rowOff>127729</xdr:rowOff>
    </xdr:to>
    <xdr:cxnSp macro="">
      <xdr:nvCxnSpPr>
        <xdr:cNvPr id="202" name="直線コネクタ 201">
          <a:extLst>
            <a:ext uri="{FF2B5EF4-FFF2-40B4-BE49-F238E27FC236}">
              <a16:creationId xmlns:a16="http://schemas.microsoft.com/office/drawing/2014/main" id="{8A3559C7-1702-4B72-B9EE-43A08770461E}"/>
            </a:ext>
          </a:extLst>
        </xdr:cNvPr>
        <xdr:cNvCxnSpPr/>
      </xdr:nvCxnSpPr>
      <xdr:spPr>
        <a:xfrm>
          <a:off x="2336800" y="13987977"/>
          <a:ext cx="889000" cy="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a:extLst>
            <a:ext uri="{FF2B5EF4-FFF2-40B4-BE49-F238E27FC236}">
              <a16:creationId xmlns:a16="http://schemas.microsoft.com/office/drawing/2014/main" id="{549C5995-91B6-421A-9160-21D44E008972}"/>
            </a:ext>
          </a:extLst>
        </xdr:cNvPr>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42694</xdr:rowOff>
    </xdr:from>
    <xdr:ext cx="762000" cy="259045"/>
    <xdr:sp macro="" textlink="">
      <xdr:nvSpPr>
        <xdr:cNvPr id="204" name="テキスト ボックス 203">
          <a:extLst>
            <a:ext uri="{FF2B5EF4-FFF2-40B4-BE49-F238E27FC236}">
              <a16:creationId xmlns:a16="http://schemas.microsoft.com/office/drawing/2014/main" id="{405FBFE6-AD47-4EBF-BCE1-C63FE68D0117}"/>
            </a:ext>
          </a:extLst>
        </xdr:cNvPr>
        <xdr:cNvSpPr txBox="1"/>
      </xdr:nvSpPr>
      <xdr:spPr>
        <a:xfrm>
          <a:off x="2844800" y="1410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100527</xdr:rowOff>
    </xdr:from>
    <xdr:to>
      <xdr:col>11</xdr:col>
      <xdr:colOff>31750</xdr:colOff>
      <xdr:row>81</xdr:row>
      <xdr:rowOff>106691</xdr:rowOff>
    </xdr:to>
    <xdr:cxnSp macro="">
      <xdr:nvCxnSpPr>
        <xdr:cNvPr id="205" name="直線コネクタ 204">
          <a:extLst>
            <a:ext uri="{FF2B5EF4-FFF2-40B4-BE49-F238E27FC236}">
              <a16:creationId xmlns:a16="http://schemas.microsoft.com/office/drawing/2014/main" id="{C7353AB5-A35A-4AC4-9B0D-FCFC18361132}"/>
            </a:ext>
          </a:extLst>
        </xdr:cNvPr>
        <xdr:cNvCxnSpPr/>
      </xdr:nvCxnSpPr>
      <xdr:spPr>
        <a:xfrm flipV="1">
          <a:off x="1447800" y="13987977"/>
          <a:ext cx="889000" cy="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a:extLst>
            <a:ext uri="{FF2B5EF4-FFF2-40B4-BE49-F238E27FC236}">
              <a16:creationId xmlns:a16="http://schemas.microsoft.com/office/drawing/2014/main" id="{DD547128-DDD7-47FC-9CEB-899B66E5E3F7}"/>
            </a:ext>
          </a:extLst>
        </xdr:cNvPr>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20783</xdr:rowOff>
    </xdr:from>
    <xdr:ext cx="762000" cy="259045"/>
    <xdr:sp macro="" textlink="">
      <xdr:nvSpPr>
        <xdr:cNvPr id="207" name="テキスト ボックス 206">
          <a:extLst>
            <a:ext uri="{FF2B5EF4-FFF2-40B4-BE49-F238E27FC236}">
              <a16:creationId xmlns:a16="http://schemas.microsoft.com/office/drawing/2014/main" id="{E3683269-8D16-4969-8D68-D8DE4EF65784}"/>
            </a:ext>
          </a:extLst>
        </xdr:cNvPr>
        <xdr:cNvSpPr txBox="1"/>
      </xdr:nvSpPr>
      <xdr:spPr>
        <a:xfrm>
          <a:off x="1955800" y="1407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a:extLst>
            <a:ext uri="{FF2B5EF4-FFF2-40B4-BE49-F238E27FC236}">
              <a16:creationId xmlns:a16="http://schemas.microsoft.com/office/drawing/2014/main" id="{645661C9-44A2-4A0A-BBFF-2D56165DBF47}"/>
            </a:ext>
          </a:extLst>
        </xdr:cNvPr>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6698</xdr:rowOff>
    </xdr:from>
    <xdr:ext cx="762000" cy="259045"/>
    <xdr:sp macro="" textlink="">
      <xdr:nvSpPr>
        <xdr:cNvPr id="209" name="テキスト ボックス 208">
          <a:extLst>
            <a:ext uri="{FF2B5EF4-FFF2-40B4-BE49-F238E27FC236}">
              <a16:creationId xmlns:a16="http://schemas.microsoft.com/office/drawing/2014/main" id="{0D7D4400-B9DA-4C89-A8D2-A5A70B3A32B5}"/>
            </a:ext>
          </a:extLst>
        </xdr:cNvPr>
        <xdr:cNvSpPr txBox="1"/>
      </xdr:nvSpPr>
      <xdr:spPr>
        <a:xfrm>
          <a:off x="1066800" y="1406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B9D864E-16ED-4AD4-89C0-2BDF986097F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558A303-1E72-4622-96FF-733031AC38F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5A99AC1-2472-4747-A4DA-A7AB18513A5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573EAE3-CE0A-4F39-8445-C4FD7778D98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1F838F25-CA95-49D7-8F5C-1A699A71511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97467</xdr:rowOff>
    </xdr:from>
    <xdr:to>
      <xdr:col>23</xdr:col>
      <xdr:colOff>184150</xdr:colOff>
      <xdr:row>82</xdr:row>
      <xdr:rowOff>27617</xdr:rowOff>
    </xdr:to>
    <xdr:sp macro="" textlink="">
      <xdr:nvSpPr>
        <xdr:cNvPr id="215" name="楕円 214">
          <a:extLst>
            <a:ext uri="{FF2B5EF4-FFF2-40B4-BE49-F238E27FC236}">
              <a16:creationId xmlns:a16="http://schemas.microsoft.com/office/drawing/2014/main" id="{B25372D6-1153-4098-A854-53067E1ECC64}"/>
            </a:ext>
          </a:extLst>
        </xdr:cNvPr>
        <xdr:cNvSpPr/>
      </xdr:nvSpPr>
      <xdr:spPr>
        <a:xfrm>
          <a:off x="4902200" y="139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18744</xdr:rowOff>
    </xdr:from>
    <xdr:ext cx="762000" cy="259045"/>
    <xdr:sp macro="" textlink="">
      <xdr:nvSpPr>
        <xdr:cNvPr id="216" name="人件費・物件費等の状況該当値テキスト">
          <a:extLst>
            <a:ext uri="{FF2B5EF4-FFF2-40B4-BE49-F238E27FC236}">
              <a16:creationId xmlns:a16="http://schemas.microsoft.com/office/drawing/2014/main" id="{C34EB89B-44F0-4FAD-A0A1-9D9A9EF301E8}"/>
            </a:ext>
          </a:extLst>
        </xdr:cNvPr>
        <xdr:cNvSpPr txBox="1"/>
      </xdr:nvSpPr>
      <xdr:spPr>
        <a:xfrm>
          <a:off x="5041900" y="139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91281</xdr:rowOff>
    </xdr:from>
    <xdr:to>
      <xdr:col>19</xdr:col>
      <xdr:colOff>184150</xdr:colOff>
      <xdr:row>82</xdr:row>
      <xdr:rowOff>21431</xdr:rowOff>
    </xdr:to>
    <xdr:sp macro="" textlink="">
      <xdr:nvSpPr>
        <xdr:cNvPr id="217" name="楕円 216">
          <a:extLst>
            <a:ext uri="{FF2B5EF4-FFF2-40B4-BE49-F238E27FC236}">
              <a16:creationId xmlns:a16="http://schemas.microsoft.com/office/drawing/2014/main" id="{FEF7AECC-1B64-437A-B9B3-0CF644D29242}"/>
            </a:ext>
          </a:extLst>
        </xdr:cNvPr>
        <xdr:cNvSpPr/>
      </xdr:nvSpPr>
      <xdr:spPr>
        <a:xfrm>
          <a:off x="4064000" y="139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218" name="テキスト ボックス 217">
          <a:extLst>
            <a:ext uri="{FF2B5EF4-FFF2-40B4-BE49-F238E27FC236}">
              <a16:creationId xmlns:a16="http://schemas.microsoft.com/office/drawing/2014/main" id="{A14D638C-7B7D-41D1-980E-FF23CAC1ED87}"/>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76929</xdr:rowOff>
    </xdr:from>
    <xdr:to>
      <xdr:col>15</xdr:col>
      <xdr:colOff>133350</xdr:colOff>
      <xdr:row>82</xdr:row>
      <xdr:rowOff>7079</xdr:rowOff>
    </xdr:to>
    <xdr:sp macro="" textlink="">
      <xdr:nvSpPr>
        <xdr:cNvPr id="219" name="楕円 218">
          <a:extLst>
            <a:ext uri="{FF2B5EF4-FFF2-40B4-BE49-F238E27FC236}">
              <a16:creationId xmlns:a16="http://schemas.microsoft.com/office/drawing/2014/main" id="{849E17F8-A846-4489-8014-B3B5D6FE790C}"/>
            </a:ext>
          </a:extLst>
        </xdr:cNvPr>
        <xdr:cNvSpPr/>
      </xdr:nvSpPr>
      <xdr:spPr>
        <a:xfrm>
          <a:off x="3175000" y="139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17256</xdr:rowOff>
    </xdr:from>
    <xdr:ext cx="762000" cy="259045"/>
    <xdr:sp macro="" textlink="">
      <xdr:nvSpPr>
        <xdr:cNvPr id="220" name="テキスト ボックス 219">
          <a:extLst>
            <a:ext uri="{FF2B5EF4-FFF2-40B4-BE49-F238E27FC236}">
              <a16:creationId xmlns:a16="http://schemas.microsoft.com/office/drawing/2014/main" id="{973514D3-2CAC-4E14-8E8D-0D203381F493}"/>
            </a:ext>
          </a:extLst>
        </xdr:cNvPr>
        <xdr:cNvSpPr txBox="1"/>
      </xdr:nvSpPr>
      <xdr:spPr>
        <a:xfrm>
          <a:off x="2844800" y="1373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49727</xdr:rowOff>
    </xdr:from>
    <xdr:to>
      <xdr:col>11</xdr:col>
      <xdr:colOff>82550</xdr:colOff>
      <xdr:row>81</xdr:row>
      <xdr:rowOff>151327</xdr:rowOff>
    </xdr:to>
    <xdr:sp macro="" textlink="">
      <xdr:nvSpPr>
        <xdr:cNvPr id="221" name="楕円 220">
          <a:extLst>
            <a:ext uri="{FF2B5EF4-FFF2-40B4-BE49-F238E27FC236}">
              <a16:creationId xmlns:a16="http://schemas.microsoft.com/office/drawing/2014/main" id="{EC9C0E0F-8E3B-4B78-A62E-1F191A7B06EC}"/>
            </a:ext>
          </a:extLst>
        </xdr:cNvPr>
        <xdr:cNvSpPr/>
      </xdr:nvSpPr>
      <xdr:spPr>
        <a:xfrm>
          <a:off x="2286000" y="139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161504</xdr:rowOff>
    </xdr:from>
    <xdr:ext cx="762000" cy="259045"/>
    <xdr:sp macro="" textlink="">
      <xdr:nvSpPr>
        <xdr:cNvPr id="222" name="テキスト ボックス 221">
          <a:extLst>
            <a:ext uri="{FF2B5EF4-FFF2-40B4-BE49-F238E27FC236}">
              <a16:creationId xmlns:a16="http://schemas.microsoft.com/office/drawing/2014/main" id="{2CF30F83-7D7A-4221-87AB-769289DCC44C}"/>
            </a:ext>
          </a:extLst>
        </xdr:cNvPr>
        <xdr:cNvSpPr txBox="1"/>
      </xdr:nvSpPr>
      <xdr:spPr>
        <a:xfrm>
          <a:off x="1955800" y="1370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55891</xdr:rowOff>
    </xdr:from>
    <xdr:to>
      <xdr:col>7</xdr:col>
      <xdr:colOff>31750</xdr:colOff>
      <xdr:row>81</xdr:row>
      <xdr:rowOff>157491</xdr:rowOff>
    </xdr:to>
    <xdr:sp macro="" textlink="">
      <xdr:nvSpPr>
        <xdr:cNvPr id="223" name="楕円 222">
          <a:extLst>
            <a:ext uri="{FF2B5EF4-FFF2-40B4-BE49-F238E27FC236}">
              <a16:creationId xmlns:a16="http://schemas.microsoft.com/office/drawing/2014/main" id="{B4171C10-2A21-47FE-89F6-735779DBB71B}"/>
            </a:ext>
          </a:extLst>
        </xdr:cNvPr>
        <xdr:cNvSpPr/>
      </xdr:nvSpPr>
      <xdr:spPr>
        <a:xfrm>
          <a:off x="1397000" y="1394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167668</xdr:rowOff>
    </xdr:from>
    <xdr:ext cx="762000" cy="259045"/>
    <xdr:sp macro="" textlink="">
      <xdr:nvSpPr>
        <xdr:cNvPr id="224" name="テキスト ボックス 223">
          <a:extLst>
            <a:ext uri="{FF2B5EF4-FFF2-40B4-BE49-F238E27FC236}">
              <a16:creationId xmlns:a16="http://schemas.microsoft.com/office/drawing/2014/main" id="{DFAF43ED-21F4-4956-B674-8DE354FBA729}"/>
            </a:ext>
          </a:extLst>
        </xdr:cNvPr>
        <xdr:cNvSpPr txBox="1"/>
      </xdr:nvSpPr>
      <xdr:spPr>
        <a:xfrm>
          <a:off x="1066800" y="1371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E89B495-700D-4E51-B5B3-7B93E171FDA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41A98F90-893F-4CEC-93F7-A50DF18D21E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34A773D-68D7-4F59-9022-AA4FE95F016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EB23CCCA-5F17-400F-A756-8E3025774A6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DB4EB94-96F4-433E-9041-A8AD2948883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82ACEBC-D702-41FA-8115-A07EE675F65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4A2AC92-E1EE-40A0-BEDB-76E788DC879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FE99F689-0998-4DD4-9A0C-B6D5214B8A8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E111FB9F-96DF-4B2A-B5CF-3EAD64BB81C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7ABF829-4A9F-469E-BAB7-B5C95CAF521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1C2DD719-43CF-455C-9763-1680C4604DA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49EAE0D-9640-4D36-9CA8-3F313858CE1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F1A89A26-A080-4DFE-BB9E-A7686F2B6C9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となったが、経常経費分析表の人口１人当たりの人件費は類似団体が</a:t>
          </a:r>
          <a:r>
            <a:rPr kumimoji="1" lang="en-US" altLang="ja-JP" sz="1300">
              <a:latin typeface="ＭＳ Ｐゴシック" panose="020B0600070205080204" pitchFamily="50" charset="-128"/>
              <a:ea typeface="ＭＳ Ｐゴシック" panose="020B0600070205080204" pitchFamily="50" charset="-128"/>
            </a:rPr>
            <a:t>115,515</a:t>
          </a:r>
          <a:r>
            <a:rPr kumimoji="1" lang="ja-JP" altLang="en-US" sz="1300">
              <a:latin typeface="ＭＳ Ｐゴシック" panose="020B0600070205080204" pitchFamily="50" charset="-128"/>
              <a:ea typeface="ＭＳ Ｐゴシック" panose="020B0600070205080204" pitchFamily="50" charset="-128"/>
            </a:rPr>
            <a:t>円に対し、本市は</a:t>
          </a:r>
          <a:r>
            <a:rPr kumimoji="1" lang="en-US" altLang="ja-JP" sz="1300">
              <a:latin typeface="ＭＳ Ｐゴシック" panose="020B0600070205080204" pitchFamily="50" charset="-128"/>
              <a:ea typeface="ＭＳ Ｐゴシック" panose="020B0600070205080204" pitchFamily="50" charset="-128"/>
            </a:rPr>
            <a:t>73,117</a:t>
          </a:r>
          <a:r>
            <a:rPr kumimoji="1" lang="ja-JP" altLang="en-US" sz="1300">
              <a:latin typeface="ＭＳ Ｐゴシック" panose="020B0600070205080204" pitchFamily="50" charset="-128"/>
              <a:ea typeface="ＭＳ Ｐゴシック" panose="020B0600070205080204" pitchFamily="50" charset="-128"/>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4E338EA-3740-4CB2-AD3E-DA50E979273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46F3AA40-EC6F-4DE2-A572-4F01520063E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B49A621-ED9D-44DE-B0DF-E5BD2E9B747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D0096B90-FC11-46E0-9118-0D1FEAA555B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2A2324A-598F-442F-9363-F3635A4D926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83CDA99-3E38-48C4-9EF9-D4167C1E770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A52D8465-9093-47B8-A284-1D1DF47260C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19EF931D-189E-4571-9B28-AE1F0A66851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20EF8C60-4717-4B15-B638-BFBAFD6FB21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D07A8AB4-DA11-4457-9750-BF345B0D14F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C57829D-8D4A-4E8A-B29B-4E3C2544859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D0D1C6FC-BD00-4C17-961C-6C1FF23156D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2611D28-674C-408F-9094-D2F4B187177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E72BB37-1926-4A55-9919-CE585A87C62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83B71A8-70BC-42A4-9676-5B18CDF251B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16BE20BE-3FB0-43AD-B4A8-99A3608FD3DF}"/>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E1F7228C-A620-412C-9635-25AE3EEF3FED}"/>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493AB41A-9EE4-4FE1-B474-85DD02B65674}"/>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A124FD70-445E-447C-995B-0F158590309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AD96DCA-39AB-4252-A810-616371FE5454}"/>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168628</xdr:rowOff>
    </xdr:to>
    <xdr:cxnSp macro="">
      <xdr:nvCxnSpPr>
        <xdr:cNvPr id="258" name="直線コネクタ 257">
          <a:extLst>
            <a:ext uri="{FF2B5EF4-FFF2-40B4-BE49-F238E27FC236}">
              <a16:creationId xmlns:a16="http://schemas.microsoft.com/office/drawing/2014/main" id="{558577E5-E19E-449A-8DD6-516D626C55C1}"/>
            </a:ext>
          </a:extLst>
        </xdr:cNvPr>
        <xdr:cNvCxnSpPr/>
      </xdr:nvCxnSpPr>
      <xdr:spPr>
        <a:xfrm flipV="1">
          <a:off x="16179800" y="1489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787441A3-79D4-4D7E-9B67-7BB4FB610481}"/>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C582337-0283-44A1-BEB1-F8462C886C2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168628</xdr:rowOff>
    </xdr:to>
    <xdr:cxnSp macro="">
      <xdr:nvCxnSpPr>
        <xdr:cNvPr id="261" name="直線コネクタ 260">
          <a:extLst>
            <a:ext uri="{FF2B5EF4-FFF2-40B4-BE49-F238E27FC236}">
              <a16:creationId xmlns:a16="http://schemas.microsoft.com/office/drawing/2014/main" id="{0D3F3C56-571F-4C92-8171-BCC4F412D610}"/>
            </a:ext>
          </a:extLst>
        </xdr:cNvPr>
        <xdr:cNvCxnSpPr/>
      </xdr:nvCxnSpPr>
      <xdr:spPr>
        <a:xfrm>
          <a:off x="15290800" y="148597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C74001FC-081C-4DDD-8782-34A5C130880D}"/>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E3BF948D-6163-4284-8F1D-50166F6FCA71}"/>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115005</xdr:rowOff>
    </xdr:to>
    <xdr:cxnSp macro="">
      <xdr:nvCxnSpPr>
        <xdr:cNvPr id="264" name="直線コネクタ 263">
          <a:extLst>
            <a:ext uri="{FF2B5EF4-FFF2-40B4-BE49-F238E27FC236}">
              <a16:creationId xmlns:a16="http://schemas.microsoft.com/office/drawing/2014/main" id="{F9840CE0-655B-4525-B169-928E3B0C2816}"/>
            </a:ext>
          </a:extLst>
        </xdr:cNvPr>
        <xdr:cNvCxnSpPr/>
      </xdr:nvCxnSpPr>
      <xdr:spPr>
        <a:xfrm>
          <a:off x="14401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a:extLst>
            <a:ext uri="{FF2B5EF4-FFF2-40B4-BE49-F238E27FC236}">
              <a16:creationId xmlns:a16="http://schemas.microsoft.com/office/drawing/2014/main" id="{8F862A26-BA7E-4C46-9540-7457216F62BA}"/>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a:extLst>
            <a:ext uri="{FF2B5EF4-FFF2-40B4-BE49-F238E27FC236}">
              <a16:creationId xmlns:a16="http://schemas.microsoft.com/office/drawing/2014/main" id="{BE34339F-C8FE-49F4-9276-182C05817234}"/>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87AC385F-E90B-47D1-8C48-E5F85D996358}"/>
            </a:ext>
          </a:extLst>
        </xdr:cNvPr>
        <xdr:cNvCxnSpPr/>
      </xdr:nvCxnSpPr>
      <xdr:spPr>
        <a:xfrm flipV="1">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a:extLst>
            <a:ext uri="{FF2B5EF4-FFF2-40B4-BE49-F238E27FC236}">
              <a16:creationId xmlns:a16="http://schemas.microsoft.com/office/drawing/2014/main" id="{28346F8B-CD75-4BA4-98B2-8EA69786F875}"/>
            </a:ext>
          </a:extLst>
        </xdr:cNvPr>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a:extLst>
            <a:ext uri="{FF2B5EF4-FFF2-40B4-BE49-F238E27FC236}">
              <a16:creationId xmlns:a16="http://schemas.microsoft.com/office/drawing/2014/main" id="{FDB54478-DB77-4C91-9D13-37D69EADFEFB}"/>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a:extLst>
            <a:ext uri="{FF2B5EF4-FFF2-40B4-BE49-F238E27FC236}">
              <a16:creationId xmlns:a16="http://schemas.microsoft.com/office/drawing/2014/main" id="{9C256428-514B-46E4-8E9A-AE6672407B07}"/>
            </a:ext>
          </a:extLst>
        </xdr:cNvPr>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a:extLst>
            <a:ext uri="{FF2B5EF4-FFF2-40B4-BE49-F238E27FC236}">
              <a16:creationId xmlns:a16="http://schemas.microsoft.com/office/drawing/2014/main" id="{4CA4DA3E-8F23-487E-8247-0A2711F7E39E}"/>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EC7AF89-7E0D-4807-AFBA-581897190B7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913BEB7-28E1-4F73-B173-160F13BB42C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A95CB0AF-B9EE-4A91-9C0E-53B2144DF04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8399C11-8997-4C79-AB95-B42A8E4B8D7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D2D33C2-380A-4BB0-9445-B53364FFD48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a:extLst>
            <a:ext uri="{FF2B5EF4-FFF2-40B4-BE49-F238E27FC236}">
              <a16:creationId xmlns:a16="http://schemas.microsoft.com/office/drawing/2014/main" id="{D4CBF704-3211-46BB-8E5D-12BB5FA979D5}"/>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a:extLst>
            <a:ext uri="{FF2B5EF4-FFF2-40B4-BE49-F238E27FC236}">
              <a16:creationId xmlns:a16="http://schemas.microsoft.com/office/drawing/2014/main" id="{C44AE2C8-53CB-4000-8D4B-2A0B8BF06C5B}"/>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9" name="楕円 278">
          <a:extLst>
            <a:ext uri="{FF2B5EF4-FFF2-40B4-BE49-F238E27FC236}">
              <a16:creationId xmlns:a16="http://schemas.microsoft.com/office/drawing/2014/main" id="{419B9539-826A-410A-A4E6-DB252045B6C1}"/>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0" name="テキスト ボックス 279">
          <a:extLst>
            <a:ext uri="{FF2B5EF4-FFF2-40B4-BE49-F238E27FC236}">
              <a16:creationId xmlns:a16="http://schemas.microsoft.com/office/drawing/2014/main" id="{AD99976F-5C5B-4B8E-9445-E4A64C605399}"/>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1" name="楕円 280">
          <a:extLst>
            <a:ext uri="{FF2B5EF4-FFF2-40B4-BE49-F238E27FC236}">
              <a16:creationId xmlns:a16="http://schemas.microsoft.com/office/drawing/2014/main" id="{470A1544-3F5A-4A17-A969-20B38AC33E5E}"/>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2" name="テキスト ボックス 281">
          <a:extLst>
            <a:ext uri="{FF2B5EF4-FFF2-40B4-BE49-F238E27FC236}">
              <a16:creationId xmlns:a16="http://schemas.microsoft.com/office/drawing/2014/main" id="{81A670B2-577C-4938-9D3A-DB720D5EDAD3}"/>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C1C037CE-6C05-4E96-9623-C47293CC56BE}"/>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3B621475-74A6-4FC7-98BD-28837AEA053A}"/>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92468CD-BC69-4919-BA8D-EDAC2CEA545E}"/>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9A288B11-3B58-4644-A629-42ABFAC72104}"/>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7D2EFF0C-CBFF-43DF-988E-2E46363EA66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B9E80F65-2C28-4813-A08B-3E78B272501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6D2241AE-1C3A-4389-9B35-FE11D10B0C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30213CD-C3AD-494C-920B-5269CAB1034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21DAA942-FDFA-47BA-B56D-EDD551E5282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0B94ED4-02C7-4CCF-B781-04442219DD5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E263A241-1DA0-4772-B063-8ABAC17CEB8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99567A0-96A4-4038-AA84-868B64BADDF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4519BB7-ED02-47EB-ADAD-63796B55E2F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468642D-829E-48B4-BCC2-42116B829E4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B15CF1EA-9CDA-4E97-861B-DC4B42CC769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6607F88-267D-4A2A-A3DD-C83A7A6C4C0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6494A03B-E311-4578-9803-C554EDF06CD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7.17</a:t>
          </a:r>
          <a:r>
            <a:rPr kumimoji="1" lang="ja-JP" altLang="en-US" sz="1300">
              <a:latin typeface="ＭＳ Ｐゴシック" panose="020B0600070205080204" pitchFamily="50" charset="-128"/>
              <a:ea typeface="ＭＳ Ｐゴシック" panose="020B0600070205080204" pitchFamily="50" charset="-128"/>
            </a:rPr>
            <a:t>人となり類似団体の中でも低い数値となった。職員採用平準化計画や現行の職員定員管理計画に基づき、職員数の平準化に取り組んできた成果である。</a:t>
          </a:r>
        </a:p>
        <a:p>
          <a:r>
            <a:rPr kumimoji="1" lang="ja-JP" altLang="en-US" sz="1300">
              <a:latin typeface="ＭＳ Ｐゴシック" panose="020B0600070205080204" pitchFamily="50" charset="-128"/>
              <a:ea typeface="ＭＳ Ｐゴシック" panose="020B0600070205080204" pitchFamily="50" charset="-128"/>
            </a:rPr>
            <a:t>　今後は、これ以上の職員削減は困難なことから、より効果的な職員配置や職員定員管理計画に基づく適正な定員管理を図っていく。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40D94095-395E-40A5-ACDF-942800E5F1A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C52770E-0AA5-45D7-AAF9-3B8253C30F1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94E9432-6D4F-4DD0-9E1F-5EBEB39138A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A7703DF3-628A-4DAA-8314-7B1759175C7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755A133C-5A52-40C2-B298-B77200DBB02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358DEC3B-C748-4F0B-9E36-5F31823EF697}"/>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5F65BD0F-94CD-4FB8-A8C3-3D17E68195C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A8DE2875-8CFA-40FF-92E4-CC8637D21BA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A18756E5-26BC-4DC2-9C05-CBC2626FB15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2168790-02AB-4561-9DBD-C82775AE1B3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C35238DC-6031-4E7D-8952-20DF63964D5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9F3FF27-8308-4EA1-8829-F67A0DCFD93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9F7EF871-46C1-4FE2-995B-CEEF1680779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56909A06-EF2F-4743-8852-CBB9408C6A5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784FBF01-D8D9-4B1A-934B-6D3965F638F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21953BC-27D6-4066-A23D-576F5A24224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68925B04-E805-4FA0-B4C7-014C646E070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A85BF31D-3937-4C2D-A354-4FCFE3F9363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F4DCA90F-1E8C-48CE-98A5-A9138ADC20F9}"/>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25875933-700B-4EC9-A6AF-64AE42A88E29}"/>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E6162D1-447A-4DC5-A8C9-9011997CB0DF}"/>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676568BC-BB57-450D-BE57-F69F035CCABF}"/>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90E15932-1ECB-44C5-881D-21D35221DC94}"/>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94827</xdr:rowOff>
    </xdr:from>
    <xdr:to>
      <xdr:col>81</xdr:col>
      <xdr:colOff>44450</xdr:colOff>
      <xdr:row>58</xdr:row>
      <xdr:rowOff>123553</xdr:rowOff>
    </xdr:to>
    <xdr:cxnSp macro="">
      <xdr:nvCxnSpPr>
        <xdr:cNvPr id="323" name="直線コネクタ 322">
          <a:extLst>
            <a:ext uri="{FF2B5EF4-FFF2-40B4-BE49-F238E27FC236}">
              <a16:creationId xmlns:a16="http://schemas.microsoft.com/office/drawing/2014/main" id="{0A73149B-999B-4E3D-A992-B59B42C77EEE}"/>
            </a:ext>
          </a:extLst>
        </xdr:cNvPr>
        <xdr:cNvCxnSpPr/>
      </xdr:nvCxnSpPr>
      <xdr:spPr>
        <a:xfrm>
          <a:off x="16179800" y="10038927"/>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4481CC7A-94F5-42D4-9C52-186579C9DB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C5A469CC-2901-467A-8960-5F8DAE0BD36C}"/>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94827</xdr:rowOff>
    </xdr:from>
    <xdr:to>
      <xdr:col>77</xdr:col>
      <xdr:colOff>44450</xdr:colOff>
      <xdr:row>58</xdr:row>
      <xdr:rowOff>97125</xdr:rowOff>
    </xdr:to>
    <xdr:cxnSp macro="">
      <xdr:nvCxnSpPr>
        <xdr:cNvPr id="326" name="直線コネクタ 325">
          <a:extLst>
            <a:ext uri="{FF2B5EF4-FFF2-40B4-BE49-F238E27FC236}">
              <a16:creationId xmlns:a16="http://schemas.microsoft.com/office/drawing/2014/main" id="{5530DC59-E0B4-4AA7-949E-E6745955B7FE}"/>
            </a:ext>
          </a:extLst>
        </xdr:cNvPr>
        <xdr:cNvCxnSpPr/>
      </xdr:nvCxnSpPr>
      <xdr:spPr>
        <a:xfrm flipV="1">
          <a:off x="15290800" y="1003892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7E60995E-E70A-4B6A-AD55-3FBF7161107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822E496A-B25C-460B-8261-3CA1D54CE415}"/>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92528</xdr:rowOff>
    </xdr:from>
    <xdr:to>
      <xdr:col>72</xdr:col>
      <xdr:colOff>203200</xdr:colOff>
      <xdr:row>58</xdr:row>
      <xdr:rowOff>97125</xdr:rowOff>
    </xdr:to>
    <xdr:cxnSp macro="">
      <xdr:nvCxnSpPr>
        <xdr:cNvPr id="329" name="直線コネクタ 328">
          <a:extLst>
            <a:ext uri="{FF2B5EF4-FFF2-40B4-BE49-F238E27FC236}">
              <a16:creationId xmlns:a16="http://schemas.microsoft.com/office/drawing/2014/main" id="{4A6CCAC8-59F0-4F4E-B554-2009B0728EBB}"/>
            </a:ext>
          </a:extLst>
        </xdr:cNvPr>
        <xdr:cNvCxnSpPr/>
      </xdr:nvCxnSpPr>
      <xdr:spPr>
        <a:xfrm>
          <a:off x="14401800" y="1003662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a:extLst>
            <a:ext uri="{FF2B5EF4-FFF2-40B4-BE49-F238E27FC236}">
              <a16:creationId xmlns:a16="http://schemas.microsoft.com/office/drawing/2014/main" id="{2D821D54-0738-4FAE-93B4-6D6A4302772D}"/>
            </a:ext>
          </a:extLst>
        </xdr:cNvPr>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127622</xdr:rowOff>
    </xdr:from>
    <xdr:ext cx="762000" cy="259045"/>
    <xdr:sp macro="" textlink="">
      <xdr:nvSpPr>
        <xdr:cNvPr id="331" name="テキスト ボックス 330">
          <a:extLst>
            <a:ext uri="{FF2B5EF4-FFF2-40B4-BE49-F238E27FC236}">
              <a16:creationId xmlns:a16="http://schemas.microsoft.com/office/drawing/2014/main" id="{EF6111DD-CA70-4D30-B52B-227D009088E2}"/>
            </a:ext>
          </a:extLst>
        </xdr:cNvPr>
        <xdr:cNvSpPr txBox="1"/>
      </xdr:nvSpPr>
      <xdr:spPr>
        <a:xfrm>
          <a:off x="14909800" y="1041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90230</xdr:rowOff>
    </xdr:from>
    <xdr:to>
      <xdr:col>68</xdr:col>
      <xdr:colOff>152400</xdr:colOff>
      <xdr:row>58</xdr:row>
      <xdr:rowOff>92528</xdr:rowOff>
    </xdr:to>
    <xdr:cxnSp macro="">
      <xdr:nvCxnSpPr>
        <xdr:cNvPr id="332" name="直線コネクタ 331">
          <a:extLst>
            <a:ext uri="{FF2B5EF4-FFF2-40B4-BE49-F238E27FC236}">
              <a16:creationId xmlns:a16="http://schemas.microsoft.com/office/drawing/2014/main" id="{FA359214-1C86-448C-85B4-02E8D6B8D225}"/>
            </a:ext>
          </a:extLst>
        </xdr:cNvPr>
        <xdr:cNvCxnSpPr/>
      </xdr:nvCxnSpPr>
      <xdr:spPr>
        <a:xfrm>
          <a:off x="13512800" y="100343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a:extLst>
            <a:ext uri="{FF2B5EF4-FFF2-40B4-BE49-F238E27FC236}">
              <a16:creationId xmlns:a16="http://schemas.microsoft.com/office/drawing/2014/main" id="{FC1E6BBC-F59B-4A9C-91D8-5DECB3826DBA}"/>
            </a:ext>
          </a:extLst>
        </xdr:cNvPr>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123026</xdr:rowOff>
    </xdr:from>
    <xdr:ext cx="762000" cy="259045"/>
    <xdr:sp macro="" textlink="">
      <xdr:nvSpPr>
        <xdr:cNvPr id="334" name="テキスト ボックス 333">
          <a:extLst>
            <a:ext uri="{FF2B5EF4-FFF2-40B4-BE49-F238E27FC236}">
              <a16:creationId xmlns:a16="http://schemas.microsoft.com/office/drawing/2014/main" id="{C79BC81D-C63C-40D2-8A79-7AFF9B5EEF2F}"/>
            </a:ext>
          </a:extLst>
        </xdr:cNvPr>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a:extLst>
            <a:ext uri="{FF2B5EF4-FFF2-40B4-BE49-F238E27FC236}">
              <a16:creationId xmlns:a16="http://schemas.microsoft.com/office/drawing/2014/main" id="{FCE9D700-F15C-4CC0-BF5E-F64466F15382}"/>
            </a:ext>
          </a:extLst>
        </xdr:cNvPr>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88554</xdr:rowOff>
    </xdr:from>
    <xdr:ext cx="762000" cy="259045"/>
    <xdr:sp macro="" textlink="">
      <xdr:nvSpPr>
        <xdr:cNvPr id="336" name="テキスト ボックス 335">
          <a:extLst>
            <a:ext uri="{FF2B5EF4-FFF2-40B4-BE49-F238E27FC236}">
              <a16:creationId xmlns:a16="http://schemas.microsoft.com/office/drawing/2014/main" id="{618EFE8D-79EE-4873-8FCF-9BDF289AB55E}"/>
            </a:ext>
          </a:extLst>
        </xdr:cNvPr>
        <xdr:cNvSpPr txBox="1"/>
      </xdr:nvSpPr>
      <xdr:spPr>
        <a:xfrm>
          <a:off x="13131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63C4CF7-0580-4CD4-8FAA-FB1E05AF6A0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48B304F-56BF-451E-A57B-EBA0BD44AB6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A2A3206-E8B6-4D4B-9B49-A79FA4BD825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D71712B-2E1B-4A86-9FA8-1A0E2D3391D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E8690E1-8A85-4CCB-B571-540B8E19625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72753</xdr:rowOff>
    </xdr:from>
    <xdr:to>
      <xdr:col>81</xdr:col>
      <xdr:colOff>95250</xdr:colOff>
      <xdr:row>59</xdr:row>
      <xdr:rowOff>2903</xdr:rowOff>
    </xdr:to>
    <xdr:sp macro="" textlink="">
      <xdr:nvSpPr>
        <xdr:cNvPr id="342" name="楕円 341">
          <a:extLst>
            <a:ext uri="{FF2B5EF4-FFF2-40B4-BE49-F238E27FC236}">
              <a16:creationId xmlns:a16="http://schemas.microsoft.com/office/drawing/2014/main" id="{5F846E03-349A-4A62-B5C9-EB36874A27B4}"/>
            </a:ext>
          </a:extLst>
        </xdr:cNvPr>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165480</xdr:rowOff>
    </xdr:from>
    <xdr:ext cx="762000" cy="259045"/>
    <xdr:sp macro="" textlink="">
      <xdr:nvSpPr>
        <xdr:cNvPr id="343" name="定員管理の状況該当値テキスト">
          <a:extLst>
            <a:ext uri="{FF2B5EF4-FFF2-40B4-BE49-F238E27FC236}">
              <a16:creationId xmlns:a16="http://schemas.microsoft.com/office/drawing/2014/main" id="{A5D3BD1E-A852-49D4-9D7F-877323F8BF83}"/>
            </a:ext>
          </a:extLst>
        </xdr:cNvPr>
        <xdr:cNvSpPr txBox="1"/>
      </xdr:nvSpPr>
      <xdr:spPr>
        <a:xfrm>
          <a:off x="17106900" y="99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44027</xdr:rowOff>
    </xdr:from>
    <xdr:to>
      <xdr:col>77</xdr:col>
      <xdr:colOff>95250</xdr:colOff>
      <xdr:row>58</xdr:row>
      <xdr:rowOff>145627</xdr:rowOff>
    </xdr:to>
    <xdr:sp macro="" textlink="">
      <xdr:nvSpPr>
        <xdr:cNvPr id="344" name="楕円 343">
          <a:extLst>
            <a:ext uri="{FF2B5EF4-FFF2-40B4-BE49-F238E27FC236}">
              <a16:creationId xmlns:a16="http://schemas.microsoft.com/office/drawing/2014/main" id="{FE40224F-0F1C-4469-927E-3175835B3490}"/>
            </a:ext>
          </a:extLst>
        </xdr:cNvPr>
        <xdr:cNvSpPr/>
      </xdr:nvSpPr>
      <xdr:spPr>
        <a:xfrm>
          <a:off x="16129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155804</xdr:rowOff>
    </xdr:from>
    <xdr:ext cx="736600" cy="259045"/>
    <xdr:sp macro="" textlink="">
      <xdr:nvSpPr>
        <xdr:cNvPr id="345" name="テキスト ボックス 344">
          <a:extLst>
            <a:ext uri="{FF2B5EF4-FFF2-40B4-BE49-F238E27FC236}">
              <a16:creationId xmlns:a16="http://schemas.microsoft.com/office/drawing/2014/main" id="{7F65FEEE-81FD-4F95-8B30-DD9D400BAF39}"/>
            </a:ext>
          </a:extLst>
        </xdr:cNvPr>
        <xdr:cNvSpPr txBox="1"/>
      </xdr:nvSpPr>
      <xdr:spPr>
        <a:xfrm>
          <a:off x="15798800" y="975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46325</xdr:rowOff>
    </xdr:from>
    <xdr:to>
      <xdr:col>73</xdr:col>
      <xdr:colOff>44450</xdr:colOff>
      <xdr:row>58</xdr:row>
      <xdr:rowOff>147925</xdr:rowOff>
    </xdr:to>
    <xdr:sp macro="" textlink="">
      <xdr:nvSpPr>
        <xdr:cNvPr id="346" name="楕円 345">
          <a:extLst>
            <a:ext uri="{FF2B5EF4-FFF2-40B4-BE49-F238E27FC236}">
              <a16:creationId xmlns:a16="http://schemas.microsoft.com/office/drawing/2014/main" id="{8DB30575-DD27-487E-B728-1543E74E9F7C}"/>
            </a:ext>
          </a:extLst>
        </xdr:cNvPr>
        <xdr:cNvSpPr/>
      </xdr:nvSpPr>
      <xdr:spPr>
        <a:xfrm>
          <a:off x="15240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158102</xdr:rowOff>
    </xdr:from>
    <xdr:ext cx="762000" cy="259045"/>
    <xdr:sp macro="" textlink="">
      <xdr:nvSpPr>
        <xdr:cNvPr id="347" name="テキスト ボックス 346">
          <a:extLst>
            <a:ext uri="{FF2B5EF4-FFF2-40B4-BE49-F238E27FC236}">
              <a16:creationId xmlns:a16="http://schemas.microsoft.com/office/drawing/2014/main" id="{92474888-A4D5-40EF-BB2B-CD99FDD54B23}"/>
            </a:ext>
          </a:extLst>
        </xdr:cNvPr>
        <xdr:cNvSpPr txBox="1"/>
      </xdr:nvSpPr>
      <xdr:spPr>
        <a:xfrm>
          <a:off x="14909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41728</xdr:rowOff>
    </xdr:from>
    <xdr:to>
      <xdr:col>68</xdr:col>
      <xdr:colOff>203200</xdr:colOff>
      <xdr:row>58</xdr:row>
      <xdr:rowOff>143328</xdr:rowOff>
    </xdr:to>
    <xdr:sp macro="" textlink="">
      <xdr:nvSpPr>
        <xdr:cNvPr id="348" name="楕円 347">
          <a:extLst>
            <a:ext uri="{FF2B5EF4-FFF2-40B4-BE49-F238E27FC236}">
              <a16:creationId xmlns:a16="http://schemas.microsoft.com/office/drawing/2014/main" id="{DBA7D6FB-85C5-4FE5-9225-CD07D267FB85}"/>
            </a:ext>
          </a:extLst>
        </xdr:cNvPr>
        <xdr:cNvSpPr/>
      </xdr:nvSpPr>
      <xdr:spPr>
        <a:xfrm>
          <a:off x="14351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153505</xdr:rowOff>
    </xdr:from>
    <xdr:ext cx="762000" cy="259045"/>
    <xdr:sp macro="" textlink="">
      <xdr:nvSpPr>
        <xdr:cNvPr id="349" name="テキスト ボックス 348">
          <a:extLst>
            <a:ext uri="{FF2B5EF4-FFF2-40B4-BE49-F238E27FC236}">
              <a16:creationId xmlns:a16="http://schemas.microsoft.com/office/drawing/2014/main" id="{A3E99A40-B0AF-406C-82F1-99E3EC332244}"/>
            </a:ext>
          </a:extLst>
        </xdr:cNvPr>
        <xdr:cNvSpPr txBox="1"/>
      </xdr:nvSpPr>
      <xdr:spPr>
        <a:xfrm>
          <a:off x="14020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39430</xdr:rowOff>
    </xdr:from>
    <xdr:to>
      <xdr:col>64</xdr:col>
      <xdr:colOff>152400</xdr:colOff>
      <xdr:row>58</xdr:row>
      <xdr:rowOff>141030</xdr:rowOff>
    </xdr:to>
    <xdr:sp macro="" textlink="">
      <xdr:nvSpPr>
        <xdr:cNvPr id="350" name="楕円 349">
          <a:extLst>
            <a:ext uri="{FF2B5EF4-FFF2-40B4-BE49-F238E27FC236}">
              <a16:creationId xmlns:a16="http://schemas.microsoft.com/office/drawing/2014/main" id="{2F213125-1A1C-4E82-8E38-A35370F5B5A4}"/>
            </a:ext>
          </a:extLst>
        </xdr:cNvPr>
        <xdr:cNvSpPr/>
      </xdr:nvSpPr>
      <xdr:spPr>
        <a:xfrm>
          <a:off x="13462000" y="99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151207</xdr:rowOff>
    </xdr:from>
    <xdr:ext cx="762000" cy="259045"/>
    <xdr:sp macro="" textlink="">
      <xdr:nvSpPr>
        <xdr:cNvPr id="351" name="テキスト ボックス 350">
          <a:extLst>
            <a:ext uri="{FF2B5EF4-FFF2-40B4-BE49-F238E27FC236}">
              <a16:creationId xmlns:a16="http://schemas.microsoft.com/office/drawing/2014/main" id="{8F578F0D-92FA-4183-958F-C73D8EC8E900}"/>
            </a:ext>
          </a:extLst>
        </xdr:cNvPr>
        <xdr:cNvSpPr txBox="1"/>
      </xdr:nvSpPr>
      <xdr:spPr>
        <a:xfrm>
          <a:off x="13131800" y="975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D32624E5-A997-4DD2-8E09-220FB322ECB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440C4721-D8F1-43FA-B3D5-2023932DFFB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F3B07185-A855-4AA1-8F6C-FB516A5CC64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F10AAC00-9F40-4290-BD2A-2A3BE4111E8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616F112-FF4D-49AF-98B5-241718964EF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BEAFA5EE-647F-4DFC-97C0-E2022A6EEFF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D7C1C4E-0E62-42CC-AEF5-C96CC9F2349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73474E1-EEE3-4AFA-9EFF-483830A082D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2F6456EB-BAE1-43F9-87D0-91DAD924B8B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7AEA27F9-8B66-4DEB-B313-4312174BCC9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F9F4F07C-5D2A-475F-A1D5-A335474F2B0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2155445D-08BA-49ED-8C33-D88FD5C2B32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A800D0E-289D-4205-B62C-41613CE24F5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となり、前年度から引き続き増加している。</a:t>
          </a:r>
        </a:p>
        <a:p>
          <a:r>
            <a:rPr kumimoji="1" lang="ja-JP" altLang="en-US" sz="1300">
              <a:latin typeface="ＭＳ Ｐゴシック" panose="020B0600070205080204" pitchFamily="50" charset="-128"/>
              <a:ea typeface="ＭＳ Ｐゴシック" panose="020B0600070205080204" pitchFamily="50" charset="-128"/>
            </a:rPr>
            <a:t>　これは、近年の大型建設事業に伴う元金償還の開始が影響しているが、今後の建設事業の実施も踏まえると、悪化傾向が続くことも想定されることから、起債発行額の調整等の取り組みをより一層進める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783DFAF-516C-4AF0-9A95-2BA4E4BB664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0B493CF-DD06-4CF8-B101-D41E23C882B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96FD36C3-2662-410A-BD72-C873349DB4A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07DF119-0DE2-4ABA-BD09-32A4AC9FF5B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344480A-4C85-4C78-9B83-024121CED08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39BED71A-F5D5-4FB6-842E-CA34E37A16A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15F45E8-BF14-4CD7-B41D-C1069B195B2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121C4BAE-B28A-488D-80D0-2A752FF2865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35C6320E-C929-4DC6-8CD0-629F2C7B237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7088D8B6-8EFE-474A-A1E9-2AD1E2E0543B}"/>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8C327F1-3A28-48D3-8B9D-E8760407D1A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AEC28F1F-4AB4-4BBE-B80D-8396A7342FC4}"/>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C8FFD1CE-E50A-4114-BD97-BF8DC1CF012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70825A19-A5A9-4093-8115-8AF55350799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A25A2D6-C902-4730-B856-18E16E82540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26C29DBE-E055-4AAA-911C-647F2E72EA2F}"/>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A83D010D-8E17-4896-BC61-3496CEC113B8}"/>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523C5274-5250-4751-8D09-EF1D30904D23}"/>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584CF1D4-67DA-4003-9227-CA97E500784A}"/>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81C356AF-0D72-4032-9C1B-125903B97FDF}"/>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165312</xdr:rowOff>
    </xdr:to>
    <xdr:cxnSp macro="">
      <xdr:nvCxnSpPr>
        <xdr:cNvPr id="385" name="直線コネクタ 384">
          <a:extLst>
            <a:ext uri="{FF2B5EF4-FFF2-40B4-BE49-F238E27FC236}">
              <a16:creationId xmlns:a16="http://schemas.microsoft.com/office/drawing/2014/main" id="{F87FFDEF-434D-4DAF-BF27-1E6A4593384D}"/>
            </a:ext>
          </a:extLst>
        </xdr:cNvPr>
        <xdr:cNvCxnSpPr/>
      </xdr:nvCxnSpPr>
      <xdr:spPr>
        <a:xfrm>
          <a:off x="16179800" y="633147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67DC24C7-0501-41DA-8829-E79B300FC519}"/>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3745BE2D-9A35-43AF-8742-7F78A1EFD604}"/>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159279</xdr:rowOff>
    </xdr:to>
    <xdr:cxnSp macro="">
      <xdr:nvCxnSpPr>
        <xdr:cNvPr id="388" name="直線コネクタ 387">
          <a:extLst>
            <a:ext uri="{FF2B5EF4-FFF2-40B4-BE49-F238E27FC236}">
              <a16:creationId xmlns:a16="http://schemas.microsoft.com/office/drawing/2014/main" id="{BD0B18E1-D3E4-4D6B-9C62-5934E890A77A}"/>
            </a:ext>
          </a:extLst>
        </xdr:cNvPr>
        <xdr:cNvCxnSpPr/>
      </xdr:nvCxnSpPr>
      <xdr:spPr>
        <a:xfrm>
          <a:off x="15290800" y="6323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DE4E362E-DED3-4BF1-82D9-9636ABF7FCBB}"/>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901E48DE-FAE7-41B2-8215-E00E90C05FA4}"/>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151236</xdr:rowOff>
    </xdr:to>
    <xdr:cxnSp macro="">
      <xdr:nvCxnSpPr>
        <xdr:cNvPr id="391" name="直線コネクタ 390">
          <a:extLst>
            <a:ext uri="{FF2B5EF4-FFF2-40B4-BE49-F238E27FC236}">
              <a16:creationId xmlns:a16="http://schemas.microsoft.com/office/drawing/2014/main" id="{88436224-DD2F-419A-81D9-853B5C8CE279}"/>
            </a:ext>
          </a:extLst>
        </xdr:cNvPr>
        <xdr:cNvCxnSpPr/>
      </xdr:nvCxnSpPr>
      <xdr:spPr>
        <a:xfrm>
          <a:off x="14401800" y="631338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a:extLst>
            <a:ext uri="{FF2B5EF4-FFF2-40B4-BE49-F238E27FC236}">
              <a16:creationId xmlns:a16="http://schemas.microsoft.com/office/drawing/2014/main" id="{927ECE48-5BE1-4A30-BA36-0A02737B7959}"/>
            </a:ext>
          </a:extLst>
        </xdr:cNvPr>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41504</xdr:rowOff>
    </xdr:from>
    <xdr:ext cx="762000" cy="259045"/>
    <xdr:sp macro="" textlink="">
      <xdr:nvSpPr>
        <xdr:cNvPr id="393" name="テキスト ボックス 392">
          <a:extLst>
            <a:ext uri="{FF2B5EF4-FFF2-40B4-BE49-F238E27FC236}">
              <a16:creationId xmlns:a16="http://schemas.microsoft.com/office/drawing/2014/main" id="{42239D38-D127-4AD6-B245-952B52840B3D}"/>
            </a:ext>
          </a:extLst>
        </xdr:cNvPr>
        <xdr:cNvSpPr txBox="1"/>
      </xdr:nvSpPr>
      <xdr:spPr>
        <a:xfrm>
          <a:off x="149098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141182</xdr:rowOff>
    </xdr:from>
    <xdr:to>
      <xdr:col>68</xdr:col>
      <xdr:colOff>152400</xdr:colOff>
      <xdr:row>36</xdr:row>
      <xdr:rowOff>151236</xdr:rowOff>
    </xdr:to>
    <xdr:cxnSp macro="">
      <xdr:nvCxnSpPr>
        <xdr:cNvPr id="394" name="直線コネクタ 393">
          <a:extLst>
            <a:ext uri="{FF2B5EF4-FFF2-40B4-BE49-F238E27FC236}">
              <a16:creationId xmlns:a16="http://schemas.microsoft.com/office/drawing/2014/main" id="{DA03C0D0-3DFB-436F-974B-6BBD196794F4}"/>
            </a:ext>
          </a:extLst>
        </xdr:cNvPr>
        <xdr:cNvCxnSpPr/>
      </xdr:nvCxnSpPr>
      <xdr:spPr>
        <a:xfrm flipV="1">
          <a:off x="13512800" y="631338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a:extLst>
            <a:ext uri="{FF2B5EF4-FFF2-40B4-BE49-F238E27FC236}">
              <a16:creationId xmlns:a16="http://schemas.microsoft.com/office/drawing/2014/main" id="{73756EE0-CCF3-4562-BCE0-36A35EDCEFB5}"/>
            </a:ext>
          </a:extLst>
        </xdr:cNvPr>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6" name="テキスト ボックス 395">
          <a:extLst>
            <a:ext uri="{FF2B5EF4-FFF2-40B4-BE49-F238E27FC236}">
              <a16:creationId xmlns:a16="http://schemas.microsoft.com/office/drawing/2014/main" id="{B01FC428-769F-4B99-B412-DA54BEA90181}"/>
            </a:ext>
          </a:extLst>
        </xdr:cNvPr>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a:extLst>
            <a:ext uri="{FF2B5EF4-FFF2-40B4-BE49-F238E27FC236}">
              <a16:creationId xmlns:a16="http://schemas.microsoft.com/office/drawing/2014/main" id="{DDB30E60-69E5-4AAF-A119-360E7CF86884}"/>
            </a:ext>
          </a:extLst>
        </xdr:cNvPr>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43515</xdr:rowOff>
    </xdr:from>
    <xdr:ext cx="762000" cy="259045"/>
    <xdr:sp macro="" textlink="">
      <xdr:nvSpPr>
        <xdr:cNvPr id="398" name="テキスト ボックス 397">
          <a:extLst>
            <a:ext uri="{FF2B5EF4-FFF2-40B4-BE49-F238E27FC236}">
              <a16:creationId xmlns:a16="http://schemas.microsoft.com/office/drawing/2014/main" id="{C28B6D2B-A056-4F66-8FA0-3DBFEB1EA422}"/>
            </a:ext>
          </a:extLst>
        </xdr:cNvPr>
        <xdr:cNvSpPr txBox="1"/>
      </xdr:nvSpPr>
      <xdr:spPr>
        <a:xfrm>
          <a:off x="13131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888BB81-4E14-490A-B160-B37394F289C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2B55312-9E32-4B76-9862-D046FA73FC6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7A070E7-FA61-4AE4-9CDE-B34EDDD88B0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C4B7D4C-8763-4C91-BB92-FC615BE89E1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A7BFBA0-364B-4748-A457-D839E2A4788F}"/>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4" name="楕円 403">
          <a:extLst>
            <a:ext uri="{FF2B5EF4-FFF2-40B4-BE49-F238E27FC236}">
              <a16:creationId xmlns:a16="http://schemas.microsoft.com/office/drawing/2014/main" id="{EB3C6910-2070-4580-B1DC-E80AFE8369DA}"/>
            </a:ext>
          </a:extLst>
        </xdr:cNvPr>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131039</xdr:rowOff>
    </xdr:from>
    <xdr:ext cx="762000" cy="259045"/>
    <xdr:sp macro="" textlink="">
      <xdr:nvSpPr>
        <xdr:cNvPr id="405" name="公債費負担の状況該当値テキスト">
          <a:extLst>
            <a:ext uri="{FF2B5EF4-FFF2-40B4-BE49-F238E27FC236}">
              <a16:creationId xmlns:a16="http://schemas.microsoft.com/office/drawing/2014/main" id="{B56B686B-E477-437D-AD78-FA4FF0A22648}"/>
            </a:ext>
          </a:extLst>
        </xdr:cNvPr>
        <xdr:cNvSpPr txBox="1"/>
      </xdr:nvSpPr>
      <xdr:spPr>
        <a:xfrm>
          <a:off x="17106900" y="613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6" name="楕円 405">
          <a:extLst>
            <a:ext uri="{FF2B5EF4-FFF2-40B4-BE49-F238E27FC236}">
              <a16:creationId xmlns:a16="http://schemas.microsoft.com/office/drawing/2014/main" id="{4E6C8DCD-45A4-4570-98F8-0ADF3CFEF47A}"/>
            </a:ext>
          </a:extLst>
        </xdr:cNvPr>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7" name="テキスト ボックス 406">
          <a:extLst>
            <a:ext uri="{FF2B5EF4-FFF2-40B4-BE49-F238E27FC236}">
              <a16:creationId xmlns:a16="http://schemas.microsoft.com/office/drawing/2014/main" id="{A124C0A9-54A6-48E6-8F11-4168E6B10475}"/>
            </a:ext>
          </a:extLst>
        </xdr:cNvPr>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a:extLst>
            <a:ext uri="{FF2B5EF4-FFF2-40B4-BE49-F238E27FC236}">
              <a16:creationId xmlns:a16="http://schemas.microsoft.com/office/drawing/2014/main" id="{E1CB9651-1781-4514-84ED-28CADFBC48F7}"/>
            </a:ext>
          </a:extLst>
        </xdr:cNvPr>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ACE44954-C43A-44F8-9DAB-A1F385E1CDD3}"/>
            </a:ext>
          </a:extLst>
        </xdr:cNvPr>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90382</xdr:rowOff>
    </xdr:from>
    <xdr:to>
      <xdr:col>68</xdr:col>
      <xdr:colOff>203200</xdr:colOff>
      <xdr:row>37</xdr:row>
      <xdr:rowOff>20532</xdr:rowOff>
    </xdr:to>
    <xdr:sp macro="" textlink="">
      <xdr:nvSpPr>
        <xdr:cNvPr id="410" name="楕円 409">
          <a:extLst>
            <a:ext uri="{FF2B5EF4-FFF2-40B4-BE49-F238E27FC236}">
              <a16:creationId xmlns:a16="http://schemas.microsoft.com/office/drawing/2014/main" id="{2C81A607-DD26-4AFC-99CB-364D0602D059}"/>
            </a:ext>
          </a:extLst>
        </xdr:cNvPr>
        <xdr:cNvSpPr/>
      </xdr:nvSpPr>
      <xdr:spPr>
        <a:xfrm>
          <a:off x="14351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30709</xdr:rowOff>
    </xdr:from>
    <xdr:ext cx="762000" cy="259045"/>
    <xdr:sp macro="" textlink="">
      <xdr:nvSpPr>
        <xdr:cNvPr id="411" name="テキスト ボックス 410">
          <a:extLst>
            <a:ext uri="{FF2B5EF4-FFF2-40B4-BE49-F238E27FC236}">
              <a16:creationId xmlns:a16="http://schemas.microsoft.com/office/drawing/2014/main" id="{536F5117-E6AA-4124-B65C-63F1BB34CDF0}"/>
            </a:ext>
          </a:extLst>
        </xdr:cNvPr>
        <xdr:cNvSpPr txBox="1"/>
      </xdr:nvSpPr>
      <xdr:spPr>
        <a:xfrm>
          <a:off x="14020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12" name="楕円 411">
          <a:extLst>
            <a:ext uri="{FF2B5EF4-FFF2-40B4-BE49-F238E27FC236}">
              <a16:creationId xmlns:a16="http://schemas.microsoft.com/office/drawing/2014/main" id="{CDD88089-C108-4C54-BEDC-713FCD70B563}"/>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13" name="テキスト ボックス 412">
          <a:extLst>
            <a:ext uri="{FF2B5EF4-FFF2-40B4-BE49-F238E27FC236}">
              <a16:creationId xmlns:a16="http://schemas.microsoft.com/office/drawing/2014/main" id="{21FE0C30-9D86-416E-A194-B831EB024A91}"/>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85B413D-E06D-4593-AB25-D6A273CC8C1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8CD21D9-321C-425B-8EF4-CCAD8C84D6A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1944D32-3524-42B1-93A7-270F7474141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72A4185-BBA6-4E63-831D-8AA87C2DB41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4127550-3A2A-453F-BED6-71B22968805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CAF3C6B-B6CF-4DFA-967A-C9A913F5B75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7D07C703-4142-44C9-A3B0-B327B5D7C1A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09451CC-0DD0-4F25-B467-973FEC2ADA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19740AC-B83F-462A-B88D-BF7B0FBA0DC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765971BC-3C97-4CFC-B1BD-E174FCB0496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FA23830-3B9D-49EC-A2F3-045CB446BF4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3450308-2B37-4356-9EC2-2D788011F77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8192289-7F4B-4CE7-8046-C764B6FDD5A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においては、分子における公営企業債繰入見込額の減に伴う将来負担額の減少に加え、公共施設等総合管理基金等の充当可能基金が増加したため、全体としては数値はさらに改善し、類似団体平均より低くなっ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C7C0F590-F986-4468-82DA-E85FE796309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6CA5AAF3-79FA-48A7-BFEC-1A2931F75EC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1C7818E0-CD25-4C38-9C57-86C86B6AD45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9FAD902A-6FC8-4B6C-8768-D0BC2EBA0BEF}"/>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4E826E9A-70ED-4761-8DC6-C46593E4E82B}"/>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49C752D6-3D63-4584-B66C-5DB861388C4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B07C2AC5-6950-429C-80DB-6288935994C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1FD029AD-93F1-4426-A3A0-8E659ABE7733}"/>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508CA0C-E7A9-4028-A8E9-76C5544C4AC4}"/>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3864ABED-A0F1-4731-B775-6A0E0FC0DFD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8C38011-136F-4E78-AAEC-07E2797E8DA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910DE2A2-2AD7-4F95-ADEC-44C264A2E9EB}"/>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11ED8221-A9BD-4221-A4C3-3D67C6EFB012}"/>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688D8D76-38FB-4F65-804F-22ED2A62EB2C}"/>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CA8FE16D-F33B-4F69-9A9E-CB19A338EA7C}"/>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9CBB3FD4-C70E-4B59-8756-EB2BF354353B}"/>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45847</xdr:rowOff>
    </xdr:from>
    <xdr:to>
      <xdr:col>77</xdr:col>
      <xdr:colOff>44450</xdr:colOff>
      <xdr:row>15</xdr:row>
      <xdr:rowOff>81439</xdr:rowOff>
    </xdr:to>
    <xdr:cxnSp macro="">
      <xdr:nvCxnSpPr>
        <xdr:cNvPr id="443" name="直線コネクタ 442">
          <a:extLst>
            <a:ext uri="{FF2B5EF4-FFF2-40B4-BE49-F238E27FC236}">
              <a16:creationId xmlns:a16="http://schemas.microsoft.com/office/drawing/2014/main" id="{9CB6DF5A-FBD8-4F1A-BDBB-F4608C7A503D}"/>
            </a:ext>
          </a:extLst>
        </xdr:cNvPr>
        <xdr:cNvCxnSpPr/>
      </xdr:nvCxnSpPr>
      <xdr:spPr>
        <a:xfrm flipV="1">
          <a:off x="15290800" y="2617597"/>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7A1D8983-A31B-434B-8B57-30262D5A69CB}"/>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33F4576C-637D-4C8B-9CA4-66D16956C65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40418</xdr:rowOff>
    </xdr:from>
    <xdr:to>
      <xdr:col>72</xdr:col>
      <xdr:colOff>203200</xdr:colOff>
      <xdr:row>15</xdr:row>
      <xdr:rowOff>81439</xdr:rowOff>
    </xdr:to>
    <xdr:cxnSp macro="">
      <xdr:nvCxnSpPr>
        <xdr:cNvPr id="446" name="直線コネクタ 445">
          <a:extLst>
            <a:ext uri="{FF2B5EF4-FFF2-40B4-BE49-F238E27FC236}">
              <a16:creationId xmlns:a16="http://schemas.microsoft.com/office/drawing/2014/main" id="{DC93E958-2E52-4399-B84B-17B275DE9C16}"/>
            </a:ext>
          </a:extLst>
        </xdr:cNvPr>
        <xdr:cNvCxnSpPr/>
      </xdr:nvCxnSpPr>
      <xdr:spPr>
        <a:xfrm>
          <a:off x="14401800" y="261216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3D388F88-3130-4F05-BB14-784CD718EB41}"/>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a:extLst>
            <a:ext uri="{FF2B5EF4-FFF2-40B4-BE49-F238E27FC236}">
              <a16:creationId xmlns:a16="http://schemas.microsoft.com/office/drawing/2014/main" id="{F1EB3A6E-B90A-4509-B8D5-B1CECCE470F6}"/>
            </a:ext>
          </a:extLst>
        </xdr:cNvPr>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40418</xdr:rowOff>
    </xdr:from>
    <xdr:to>
      <xdr:col>68</xdr:col>
      <xdr:colOff>152400</xdr:colOff>
      <xdr:row>15</xdr:row>
      <xdr:rowOff>46450</xdr:rowOff>
    </xdr:to>
    <xdr:cxnSp macro="">
      <xdr:nvCxnSpPr>
        <xdr:cNvPr id="449" name="直線コネクタ 448">
          <a:extLst>
            <a:ext uri="{FF2B5EF4-FFF2-40B4-BE49-F238E27FC236}">
              <a16:creationId xmlns:a16="http://schemas.microsoft.com/office/drawing/2014/main" id="{14F88804-8BB9-437B-9811-0DCFC1AC0585}"/>
            </a:ext>
          </a:extLst>
        </xdr:cNvPr>
        <xdr:cNvCxnSpPr/>
      </xdr:nvCxnSpPr>
      <xdr:spPr>
        <a:xfrm flipV="1">
          <a:off x="13512800" y="26121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36671</xdr:rowOff>
    </xdr:from>
    <xdr:to>
      <xdr:col>73</xdr:col>
      <xdr:colOff>44450</xdr:colOff>
      <xdr:row>15</xdr:row>
      <xdr:rowOff>138271</xdr:rowOff>
    </xdr:to>
    <xdr:sp macro="" textlink="">
      <xdr:nvSpPr>
        <xdr:cNvPr id="450" name="フローチャート: 判断 449">
          <a:extLst>
            <a:ext uri="{FF2B5EF4-FFF2-40B4-BE49-F238E27FC236}">
              <a16:creationId xmlns:a16="http://schemas.microsoft.com/office/drawing/2014/main" id="{8F0A3C6A-B026-45FB-AA3D-9B95DBAAFC01}"/>
            </a:ext>
          </a:extLst>
        </xdr:cNvPr>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123048</xdr:rowOff>
    </xdr:from>
    <xdr:ext cx="762000" cy="259045"/>
    <xdr:sp macro="" textlink="">
      <xdr:nvSpPr>
        <xdr:cNvPr id="451" name="テキスト ボックス 450">
          <a:extLst>
            <a:ext uri="{FF2B5EF4-FFF2-40B4-BE49-F238E27FC236}">
              <a16:creationId xmlns:a16="http://schemas.microsoft.com/office/drawing/2014/main" id="{3BD90030-0FE1-40A7-BD89-B7535142A912}"/>
            </a:ext>
          </a:extLst>
        </xdr:cNvPr>
        <xdr:cNvSpPr txBox="1"/>
      </xdr:nvSpPr>
      <xdr:spPr>
        <a:xfrm>
          <a:off x="14909800" y="269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52" name="フローチャート: 判断 451">
          <a:extLst>
            <a:ext uri="{FF2B5EF4-FFF2-40B4-BE49-F238E27FC236}">
              <a16:creationId xmlns:a16="http://schemas.microsoft.com/office/drawing/2014/main" id="{573CFE1E-F5F4-40CB-BE87-3FB157EAF5D8}"/>
            </a:ext>
          </a:extLst>
        </xdr:cNvPr>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125461</xdr:rowOff>
    </xdr:from>
    <xdr:ext cx="762000" cy="259045"/>
    <xdr:sp macro="" textlink="">
      <xdr:nvSpPr>
        <xdr:cNvPr id="453" name="テキスト ボックス 452">
          <a:extLst>
            <a:ext uri="{FF2B5EF4-FFF2-40B4-BE49-F238E27FC236}">
              <a16:creationId xmlns:a16="http://schemas.microsoft.com/office/drawing/2014/main" id="{7893F425-A678-4C0A-874C-8F4F874D9800}"/>
            </a:ext>
          </a:extLst>
        </xdr:cNvPr>
        <xdr:cNvSpPr txBox="1"/>
      </xdr:nvSpPr>
      <xdr:spPr>
        <a:xfrm>
          <a:off x="14020800" y="269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4" name="フローチャート: 判断 453">
          <a:extLst>
            <a:ext uri="{FF2B5EF4-FFF2-40B4-BE49-F238E27FC236}">
              <a16:creationId xmlns:a16="http://schemas.microsoft.com/office/drawing/2014/main" id="{248F7929-BE3A-4917-AA7B-7A83DC3356D1}"/>
            </a:ext>
          </a:extLst>
        </xdr:cNvPr>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127874</xdr:rowOff>
    </xdr:from>
    <xdr:ext cx="762000" cy="259045"/>
    <xdr:sp macro="" textlink="">
      <xdr:nvSpPr>
        <xdr:cNvPr id="455" name="テキスト ボックス 454">
          <a:extLst>
            <a:ext uri="{FF2B5EF4-FFF2-40B4-BE49-F238E27FC236}">
              <a16:creationId xmlns:a16="http://schemas.microsoft.com/office/drawing/2014/main" id="{CCAD0355-E5AB-4146-8FA3-F285EEB5FCDE}"/>
            </a:ext>
          </a:extLst>
        </xdr:cNvPr>
        <xdr:cNvSpPr txBox="1"/>
      </xdr:nvSpPr>
      <xdr:spPr>
        <a:xfrm>
          <a:off x="13131800" y="269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1B7F06A-7F7D-4227-8D73-F392AEB25E1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E3AC7B2-0EC0-4EF7-8F84-BE3E22578A3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EAD1FA8-3F44-461B-881D-F66E951CBF2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0CFA377-1D07-4FE5-B39B-DD4460052BF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35D471E-8AAF-4B7D-9F68-E5539AC2A5D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166497</xdr:rowOff>
    </xdr:from>
    <xdr:to>
      <xdr:col>77</xdr:col>
      <xdr:colOff>95250</xdr:colOff>
      <xdr:row>15</xdr:row>
      <xdr:rowOff>96647</xdr:rowOff>
    </xdr:to>
    <xdr:sp macro="" textlink="">
      <xdr:nvSpPr>
        <xdr:cNvPr id="461" name="楕円 460">
          <a:extLst>
            <a:ext uri="{FF2B5EF4-FFF2-40B4-BE49-F238E27FC236}">
              <a16:creationId xmlns:a16="http://schemas.microsoft.com/office/drawing/2014/main" id="{1DD52173-E43D-4994-8EA2-BE1A97BD5CE1}"/>
            </a:ext>
          </a:extLst>
        </xdr:cNvPr>
        <xdr:cNvSpPr/>
      </xdr:nvSpPr>
      <xdr:spPr>
        <a:xfrm>
          <a:off x="16129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106824</xdr:rowOff>
    </xdr:from>
    <xdr:ext cx="736600" cy="259045"/>
    <xdr:sp macro="" textlink="">
      <xdr:nvSpPr>
        <xdr:cNvPr id="462" name="テキスト ボックス 461">
          <a:extLst>
            <a:ext uri="{FF2B5EF4-FFF2-40B4-BE49-F238E27FC236}">
              <a16:creationId xmlns:a16="http://schemas.microsoft.com/office/drawing/2014/main" id="{A3AAB987-8D47-4416-9DCC-EBD0782D242B}"/>
            </a:ext>
          </a:extLst>
        </xdr:cNvPr>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30639</xdr:rowOff>
    </xdr:from>
    <xdr:to>
      <xdr:col>73</xdr:col>
      <xdr:colOff>44450</xdr:colOff>
      <xdr:row>15</xdr:row>
      <xdr:rowOff>132239</xdr:rowOff>
    </xdr:to>
    <xdr:sp macro="" textlink="">
      <xdr:nvSpPr>
        <xdr:cNvPr id="463" name="楕円 462">
          <a:extLst>
            <a:ext uri="{FF2B5EF4-FFF2-40B4-BE49-F238E27FC236}">
              <a16:creationId xmlns:a16="http://schemas.microsoft.com/office/drawing/2014/main" id="{CFC61440-4BBF-492F-80FC-5524CF66D6CA}"/>
            </a:ext>
          </a:extLst>
        </xdr:cNvPr>
        <xdr:cNvSpPr/>
      </xdr:nvSpPr>
      <xdr:spPr>
        <a:xfrm>
          <a:off x="15240000" y="26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142416</xdr:rowOff>
    </xdr:from>
    <xdr:ext cx="762000" cy="259045"/>
    <xdr:sp macro="" textlink="">
      <xdr:nvSpPr>
        <xdr:cNvPr id="464" name="テキスト ボックス 463">
          <a:extLst>
            <a:ext uri="{FF2B5EF4-FFF2-40B4-BE49-F238E27FC236}">
              <a16:creationId xmlns:a16="http://schemas.microsoft.com/office/drawing/2014/main" id="{EDF76F62-27D0-4140-A63D-2FF568DB9BFE}"/>
            </a:ext>
          </a:extLst>
        </xdr:cNvPr>
        <xdr:cNvSpPr txBox="1"/>
      </xdr:nvSpPr>
      <xdr:spPr>
        <a:xfrm>
          <a:off x="14909800" y="237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161068</xdr:rowOff>
    </xdr:from>
    <xdr:to>
      <xdr:col>68</xdr:col>
      <xdr:colOff>203200</xdr:colOff>
      <xdr:row>15</xdr:row>
      <xdr:rowOff>91218</xdr:rowOff>
    </xdr:to>
    <xdr:sp macro="" textlink="">
      <xdr:nvSpPr>
        <xdr:cNvPr id="465" name="楕円 464">
          <a:extLst>
            <a:ext uri="{FF2B5EF4-FFF2-40B4-BE49-F238E27FC236}">
              <a16:creationId xmlns:a16="http://schemas.microsoft.com/office/drawing/2014/main" id="{A408C9AE-0EA8-42F9-B0CC-81063ECF9E15}"/>
            </a:ext>
          </a:extLst>
        </xdr:cNvPr>
        <xdr:cNvSpPr/>
      </xdr:nvSpPr>
      <xdr:spPr>
        <a:xfrm>
          <a:off x="14351000" y="25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101395</xdr:rowOff>
    </xdr:from>
    <xdr:ext cx="762000" cy="259045"/>
    <xdr:sp macro="" textlink="">
      <xdr:nvSpPr>
        <xdr:cNvPr id="466" name="テキスト ボックス 465">
          <a:extLst>
            <a:ext uri="{FF2B5EF4-FFF2-40B4-BE49-F238E27FC236}">
              <a16:creationId xmlns:a16="http://schemas.microsoft.com/office/drawing/2014/main" id="{3A39A3EE-9535-4DE9-9359-814548000F82}"/>
            </a:ext>
          </a:extLst>
        </xdr:cNvPr>
        <xdr:cNvSpPr txBox="1"/>
      </xdr:nvSpPr>
      <xdr:spPr>
        <a:xfrm>
          <a:off x="14020800" y="233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167100</xdr:rowOff>
    </xdr:from>
    <xdr:to>
      <xdr:col>64</xdr:col>
      <xdr:colOff>152400</xdr:colOff>
      <xdr:row>15</xdr:row>
      <xdr:rowOff>97250</xdr:rowOff>
    </xdr:to>
    <xdr:sp macro="" textlink="">
      <xdr:nvSpPr>
        <xdr:cNvPr id="467" name="楕円 466">
          <a:extLst>
            <a:ext uri="{FF2B5EF4-FFF2-40B4-BE49-F238E27FC236}">
              <a16:creationId xmlns:a16="http://schemas.microsoft.com/office/drawing/2014/main" id="{D777DE34-94BB-403E-B2DB-B2040250FBCB}"/>
            </a:ext>
          </a:extLst>
        </xdr:cNvPr>
        <xdr:cNvSpPr/>
      </xdr:nvSpPr>
      <xdr:spPr>
        <a:xfrm>
          <a:off x="13462000" y="2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107427</xdr:rowOff>
    </xdr:from>
    <xdr:ext cx="762000" cy="259045"/>
    <xdr:sp macro="" textlink="">
      <xdr:nvSpPr>
        <xdr:cNvPr id="468" name="テキスト ボックス 467">
          <a:extLst>
            <a:ext uri="{FF2B5EF4-FFF2-40B4-BE49-F238E27FC236}">
              <a16:creationId xmlns:a16="http://schemas.microsoft.com/office/drawing/2014/main" id="{DA6D0216-3344-4015-BBFC-957B0A6A8B2E}"/>
            </a:ext>
          </a:extLst>
        </xdr:cNvPr>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47,982
47,656
206.94
25,877,478
24,909,722
955,555
12,022,222
19,935,326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本市では職員採用平準化計画や現行の職員定員管理計画に基づき、職員数の平準化に取り組んでおり、その成果として当該数値についても全国平均や類似団体内平均を下回っている。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Ｒ４年度については、人事院勧告を踏まえた本市の勤勉手当</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ヶ月分の引き上げの影響による職員手当等の増により、対前年度で数値が悪化した。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182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として増加傾向にある。要因は、業務の民間委託が進み、従来人件費として計上していた経費が、物件費にシフトしてきていること、また、ふるさと納税制度への対応に係る経費が増大していること等にある。合わせて物価高騰による需用費も増加している。</a:t>
          </a:r>
        </a:p>
        <a:p>
          <a:r>
            <a:rPr kumimoji="1" lang="ja-JP" altLang="en-US" sz="1300">
              <a:latin typeface="ＭＳ Ｐゴシック" panose="020B0600070205080204" pitchFamily="50" charset="-128"/>
              <a:ea typeface="ＭＳ Ｐゴシック" panose="020B0600070205080204" pitchFamily="50" charset="-128"/>
            </a:rPr>
            <a:t>　しかし、Ｒ４年度は物価高騰の影響がさらに大きくなり、対前年度比で数値が大きく悪化した。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18</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0071"/>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627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109056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6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４年度は、障害者介護給付や保育所給付費の伸びにより、対前年度比で悪化した。</a:t>
          </a:r>
        </a:p>
        <a:p>
          <a:r>
            <a:rPr kumimoji="1" lang="ja-JP" altLang="en-US" sz="1300">
              <a:latin typeface="ＭＳ Ｐゴシック" panose="020B0600070205080204" pitchFamily="50" charset="-128"/>
              <a:ea typeface="ＭＳ Ｐゴシック" panose="020B0600070205080204" pitchFamily="50" charset="-128"/>
            </a:rPr>
            <a:t>　扶助費については、今後は少子高齢化等の影響により増加することが見込まれるため、資格審査の適正化等により上昇抑制を図り、経常一般財源の多寡に影響されることなく数値を改善させられ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33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59</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45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58</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特別会計への繰出金等の影響により、類似団体と比べても高い数値で推移している。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４年度においても、国民健康保険および後期高齢者特別会計等の繰出金の増により充当一般財源も増加し、対前年度比で数値が悪化した。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1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58</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50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59</xdr:row>
      <xdr:rowOff>39370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6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４年度においては、充当一般財源に大きな増減はなく、対前年度比で数値はほぼ横ばいとなっている。今後は、一層の財源確保と負担金等の在り方等について検討し、数値の改善を図っていく。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37</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433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交付税措置のない起債は可能な限り借入しない等の効果で、一定程度の抑制が図られている。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４年度においては、大型事業の元金償還開始により、悪化したものの、類似団体平均より少なく、依然として健全な数値を保っている。</a:t>
          </a:r>
        </a:p>
        <a:p>
          <a:r>
            <a:rPr kumimoji="1" lang="ja-JP" altLang="en-US" sz="1300">
              <a:latin typeface="ＭＳ Ｐゴシック" panose="020B0600070205080204" pitchFamily="50" charset="-128"/>
              <a:ea typeface="ＭＳ Ｐゴシック" panose="020B0600070205080204" pitchFamily="50" charset="-128"/>
            </a:rPr>
            <a:t>　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106045</xdr:rowOff>
    </xdr:from>
    <xdr:to>
      <xdr:col>24</xdr:col>
      <xdr:colOff>25400</xdr:colOff>
      <xdr:row>74</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33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128905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33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128905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16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128905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028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44467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42562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55245</xdr:rowOff>
    </xdr:from>
    <xdr:to>
      <xdr:col>20</xdr:col>
      <xdr:colOff>38100</xdr:colOff>
      <xdr:row>74</xdr:row>
      <xdr:rowOff>156845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167022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1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４年度においては、物価高騰等の影響により、経常経費は大幅に伸びたため、全体として数値は対前年度比で大幅に悪化した。</a:t>
          </a:r>
        </a:p>
        <a:p>
          <a:r>
            <a:rPr kumimoji="1" lang="ja-JP" altLang="en-US" sz="1300">
              <a:latin typeface="ＭＳ Ｐゴシック" panose="020B0600070205080204" pitchFamily="50" charset="-128"/>
              <a:ea typeface="ＭＳ Ｐゴシック" panose="020B0600070205080204" pitchFamily="50" charset="-128"/>
            </a:rPr>
            <a:t>　経常経費について、今後も増加傾向にあるため、コストの精査等をより強めていく必要がある。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175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01752"/>
          <a:ext cx="889000" cy="3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143002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162466</xdr:rowOff>
    </xdr:from>
    <xdr:to>
      <xdr:col>29</xdr:col>
      <xdr:colOff>127000</xdr:colOff>
      <xdr:row>20</xdr:row>
      <xdr:rowOff>22682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67641"/>
          <a:ext cx="647700" cy="3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22682</xdr:rowOff>
    </xdr:from>
    <xdr:to>
      <xdr:col>26</xdr:col>
      <xdr:colOff>50800</xdr:colOff>
      <xdr:row>20</xdr:row>
      <xdr:rowOff>124932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99307"/>
          <a:ext cx="698500" cy="10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110639</xdr:rowOff>
    </xdr:from>
    <xdr:to>
      <xdr:col>22</xdr:col>
      <xdr:colOff>114300</xdr:colOff>
      <xdr:row>20</xdr:row>
      <xdr:rowOff>124932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87264"/>
          <a:ext cx="698500" cy="1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69475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110639</xdr:rowOff>
    </xdr:from>
    <xdr:to>
      <xdr:col>18</xdr:col>
      <xdr:colOff>177800</xdr:colOff>
      <xdr:row>20</xdr:row>
      <xdr:rowOff>114677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87264"/>
          <a:ext cx="698500" cy="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87154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128585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111666</xdr:rowOff>
    </xdr:from>
    <xdr:to>
      <xdr:col>29</xdr:col>
      <xdr:colOff>177800</xdr:colOff>
      <xdr:row>20</xdr:row>
      <xdr:rowOff>41816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20243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2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143332</xdr:rowOff>
    </xdr:from>
    <xdr:to>
      <xdr:col>26</xdr:col>
      <xdr:colOff>101600</xdr:colOff>
      <xdr:row>20</xdr:row>
      <xdr:rowOff>73482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58259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74132</xdr:rowOff>
    </xdr:from>
    <xdr:to>
      <xdr:col>22</xdr:col>
      <xdr:colOff>165100</xdr:colOff>
      <xdr:row>21</xdr:row>
      <xdr:rowOff>4282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5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160509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3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59839</xdr:rowOff>
    </xdr:from>
    <xdr:to>
      <xdr:col>19</xdr:col>
      <xdr:colOff>38100</xdr:colOff>
      <xdr:row>20</xdr:row>
      <xdr:rowOff>161439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3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146216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63877</xdr:rowOff>
    </xdr:from>
    <xdr:to>
      <xdr:col>15</xdr:col>
      <xdr:colOff>101600</xdr:colOff>
      <xdr:row>20</xdr:row>
      <xdr:rowOff>165477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150254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22682</xdr:rowOff>
    </xdr:from>
    <xdr:to>
      <xdr:col>29</xdr:col>
      <xdr:colOff>127000</xdr:colOff>
      <xdr:row>38</xdr:row>
      <xdr:rowOff>26229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90282"/>
          <a:ext cx="647700" cy="3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22682</xdr:rowOff>
    </xdr:from>
    <xdr:to>
      <xdr:col>26</xdr:col>
      <xdr:colOff>50800</xdr:colOff>
      <xdr:row>38</xdr:row>
      <xdr:rowOff>24801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90282"/>
          <a:ext cx="698500" cy="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24801</xdr:rowOff>
    </xdr:from>
    <xdr:to>
      <xdr:col>22</xdr:col>
      <xdr:colOff>114300</xdr:colOff>
      <xdr:row>38</xdr:row>
      <xdr:rowOff>38151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92401"/>
          <a:ext cx="698500" cy="1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62103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8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36897</xdr:rowOff>
    </xdr:from>
    <xdr:to>
      <xdr:col>18</xdr:col>
      <xdr:colOff>177800</xdr:colOff>
      <xdr:row>38</xdr:row>
      <xdr:rowOff>38151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04497"/>
          <a:ext cx="698500" cy="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8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64080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8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318329</xdr:rowOff>
    </xdr:from>
    <xdr:to>
      <xdr:col>29</xdr:col>
      <xdr:colOff>177800</xdr:colOff>
      <xdr:row>38</xdr:row>
      <xdr:rowOff>77029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4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314782</xdr:rowOff>
    </xdr:from>
    <xdr:to>
      <xdr:col>26</xdr:col>
      <xdr:colOff>101600</xdr:colOff>
      <xdr:row>38</xdr:row>
      <xdr:rowOff>73482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58259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316901</xdr:rowOff>
    </xdr:from>
    <xdr:to>
      <xdr:col>22</xdr:col>
      <xdr:colOff>165100</xdr:colOff>
      <xdr:row>38</xdr:row>
      <xdr:rowOff>75601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1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60378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330251</xdr:rowOff>
    </xdr:from>
    <xdr:to>
      <xdr:col>19</xdr:col>
      <xdr:colOff>38100</xdr:colOff>
      <xdr:row>38</xdr:row>
      <xdr:rowOff>88951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5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73728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4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328997</xdr:rowOff>
    </xdr:from>
    <xdr:to>
      <xdr:col>15</xdr:col>
      <xdr:colOff>101600</xdr:colOff>
      <xdr:row>38</xdr:row>
      <xdr:rowOff>87697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72474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47,982
47,656
206.94
25,877,478
24,909,722
955,555
12,022,222
19,935,326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157709</xdr:rowOff>
    </xdr:from>
    <xdr:to>
      <xdr:col>24</xdr:col>
      <xdr:colOff>63500</xdr:colOff>
      <xdr:row>39</xdr:row>
      <xdr:rowOff>20713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72809"/>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14922</xdr:rowOff>
    </xdr:from>
    <xdr:to>
      <xdr:col>19</xdr:col>
      <xdr:colOff>177800</xdr:colOff>
      <xdr:row>39</xdr:row>
      <xdr:rowOff>20713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70147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14922</xdr:rowOff>
    </xdr:from>
    <xdr:to>
      <xdr:col>15</xdr:col>
      <xdr:colOff>50800</xdr:colOff>
      <xdr:row>39</xdr:row>
      <xdr:rowOff>84582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01472"/>
          <a:ext cx="889000" cy="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18178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84036</xdr:rowOff>
    </xdr:from>
    <xdr:to>
      <xdr:col>10</xdr:col>
      <xdr:colOff>114300</xdr:colOff>
      <xdr:row>39</xdr:row>
      <xdr:rowOff>84582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7058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112882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157573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106909</xdr:rowOff>
    </xdr:from>
    <xdr:to>
      <xdr:col>24</xdr:col>
      <xdr:colOff>114300</xdr:colOff>
      <xdr:row>39</xdr:row>
      <xdr:rowOff>37059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21836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141363</xdr:rowOff>
    </xdr:from>
    <xdr:to>
      <xdr:col>20</xdr:col>
      <xdr:colOff>38100</xdr:colOff>
      <xdr:row>39</xdr:row>
      <xdr:rowOff>71513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62640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135572</xdr:rowOff>
    </xdr:from>
    <xdr:to>
      <xdr:col>15</xdr:col>
      <xdr:colOff>101600</xdr:colOff>
      <xdr:row>39</xdr:row>
      <xdr:rowOff>65722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56849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33782</xdr:rowOff>
    </xdr:from>
    <xdr:to>
      <xdr:col>10</xdr:col>
      <xdr:colOff>165100</xdr:colOff>
      <xdr:row>39</xdr:row>
      <xdr:rowOff>135382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126509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33236</xdr:rowOff>
    </xdr:from>
    <xdr:to>
      <xdr:col>6</xdr:col>
      <xdr:colOff>38100</xdr:colOff>
      <xdr:row>39</xdr:row>
      <xdr:rowOff>134836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125963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44803</xdr:rowOff>
    </xdr:from>
    <xdr:to>
      <xdr:col>24</xdr:col>
      <xdr:colOff>63500</xdr:colOff>
      <xdr:row>58</xdr:row>
      <xdr:rowOff>57998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8903"/>
          <a:ext cx="8382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57998</xdr:rowOff>
    </xdr:from>
    <xdr:to>
      <xdr:col>19</xdr:col>
      <xdr:colOff>177800</xdr:colOff>
      <xdr:row>58</xdr:row>
      <xdr:rowOff>74423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2098"/>
          <a:ext cx="889000" cy="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68971</xdr:rowOff>
    </xdr:from>
    <xdr:to>
      <xdr:col>15</xdr:col>
      <xdr:colOff>50800</xdr:colOff>
      <xdr:row>58</xdr:row>
      <xdr:rowOff>74423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13071"/>
          <a:ext cx="8890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114097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68352</xdr:rowOff>
    </xdr:from>
    <xdr:to>
      <xdr:col>10</xdr:col>
      <xdr:colOff>114300</xdr:colOff>
      <xdr:row>58</xdr:row>
      <xdr:rowOff>68971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12452"/>
          <a:ext cx="889000" cy="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117239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128243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165453</xdr:rowOff>
    </xdr:from>
    <xdr:to>
      <xdr:col>24</xdr:col>
      <xdr:colOff>114300</xdr:colOff>
      <xdr:row>58</xdr:row>
      <xdr:rowOff>95603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7198</xdr:rowOff>
    </xdr:from>
    <xdr:to>
      <xdr:col>20</xdr:col>
      <xdr:colOff>38100</xdr:colOff>
      <xdr:row>58</xdr:row>
      <xdr:rowOff>108798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99925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23623</xdr:rowOff>
    </xdr:from>
    <xdr:to>
      <xdr:col>15</xdr:col>
      <xdr:colOff>101600</xdr:colOff>
      <xdr:row>58</xdr:row>
      <xdr:rowOff>125223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18171</xdr:rowOff>
    </xdr:from>
    <xdr:to>
      <xdr:col>10</xdr:col>
      <xdr:colOff>165100</xdr:colOff>
      <xdr:row>58</xdr:row>
      <xdr:rowOff>119771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110898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17552</xdr:rowOff>
    </xdr:from>
    <xdr:to>
      <xdr:col>6</xdr:col>
      <xdr:colOff>38100</xdr:colOff>
      <xdr:row>58</xdr:row>
      <xdr:rowOff>119152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110279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36911</xdr:rowOff>
    </xdr:from>
    <xdr:to>
      <xdr:col>24</xdr:col>
      <xdr:colOff>63500</xdr:colOff>
      <xdr:row>77</xdr:row>
      <xdr:rowOff>131487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238561"/>
          <a:ext cx="838200" cy="9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36911</xdr:rowOff>
    </xdr:from>
    <xdr:to>
      <xdr:col>19</xdr:col>
      <xdr:colOff>177800</xdr:colOff>
      <xdr:row>77</xdr:row>
      <xdr:rowOff>43329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38561"/>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43329</xdr:rowOff>
    </xdr:from>
    <xdr:to>
      <xdr:col>15</xdr:col>
      <xdr:colOff>50800</xdr:colOff>
      <xdr:row>78</xdr:row>
      <xdr:rowOff>81815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4979"/>
          <a:ext cx="889000" cy="20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152040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18396</xdr:rowOff>
    </xdr:from>
    <xdr:to>
      <xdr:col>10</xdr:col>
      <xdr:colOff>114300</xdr:colOff>
      <xdr:row>78</xdr:row>
      <xdr:rowOff>81815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91496"/>
          <a:ext cx="889000" cy="6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37527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80687</xdr:rowOff>
    </xdr:from>
    <xdr:to>
      <xdr:col>24</xdr:col>
      <xdr:colOff>114300</xdr:colOff>
      <xdr:row>78</xdr:row>
      <xdr:rowOff>10837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8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103564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157561</xdr:rowOff>
    </xdr:from>
    <xdr:to>
      <xdr:col>20</xdr:col>
      <xdr:colOff>38100</xdr:colOff>
      <xdr:row>77</xdr:row>
      <xdr:rowOff>87711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104239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163979</xdr:rowOff>
    </xdr:from>
    <xdr:to>
      <xdr:col>15</xdr:col>
      <xdr:colOff>101600</xdr:colOff>
      <xdr:row>77</xdr:row>
      <xdr:rowOff>94129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110656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31015</xdr:rowOff>
    </xdr:from>
    <xdr:to>
      <xdr:col>10</xdr:col>
      <xdr:colOff>165100</xdr:colOff>
      <xdr:row>78</xdr:row>
      <xdr:rowOff>132615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149142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7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139046</xdr:rowOff>
    </xdr:from>
    <xdr:to>
      <xdr:col>6</xdr:col>
      <xdr:colOff>38100</xdr:colOff>
      <xdr:row>78</xdr:row>
      <xdr:rowOff>69196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85723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132211</xdr:rowOff>
    </xdr:from>
    <xdr:to>
      <xdr:col>24</xdr:col>
      <xdr:colOff>63500</xdr:colOff>
      <xdr:row>97</xdr:row>
      <xdr:rowOff>85641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91411"/>
          <a:ext cx="838200" cy="1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132211</xdr:rowOff>
    </xdr:from>
    <xdr:to>
      <xdr:col>19</xdr:col>
      <xdr:colOff>177800</xdr:colOff>
      <xdr:row>98</xdr:row>
      <xdr:rowOff>32922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91411"/>
          <a:ext cx="889000" cy="24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32922</xdr:rowOff>
    </xdr:from>
    <xdr:to>
      <xdr:col>15</xdr:col>
      <xdr:colOff>50800</xdr:colOff>
      <xdr:row>98</xdr:row>
      <xdr:rowOff>97965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35022"/>
          <a:ext cx="889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115119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97965</xdr:rowOff>
    </xdr:from>
    <xdr:to>
      <xdr:col>10</xdr:col>
      <xdr:colOff>114300</xdr:colOff>
      <xdr:row>98</xdr:row>
      <xdr:rowOff>149171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0006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144423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32790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34841</xdr:rowOff>
    </xdr:from>
    <xdr:to>
      <xdr:col>24</xdr:col>
      <xdr:colOff>114300</xdr:colOff>
      <xdr:row>97</xdr:row>
      <xdr:rowOff>136441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13268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81411</xdr:rowOff>
    </xdr:from>
    <xdr:to>
      <xdr:col>20</xdr:col>
      <xdr:colOff>38100</xdr:colOff>
      <xdr:row>97</xdr:row>
      <xdr:rowOff>11561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2688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3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153572</xdr:rowOff>
    </xdr:from>
    <xdr:to>
      <xdr:col>15</xdr:col>
      <xdr:colOff>101600</xdr:colOff>
      <xdr:row>98</xdr:row>
      <xdr:rowOff>83722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74849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7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47165</xdr:rowOff>
    </xdr:from>
    <xdr:to>
      <xdr:col>10</xdr:col>
      <xdr:colOff>165100</xdr:colOff>
      <xdr:row>98</xdr:row>
      <xdr:rowOff>148765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139892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98371</xdr:rowOff>
    </xdr:from>
    <xdr:to>
      <xdr:col>6</xdr:col>
      <xdr:colOff>38100</xdr:colOff>
      <xdr:row>99</xdr:row>
      <xdr:rowOff>28521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19648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46464</xdr:rowOff>
    </xdr:from>
    <xdr:to>
      <xdr:col>55</xdr:col>
      <xdr:colOff>0</xdr:colOff>
      <xdr:row>38</xdr:row>
      <xdr:rowOff>59729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61564"/>
          <a:ext cx="8382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42705</xdr:rowOff>
    </xdr:from>
    <xdr:to>
      <xdr:col>50</xdr:col>
      <xdr:colOff>114300</xdr:colOff>
      <xdr:row>38</xdr:row>
      <xdr:rowOff>59729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4905"/>
          <a:ext cx="889000" cy="3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42705</xdr:rowOff>
    </xdr:from>
    <xdr:to>
      <xdr:col>45</xdr:col>
      <xdr:colOff>177800</xdr:colOff>
      <xdr:row>38</xdr:row>
      <xdr:rowOff>112013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4905"/>
          <a:ext cx="889000" cy="4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112013</xdr:rowOff>
    </xdr:from>
    <xdr:to>
      <xdr:col>41</xdr:col>
      <xdr:colOff>50800</xdr:colOff>
      <xdr:row>38</xdr:row>
      <xdr:rowOff>121151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27113"/>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167114</xdr:rowOff>
    </xdr:from>
    <xdr:to>
      <xdr:col>55</xdr:col>
      <xdr:colOff>50800</xdr:colOff>
      <xdr:row>38</xdr:row>
      <xdr:rowOff>97264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82041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8929</xdr:rowOff>
    </xdr:from>
    <xdr:to>
      <xdr:col>50</xdr:col>
      <xdr:colOff>165100</xdr:colOff>
      <xdr:row>38</xdr:row>
      <xdr:rowOff>110529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101656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163355</xdr:rowOff>
    </xdr:from>
    <xdr:to>
      <xdr:col>46</xdr:col>
      <xdr:colOff>38100</xdr:colOff>
      <xdr:row>36</xdr:row>
      <xdr:rowOff>93505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84632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61213</xdr:rowOff>
    </xdr:from>
    <xdr:to>
      <xdr:col>41</xdr:col>
      <xdr:colOff>101600</xdr:colOff>
      <xdr:row>38</xdr:row>
      <xdr:rowOff>162813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153940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70351</xdr:rowOff>
    </xdr:from>
    <xdr:to>
      <xdr:col>36</xdr:col>
      <xdr:colOff>165100</xdr:colOff>
      <xdr:row>39</xdr:row>
      <xdr:rowOff>501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163078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69298</xdr:rowOff>
    </xdr:from>
    <xdr:to>
      <xdr:col>55</xdr:col>
      <xdr:colOff>0</xdr:colOff>
      <xdr:row>58</xdr:row>
      <xdr:rowOff>103114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13398"/>
          <a:ext cx="8382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14430</xdr:rowOff>
    </xdr:from>
    <xdr:to>
      <xdr:col>50</xdr:col>
      <xdr:colOff>114300</xdr:colOff>
      <xdr:row>58</xdr:row>
      <xdr:rowOff>69298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58530"/>
          <a:ext cx="889000" cy="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14430</xdr:rowOff>
    </xdr:from>
    <xdr:to>
      <xdr:col>45</xdr:col>
      <xdr:colOff>177800</xdr:colOff>
      <xdr:row>58</xdr:row>
      <xdr:rowOff>45487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958530"/>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45487</xdr:rowOff>
    </xdr:from>
    <xdr:to>
      <xdr:col>41</xdr:col>
      <xdr:colOff>50800</xdr:colOff>
      <xdr:row>58</xdr:row>
      <xdr:rowOff>104966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89587"/>
          <a:ext cx="889000" cy="5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74827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52314</xdr:rowOff>
    </xdr:from>
    <xdr:to>
      <xdr:col>55</xdr:col>
      <xdr:colOff>50800</xdr:colOff>
      <xdr:row>58</xdr:row>
      <xdr:rowOff>153914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138691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18498</xdr:rowOff>
    </xdr:from>
    <xdr:to>
      <xdr:col>50</xdr:col>
      <xdr:colOff>165100</xdr:colOff>
      <xdr:row>58</xdr:row>
      <xdr:rowOff>120098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111225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135080</xdr:rowOff>
    </xdr:from>
    <xdr:to>
      <xdr:col>46</xdr:col>
      <xdr:colOff>38100</xdr:colOff>
      <xdr:row>58</xdr:row>
      <xdr:rowOff>65230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56357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166137</xdr:rowOff>
    </xdr:from>
    <xdr:to>
      <xdr:col>41</xdr:col>
      <xdr:colOff>101600</xdr:colOff>
      <xdr:row>58</xdr:row>
      <xdr:rowOff>96287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87414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3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54166</xdr:rowOff>
    </xdr:from>
    <xdr:to>
      <xdr:col>36</xdr:col>
      <xdr:colOff>165100</xdr:colOff>
      <xdr:row>58</xdr:row>
      <xdr:rowOff>155766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146893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146292</xdr:rowOff>
    </xdr:from>
    <xdr:to>
      <xdr:col>55</xdr:col>
      <xdr:colOff>0</xdr:colOff>
      <xdr:row>77</xdr:row>
      <xdr:rowOff>145211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76492"/>
          <a:ext cx="838200" cy="17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5893</xdr:rowOff>
    </xdr:from>
    <xdr:to>
      <xdr:col>50</xdr:col>
      <xdr:colOff>114300</xdr:colOff>
      <xdr:row>76</xdr:row>
      <xdr:rowOff>146292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64643"/>
          <a:ext cx="889000" cy="3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5893</xdr:rowOff>
    </xdr:from>
    <xdr:to>
      <xdr:col>45</xdr:col>
      <xdr:colOff>177800</xdr:colOff>
      <xdr:row>75</xdr:row>
      <xdr:rowOff>131343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64643"/>
          <a:ext cx="889000" cy="1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131343</xdr:rowOff>
    </xdr:from>
    <xdr:to>
      <xdr:col>41</xdr:col>
      <xdr:colOff>50800</xdr:colOff>
      <xdr:row>77</xdr:row>
      <xdr:rowOff>115227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90093"/>
          <a:ext cx="889000" cy="3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94411</xdr:rowOff>
    </xdr:from>
    <xdr:to>
      <xdr:col>55</xdr:col>
      <xdr:colOff>50800</xdr:colOff>
      <xdr:row>78</xdr:row>
      <xdr:rowOff>24561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117288</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95492</xdr:rowOff>
    </xdr:from>
    <xdr:to>
      <xdr:col>50</xdr:col>
      <xdr:colOff>165100</xdr:colOff>
      <xdr:row>77</xdr:row>
      <xdr:rowOff>25642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42168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126543</xdr:rowOff>
    </xdr:from>
    <xdr:to>
      <xdr:col>46</xdr:col>
      <xdr:colOff>38100</xdr:colOff>
      <xdr:row>75</xdr:row>
      <xdr:rowOff>56693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47820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80543</xdr:rowOff>
    </xdr:from>
    <xdr:to>
      <xdr:col>41</xdr:col>
      <xdr:colOff>101600</xdr:colOff>
      <xdr:row>76</xdr:row>
      <xdr:rowOff>10694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3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64427</xdr:rowOff>
    </xdr:from>
    <xdr:to>
      <xdr:col>36</xdr:col>
      <xdr:colOff>165100</xdr:colOff>
      <xdr:row>77</xdr:row>
      <xdr:rowOff>166027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2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11104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0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31719</xdr:rowOff>
    </xdr:from>
    <xdr:to>
      <xdr:col>55</xdr:col>
      <xdr:colOff>0</xdr:colOff>
      <xdr:row>99</xdr:row>
      <xdr:rowOff>32598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7005269"/>
          <a:ext cx="8382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31719</xdr:rowOff>
    </xdr:from>
    <xdr:to>
      <xdr:col>50</xdr:col>
      <xdr:colOff>114300</xdr:colOff>
      <xdr:row>99</xdr:row>
      <xdr:rowOff>58968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7005269"/>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58968</xdr:rowOff>
    </xdr:from>
    <xdr:to>
      <xdr:col>45</xdr:col>
      <xdr:colOff>177800</xdr:colOff>
      <xdr:row>99</xdr:row>
      <xdr:rowOff>65098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7032518"/>
          <a:ext cx="8890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41957</xdr:rowOff>
    </xdr:from>
    <xdr:to>
      <xdr:col>41</xdr:col>
      <xdr:colOff>50800</xdr:colOff>
      <xdr:row>99</xdr:row>
      <xdr:rowOff>65098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7015507"/>
          <a:ext cx="8890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7838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3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9089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153248</xdr:rowOff>
    </xdr:from>
    <xdr:to>
      <xdr:col>55</xdr:col>
      <xdr:colOff>50800</xdr:colOff>
      <xdr:row>99</xdr:row>
      <xdr:rowOff>83398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68175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7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152369</xdr:rowOff>
    </xdr:from>
    <xdr:to>
      <xdr:col>50</xdr:col>
      <xdr:colOff>165100</xdr:colOff>
      <xdr:row>99</xdr:row>
      <xdr:rowOff>82519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73646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4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8168</xdr:rowOff>
    </xdr:from>
    <xdr:to>
      <xdr:col>46</xdr:col>
      <xdr:colOff>38100</xdr:colOff>
      <xdr:row>99</xdr:row>
      <xdr:rowOff>109768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100895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14298</xdr:rowOff>
    </xdr:from>
    <xdr:to>
      <xdr:col>41</xdr:col>
      <xdr:colOff>101600</xdr:colOff>
      <xdr:row>99</xdr:row>
      <xdr:rowOff>115898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9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107025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70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162607</xdr:rowOff>
    </xdr:from>
    <xdr:to>
      <xdr:col>36</xdr:col>
      <xdr:colOff>165100</xdr:colOff>
      <xdr:row>99</xdr:row>
      <xdr:rowOff>92757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83884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98192</xdr:rowOff>
    </xdr:from>
    <xdr:to>
      <xdr:col>85</xdr:col>
      <xdr:colOff>127000</xdr:colOff>
      <xdr:row>39</xdr:row>
      <xdr:rowOff>98307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474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80917</xdr:rowOff>
    </xdr:from>
    <xdr:to>
      <xdr:col>81</xdr:col>
      <xdr:colOff>50800</xdr:colOff>
      <xdr:row>39</xdr:row>
      <xdr:rowOff>98192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6746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80917</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674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112354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47507</xdr:rowOff>
    </xdr:from>
    <xdr:to>
      <xdr:col>85</xdr:col>
      <xdr:colOff>177800</xdr:colOff>
      <xdr:row>39</xdr:row>
      <xdr:rowOff>149107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133884</xdr:rowOff>
    </xdr:from>
    <xdr:ext cx="313932"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47392</xdr:rowOff>
    </xdr:from>
    <xdr:to>
      <xdr:col>81</xdr:col>
      <xdr:colOff>101600</xdr:colOff>
      <xdr:row>39</xdr:row>
      <xdr:rowOff>148992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140119</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30117</xdr:rowOff>
    </xdr:from>
    <xdr:to>
      <xdr:col>76</xdr:col>
      <xdr:colOff>165100</xdr:colOff>
      <xdr:row>39</xdr:row>
      <xdr:rowOff>131717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122844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80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133750</xdr:rowOff>
    </xdr:from>
    <xdr:to>
      <xdr:col>85</xdr:col>
      <xdr:colOff>127000</xdr:colOff>
      <xdr:row>78</xdr:row>
      <xdr:rowOff>138257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506850"/>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135477</xdr:rowOff>
    </xdr:from>
    <xdr:to>
      <xdr:col>81</xdr:col>
      <xdr:colOff>50800</xdr:colOff>
      <xdr:row>78</xdr:row>
      <xdr:rowOff>138257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4592300" y="13508577"/>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135477</xdr:rowOff>
    </xdr:from>
    <xdr:to>
      <xdr:col>76</xdr:col>
      <xdr:colOff>114300</xdr:colOff>
      <xdr:row>78</xdr:row>
      <xdr:rowOff>139334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50857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138035</xdr:rowOff>
    </xdr:from>
    <xdr:to>
      <xdr:col>71</xdr:col>
      <xdr:colOff>177800</xdr:colOff>
      <xdr:row>78</xdr:row>
      <xdr:rowOff>139334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51113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114597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117857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82950</xdr:rowOff>
    </xdr:from>
    <xdr:to>
      <xdr:col>85</xdr:col>
      <xdr:colOff>177800</xdr:colOff>
      <xdr:row>79</xdr:row>
      <xdr:rowOff>13100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169327</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87457</xdr:rowOff>
    </xdr:from>
    <xdr:to>
      <xdr:col>81</xdr:col>
      <xdr:colOff>101600</xdr:colOff>
      <xdr:row>79</xdr:row>
      <xdr:rowOff>17607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4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8734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5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84677</xdr:rowOff>
    </xdr:from>
    <xdr:to>
      <xdr:col>76</xdr:col>
      <xdr:colOff>165100</xdr:colOff>
      <xdr:row>79</xdr:row>
      <xdr:rowOff>14827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4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5954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5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88534</xdr:rowOff>
    </xdr:from>
    <xdr:to>
      <xdr:col>72</xdr:col>
      <xdr:colOff>38100</xdr:colOff>
      <xdr:row>79</xdr:row>
      <xdr:rowOff>18684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9811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5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87235</xdr:rowOff>
    </xdr:from>
    <xdr:to>
      <xdr:col>67</xdr:col>
      <xdr:colOff>101600</xdr:colOff>
      <xdr:row>79</xdr:row>
      <xdr:rowOff>17385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4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8512</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5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115635</xdr:rowOff>
    </xdr:from>
    <xdr:to>
      <xdr:col>85</xdr:col>
      <xdr:colOff>127000</xdr:colOff>
      <xdr:row>98</xdr:row>
      <xdr:rowOff>116720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917735"/>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116720</xdr:rowOff>
    </xdr:from>
    <xdr:to>
      <xdr:col>81</xdr:col>
      <xdr:colOff>50800</xdr:colOff>
      <xdr:row>98</xdr:row>
      <xdr:rowOff>138184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18820"/>
          <a:ext cx="8890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138184</xdr:rowOff>
    </xdr:from>
    <xdr:to>
      <xdr:col>76</xdr:col>
      <xdr:colOff>114300</xdr:colOff>
      <xdr:row>98</xdr:row>
      <xdr:rowOff>154276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940284"/>
          <a:ext cx="8890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154276</xdr:rowOff>
    </xdr:from>
    <xdr:to>
      <xdr:col>71</xdr:col>
      <xdr:colOff>177800</xdr:colOff>
      <xdr:row>98</xdr:row>
      <xdr:rowOff>161444</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956376"/>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37842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64835</xdr:rowOff>
    </xdr:from>
    <xdr:to>
      <xdr:col>85</xdr:col>
      <xdr:colOff>177800</xdr:colOff>
      <xdr:row>98</xdr:row>
      <xdr:rowOff>166435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24212</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6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65920</xdr:rowOff>
    </xdr:from>
    <xdr:to>
      <xdr:col>81</xdr:col>
      <xdr:colOff>101600</xdr:colOff>
      <xdr:row>98</xdr:row>
      <xdr:rowOff>167520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6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87384</xdr:rowOff>
    </xdr:from>
    <xdr:to>
      <xdr:col>76</xdr:col>
      <xdr:colOff>165100</xdr:colOff>
      <xdr:row>99</xdr:row>
      <xdr:rowOff>17534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8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34061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6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103476</xdr:rowOff>
    </xdr:from>
    <xdr:to>
      <xdr:col>72</xdr:col>
      <xdr:colOff>38100</xdr:colOff>
      <xdr:row>99</xdr:row>
      <xdr:rowOff>33626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24753</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110644</xdr:rowOff>
    </xdr:from>
    <xdr:to>
      <xdr:col>67</xdr:col>
      <xdr:colOff>101600</xdr:colOff>
      <xdr:row>99</xdr:row>
      <xdr:rowOff>40794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9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57321</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6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16484</xdr:rowOff>
    </xdr:from>
    <xdr:to>
      <xdr:col>116</xdr:col>
      <xdr:colOff>63500</xdr:colOff>
      <xdr:row>39</xdr:row>
      <xdr:rowOff>16518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03034"/>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16484</xdr:rowOff>
    </xdr:from>
    <xdr:to>
      <xdr:col>111</xdr:col>
      <xdr:colOff>177800</xdr:colOff>
      <xdr:row>39</xdr:row>
      <xdr:rowOff>98192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20434300" y="6703034"/>
          <a:ext cx="8890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98192</xdr:rowOff>
    </xdr:from>
    <xdr:to>
      <xdr:col>107</xdr:col>
      <xdr:colOff>50800</xdr:colOff>
      <xdr:row>39</xdr:row>
      <xdr:rowOff>98192</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84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161927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98192</xdr:rowOff>
    </xdr:from>
    <xdr:to>
      <xdr:col>102</xdr:col>
      <xdr:colOff>114300</xdr:colOff>
      <xdr:row>39</xdr:row>
      <xdr:rowOff>98192</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84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137168</xdr:rowOff>
    </xdr:from>
    <xdr:to>
      <xdr:col>116</xdr:col>
      <xdr:colOff>114300</xdr:colOff>
      <xdr:row>39</xdr:row>
      <xdr:rowOff>67318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6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137134</xdr:rowOff>
    </xdr:from>
    <xdr:to>
      <xdr:col>112</xdr:col>
      <xdr:colOff>38100</xdr:colOff>
      <xdr:row>39</xdr:row>
      <xdr:rowOff>67284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6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58411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8" y="674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47392</xdr:rowOff>
    </xdr:from>
    <xdr:to>
      <xdr:col>107</xdr:col>
      <xdr:colOff>101600</xdr:colOff>
      <xdr:row>39</xdr:row>
      <xdr:rowOff>148992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140119</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277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47392</xdr:rowOff>
    </xdr:from>
    <xdr:to>
      <xdr:col>102</xdr:col>
      <xdr:colOff>165100</xdr:colOff>
      <xdr:row>39</xdr:row>
      <xdr:rowOff>148992</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140119</xdr:rowOff>
    </xdr:from>
    <xdr:ext cx="313932"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88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47392</xdr:rowOff>
    </xdr:from>
    <xdr:to>
      <xdr:col>98</xdr:col>
      <xdr:colOff>38100</xdr:colOff>
      <xdr:row>39</xdr:row>
      <xdr:rowOff>148992</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140119</xdr:rowOff>
    </xdr:from>
    <xdr:ext cx="313932"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99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47506</xdr:rowOff>
    </xdr:from>
    <xdr:to>
      <xdr:col>116</xdr:col>
      <xdr:colOff>63500</xdr:colOff>
      <xdr:row>58</xdr:row>
      <xdr:rowOff>57564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999160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36807</xdr:rowOff>
    </xdr:from>
    <xdr:to>
      <xdr:col>111</xdr:col>
      <xdr:colOff>177800</xdr:colOff>
      <xdr:row>58</xdr:row>
      <xdr:rowOff>47506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9980907"/>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27046</xdr:rowOff>
    </xdr:from>
    <xdr:to>
      <xdr:col>107</xdr:col>
      <xdr:colOff>50800</xdr:colOff>
      <xdr:row>58</xdr:row>
      <xdr:rowOff>36807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971146"/>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27046</xdr:rowOff>
    </xdr:from>
    <xdr:to>
      <xdr:col>102</xdr:col>
      <xdr:colOff>114300</xdr:colOff>
      <xdr:row>58</xdr:row>
      <xdr:rowOff>38522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971146"/>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79603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81318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6764</xdr:rowOff>
    </xdr:from>
    <xdr:to>
      <xdr:col>116</xdr:col>
      <xdr:colOff>114300</xdr:colOff>
      <xdr:row>58</xdr:row>
      <xdr:rowOff>108364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168156</xdr:rowOff>
    </xdr:from>
    <xdr:to>
      <xdr:col>112</xdr:col>
      <xdr:colOff>38100</xdr:colOff>
      <xdr:row>58</xdr:row>
      <xdr:rowOff>98306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9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89433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0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157457</xdr:rowOff>
    </xdr:from>
    <xdr:to>
      <xdr:col>107</xdr:col>
      <xdr:colOff>101600</xdr:colOff>
      <xdr:row>58</xdr:row>
      <xdr:rowOff>87607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99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78734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02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147696</xdr:rowOff>
    </xdr:from>
    <xdr:to>
      <xdr:col>102</xdr:col>
      <xdr:colOff>165100</xdr:colOff>
      <xdr:row>58</xdr:row>
      <xdr:rowOff>77846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9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94373</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96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159172</xdr:rowOff>
    </xdr:from>
    <xdr:to>
      <xdr:col>98</xdr:col>
      <xdr:colOff>38100</xdr:colOff>
      <xdr:row>58</xdr:row>
      <xdr:rowOff>89322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105849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970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63413</xdr:rowOff>
    </xdr:from>
    <xdr:to>
      <xdr:col>116</xdr:col>
      <xdr:colOff>63500</xdr:colOff>
      <xdr:row>78</xdr:row>
      <xdr:rowOff>65503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436513"/>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54073</xdr:rowOff>
    </xdr:from>
    <xdr:to>
      <xdr:col>111</xdr:col>
      <xdr:colOff>177800</xdr:colOff>
      <xdr:row>78</xdr:row>
      <xdr:rowOff>65503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4271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74009</xdr:rowOff>
    </xdr:from>
    <xdr:to>
      <xdr:col>107</xdr:col>
      <xdr:colOff>50800</xdr:colOff>
      <xdr:row>78</xdr:row>
      <xdr:rowOff>54073</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275659"/>
          <a:ext cx="889000" cy="15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34646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89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61127</xdr:rowOff>
    </xdr:from>
    <xdr:to>
      <xdr:col>102</xdr:col>
      <xdr:colOff>114300</xdr:colOff>
      <xdr:row>77</xdr:row>
      <xdr:rowOff>74009</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262777"/>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116240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12613</xdr:rowOff>
    </xdr:from>
    <xdr:to>
      <xdr:col>116</xdr:col>
      <xdr:colOff>114300</xdr:colOff>
      <xdr:row>78</xdr:row>
      <xdr:rowOff>114213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98990</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3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14703</xdr:rowOff>
    </xdr:from>
    <xdr:to>
      <xdr:col>112</xdr:col>
      <xdr:colOff>38100</xdr:colOff>
      <xdr:row>78</xdr:row>
      <xdr:rowOff>116303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107430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4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3273</xdr:rowOff>
    </xdr:from>
    <xdr:to>
      <xdr:col>107</xdr:col>
      <xdr:colOff>101600</xdr:colOff>
      <xdr:row>78</xdr:row>
      <xdr:rowOff>104873</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3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96000</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4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23209</xdr:rowOff>
    </xdr:from>
    <xdr:to>
      <xdr:col>102</xdr:col>
      <xdr:colOff>165100</xdr:colOff>
      <xdr:row>77</xdr:row>
      <xdr:rowOff>124809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22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115936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31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10327</xdr:rowOff>
    </xdr:from>
    <xdr:to>
      <xdr:col>98</xdr:col>
      <xdr:colOff>38100</xdr:colOff>
      <xdr:row>77</xdr:row>
      <xdr:rowOff>111927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2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103054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3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519,147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64,582</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円となり対前年度比で増となった。人事院勧告による月例給・勤勉手当の増による影響が大きい。</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89,815</a:t>
          </a:r>
          <a:r>
            <a:rPr kumimoji="1" lang="ja-JP" altLang="en-US" sz="1300">
              <a:latin typeface="ＭＳ Ｐゴシック" panose="020B0600070205080204" pitchFamily="50" charset="-128"/>
              <a:ea typeface="ＭＳ Ｐゴシック" panose="020B0600070205080204" pitchFamily="50" charset="-128"/>
            </a:rPr>
            <a:t>円となり対前年度比で増となった。ふるさと納税関連経費、物価高騰による需用費（特に燃料費や光熱水費）の増による影響が大きい。</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92,716</a:t>
          </a:r>
          <a:r>
            <a:rPr kumimoji="1" lang="ja-JP" altLang="en-US" sz="1300">
              <a:latin typeface="ＭＳ Ｐゴシック" panose="020B0600070205080204" pitchFamily="50" charset="-128"/>
              <a:ea typeface="ＭＳ Ｐゴシック" panose="020B0600070205080204" pitchFamily="50" charset="-128"/>
            </a:rPr>
            <a:t>円となり対前年度比で減となった。子育て世帯等臨時特別支援給付金の完了による影響が大きい。</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51,203</a:t>
          </a:r>
          <a:r>
            <a:rPr kumimoji="1" lang="ja-JP" altLang="en-US" sz="1300">
              <a:latin typeface="ＭＳ Ｐゴシック" panose="020B0600070205080204" pitchFamily="50" charset="-128"/>
              <a:ea typeface="ＭＳ Ｐゴシック" panose="020B0600070205080204" pitchFamily="50" charset="-128"/>
            </a:rPr>
            <a:t>円となり、対前年度比で減となった。旧神町小学校解体工事等の大型事業の完了による影響が大きい。</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41,822</a:t>
          </a:r>
          <a:r>
            <a:rPr kumimoji="1" lang="ja-JP" altLang="en-US" sz="1300">
              <a:latin typeface="ＭＳ Ｐゴシック" panose="020B0600070205080204" pitchFamily="50" charset="-128"/>
              <a:ea typeface="ＭＳ Ｐゴシック" panose="020B0600070205080204" pitchFamily="50" charset="-128"/>
            </a:rPr>
            <a:t>円と対前年度比で増となった。近年の大型建設事業に伴う起債の償還が始まったことが影響している。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47,982
47,656
206.94
25,877,478
24,909,722
955,555
12,022,222
19,935,326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44641</xdr:rowOff>
    </xdr:from>
    <xdr:to>
      <xdr:col>24</xdr:col>
      <xdr:colOff>63500</xdr:colOff>
      <xdr:row>37</xdr:row>
      <xdr:rowOff>55309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88291"/>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39307</xdr:rowOff>
    </xdr:from>
    <xdr:to>
      <xdr:col>19</xdr:col>
      <xdr:colOff>177800</xdr:colOff>
      <xdr:row>37</xdr:row>
      <xdr:rowOff>44641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295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31496</xdr:rowOff>
    </xdr:from>
    <xdr:to>
      <xdr:col>15</xdr:col>
      <xdr:colOff>50800</xdr:colOff>
      <xdr:row>37</xdr:row>
      <xdr:rowOff>39307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514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6922</xdr:rowOff>
    </xdr:from>
    <xdr:to>
      <xdr:col>10</xdr:col>
      <xdr:colOff>114300</xdr:colOff>
      <xdr:row>37</xdr:row>
      <xdr:rowOff>31496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057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4509</xdr:rowOff>
    </xdr:from>
    <xdr:to>
      <xdr:col>24</xdr:col>
      <xdr:colOff>114300</xdr:colOff>
      <xdr:row>37</xdr:row>
      <xdr:rowOff>106109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90886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165291</xdr:rowOff>
    </xdr:from>
    <xdr:to>
      <xdr:col>20</xdr:col>
      <xdr:colOff>38100</xdr:colOff>
      <xdr:row>37</xdr:row>
      <xdr:rowOff>95441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86568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159957</xdr:rowOff>
    </xdr:from>
    <xdr:to>
      <xdr:col>15</xdr:col>
      <xdr:colOff>101600</xdr:colOff>
      <xdr:row>37</xdr:row>
      <xdr:rowOff>90107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81234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152146</xdr:rowOff>
    </xdr:from>
    <xdr:to>
      <xdr:col>10</xdr:col>
      <xdr:colOff>165100</xdr:colOff>
      <xdr:row>37</xdr:row>
      <xdr:rowOff>82296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73423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127572</xdr:rowOff>
    </xdr:from>
    <xdr:to>
      <xdr:col>6</xdr:col>
      <xdr:colOff>38100</xdr:colOff>
      <xdr:row>37</xdr:row>
      <xdr:rowOff>57722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48849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148939</xdr:rowOff>
    </xdr:from>
    <xdr:to>
      <xdr:col>24</xdr:col>
      <xdr:colOff>63500</xdr:colOff>
      <xdr:row>58</xdr:row>
      <xdr:rowOff>153196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3039"/>
          <a:ext cx="8382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55497</xdr:rowOff>
    </xdr:from>
    <xdr:to>
      <xdr:col>19</xdr:col>
      <xdr:colOff>177800</xdr:colOff>
      <xdr:row>58</xdr:row>
      <xdr:rowOff>153196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9597"/>
          <a:ext cx="889000" cy="9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55497</xdr:rowOff>
    </xdr:from>
    <xdr:to>
      <xdr:col>15</xdr:col>
      <xdr:colOff>50800</xdr:colOff>
      <xdr:row>59</xdr:row>
      <xdr:rowOff>4454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9597"/>
          <a:ext cx="8890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111709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4454</xdr:rowOff>
    </xdr:from>
    <xdr:to>
      <xdr:col>10</xdr:col>
      <xdr:colOff>114300</xdr:colOff>
      <xdr:row>59</xdr:row>
      <xdr:rowOff>8572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0004"/>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46234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1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70161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98139</xdr:rowOff>
    </xdr:from>
    <xdr:to>
      <xdr:col>24</xdr:col>
      <xdr:colOff>114300</xdr:colOff>
      <xdr:row>59</xdr:row>
      <xdr:rowOff>28289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102396</xdr:rowOff>
    </xdr:from>
    <xdr:to>
      <xdr:col>20</xdr:col>
      <xdr:colOff>38100</xdr:colOff>
      <xdr:row>59</xdr:row>
      <xdr:rowOff>32546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23673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4697</xdr:rowOff>
    </xdr:from>
    <xdr:to>
      <xdr:col>15</xdr:col>
      <xdr:colOff>101600</xdr:colOff>
      <xdr:row>58</xdr:row>
      <xdr:rowOff>106297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125104</xdr:rowOff>
    </xdr:from>
    <xdr:to>
      <xdr:col>10</xdr:col>
      <xdr:colOff>165100</xdr:colOff>
      <xdr:row>59</xdr:row>
      <xdr:rowOff>55254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46381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129222</xdr:rowOff>
    </xdr:from>
    <xdr:to>
      <xdr:col>6</xdr:col>
      <xdr:colOff>38100</xdr:colOff>
      <xdr:row>59</xdr:row>
      <xdr:rowOff>59372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50499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109612</xdr:rowOff>
    </xdr:from>
    <xdr:to>
      <xdr:col>24</xdr:col>
      <xdr:colOff>63500</xdr:colOff>
      <xdr:row>77</xdr:row>
      <xdr:rowOff>33807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9812"/>
          <a:ext cx="838200" cy="9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109612</xdr:rowOff>
    </xdr:from>
    <xdr:to>
      <xdr:col>19</xdr:col>
      <xdr:colOff>177800</xdr:colOff>
      <xdr:row>77</xdr:row>
      <xdr:rowOff>95622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9812"/>
          <a:ext cx="889000" cy="1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95622</xdr:rowOff>
    </xdr:from>
    <xdr:to>
      <xdr:col>15</xdr:col>
      <xdr:colOff>50800</xdr:colOff>
      <xdr:row>77</xdr:row>
      <xdr:rowOff>127634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7272"/>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7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127634</xdr:rowOff>
    </xdr:from>
    <xdr:to>
      <xdr:col>10</xdr:col>
      <xdr:colOff>114300</xdr:colOff>
      <xdr:row>77</xdr:row>
      <xdr:rowOff>166926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29284"/>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42005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89993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154457</xdr:rowOff>
    </xdr:from>
    <xdr:to>
      <xdr:col>24</xdr:col>
      <xdr:colOff>114300</xdr:colOff>
      <xdr:row>77</xdr:row>
      <xdr:rowOff>84607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69384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58812</xdr:rowOff>
    </xdr:from>
    <xdr:to>
      <xdr:col>20</xdr:col>
      <xdr:colOff>38100</xdr:colOff>
      <xdr:row>76</xdr:row>
      <xdr:rowOff>160412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151539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44822</xdr:rowOff>
    </xdr:from>
    <xdr:to>
      <xdr:col>15</xdr:col>
      <xdr:colOff>101600</xdr:colOff>
      <xdr:row>77</xdr:row>
      <xdr:rowOff>146422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137549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76834</xdr:rowOff>
    </xdr:from>
    <xdr:to>
      <xdr:col>10</xdr:col>
      <xdr:colOff>165100</xdr:colOff>
      <xdr:row>78</xdr:row>
      <xdr:rowOff>6984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169561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116126</xdr:rowOff>
    </xdr:from>
    <xdr:to>
      <xdr:col>6</xdr:col>
      <xdr:colOff>38100</xdr:colOff>
      <xdr:row>78</xdr:row>
      <xdr:rowOff>46276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37403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134027</xdr:rowOff>
    </xdr:from>
    <xdr:to>
      <xdr:col>24</xdr:col>
      <xdr:colOff>63500</xdr:colOff>
      <xdr:row>98</xdr:row>
      <xdr:rowOff>139886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36127"/>
          <a:ext cx="8382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134027</xdr:rowOff>
    </xdr:from>
    <xdr:to>
      <xdr:col>19</xdr:col>
      <xdr:colOff>177800</xdr:colOff>
      <xdr:row>98</xdr:row>
      <xdr:rowOff>163311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6127"/>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163311</xdr:rowOff>
    </xdr:from>
    <xdr:to>
      <xdr:col>15</xdr:col>
      <xdr:colOff>50800</xdr:colOff>
      <xdr:row>98</xdr:row>
      <xdr:rowOff>169904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5411"/>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169904</xdr:rowOff>
    </xdr:from>
    <xdr:to>
      <xdr:col>10</xdr:col>
      <xdr:colOff>114300</xdr:colOff>
      <xdr:row>98</xdr:row>
      <xdr:rowOff>171270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004"/>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89086</xdr:rowOff>
    </xdr:from>
    <xdr:to>
      <xdr:col>24</xdr:col>
      <xdr:colOff>114300</xdr:colOff>
      <xdr:row>99</xdr:row>
      <xdr:rowOff>19236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4013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83227</xdr:rowOff>
    </xdr:from>
    <xdr:to>
      <xdr:col>20</xdr:col>
      <xdr:colOff>38100</xdr:colOff>
      <xdr:row>99</xdr:row>
      <xdr:rowOff>13377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112511</xdr:rowOff>
    </xdr:from>
    <xdr:to>
      <xdr:col>15</xdr:col>
      <xdr:colOff>101600</xdr:colOff>
      <xdr:row>99</xdr:row>
      <xdr:rowOff>42661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33788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119104</xdr:rowOff>
    </xdr:from>
    <xdr:to>
      <xdr:col>10</xdr:col>
      <xdr:colOff>165100</xdr:colOff>
      <xdr:row>99</xdr:row>
      <xdr:rowOff>49254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120470</xdr:rowOff>
    </xdr:from>
    <xdr:to>
      <xdr:col>6</xdr:col>
      <xdr:colOff>38100</xdr:colOff>
      <xdr:row>99</xdr:row>
      <xdr:rowOff>50620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41747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58057</xdr:rowOff>
    </xdr:from>
    <xdr:to>
      <xdr:col>55</xdr:col>
      <xdr:colOff>0</xdr:colOff>
      <xdr:row>38</xdr:row>
      <xdr:rowOff>91367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73157"/>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142966</xdr:rowOff>
    </xdr:from>
    <xdr:to>
      <xdr:col>50</xdr:col>
      <xdr:colOff>114300</xdr:colOff>
      <xdr:row>38</xdr:row>
      <xdr:rowOff>58057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8661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142966</xdr:rowOff>
    </xdr:from>
    <xdr:to>
      <xdr:col>45</xdr:col>
      <xdr:colOff>177800</xdr:colOff>
      <xdr:row>38</xdr:row>
      <xdr:rowOff>77325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86616"/>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15603</xdr:rowOff>
    </xdr:from>
    <xdr:to>
      <xdr:col>41</xdr:col>
      <xdr:colOff>50800</xdr:colOff>
      <xdr:row>38</xdr:row>
      <xdr:rowOff>77325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3070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40567</xdr:rowOff>
    </xdr:from>
    <xdr:to>
      <xdr:col>55</xdr:col>
      <xdr:colOff>50800</xdr:colOff>
      <xdr:row>38</xdr:row>
      <xdr:rowOff>142167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18994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4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7257</xdr:rowOff>
    </xdr:from>
    <xdr:to>
      <xdr:col>50</xdr:col>
      <xdr:colOff>165100</xdr:colOff>
      <xdr:row>38</xdr:row>
      <xdr:rowOff>108857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99984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92166</xdr:rowOff>
    </xdr:from>
    <xdr:to>
      <xdr:col>46</xdr:col>
      <xdr:colOff>38100</xdr:colOff>
      <xdr:row>38</xdr:row>
      <xdr:rowOff>22316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2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26525</xdr:rowOff>
    </xdr:from>
    <xdr:to>
      <xdr:col>41</xdr:col>
      <xdr:colOff>101600</xdr:colOff>
      <xdr:row>38</xdr:row>
      <xdr:rowOff>128125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119252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3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136253</xdr:rowOff>
    </xdr:from>
    <xdr:to>
      <xdr:col>36</xdr:col>
      <xdr:colOff>165100</xdr:colOff>
      <xdr:row>38</xdr:row>
      <xdr:rowOff>66403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57530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111419</xdr:rowOff>
    </xdr:from>
    <xdr:to>
      <xdr:col>55</xdr:col>
      <xdr:colOff>0</xdr:colOff>
      <xdr:row>58</xdr:row>
      <xdr:rowOff>128270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55519"/>
          <a:ext cx="8382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124003</xdr:rowOff>
    </xdr:from>
    <xdr:to>
      <xdr:col>50</xdr:col>
      <xdr:colOff>114300</xdr:colOff>
      <xdr:row>58</xdr:row>
      <xdr:rowOff>128270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6810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124003</xdr:rowOff>
    </xdr:from>
    <xdr:to>
      <xdr:col>45</xdr:col>
      <xdr:colOff>177800</xdr:colOff>
      <xdr:row>58</xdr:row>
      <xdr:rowOff>145666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6810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58720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120563</xdr:rowOff>
    </xdr:from>
    <xdr:to>
      <xdr:col>41</xdr:col>
      <xdr:colOff>50800</xdr:colOff>
      <xdr:row>58</xdr:row>
      <xdr:rowOff>145666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64663"/>
          <a:ext cx="889000" cy="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69780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131349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60619</xdr:rowOff>
    </xdr:from>
    <xdr:to>
      <xdr:col>55</xdr:col>
      <xdr:colOff>50800</xdr:colOff>
      <xdr:row>58</xdr:row>
      <xdr:rowOff>162219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146996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1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77470</xdr:rowOff>
    </xdr:from>
    <xdr:to>
      <xdr:col>50</xdr:col>
      <xdr:colOff>165100</xdr:colOff>
      <xdr:row>59</xdr:row>
      <xdr:rowOff>7620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170197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73203</xdr:rowOff>
    </xdr:from>
    <xdr:to>
      <xdr:col>46</xdr:col>
      <xdr:colOff>38100</xdr:colOff>
      <xdr:row>59</xdr:row>
      <xdr:rowOff>3353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165930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94866</xdr:rowOff>
    </xdr:from>
    <xdr:to>
      <xdr:col>41</xdr:col>
      <xdr:colOff>101600</xdr:colOff>
      <xdr:row>59</xdr:row>
      <xdr:rowOff>25016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16143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13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69763</xdr:rowOff>
    </xdr:from>
    <xdr:to>
      <xdr:col>36</xdr:col>
      <xdr:colOff>165100</xdr:colOff>
      <xdr:row>58</xdr:row>
      <xdr:rowOff>171363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162490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1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37685</xdr:rowOff>
    </xdr:from>
    <xdr:to>
      <xdr:col>55</xdr:col>
      <xdr:colOff>0</xdr:colOff>
      <xdr:row>78</xdr:row>
      <xdr:rowOff>49978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10785"/>
          <a:ext cx="838200" cy="1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23073</xdr:rowOff>
    </xdr:from>
    <xdr:to>
      <xdr:col>50</xdr:col>
      <xdr:colOff>114300</xdr:colOff>
      <xdr:row>78</xdr:row>
      <xdr:rowOff>49978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96173"/>
          <a:ext cx="889000" cy="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23073</xdr:rowOff>
    </xdr:from>
    <xdr:to>
      <xdr:col>45</xdr:col>
      <xdr:colOff>177800</xdr:colOff>
      <xdr:row>78</xdr:row>
      <xdr:rowOff>67357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96173"/>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67357</xdr:rowOff>
    </xdr:from>
    <xdr:to>
      <xdr:col>41</xdr:col>
      <xdr:colOff>50800</xdr:colOff>
      <xdr:row>78</xdr:row>
      <xdr:rowOff>69529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0457"/>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158335</xdr:rowOff>
    </xdr:from>
    <xdr:to>
      <xdr:col>55</xdr:col>
      <xdr:colOff>50800</xdr:colOff>
      <xdr:row>78</xdr:row>
      <xdr:rowOff>88485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170628</xdr:rowOff>
    </xdr:from>
    <xdr:to>
      <xdr:col>50</xdr:col>
      <xdr:colOff>165100</xdr:colOff>
      <xdr:row>78</xdr:row>
      <xdr:rowOff>100778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91905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143723</xdr:rowOff>
    </xdr:from>
    <xdr:to>
      <xdr:col>46</xdr:col>
      <xdr:colOff>38100</xdr:colOff>
      <xdr:row>78</xdr:row>
      <xdr:rowOff>73873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65000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16557</xdr:rowOff>
    </xdr:from>
    <xdr:to>
      <xdr:col>41</xdr:col>
      <xdr:colOff>101600</xdr:colOff>
      <xdr:row>78</xdr:row>
      <xdr:rowOff>118157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109284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18729</xdr:rowOff>
    </xdr:from>
    <xdr:to>
      <xdr:col>36</xdr:col>
      <xdr:colOff>165100</xdr:colOff>
      <xdr:row>78</xdr:row>
      <xdr:rowOff>120329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111456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42269</xdr:rowOff>
    </xdr:from>
    <xdr:to>
      <xdr:col>55</xdr:col>
      <xdr:colOff>0</xdr:colOff>
      <xdr:row>97</xdr:row>
      <xdr:rowOff>80102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72919"/>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142396</xdr:rowOff>
    </xdr:from>
    <xdr:to>
      <xdr:col>50</xdr:col>
      <xdr:colOff>114300</xdr:colOff>
      <xdr:row>97</xdr:row>
      <xdr:rowOff>42269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0159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142396</xdr:rowOff>
    </xdr:from>
    <xdr:to>
      <xdr:col>45</xdr:col>
      <xdr:colOff>177800</xdr:colOff>
      <xdr:row>97</xdr:row>
      <xdr:rowOff>86122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01596"/>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75873</xdr:rowOff>
    </xdr:from>
    <xdr:to>
      <xdr:col>41</xdr:col>
      <xdr:colOff>50800</xdr:colOff>
      <xdr:row>97</xdr:row>
      <xdr:rowOff>86122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06523"/>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29302</xdr:rowOff>
    </xdr:from>
    <xdr:to>
      <xdr:col>55</xdr:col>
      <xdr:colOff>50800</xdr:colOff>
      <xdr:row>97</xdr:row>
      <xdr:rowOff>130902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7729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162919</xdr:rowOff>
    </xdr:from>
    <xdr:to>
      <xdr:col>50</xdr:col>
      <xdr:colOff>165100</xdr:colOff>
      <xdr:row>97</xdr:row>
      <xdr:rowOff>93069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84196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91596</xdr:rowOff>
    </xdr:from>
    <xdr:to>
      <xdr:col>46</xdr:col>
      <xdr:colOff>38100</xdr:colOff>
      <xdr:row>97</xdr:row>
      <xdr:rowOff>21746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12873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35322</xdr:rowOff>
    </xdr:from>
    <xdr:to>
      <xdr:col>41</xdr:col>
      <xdr:colOff>101600</xdr:colOff>
      <xdr:row>97</xdr:row>
      <xdr:rowOff>136922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128049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25073</xdr:rowOff>
    </xdr:from>
    <xdr:to>
      <xdr:col>36</xdr:col>
      <xdr:colOff>165100</xdr:colOff>
      <xdr:row>97</xdr:row>
      <xdr:rowOff>126673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117800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113983</xdr:rowOff>
    </xdr:from>
    <xdr:to>
      <xdr:col>85</xdr:col>
      <xdr:colOff>127000</xdr:colOff>
      <xdr:row>36</xdr:row>
      <xdr:rowOff>161589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86183"/>
          <a:ext cx="8382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161589</xdr:rowOff>
    </xdr:from>
    <xdr:to>
      <xdr:col>81</xdr:col>
      <xdr:colOff>50800</xdr:colOff>
      <xdr:row>37</xdr:row>
      <xdr:rowOff>114211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33789"/>
          <a:ext cx="889000" cy="1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114211</xdr:rowOff>
    </xdr:from>
    <xdr:to>
      <xdr:col>76</xdr:col>
      <xdr:colOff>114300</xdr:colOff>
      <xdr:row>37</xdr:row>
      <xdr:rowOff>117545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457861"/>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117545</xdr:rowOff>
    </xdr:from>
    <xdr:to>
      <xdr:col>71</xdr:col>
      <xdr:colOff>177800</xdr:colOff>
      <xdr:row>37</xdr:row>
      <xdr:rowOff>128537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61195"/>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63183</xdr:rowOff>
    </xdr:from>
    <xdr:to>
      <xdr:col>85</xdr:col>
      <xdr:colOff>177800</xdr:colOff>
      <xdr:row>36</xdr:row>
      <xdr:rowOff>164783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41610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110789</xdr:rowOff>
    </xdr:from>
    <xdr:to>
      <xdr:col>81</xdr:col>
      <xdr:colOff>101600</xdr:colOff>
      <xdr:row>37</xdr:row>
      <xdr:rowOff>40939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32066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63411</xdr:rowOff>
    </xdr:from>
    <xdr:to>
      <xdr:col>76</xdr:col>
      <xdr:colOff>165100</xdr:colOff>
      <xdr:row>37</xdr:row>
      <xdr:rowOff>165012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156138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66745</xdr:rowOff>
    </xdr:from>
    <xdr:to>
      <xdr:col>72</xdr:col>
      <xdr:colOff>38100</xdr:colOff>
      <xdr:row>37</xdr:row>
      <xdr:rowOff>168345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159472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77737</xdr:rowOff>
    </xdr:from>
    <xdr:to>
      <xdr:col>67</xdr:col>
      <xdr:colOff>101600</xdr:colOff>
      <xdr:row>38</xdr:row>
      <xdr:rowOff>7886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21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170463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1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27140</xdr:rowOff>
    </xdr:from>
    <xdr:to>
      <xdr:col>85</xdr:col>
      <xdr:colOff>127000</xdr:colOff>
      <xdr:row>57</xdr:row>
      <xdr:rowOff>59334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99790"/>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26505</xdr:rowOff>
    </xdr:from>
    <xdr:to>
      <xdr:col>81</xdr:col>
      <xdr:colOff>50800</xdr:colOff>
      <xdr:row>57</xdr:row>
      <xdr:rowOff>59334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456255"/>
          <a:ext cx="889000" cy="37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26505</xdr:rowOff>
    </xdr:from>
    <xdr:to>
      <xdr:col>76</xdr:col>
      <xdr:colOff>114300</xdr:colOff>
      <xdr:row>56</xdr:row>
      <xdr:rowOff>8369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456255"/>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70934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8369</xdr:rowOff>
    </xdr:from>
    <xdr:to>
      <xdr:col>71</xdr:col>
      <xdr:colOff>177800</xdr:colOff>
      <xdr:row>57</xdr:row>
      <xdr:rowOff>24803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09569"/>
          <a:ext cx="889000" cy="1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78223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147790</xdr:rowOff>
    </xdr:from>
    <xdr:to>
      <xdr:col>85</xdr:col>
      <xdr:colOff>177800</xdr:colOff>
      <xdr:row>57</xdr:row>
      <xdr:rowOff>77940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126217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8534</xdr:rowOff>
    </xdr:from>
    <xdr:to>
      <xdr:col>81</xdr:col>
      <xdr:colOff>101600</xdr:colOff>
      <xdr:row>57</xdr:row>
      <xdr:rowOff>110134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101261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147155</xdr:rowOff>
    </xdr:from>
    <xdr:to>
      <xdr:col>76</xdr:col>
      <xdr:colOff>165100</xdr:colOff>
      <xdr:row>55</xdr:row>
      <xdr:rowOff>77305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0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93832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129019</xdr:rowOff>
    </xdr:from>
    <xdr:to>
      <xdr:col>72</xdr:col>
      <xdr:colOff>38100</xdr:colOff>
      <xdr:row>56</xdr:row>
      <xdr:rowOff>59169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50296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6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145453</xdr:rowOff>
    </xdr:from>
    <xdr:to>
      <xdr:col>67</xdr:col>
      <xdr:colOff>101600</xdr:colOff>
      <xdr:row>57</xdr:row>
      <xdr:rowOff>75603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66730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98192</xdr:rowOff>
    </xdr:from>
    <xdr:to>
      <xdr:col>85</xdr:col>
      <xdr:colOff>127000</xdr:colOff>
      <xdr:row>79</xdr:row>
      <xdr:rowOff>98307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274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80918</xdr:rowOff>
    </xdr:from>
    <xdr:to>
      <xdr:col>81</xdr:col>
      <xdr:colOff>50800</xdr:colOff>
      <xdr:row>79</xdr:row>
      <xdr:rowOff>98192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25468"/>
          <a:ext cx="889000" cy="1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80918</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6254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112354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1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47507</xdr:rowOff>
    </xdr:from>
    <xdr:to>
      <xdr:col>85</xdr:col>
      <xdr:colOff>177800</xdr:colOff>
      <xdr:row>79</xdr:row>
      <xdr:rowOff>149107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133884</xdr:rowOff>
    </xdr:from>
    <xdr:ext cx="313932"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47392</xdr:rowOff>
    </xdr:from>
    <xdr:to>
      <xdr:col>81</xdr:col>
      <xdr:colOff>101600</xdr:colOff>
      <xdr:row>79</xdr:row>
      <xdr:rowOff>148992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140119</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24333" y="1368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30118</xdr:rowOff>
    </xdr:from>
    <xdr:to>
      <xdr:col>76</xdr:col>
      <xdr:colOff>165100</xdr:colOff>
      <xdr:row>79</xdr:row>
      <xdr:rowOff>131718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122845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6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133750</xdr:rowOff>
    </xdr:from>
    <xdr:to>
      <xdr:col>85</xdr:col>
      <xdr:colOff>127000</xdr:colOff>
      <xdr:row>98</xdr:row>
      <xdr:rowOff>138257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35850"/>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135477</xdr:rowOff>
    </xdr:from>
    <xdr:to>
      <xdr:col>81</xdr:col>
      <xdr:colOff>50800</xdr:colOff>
      <xdr:row>98</xdr:row>
      <xdr:rowOff>138257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37577"/>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135477</xdr:rowOff>
    </xdr:from>
    <xdr:to>
      <xdr:col>76</xdr:col>
      <xdr:colOff>114300</xdr:colOff>
      <xdr:row>98</xdr:row>
      <xdr:rowOff>139334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37577"/>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138035</xdr:rowOff>
    </xdr:from>
    <xdr:to>
      <xdr:col>71</xdr:col>
      <xdr:colOff>177800</xdr:colOff>
      <xdr:row>98</xdr:row>
      <xdr:rowOff>139334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94013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114594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117846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82950</xdr:rowOff>
    </xdr:from>
    <xdr:to>
      <xdr:col>85</xdr:col>
      <xdr:colOff>177800</xdr:colOff>
      <xdr:row>99</xdr:row>
      <xdr:rowOff>13100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169327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87457</xdr:rowOff>
    </xdr:from>
    <xdr:to>
      <xdr:col>81</xdr:col>
      <xdr:colOff>101600</xdr:colOff>
      <xdr:row>99</xdr:row>
      <xdr:rowOff>17607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84677</xdr:rowOff>
    </xdr:from>
    <xdr:to>
      <xdr:col>76</xdr:col>
      <xdr:colOff>165100</xdr:colOff>
      <xdr:row>99</xdr:row>
      <xdr:rowOff>14827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5954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88534</xdr:rowOff>
    </xdr:from>
    <xdr:to>
      <xdr:col>72</xdr:col>
      <xdr:colOff>38100</xdr:colOff>
      <xdr:row>99</xdr:row>
      <xdr:rowOff>18684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9811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87235</xdr:rowOff>
    </xdr:from>
    <xdr:to>
      <xdr:col>67</xdr:col>
      <xdr:colOff>101600</xdr:colOff>
      <xdr:row>99</xdr:row>
      <xdr:rowOff>17385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8512</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8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111,513</a:t>
          </a:r>
          <a:r>
            <a:rPr kumimoji="1" lang="ja-JP" altLang="en-US" sz="1300">
              <a:latin typeface="ＭＳ Ｐゴシック" panose="020B0600070205080204" pitchFamily="50" charset="-128"/>
              <a:ea typeface="ＭＳ Ｐゴシック" panose="020B0600070205080204" pitchFamily="50" charset="-128"/>
            </a:rPr>
            <a:t>円と対前年度比で増となった。公共施設等総合管理基金やふるさとづくり基金元金積立金の増が大きく影響している。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160,661</a:t>
          </a:r>
          <a:r>
            <a:rPr kumimoji="1" lang="ja-JP" altLang="en-US" sz="1300">
              <a:latin typeface="ＭＳ Ｐゴシック" panose="020B0600070205080204" pitchFamily="50" charset="-128"/>
              <a:ea typeface="ＭＳ Ｐゴシック" panose="020B0600070205080204" pitchFamily="50" charset="-128"/>
            </a:rPr>
            <a:t>円と対前年度比で大幅減となった。子育て世帯臨時特別給付金の減に加え、ひがしねこども園整備完了による減等が影響している。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39,943</a:t>
          </a:r>
          <a:r>
            <a:rPr kumimoji="1" lang="ja-JP" altLang="en-US" sz="1300">
              <a:latin typeface="ＭＳ Ｐゴシック" panose="020B0600070205080204" pitchFamily="50" charset="-128"/>
              <a:ea typeface="ＭＳ Ｐゴシック" panose="020B0600070205080204" pitchFamily="50" charset="-128"/>
            </a:rPr>
            <a:t>円と対前年度比で減となった。事業規模縮小による新型コロナウイルスワクチン予防接種事業の減が影響している。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22,313</a:t>
          </a:r>
          <a:r>
            <a:rPr kumimoji="1" lang="ja-JP" altLang="en-US" sz="1300">
              <a:latin typeface="ＭＳ Ｐゴシック" panose="020B0600070205080204" pitchFamily="50" charset="-128"/>
              <a:ea typeface="ＭＳ Ｐゴシック" panose="020B0600070205080204" pitchFamily="50" charset="-128"/>
            </a:rPr>
            <a:t>円と対前年度比で増となった。さくらんぼ東根商品券購入助成事業の実施が影響している。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58,363</a:t>
          </a:r>
          <a:r>
            <a:rPr kumimoji="1" lang="ja-JP" altLang="en-US" sz="1300">
              <a:latin typeface="ＭＳ Ｐゴシック" panose="020B0600070205080204" pitchFamily="50" charset="-128"/>
              <a:ea typeface="ＭＳ Ｐゴシック" panose="020B0600070205080204" pitchFamily="50" charset="-128"/>
            </a:rPr>
            <a:t>円と対前年度比で増となった。神町中学校増築事業や小中学校空調設備等設置事業の実施による増が影響している。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41,822</a:t>
          </a:r>
          <a:r>
            <a:rPr kumimoji="1" lang="ja-JP" altLang="en-US" sz="1300">
              <a:latin typeface="ＭＳ Ｐゴシック" panose="020B0600070205080204" pitchFamily="50" charset="-128"/>
              <a:ea typeface="ＭＳ Ｐゴシック" panose="020B0600070205080204" pitchFamily="50" charset="-128"/>
            </a:rPr>
            <a:t>円と対前年度比で増となった。近年の大型建設事業に伴う起債の償還が始まったことが影響している。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歳入は固定資産税を始めとした地方税及びふるさと寄附金等の増があったが、子育て世帯等臨時特別支援事業費補助金の完了に伴う国庫支出金の減、臨時財政対策債等の地方債の減により、全体では前年比</a:t>
          </a:r>
          <a:r>
            <a:rPr kumimoji="1" lang="en-US" altLang="ja-JP" sz="1400">
              <a:latin typeface="ＭＳ ゴシック" pitchFamily="49" charset="-128"/>
              <a:ea typeface="ＭＳ ゴシック" pitchFamily="49" charset="-128"/>
            </a:rPr>
            <a:t>805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歳出は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年度事業の旧神町小学校解体工事や、ひがしねこども園整備工事完了に伴う減に伴い、前年比</a:t>
          </a:r>
          <a:r>
            <a:rPr kumimoji="1" lang="en-US" altLang="ja-JP" sz="1400">
              <a:latin typeface="ＭＳ ゴシック" pitchFamily="49" charset="-128"/>
              <a:ea typeface="ＭＳ ゴシック" pitchFamily="49" charset="-128"/>
            </a:rPr>
            <a:t>573</a:t>
          </a:r>
          <a:r>
            <a:rPr kumimoji="1" lang="ja-JP" altLang="en-US" sz="1400">
              <a:latin typeface="ＭＳ ゴシック" pitchFamily="49" charset="-128"/>
              <a:ea typeface="ＭＳ ゴシック" pitchFamily="49" charset="-128"/>
            </a:rPr>
            <a:t>百万円の減となり、総じて実質収支額は減少した。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近年は全ての会計で実質収支の黒字が保たれている。</a:t>
          </a:r>
        </a:p>
        <a:p>
          <a:r>
            <a:rPr kumimoji="1" lang="ja-JP" altLang="en-US" sz="1400">
              <a:latin typeface="ＭＳ ゴシック" pitchFamily="49" charset="-128"/>
              <a:ea typeface="ＭＳ ゴシック" pitchFamily="49" charset="-128"/>
            </a:rPr>
            <a:t>　今後、公共施設等の更新費用や、少子高齢化に伴う扶助費等の増加、景気動向に伴う市税等減少による当該指標の悪化も懸念されることから、実質黒字を維持すべく経費削減に努め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80" t="s">
        <v>81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1"/>
      <c r="DK1" s="181"/>
      <c r="DL1" s="181"/>
      <c r="DM1" s="181"/>
      <c r="DN1" s="181"/>
      <c r="DO1" s="181"/>
    </row>
    <row r="2" spans="1:119" ht="24.75" thickBot="1" x14ac:dyDescent="0.2">
      <c r="B2" s="182" t="s">
        <v>82</v>
      </c>
      <c r="C2" s="182"/>
      <c r="D2" s="183"/>
    </row>
    <row r="3" spans="1:119" ht="18.75" customHeight="1" thickBot="1" x14ac:dyDescent="0.2">
      <c r="A3" s="181"/>
      <c r="B3" s="381" t="s">
        <v>83</v>
      </c>
      <c r="C3" s="382"/>
      <c r="D3" s="382"/>
      <c r="E3" s="383"/>
      <c r="F3" s="383"/>
      <c r="G3" s="383"/>
      <c r="H3" s="383"/>
      <c r="I3" s="383"/>
      <c r="J3" s="383"/>
      <c r="K3" s="383"/>
      <c r="L3" s="383" t="s">
        <v>84</v>
      </c>
      <c r="M3" s="383"/>
      <c r="N3" s="383"/>
      <c r="O3" s="383"/>
      <c r="P3" s="383"/>
      <c r="Q3" s="383"/>
      <c r="R3" s="390"/>
      <c r="S3" s="390"/>
      <c r="T3" s="390"/>
      <c r="U3" s="390"/>
      <c r="V3" s="391"/>
      <c r="W3" s="365" t="s">
        <v>85</v>
      </c>
      <c r="X3" s="366"/>
      <c r="Y3" s="366"/>
      <c r="Z3" s="366"/>
      <c r="AA3" s="366"/>
      <c r="AB3" s="382"/>
      <c r="AC3" s="390" t="s">
        <v>86</v>
      </c>
      <c r="AD3" s="366"/>
      <c r="AE3" s="366"/>
      <c r="AF3" s="366"/>
      <c r="AG3" s="366"/>
      <c r="AH3" s="366"/>
      <c r="AI3" s="366"/>
      <c r="AJ3" s="366"/>
      <c r="AK3" s="366"/>
      <c r="AL3" s="367"/>
      <c r="AM3" s="365" t="s">
        <v>87</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88</v>
      </c>
      <c r="BO3" s="366"/>
      <c r="BP3" s="366"/>
      <c r="BQ3" s="366"/>
      <c r="BR3" s="366"/>
      <c r="BS3" s="366"/>
      <c r="BT3" s="366"/>
      <c r="BU3" s="367"/>
      <c r="BV3" s="365" t="s">
        <v>89</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90</v>
      </c>
      <c r="CU3" s="366"/>
      <c r="CV3" s="366"/>
      <c r="CW3" s="366"/>
      <c r="CX3" s="366"/>
      <c r="CY3" s="366"/>
      <c r="CZ3" s="366"/>
      <c r="DA3" s="367"/>
      <c r="DB3" s="365" t="s">
        <v>91</v>
      </c>
      <c r="DC3" s="366"/>
      <c r="DD3" s="366"/>
      <c r="DE3" s="366"/>
      <c r="DF3" s="366"/>
      <c r="DG3" s="366"/>
      <c r="DH3" s="366"/>
      <c r="DI3" s="367"/>
    </row>
    <row r="4" spans="1:119" ht="18.75" customHeight="1" x14ac:dyDescent="0.15">
      <c r="A4" s="181"/>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92</v>
      </c>
      <c r="AZ4" s="369"/>
      <c r="BA4" s="369"/>
      <c r="BB4" s="369"/>
      <c r="BC4" s="369"/>
      <c r="BD4" s="369"/>
      <c r="BE4" s="369"/>
      <c r="BF4" s="369"/>
      <c r="BG4" s="369"/>
      <c r="BH4" s="369"/>
      <c r="BI4" s="369"/>
      <c r="BJ4" s="369"/>
      <c r="BK4" s="369"/>
      <c r="BL4" s="369"/>
      <c r="BM4" s="370"/>
      <c r="BN4" s="371">
        <v>25877478</v>
      </c>
      <c r="BO4" s="372"/>
      <c r="BP4" s="372"/>
      <c r="BQ4" s="372"/>
      <c r="BR4" s="372"/>
      <c r="BS4" s="372"/>
      <c r="BT4" s="372"/>
      <c r="BU4" s="373"/>
      <c r="BV4" s="371">
        <v>26682224</v>
      </c>
      <c r="BW4" s="372"/>
      <c r="BX4" s="372"/>
      <c r="BY4" s="372"/>
      <c r="BZ4" s="372"/>
      <c r="CA4" s="372"/>
      <c r="CB4" s="372"/>
      <c r="CC4" s="373"/>
      <c r="CD4" s="374" t="s">
        <v>93</v>
      </c>
      <c r="CE4" s="375"/>
      <c r="CF4" s="375"/>
      <c r="CG4" s="375"/>
      <c r="CH4" s="375"/>
      <c r="CI4" s="375"/>
      <c r="CJ4" s="375"/>
      <c r="CK4" s="375"/>
      <c r="CL4" s="375"/>
      <c r="CM4" s="375"/>
      <c r="CN4" s="375"/>
      <c r="CO4" s="375"/>
      <c r="CP4" s="375"/>
      <c r="CQ4" s="375"/>
      <c r="CR4" s="375"/>
      <c r="CS4" s="376"/>
      <c r="CT4" s="377">
        <v>7.9</v>
      </c>
      <c r="CU4" s="378"/>
      <c r="CV4" s="378"/>
      <c r="CW4" s="378"/>
      <c r="CX4" s="378"/>
      <c r="CY4" s="378"/>
      <c r="CZ4" s="378"/>
      <c r="DA4" s="379"/>
      <c r="DB4" s="377">
        <v>9.8000000000000007</v>
      </c>
      <c r="DC4" s="378"/>
      <c r="DD4" s="378"/>
      <c r="DE4" s="378"/>
      <c r="DF4" s="378"/>
      <c r="DG4" s="378"/>
      <c r="DH4" s="378"/>
      <c r="DI4" s="379"/>
    </row>
    <row r="5" spans="1:119" ht="18.75" customHeight="1" x14ac:dyDescent="0.15">
      <c r="A5" s="181"/>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94</v>
      </c>
      <c r="AN5" s="438"/>
      <c r="AO5" s="438"/>
      <c r="AP5" s="438"/>
      <c r="AQ5" s="438"/>
      <c r="AR5" s="438"/>
      <c r="AS5" s="438"/>
      <c r="AT5" s="439"/>
      <c r="AU5" s="440" t="s">
        <v>95</v>
      </c>
      <c r="AV5" s="441"/>
      <c r="AW5" s="441"/>
      <c r="AX5" s="441"/>
      <c r="AY5" s="442" t="s">
        <v>96</v>
      </c>
      <c r="AZ5" s="443"/>
      <c r="BA5" s="443"/>
      <c r="BB5" s="443"/>
      <c r="BC5" s="443"/>
      <c r="BD5" s="443"/>
      <c r="BE5" s="443"/>
      <c r="BF5" s="443"/>
      <c r="BG5" s="443"/>
      <c r="BH5" s="443"/>
      <c r="BI5" s="443"/>
      <c r="BJ5" s="443"/>
      <c r="BK5" s="443"/>
      <c r="BL5" s="443"/>
      <c r="BM5" s="444"/>
      <c r="BN5" s="408">
        <v>24909722</v>
      </c>
      <c r="BO5" s="409"/>
      <c r="BP5" s="409"/>
      <c r="BQ5" s="409"/>
      <c r="BR5" s="409"/>
      <c r="BS5" s="409"/>
      <c r="BT5" s="409"/>
      <c r="BU5" s="410"/>
      <c r="BV5" s="408">
        <v>25482248</v>
      </c>
      <c r="BW5" s="409"/>
      <c r="BX5" s="409"/>
      <c r="BY5" s="409"/>
      <c r="BZ5" s="409"/>
      <c r="CA5" s="409"/>
      <c r="CB5" s="409"/>
      <c r="CC5" s="410"/>
      <c r="CD5" s="411" t="s">
        <v>97</v>
      </c>
      <c r="CE5" s="412"/>
      <c r="CF5" s="412"/>
      <c r="CG5" s="412"/>
      <c r="CH5" s="412"/>
      <c r="CI5" s="412"/>
      <c r="CJ5" s="412"/>
      <c r="CK5" s="412"/>
      <c r="CL5" s="412"/>
      <c r="CM5" s="412"/>
      <c r="CN5" s="412"/>
      <c r="CO5" s="412"/>
      <c r="CP5" s="412"/>
      <c r="CQ5" s="412"/>
      <c r="CR5" s="412"/>
      <c r="CS5" s="413"/>
      <c r="CT5" s="405">
        <v>90.9</v>
      </c>
      <c r="CU5" s="406"/>
      <c r="CV5" s="406"/>
      <c r="CW5" s="406"/>
      <c r="CX5" s="406"/>
      <c r="CY5" s="406"/>
      <c r="CZ5" s="406"/>
      <c r="DA5" s="407"/>
      <c r="DB5" s="405">
        <v>84</v>
      </c>
      <c r="DC5" s="406"/>
      <c r="DD5" s="406"/>
      <c r="DE5" s="406"/>
      <c r="DF5" s="406"/>
      <c r="DG5" s="406"/>
      <c r="DH5" s="406"/>
      <c r="DI5" s="407"/>
    </row>
    <row r="6" spans="1:119" ht="18.75" customHeight="1" x14ac:dyDescent="0.15">
      <c r="A6" s="181"/>
      <c r="B6" s="414" t="s">
        <v>98</v>
      </c>
      <c r="C6" s="415"/>
      <c r="D6" s="415"/>
      <c r="E6" s="416"/>
      <c r="F6" s="416"/>
      <c r="G6" s="416"/>
      <c r="H6" s="416"/>
      <c r="I6" s="416"/>
      <c r="J6" s="416"/>
      <c r="K6" s="416"/>
      <c r="L6" s="416" t="s">
        <v>99</v>
      </c>
      <c r="M6" s="416"/>
      <c r="N6" s="416"/>
      <c r="O6" s="416"/>
      <c r="P6" s="416"/>
      <c r="Q6" s="416"/>
      <c r="R6" s="420"/>
      <c r="S6" s="420"/>
      <c r="T6" s="420"/>
      <c r="U6" s="420"/>
      <c r="V6" s="421"/>
      <c r="W6" s="424" t="s">
        <v>100</v>
      </c>
      <c r="X6" s="425"/>
      <c r="Y6" s="425"/>
      <c r="Z6" s="425"/>
      <c r="AA6" s="425"/>
      <c r="AB6" s="415"/>
      <c r="AC6" s="428" t="s">
        <v>101</v>
      </c>
      <c r="AD6" s="429"/>
      <c r="AE6" s="429"/>
      <c r="AF6" s="429"/>
      <c r="AG6" s="429"/>
      <c r="AH6" s="429"/>
      <c r="AI6" s="429"/>
      <c r="AJ6" s="429"/>
      <c r="AK6" s="429"/>
      <c r="AL6" s="430"/>
      <c r="AM6" s="437" t="s">
        <v>102</v>
      </c>
      <c r="AN6" s="438"/>
      <c r="AO6" s="438"/>
      <c r="AP6" s="438"/>
      <c r="AQ6" s="438"/>
      <c r="AR6" s="438"/>
      <c r="AS6" s="438"/>
      <c r="AT6" s="439"/>
      <c r="AU6" s="440" t="s">
        <v>103</v>
      </c>
      <c r="AV6" s="441"/>
      <c r="AW6" s="441"/>
      <c r="AX6" s="441"/>
      <c r="AY6" s="442" t="s">
        <v>104</v>
      </c>
      <c r="AZ6" s="443"/>
      <c r="BA6" s="443"/>
      <c r="BB6" s="443"/>
      <c r="BC6" s="443"/>
      <c r="BD6" s="443"/>
      <c r="BE6" s="443"/>
      <c r="BF6" s="443"/>
      <c r="BG6" s="443"/>
      <c r="BH6" s="443"/>
      <c r="BI6" s="443"/>
      <c r="BJ6" s="443"/>
      <c r="BK6" s="443"/>
      <c r="BL6" s="443"/>
      <c r="BM6" s="444"/>
      <c r="BN6" s="408">
        <v>967756</v>
      </c>
      <c r="BO6" s="409"/>
      <c r="BP6" s="409"/>
      <c r="BQ6" s="409"/>
      <c r="BR6" s="409"/>
      <c r="BS6" s="409"/>
      <c r="BT6" s="409"/>
      <c r="BU6" s="410"/>
      <c r="BV6" s="408">
        <v>1199976</v>
      </c>
      <c r="BW6" s="409"/>
      <c r="BX6" s="409"/>
      <c r="BY6" s="409"/>
      <c r="BZ6" s="409"/>
      <c r="CA6" s="409"/>
      <c r="CB6" s="409"/>
      <c r="CC6" s="410"/>
      <c r="CD6" s="411" t="s">
        <v>105</v>
      </c>
      <c r="CE6" s="412"/>
      <c r="CF6" s="412"/>
      <c r="CG6" s="412"/>
      <c r="CH6" s="412"/>
      <c r="CI6" s="412"/>
      <c r="CJ6" s="412"/>
      <c r="CK6" s="412"/>
      <c r="CL6" s="412"/>
      <c r="CM6" s="412"/>
      <c r="CN6" s="412"/>
      <c r="CO6" s="412"/>
      <c r="CP6" s="412"/>
      <c r="CQ6" s="412"/>
      <c r="CR6" s="412"/>
      <c r="CS6" s="413"/>
      <c r="CT6" s="445">
        <v>93</v>
      </c>
      <c r="CU6" s="446"/>
      <c r="CV6" s="446"/>
      <c r="CW6" s="446"/>
      <c r="CX6" s="446"/>
      <c r="CY6" s="446"/>
      <c r="CZ6" s="446"/>
      <c r="DA6" s="447"/>
      <c r="DB6" s="445">
        <v>90.4</v>
      </c>
      <c r="DC6" s="446"/>
      <c r="DD6" s="446"/>
      <c r="DE6" s="446"/>
      <c r="DF6" s="446"/>
      <c r="DG6" s="446"/>
      <c r="DH6" s="446"/>
      <c r="DI6" s="447"/>
    </row>
    <row r="7" spans="1:119" ht="18.75" customHeight="1" x14ac:dyDescent="0.15">
      <c r="A7" s="181"/>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106</v>
      </c>
      <c r="AN7" s="438"/>
      <c r="AO7" s="438"/>
      <c r="AP7" s="438"/>
      <c r="AQ7" s="438"/>
      <c r="AR7" s="438"/>
      <c r="AS7" s="438"/>
      <c r="AT7" s="439"/>
      <c r="AU7" s="440" t="s">
        <v>107</v>
      </c>
      <c r="AV7" s="441"/>
      <c r="AW7" s="441"/>
      <c r="AX7" s="441"/>
      <c r="AY7" s="442" t="s">
        <v>108</v>
      </c>
      <c r="AZ7" s="443"/>
      <c r="BA7" s="443"/>
      <c r="BB7" s="443"/>
      <c r="BC7" s="443"/>
      <c r="BD7" s="443"/>
      <c r="BE7" s="443"/>
      <c r="BF7" s="443"/>
      <c r="BG7" s="443"/>
      <c r="BH7" s="443"/>
      <c r="BI7" s="443"/>
      <c r="BJ7" s="443"/>
      <c r="BK7" s="443"/>
      <c r="BL7" s="443"/>
      <c r="BM7" s="444"/>
      <c r="BN7" s="408">
        <v>12201</v>
      </c>
      <c r="BO7" s="409"/>
      <c r="BP7" s="409"/>
      <c r="BQ7" s="409"/>
      <c r="BR7" s="409"/>
      <c r="BS7" s="409"/>
      <c r="BT7" s="409"/>
      <c r="BU7" s="410"/>
      <c r="BV7" s="408">
        <v>22099</v>
      </c>
      <c r="BW7" s="409"/>
      <c r="BX7" s="409"/>
      <c r="BY7" s="409"/>
      <c r="BZ7" s="409"/>
      <c r="CA7" s="409"/>
      <c r="CB7" s="409"/>
      <c r="CC7" s="410"/>
      <c r="CD7" s="411" t="s">
        <v>109</v>
      </c>
      <c r="CE7" s="412"/>
      <c r="CF7" s="412"/>
      <c r="CG7" s="412"/>
      <c r="CH7" s="412"/>
      <c r="CI7" s="412"/>
      <c r="CJ7" s="412"/>
      <c r="CK7" s="412"/>
      <c r="CL7" s="412"/>
      <c r="CM7" s="412"/>
      <c r="CN7" s="412"/>
      <c r="CO7" s="412"/>
      <c r="CP7" s="412"/>
      <c r="CQ7" s="412"/>
      <c r="CR7" s="412"/>
      <c r="CS7" s="413"/>
      <c r="CT7" s="408">
        <v>12022222</v>
      </c>
      <c r="CU7" s="409"/>
      <c r="CV7" s="409"/>
      <c r="CW7" s="409"/>
      <c r="CX7" s="409"/>
      <c r="CY7" s="409"/>
      <c r="CZ7" s="409"/>
      <c r="DA7" s="410"/>
      <c r="DB7" s="408">
        <v>11975093</v>
      </c>
      <c r="DC7" s="409"/>
      <c r="DD7" s="409"/>
      <c r="DE7" s="409"/>
      <c r="DF7" s="409"/>
      <c r="DG7" s="409"/>
      <c r="DH7" s="409"/>
      <c r="DI7" s="410"/>
    </row>
    <row r="8" spans="1:119" ht="18.75" customHeight="1" thickBot="1" x14ac:dyDescent="0.2">
      <c r="A8" s="181"/>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110</v>
      </c>
      <c r="AN8" s="438"/>
      <c r="AO8" s="438"/>
      <c r="AP8" s="438"/>
      <c r="AQ8" s="438"/>
      <c r="AR8" s="438"/>
      <c r="AS8" s="438"/>
      <c r="AT8" s="439"/>
      <c r="AU8" s="440" t="s">
        <v>111</v>
      </c>
      <c r="AV8" s="441"/>
      <c r="AW8" s="441"/>
      <c r="AX8" s="441"/>
      <c r="AY8" s="442" t="s">
        <v>112</v>
      </c>
      <c r="AZ8" s="443"/>
      <c r="BA8" s="443"/>
      <c r="BB8" s="443"/>
      <c r="BC8" s="443"/>
      <c r="BD8" s="443"/>
      <c r="BE8" s="443"/>
      <c r="BF8" s="443"/>
      <c r="BG8" s="443"/>
      <c r="BH8" s="443"/>
      <c r="BI8" s="443"/>
      <c r="BJ8" s="443"/>
      <c r="BK8" s="443"/>
      <c r="BL8" s="443"/>
      <c r="BM8" s="444"/>
      <c r="BN8" s="408">
        <v>955555</v>
      </c>
      <c r="BO8" s="409"/>
      <c r="BP8" s="409"/>
      <c r="BQ8" s="409"/>
      <c r="BR8" s="409"/>
      <c r="BS8" s="409"/>
      <c r="BT8" s="409"/>
      <c r="BU8" s="410"/>
      <c r="BV8" s="408">
        <v>1177877</v>
      </c>
      <c r="BW8" s="409"/>
      <c r="BX8" s="409"/>
      <c r="BY8" s="409"/>
      <c r="BZ8" s="409"/>
      <c r="CA8" s="409"/>
      <c r="CB8" s="409"/>
      <c r="CC8" s="410"/>
      <c r="CD8" s="411" t="s">
        <v>113</v>
      </c>
      <c r="CE8" s="412"/>
      <c r="CF8" s="412"/>
      <c r="CG8" s="412"/>
      <c r="CH8" s="412"/>
      <c r="CI8" s="412"/>
      <c r="CJ8" s="412"/>
      <c r="CK8" s="412"/>
      <c r="CL8" s="412"/>
      <c r="CM8" s="412"/>
      <c r="CN8" s="412"/>
      <c r="CO8" s="412"/>
      <c r="CP8" s="412"/>
      <c r="CQ8" s="412"/>
      <c r="CR8" s="412"/>
      <c r="CS8" s="413"/>
      <c r="CT8" s="448">
        <v>0.63</v>
      </c>
      <c r="CU8" s="449"/>
      <c r="CV8" s="449"/>
      <c r="CW8" s="449"/>
      <c r="CX8" s="449"/>
      <c r="CY8" s="449"/>
      <c r="CZ8" s="449"/>
      <c r="DA8" s="450"/>
      <c r="DB8" s="448">
        <v>0.65</v>
      </c>
      <c r="DC8" s="449"/>
      <c r="DD8" s="449"/>
      <c r="DE8" s="449"/>
      <c r="DF8" s="449"/>
      <c r="DG8" s="449"/>
      <c r="DH8" s="449"/>
      <c r="DI8" s="450"/>
    </row>
    <row r="9" spans="1:119" ht="18.75" customHeight="1" thickBot="1" x14ac:dyDescent="0.2">
      <c r="A9" s="181"/>
      <c r="B9" s="402" t="s">
        <v>114</v>
      </c>
      <c r="C9" s="403"/>
      <c r="D9" s="403"/>
      <c r="E9" s="403"/>
      <c r="F9" s="403"/>
      <c r="G9" s="403"/>
      <c r="H9" s="403"/>
      <c r="I9" s="403"/>
      <c r="J9" s="403"/>
      <c r="K9" s="451"/>
      <c r="L9" s="452" t="s">
        <v>115</v>
      </c>
      <c r="M9" s="453"/>
      <c r="N9" s="453"/>
      <c r="O9" s="453"/>
      <c r="P9" s="453"/>
      <c r="Q9" s="454"/>
      <c r="R9" s="455">
        <v>47682</v>
      </c>
      <c r="S9" s="456"/>
      <c r="T9" s="456"/>
      <c r="U9" s="456"/>
      <c r="V9" s="457"/>
      <c r="W9" s="365" t="s">
        <v>116</v>
      </c>
      <c r="X9" s="366"/>
      <c r="Y9" s="366"/>
      <c r="Z9" s="366"/>
      <c r="AA9" s="366"/>
      <c r="AB9" s="366"/>
      <c r="AC9" s="366"/>
      <c r="AD9" s="366"/>
      <c r="AE9" s="366"/>
      <c r="AF9" s="366"/>
      <c r="AG9" s="366"/>
      <c r="AH9" s="366"/>
      <c r="AI9" s="366"/>
      <c r="AJ9" s="366"/>
      <c r="AK9" s="366"/>
      <c r="AL9" s="367"/>
      <c r="AM9" s="437" t="s">
        <v>117</v>
      </c>
      <c r="AN9" s="438"/>
      <c r="AO9" s="438"/>
      <c r="AP9" s="438"/>
      <c r="AQ9" s="438"/>
      <c r="AR9" s="438"/>
      <c r="AS9" s="438"/>
      <c r="AT9" s="439"/>
      <c r="AU9" s="440" t="s">
        <v>111</v>
      </c>
      <c r="AV9" s="441"/>
      <c r="AW9" s="441"/>
      <c r="AX9" s="441"/>
      <c r="AY9" s="442" t="s">
        <v>118</v>
      </c>
      <c r="AZ9" s="443"/>
      <c r="BA9" s="443"/>
      <c r="BB9" s="443"/>
      <c r="BC9" s="443"/>
      <c r="BD9" s="443"/>
      <c r="BE9" s="443"/>
      <c r="BF9" s="443"/>
      <c r="BG9" s="443"/>
      <c r="BH9" s="443"/>
      <c r="BI9" s="443"/>
      <c r="BJ9" s="443"/>
      <c r="BK9" s="443"/>
      <c r="BL9" s="443"/>
      <c r="BM9" s="444"/>
      <c r="BN9" s="408">
        <v>-222322</v>
      </c>
      <c r="BO9" s="409"/>
      <c r="BP9" s="409"/>
      <c r="BQ9" s="409"/>
      <c r="BR9" s="409"/>
      <c r="BS9" s="409"/>
      <c r="BT9" s="409"/>
      <c r="BU9" s="410"/>
      <c r="BV9" s="408">
        <v>532832</v>
      </c>
      <c r="BW9" s="409"/>
      <c r="BX9" s="409"/>
      <c r="BY9" s="409"/>
      <c r="BZ9" s="409"/>
      <c r="CA9" s="409"/>
      <c r="CB9" s="409"/>
      <c r="CC9" s="410"/>
      <c r="CD9" s="411" t="s">
        <v>119</v>
      </c>
      <c r="CE9" s="412"/>
      <c r="CF9" s="412"/>
      <c r="CG9" s="412"/>
      <c r="CH9" s="412"/>
      <c r="CI9" s="412"/>
      <c r="CJ9" s="412"/>
      <c r="CK9" s="412"/>
      <c r="CL9" s="412"/>
      <c r="CM9" s="412"/>
      <c r="CN9" s="412"/>
      <c r="CO9" s="412"/>
      <c r="CP9" s="412"/>
      <c r="CQ9" s="412"/>
      <c r="CR9" s="412"/>
      <c r="CS9" s="413"/>
      <c r="CT9" s="405">
        <v>13</v>
      </c>
      <c r="CU9" s="406"/>
      <c r="CV9" s="406"/>
      <c r="CW9" s="406"/>
      <c r="CX9" s="406"/>
      <c r="CY9" s="406"/>
      <c r="CZ9" s="406"/>
      <c r="DA9" s="407"/>
      <c r="DB9" s="405">
        <v>12.8</v>
      </c>
      <c r="DC9" s="406"/>
      <c r="DD9" s="406"/>
      <c r="DE9" s="406"/>
      <c r="DF9" s="406"/>
      <c r="DG9" s="406"/>
      <c r="DH9" s="406"/>
      <c r="DI9" s="407"/>
    </row>
    <row r="10" spans="1:119" ht="18.75" customHeight="1" thickBot="1" x14ac:dyDescent="0.2">
      <c r="A10" s="181"/>
      <c r="B10" s="402"/>
      <c r="C10" s="403"/>
      <c r="D10" s="403"/>
      <c r="E10" s="403"/>
      <c r="F10" s="403"/>
      <c r="G10" s="403"/>
      <c r="H10" s="403"/>
      <c r="I10" s="403"/>
      <c r="J10" s="403"/>
      <c r="K10" s="451"/>
      <c r="L10" s="458" t="s">
        <v>120</v>
      </c>
      <c r="M10" s="438"/>
      <c r="N10" s="438"/>
      <c r="O10" s="438"/>
      <c r="P10" s="438"/>
      <c r="Q10" s="439"/>
      <c r="R10" s="459">
        <v>47768</v>
      </c>
      <c r="S10" s="460"/>
      <c r="T10" s="460"/>
      <c r="U10" s="460"/>
      <c r="V10" s="461"/>
      <c r="W10" s="396"/>
      <c r="X10" s="397"/>
      <c r="Y10" s="397"/>
      <c r="Z10" s="397"/>
      <c r="AA10" s="397"/>
      <c r="AB10" s="397"/>
      <c r="AC10" s="397"/>
      <c r="AD10" s="397"/>
      <c r="AE10" s="397"/>
      <c r="AF10" s="397"/>
      <c r="AG10" s="397"/>
      <c r="AH10" s="397"/>
      <c r="AI10" s="397"/>
      <c r="AJ10" s="397"/>
      <c r="AK10" s="397"/>
      <c r="AL10" s="400"/>
      <c r="AM10" s="437" t="s">
        <v>121</v>
      </c>
      <c r="AN10" s="438"/>
      <c r="AO10" s="438"/>
      <c r="AP10" s="438"/>
      <c r="AQ10" s="438"/>
      <c r="AR10" s="438"/>
      <c r="AS10" s="438"/>
      <c r="AT10" s="439"/>
      <c r="AU10" s="440" t="s">
        <v>122</v>
      </c>
      <c r="AV10" s="441"/>
      <c r="AW10" s="441"/>
      <c r="AX10" s="441"/>
      <c r="AY10" s="442" t="s">
        <v>123</v>
      </c>
      <c r="AZ10" s="443"/>
      <c r="BA10" s="443"/>
      <c r="BB10" s="443"/>
      <c r="BC10" s="443"/>
      <c r="BD10" s="443"/>
      <c r="BE10" s="443"/>
      <c r="BF10" s="443"/>
      <c r="BG10" s="443"/>
      <c r="BH10" s="443"/>
      <c r="BI10" s="443"/>
      <c r="BJ10" s="443"/>
      <c r="BK10" s="443"/>
      <c r="BL10" s="443"/>
      <c r="BM10" s="444"/>
      <c r="BN10" s="408">
        <v>401</v>
      </c>
      <c r="BO10" s="409"/>
      <c r="BP10" s="409"/>
      <c r="BQ10" s="409"/>
      <c r="BR10" s="409"/>
      <c r="BS10" s="409"/>
      <c r="BT10" s="409"/>
      <c r="BU10" s="410"/>
      <c r="BV10" s="408">
        <v>269120</v>
      </c>
      <c r="BW10" s="409"/>
      <c r="BX10" s="409"/>
      <c r="BY10" s="409"/>
      <c r="BZ10" s="409"/>
      <c r="CA10" s="409"/>
      <c r="CB10" s="409"/>
      <c r="CC10" s="41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2"/>
      <c r="C11" s="403"/>
      <c r="D11" s="403"/>
      <c r="E11" s="403"/>
      <c r="F11" s="403"/>
      <c r="G11" s="403"/>
      <c r="H11" s="403"/>
      <c r="I11" s="403"/>
      <c r="J11" s="403"/>
      <c r="K11" s="451"/>
      <c r="L11" s="462" t="s">
        <v>125</v>
      </c>
      <c r="M11" s="463"/>
      <c r="N11" s="463"/>
      <c r="O11" s="463"/>
      <c r="P11" s="463"/>
      <c r="Q11" s="464"/>
      <c r="R11" s="465" t="s">
        <v>126</v>
      </c>
      <c r="S11" s="466"/>
      <c r="T11" s="466"/>
      <c r="U11" s="466"/>
      <c r="V11" s="467"/>
      <c r="W11" s="396"/>
      <c r="X11" s="397"/>
      <c r="Y11" s="397"/>
      <c r="Z11" s="397"/>
      <c r="AA11" s="397"/>
      <c r="AB11" s="397"/>
      <c r="AC11" s="397"/>
      <c r="AD11" s="397"/>
      <c r="AE11" s="397"/>
      <c r="AF11" s="397"/>
      <c r="AG11" s="397"/>
      <c r="AH11" s="397"/>
      <c r="AI11" s="397"/>
      <c r="AJ11" s="397"/>
      <c r="AK11" s="397"/>
      <c r="AL11" s="400"/>
      <c r="AM11" s="437" t="s">
        <v>127</v>
      </c>
      <c r="AN11" s="438"/>
      <c r="AO11" s="438"/>
      <c r="AP11" s="438"/>
      <c r="AQ11" s="438"/>
      <c r="AR11" s="438"/>
      <c r="AS11" s="438"/>
      <c r="AT11" s="439"/>
      <c r="AU11" s="440" t="s">
        <v>128</v>
      </c>
      <c r="AV11" s="441"/>
      <c r="AW11" s="441"/>
      <c r="AX11" s="441"/>
      <c r="AY11" s="442" t="s">
        <v>129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130</v>
      </c>
      <c r="CE11" s="412"/>
      <c r="CF11" s="412"/>
      <c r="CG11" s="412"/>
      <c r="CH11" s="412"/>
      <c r="CI11" s="412"/>
      <c r="CJ11" s="412"/>
      <c r="CK11" s="412"/>
      <c r="CL11" s="412"/>
      <c r="CM11" s="412"/>
      <c r="CN11" s="412"/>
      <c r="CO11" s="412"/>
      <c r="CP11" s="412"/>
      <c r="CQ11" s="412"/>
      <c r="CR11" s="412"/>
      <c r="CS11" s="413"/>
      <c r="CT11" s="448" t="s">
        <v>131</v>
      </c>
      <c r="CU11" s="449"/>
      <c r="CV11" s="449"/>
      <c r="CW11" s="449"/>
      <c r="CX11" s="449"/>
      <c r="CY11" s="449"/>
      <c r="CZ11" s="449"/>
      <c r="DA11" s="450"/>
      <c r="DB11" s="448" t="s">
        <v>131</v>
      </c>
      <c r="DC11" s="449"/>
      <c r="DD11" s="449"/>
      <c r="DE11" s="449"/>
      <c r="DF11" s="449"/>
      <c r="DG11" s="449"/>
      <c r="DH11" s="449"/>
      <c r="DI11" s="450"/>
    </row>
    <row r="12" spans="1:119" ht="18.75" customHeight="1" x14ac:dyDescent="0.15">
      <c r="A12" s="181"/>
      <c r="B12" s="468" t="s">
        <v>132</v>
      </c>
      <c r="C12" s="469"/>
      <c r="D12" s="469"/>
      <c r="E12" s="469"/>
      <c r="F12" s="469"/>
      <c r="G12" s="469"/>
      <c r="H12" s="469"/>
      <c r="I12" s="469"/>
      <c r="J12" s="469"/>
      <c r="K12" s="470"/>
      <c r="L12" s="477" t="s">
        <v>133</v>
      </c>
      <c r="M12" s="478"/>
      <c r="N12" s="478"/>
      <c r="O12" s="478"/>
      <c r="P12" s="478"/>
      <c r="Q12" s="479"/>
      <c r="R12" s="480">
        <v>47982</v>
      </c>
      <c r="S12" s="481"/>
      <c r="T12" s="481"/>
      <c r="U12" s="481"/>
      <c r="V12" s="482"/>
      <c r="W12" s="483" t="s">
        <v>1</v>
      </c>
      <c r="X12" s="441"/>
      <c r="Y12" s="441"/>
      <c r="Z12" s="441"/>
      <c r="AA12" s="441"/>
      <c r="AB12" s="484"/>
      <c r="AC12" s="485" t="s">
        <v>134</v>
      </c>
      <c r="AD12" s="486"/>
      <c r="AE12" s="486"/>
      <c r="AF12" s="486"/>
      <c r="AG12" s="487"/>
      <c r="AH12" s="485" t="s">
        <v>135</v>
      </c>
      <c r="AI12" s="486"/>
      <c r="AJ12" s="486"/>
      <c r="AK12" s="486"/>
      <c r="AL12" s="488"/>
      <c r="AM12" s="437" t="s">
        <v>136</v>
      </c>
      <c r="AN12" s="438"/>
      <c r="AO12" s="438"/>
      <c r="AP12" s="438"/>
      <c r="AQ12" s="438"/>
      <c r="AR12" s="438"/>
      <c r="AS12" s="438"/>
      <c r="AT12" s="439"/>
      <c r="AU12" s="440" t="s">
        <v>137</v>
      </c>
      <c r="AV12" s="441"/>
      <c r="AW12" s="441"/>
      <c r="AX12" s="441"/>
      <c r="AY12" s="442" t="s">
        <v>138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139</v>
      </c>
      <c r="CE12" s="412"/>
      <c r="CF12" s="412"/>
      <c r="CG12" s="412"/>
      <c r="CH12" s="412"/>
      <c r="CI12" s="412"/>
      <c r="CJ12" s="412"/>
      <c r="CK12" s="412"/>
      <c r="CL12" s="412"/>
      <c r="CM12" s="412"/>
      <c r="CN12" s="412"/>
      <c r="CO12" s="412"/>
      <c r="CP12" s="412"/>
      <c r="CQ12" s="412"/>
      <c r="CR12" s="412"/>
      <c r="CS12" s="413"/>
      <c r="CT12" s="448" t="s">
        <v>140</v>
      </c>
      <c r="CU12" s="449"/>
      <c r="CV12" s="449"/>
      <c r="CW12" s="449"/>
      <c r="CX12" s="449"/>
      <c r="CY12" s="449"/>
      <c r="CZ12" s="449"/>
      <c r="DA12" s="450"/>
      <c r="DB12" s="448" t="s">
        <v>140</v>
      </c>
      <c r="DC12" s="449"/>
      <c r="DD12" s="449"/>
      <c r="DE12" s="449"/>
      <c r="DF12" s="449"/>
      <c r="DG12" s="449"/>
      <c r="DH12" s="449"/>
      <c r="DI12" s="450"/>
    </row>
    <row r="13" spans="1:119" ht="18.75" customHeight="1" x14ac:dyDescent="0.15">
      <c r="A13" s="181"/>
      <c r="B13" s="471"/>
      <c r="C13" s="472"/>
      <c r="D13" s="472"/>
      <c r="E13" s="472"/>
      <c r="F13" s="472"/>
      <c r="G13" s="472"/>
      <c r="H13" s="472"/>
      <c r="I13" s="472"/>
      <c r="J13" s="472"/>
      <c r="K13" s="473"/>
      <c r="L13" s="190"/>
      <c r="M13" s="499" t="s">
        <v>141</v>
      </c>
      <c r="N13" s="500"/>
      <c r="O13" s="500"/>
      <c r="P13" s="500"/>
      <c r="Q13" s="501"/>
      <c r="R13" s="492">
        <v>47656</v>
      </c>
      <c r="S13" s="493"/>
      <c r="T13" s="493"/>
      <c r="U13" s="493"/>
      <c r="V13" s="494"/>
      <c r="W13" s="424" t="s">
        <v>142</v>
      </c>
      <c r="X13" s="425"/>
      <c r="Y13" s="425"/>
      <c r="Z13" s="425"/>
      <c r="AA13" s="425"/>
      <c r="AB13" s="415"/>
      <c r="AC13" s="459">
        <v>2832</v>
      </c>
      <c r="AD13" s="460"/>
      <c r="AE13" s="460"/>
      <c r="AF13" s="460"/>
      <c r="AG13" s="502"/>
      <c r="AH13" s="459">
        <v>3045</v>
      </c>
      <c r="AI13" s="460"/>
      <c r="AJ13" s="460"/>
      <c r="AK13" s="460"/>
      <c r="AL13" s="461"/>
      <c r="AM13" s="437" t="s">
        <v>143</v>
      </c>
      <c r="AN13" s="438"/>
      <c r="AO13" s="438"/>
      <c r="AP13" s="438"/>
      <c r="AQ13" s="438"/>
      <c r="AR13" s="438"/>
      <c r="AS13" s="438"/>
      <c r="AT13" s="439"/>
      <c r="AU13" s="440" t="s">
        <v>137</v>
      </c>
      <c r="AV13" s="441"/>
      <c r="AW13" s="441"/>
      <c r="AX13" s="441"/>
      <c r="AY13" s="442" t="s">
        <v>144</v>
      </c>
      <c r="AZ13" s="443"/>
      <c r="BA13" s="443"/>
      <c r="BB13" s="443"/>
      <c r="BC13" s="443"/>
      <c r="BD13" s="443"/>
      <c r="BE13" s="443"/>
      <c r="BF13" s="443"/>
      <c r="BG13" s="443"/>
      <c r="BH13" s="443"/>
      <c r="BI13" s="443"/>
      <c r="BJ13" s="443"/>
      <c r="BK13" s="443"/>
      <c r="BL13" s="443"/>
      <c r="BM13" s="444"/>
      <c r="BN13" s="408">
        <v>-221921</v>
      </c>
      <c r="BO13" s="409"/>
      <c r="BP13" s="409"/>
      <c r="BQ13" s="409"/>
      <c r="BR13" s="409"/>
      <c r="BS13" s="409"/>
      <c r="BT13" s="409"/>
      <c r="BU13" s="410"/>
      <c r="BV13" s="408">
        <v>801952</v>
      </c>
      <c r="BW13" s="409"/>
      <c r="BX13" s="409"/>
      <c r="BY13" s="409"/>
      <c r="BZ13" s="409"/>
      <c r="CA13" s="409"/>
      <c r="CB13" s="409"/>
      <c r="CC13" s="410"/>
      <c r="CD13" s="411" t="s">
        <v>145</v>
      </c>
      <c r="CE13" s="412"/>
      <c r="CF13" s="412"/>
      <c r="CG13" s="412"/>
      <c r="CH13" s="412"/>
      <c r="CI13" s="412"/>
      <c r="CJ13" s="412"/>
      <c r="CK13" s="412"/>
      <c r="CL13" s="412"/>
      <c r="CM13" s="412"/>
      <c r="CN13" s="412"/>
      <c r="CO13" s="412"/>
      <c r="CP13" s="412"/>
      <c r="CQ13" s="412"/>
      <c r="CR13" s="412"/>
      <c r="CS13" s="413"/>
      <c r="CT13" s="405">
        <v>7.8</v>
      </c>
      <c r="CU13" s="406"/>
      <c r="CV13" s="406"/>
      <c r="CW13" s="406"/>
      <c r="CX13" s="406"/>
      <c r="CY13" s="406"/>
      <c r="CZ13" s="406"/>
      <c r="DA13" s="407"/>
      <c r="DB13" s="405">
        <v>7.5</v>
      </c>
      <c r="DC13" s="406"/>
      <c r="DD13" s="406"/>
      <c r="DE13" s="406"/>
      <c r="DF13" s="406"/>
      <c r="DG13" s="406"/>
      <c r="DH13" s="406"/>
      <c r="DI13" s="407"/>
    </row>
    <row r="14" spans="1:119" ht="18.75" customHeight="1" thickBot="1" x14ac:dyDescent="0.2">
      <c r="A14" s="181"/>
      <c r="B14" s="471"/>
      <c r="C14" s="472"/>
      <c r="D14" s="472"/>
      <c r="E14" s="472"/>
      <c r="F14" s="472"/>
      <c r="G14" s="472"/>
      <c r="H14" s="472"/>
      <c r="I14" s="472"/>
      <c r="J14" s="472"/>
      <c r="K14" s="473"/>
      <c r="L14" s="489" t="s">
        <v>146</v>
      </c>
      <c r="M14" s="490"/>
      <c r="N14" s="490"/>
      <c r="O14" s="490"/>
      <c r="P14" s="490"/>
      <c r="Q14" s="491"/>
      <c r="R14" s="492">
        <v>47950</v>
      </c>
      <c r="S14" s="493"/>
      <c r="T14" s="493"/>
      <c r="U14" s="493"/>
      <c r="V14" s="494"/>
      <c r="W14" s="398"/>
      <c r="X14" s="399"/>
      <c r="Y14" s="399"/>
      <c r="Z14" s="399"/>
      <c r="AA14" s="399"/>
      <c r="AB14" s="388"/>
      <c r="AC14" s="495">
        <v>11.5</v>
      </c>
      <c r="AD14" s="496"/>
      <c r="AE14" s="496"/>
      <c r="AF14" s="496"/>
      <c r="AG14" s="497"/>
      <c r="AH14" s="495">
        <v>12.3</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147</v>
      </c>
      <c r="CE14" s="504"/>
      <c r="CF14" s="504"/>
      <c r="CG14" s="504"/>
      <c r="CH14" s="504"/>
      <c r="CI14" s="504"/>
      <c r="CJ14" s="504"/>
      <c r="CK14" s="504"/>
      <c r="CL14" s="504"/>
      <c r="CM14" s="504"/>
      <c r="CN14" s="504"/>
      <c r="CO14" s="504"/>
      <c r="CP14" s="504"/>
      <c r="CQ14" s="504"/>
      <c r="CR14" s="504"/>
      <c r="CS14" s="505"/>
      <c r="CT14" s="506" t="s">
        <v>140</v>
      </c>
      <c r="CU14" s="507"/>
      <c r="CV14" s="507"/>
      <c r="CW14" s="507"/>
      <c r="CX14" s="507"/>
      <c r="CY14" s="507"/>
      <c r="CZ14" s="507"/>
      <c r="DA14" s="508"/>
      <c r="DB14" s="506">
        <v>7.6</v>
      </c>
      <c r="DC14" s="507"/>
      <c r="DD14" s="507"/>
      <c r="DE14" s="507"/>
      <c r="DF14" s="507"/>
      <c r="DG14" s="507"/>
      <c r="DH14" s="507"/>
      <c r="DI14" s="508"/>
    </row>
    <row r="15" spans="1:119" ht="18.75" customHeight="1" x14ac:dyDescent="0.15">
      <c r="A15" s="181"/>
      <c r="B15" s="471"/>
      <c r="C15" s="472"/>
      <c r="D15" s="472"/>
      <c r="E15" s="472"/>
      <c r="F15" s="472"/>
      <c r="G15" s="472"/>
      <c r="H15" s="472"/>
      <c r="I15" s="472"/>
      <c r="J15" s="472"/>
      <c r="K15" s="473"/>
      <c r="L15" s="190"/>
      <c r="M15" s="499" t="s">
        <v>141</v>
      </c>
      <c r="N15" s="500"/>
      <c r="O15" s="500"/>
      <c r="P15" s="500"/>
      <c r="Q15" s="501"/>
      <c r="R15" s="492">
        <v>47620</v>
      </c>
      <c r="S15" s="493"/>
      <c r="T15" s="493"/>
      <c r="U15" s="493"/>
      <c r="V15" s="494"/>
      <c r="W15" s="424" t="s">
        <v>148</v>
      </c>
      <c r="X15" s="425"/>
      <c r="Y15" s="425"/>
      <c r="Z15" s="425"/>
      <c r="AA15" s="425"/>
      <c r="AB15" s="415"/>
      <c r="AC15" s="459">
        <v>7785</v>
      </c>
      <c r="AD15" s="460"/>
      <c r="AE15" s="460"/>
      <c r="AF15" s="460"/>
      <c r="AG15" s="502"/>
      <c r="AH15" s="459">
        <v>7959</v>
      </c>
      <c r="AI15" s="460"/>
      <c r="AJ15" s="460"/>
      <c r="AK15" s="460"/>
      <c r="AL15" s="461"/>
      <c r="AM15" s="437"/>
      <c r="AN15" s="438"/>
      <c r="AO15" s="438"/>
      <c r="AP15" s="438"/>
      <c r="AQ15" s="438"/>
      <c r="AR15" s="438"/>
      <c r="AS15" s="438"/>
      <c r="AT15" s="439"/>
      <c r="AU15" s="440"/>
      <c r="AV15" s="441"/>
      <c r="AW15" s="441"/>
      <c r="AX15" s="441"/>
      <c r="AY15" s="368" t="s">
        <v>149</v>
      </c>
      <c r="AZ15" s="369"/>
      <c r="BA15" s="369"/>
      <c r="BB15" s="369"/>
      <c r="BC15" s="369"/>
      <c r="BD15" s="369"/>
      <c r="BE15" s="369"/>
      <c r="BF15" s="369"/>
      <c r="BG15" s="369"/>
      <c r="BH15" s="369"/>
      <c r="BI15" s="369"/>
      <c r="BJ15" s="369"/>
      <c r="BK15" s="369"/>
      <c r="BL15" s="369"/>
      <c r="BM15" s="370"/>
      <c r="BN15" s="371">
        <v>6247560</v>
      </c>
      <c r="BO15" s="372"/>
      <c r="BP15" s="372"/>
      <c r="BQ15" s="372"/>
      <c r="BR15" s="372"/>
      <c r="BS15" s="372"/>
      <c r="BT15" s="372"/>
      <c r="BU15" s="373"/>
      <c r="BV15" s="371">
        <v>5782090</v>
      </c>
      <c r="BW15" s="372"/>
      <c r="BX15" s="372"/>
      <c r="BY15" s="372"/>
      <c r="BZ15" s="372"/>
      <c r="CA15" s="372"/>
      <c r="CB15" s="372"/>
      <c r="CC15" s="373"/>
      <c r="CD15" s="509" t="s">
        <v>150</v>
      </c>
      <c r="CE15" s="510"/>
      <c r="CF15" s="510"/>
      <c r="CG15" s="510"/>
      <c r="CH15" s="510"/>
      <c r="CI15" s="510"/>
      <c r="CJ15" s="510"/>
      <c r="CK15" s="510"/>
      <c r="CL15" s="510"/>
      <c r="CM15" s="510"/>
      <c r="CN15" s="510"/>
      <c r="CO15" s="510"/>
      <c r="CP15" s="510"/>
      <c r="CQ15" s="510"/>
      <c r="CR15" s="510"/>
      <c r="CS15" s="51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1"/>
      <c r="C16" s="472"/>
      <c r="D16" s="472"/>
      <c r="E16" s="472"/>
      <c r="F16" s="472"/>
      <c r="G16" s="472"/>
      <c r="H16" s="472"/>
      <c r="I16" s="472"/>
      <c r="J16" s="472"/>
      <c r="K16" s="473"/>
      <c r="L16" s="489" t="s">
        <v>151</v>
      </c>
      <c r="M16" s="512"/>
      <c r="N16" s="512"/>
      <c r="O16" s="512"/>
      <c r="P16" s="512"/>
      <c r="Q16" s="513"/>
      <c r="R16" s="514" t="s">
        <v>152</v>
      </c>
      <c r="S16" s="515"/>
      <c r="T16" s="515"/>
      <c r="U16" s="515"/>
      <c r="V16" s="516"/>
      <c r="W16" s="398"/>
      <c r="X16" s="399"/>
      <c r="Y16" s="399"/>
      <c r="Z16" s="399"/>
      <c r="AA16" s="399"/>
      <c r="AB16" s="388"/>
      <c r="AC16" s="495">
        <v>31.6</v>
      </c>
      <c r="AD16" s="496"/>
      <c r="AE16" s="496"/>
      <c r="AF16" s="496"/>
      <c r="AG16" s="497"/>
      <c r="AH16" s="495">
        <v>32.1</v>
      </c>
      <c r="AI16" s="496"/>
      <c r="AJ16" s="496"/>
      <c r="AK16" s="496"/>
      <c r="AL16" s="498"/>
      <c r="AM16" s="437"/>
      <c r="AN16" s="438"/>
      <c r="AO16" s="438"/>
      <c r="AP16" s="438"/>
      <c r="AQ16" s="438"/>
      <c r="AR16" s="438"/>
      <c r="AS16" s="438"/>
      <c r="AT16" s="439"/>
      <c r="AU16" s="440"/>
      <c r="AV16" s="441"/>
      <c r="AW16" s="441"/>
      <c r="AX16" s="441"/>
      <c r="AY16" s="442" t="s">
        <v>153</v>
      </c>
      <c r="AZ16" s="443"/>
      <c r="BA16" s="443"/>
      <c r="BB16" s="443"/>
      <c r="BC16" s="443"/>
      <c r="BD16" s="443"/>
      <c r="BE16" s="443"/>
      <c r="BF16" s="443"/>
      <c r="BG16" s="443"/>
      <c r="BH16" s="443"/>
      <c r="BI16" s="443"/>
      <c r="BJ16" s="443"/>
      <c r="BK16" s="443"/>
      <c r="BL16" s="443"/>
      <c r="BM16" s="444"/>
      <c r="BN16" s="408">
        <v>10130242</v>
      </c>
      <c r="BO16" s="409"/>
      <c r="BP16" s="409"/>
      <c r="BQ16" s="409"/>
      <c r="BR16" s="409"/>
      <c r="BS16" s="409"/>
      <c r="BT16" s="409"/>
      <c r="BU16" s="410"/>
      <c r="BV16" s="408">
        <v>9583822</v>
      </c>
      <c r="BW16" s="409"/>
      <c r="BX16" s="409"/>
      <c r="BY16" s="409"/>
      <c r="BZ16" s="409"/>
      <c r="CA16" s="409"/>
      <c r="CB16" s="409"/>
      <c r="CC16" s="410"/>
      <c r="CD16" s="194"/>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x14ac:dyDescent="0.2">
      <c r="A17" s="181"/>
      <c r="B17" s="474"/>
      <c r="C17" s="475"/>
      <c r="D17" s="475"/>
      <c r="E17" s="475"/>
      <c r="F17" s="475"/>
      <c r="G17" s="475"/>
      <c r="H17" s="475"/>
      <c r="I17" s="475"/>
      <c r="J17" s="475"/>
      <c r="K17" s="476"/>
      <c r="L17" s="195"/>
      <c r="M17" s="519" t="s">
        <v>154</v>
      </c>
      <c r="N17" s="520"/>
      <c r="O17" s="520"/>
      <c r="P17" s="520"/>
      <c r="Q17" s="521"/>
      <c r="R17" s="514" t="s">
        <v>152</v>
      </c>
      <c r="S17" s="515"/>
      <c r="T17" s="515"/>
      <c r="U17" s="515"/>
      <c r="V17" s="516"/>
      <c r="W17" s="424" t="s">
        <v>155</v>
      </c>
      <c r="X17" s="425"/>
      <c r="Y17" s="425"/>
      <c r="Z17" s="425"/>
      <c r="AA17" s="425"/>
      <c r="AB17" s="415"/>
      <c r="AC17" s="459">
        <v>13995</v>
      </c>
      <c r="AD17" s="460"/>
      <c r="AE17" s="460"/>
      <c r="AF17" s="460"/>
      <c r="AG17" s="502"/>
      <c r="AH17" s="459">
        <v>13797</v>
      </c>
      <c r="AI17" s="460"/>
      <c r="AJ17" s="460"/>
      <c r="AK17" s="460"/>
      <c r="AL17" s="461"/>
      <c r="AM17" s="437"/>
      <c r="AN17" s="438"/>
      <c r="AO17" s="438"/>
      <c r="AP17" s="438"/>
      <c r="AQ17" s="438"/>
      <c r="AR17" s="438"/>
      <c r="AS17" s="438"/>
      <c r="AT17" s="439"/>
      <c r="AU17" s="440"/>
      <c r="AV17" s="441"/>
      <c r="AW17" s="441"/>
      <c r="AX17" s="441"/>
      <c r="AY17" s="442" t="s">
        <v>156</v>
      </c>
      <c r="AZ17" s="443"/>
      <c r="BA17" s="443"/>
      <c r="BB17" s="443"/>
      <c r="BC17" s="443"/>
      <c r="BD17" s="443"/>
      <c r="BE17" s="443"/>
      <c r="BF17" s="443"/>
      <c r="BG17" s="443"/>
      <c r="BH17" s="443"/>
      <c r="BI17" s="443"/>
      <c r="BJ17" s="443"/>
      <c r="BK17" s="443"/>
      <c r="BL17" s="443"/>
      <c r="BM17" s="444"/>
      <c r="BN17" s="408">
        <v>7865163</v>
      </c>
      <c r="BO17" s="409"/>
      <c r="BP17" s="409"/>
      <c r="BQ17" s="409"/>
      <c r="BR17" s="409"/>
      <c r="BS17" s="409"/>
      <c r="BT17" s="409"/>
      <c r="BU17" s="410"/>
      <c r="BV17" s="408">
        <v>7263706</v>
      </c>
      <c r="BW17" s="409"/>
      <c r="BX17" s="409"/>
      <c r="BY17" s="409"/>
      <c r="BZ17" s="409"/>
      <c r="CA17" s="409"/>
      <c r="CB17" s="409"/>
      <c r="CC17" s="410"/>
      <c r="CD17" s="194"/>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x14ac:dyDescent="0.2">
      <c r="A18" s="181"/>
      <c r="B18" s="533" t="s">
        <v>157</v>
      </c>
      <c r="C18" s="451"/>
      <c r="D18" s="451"/>
      <c r="E18" s="534"/>
      <c r="F18" s="534"/>
      <c r="G18" s="534"/>
      <c r="H18" s="534"/>
      <c r="I18" s="534"/>
      <c r="J18" s="534"/>
      <c r="K18" s="534"/>
      <c r="L18" s="535">
        <v>206.94</v>
      </c>
      <c r="M18" s="535"/>
      <c r="N18" s="535"/>
      <c r="O18" s="535"/>
      <c r="P18" s="535"/>
      <c r="Q18" s="535"/>
      <c r="R18" s="536"/>
      <c r="S18" s="536"/>
      <c r="T18" s="536"/>
      <c r="U18" s="536"/>
      <c r="V18" s="537"/>
      <c r="W18" s="426"/>
      <c r="X18" s="427"/>
      <c r="Y18" s="427"/>
      <c r="Z18" s="427"/>
      <c r="AA18" s="427"/>
      <c r="AB18" s="418"/>
      <c r="AC18" s="538">
        <v>56.9</v>
      </c>
      <c r="AD18" s="539"/>
      <c r="AE18" s="539"/>
      <c r="AF18" s="539"/>
      <c r="AG18" s="540"/>
      <c r="AH18" s="538">
        <v>55.6</v>
      </c>
      <c r="AI18" s="539"/>
      <c r="AJ18" s="539"/>
      <c r="AK18" s="539"/>
      <c r="AL18" s="541"/>
      <c r="AM18" s="437"/>
      <c r="AN18" s="438"/>
      <c r="AO18" s="438"/>
      <c r="AP18" s="438"/>
      <c r="AQ18" s="438"/>
      <c r="AR18" s="438"/>
      <c r="AS18" s="438"/>
      <c r="AT18" s="439"/>
      <c r="AU18" s="440"/>
      <c r="AV18" s="441"/>
      <c r="AW18" s="441"/>
      <c r="AX18" s="441"/>
      <c r="AY18" s="442" t="s">
        <v>158</v>
      </c>
      <c r="AZ18" s="443"/>
      <c r="BA18" s="443"/>
      <c r="BB18" s="443"/>
      <c r="BC18" s="443"/>
      <c r="BD18" s="443"/>
      <c r="BE18" s="443"/>
      <c r="BF18" s="443"/>
      <c r="BG18" s="443"/>
      <c r="BH18" s="443"/>
      <c r="BI18" s="443"/>
      <c r="BJ18" s="443"/>
      <c r="BK18" s="443"/>
      <c r="BL18" s="443"/>
      <c r="BM18" s="444"/>
      <c r="BN18" s="408">
        <v>11380336</v>
      </c>
      <c r="BO18" s="409"/>
      <c r="BP18" s="409"/>
      <c r="BQ18" s="409"/>
      <c r="BR18" s="409"/>
      <c r="BS18" s="409"/>
      <c r="BT18" s="409"/>
      <c r="BU18" s="410"/>
      <c r="BV18" s="408">
        <v>10891616</v>
      </c>
      <c r="BW18" s="409"/>
      <c r="BX18" s="409"/>
      <c r="BY18" s="409"/>
      <c r="BZ18" s="409"/>
      <c r="CA18" s="409"/>
      <c r="CB18" s="409"/>
      <c r="CC18" s="410"/>
      <c r="CD18" s="194"/>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x14ac:dyDescent="0.2">
      <c r="A19" s="181"/>
      <c r="B19" s="533" t="s">
        <v>159</v>
      </c>
      <c r="C19" s="451"/>
      <c r="D19" s="451"/>
      <c r="E19" s="534"/>
      <c r="F19" s="534"/>
      <c r="G19" s="534"/>
      <c r="H19" s="534"/>
      <c r="I19" s="534"/>
      <c r="J19" s="534"/>
      <c r="K19" s="534"/>
      <c r="L19" s="542">
        <v>230</v>
      </c>
      <c r="M19" s="542"/>
      <c r="N19" s="542"/>
      <c r="O19" s="542"/>
      <c r="P19" s="542"/>
      <c r="Q19" s="542"/>
      <c r="R19" s="543"/>
      <c r="S19" s="543"/>
      <c r="T19" s="543"/>
      <c r="U19" s="543"/>
      <c r="V19" s="544"/>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160</v>
      </c>
      <c r="AZ19" s="443"/>
      <c r="BA19" s="443"/>
      <c r="BB19" s="443"/>
      <c r="BC19" s="443"/>
      <c r="BD19" s="443"/>
      <c r="BE19" s="443"/>
      <c r="BF19" s="443"/>
      <c r="BG19" s="443"/>
      <c r="BH19" s="443"/>
      <c r="BI19" s="443"/>
      <c r="BJ19" s="443"/>
      <c r="BK19" s="443"/>
      <c r="BL19" s="443"/>
      <c r="BM19" s="444"/>
      <c r="BN19" s="408">
        <v>15380784</v>
      </c>
      <c r="BO19" s="409"/>
      <c r="BP19" s="409"/>
      <c r="BQ19" s="409"/>
      <c r="BR19" s="409"/>
      <c r="BS19" s="409"/>
      <c r="BT19" s="409"/>
      <c r="BU19" s="410"/>
      <c r="BV19" s="408">
        <v>15180211</v>
      </c>
      <c r="BW19" s="409"/>
      <c r="BX19" s="409"/>
      <c r="BY19" s="409"/>
      <c r="BZ19" s="409"/>
      <c r="CA19" s="409"/>
      <c r="CB19" s="409"/>
      <c r="CC19" s="410"/>
      <c r="CD19" s="194"/>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x14ac:dyDescent="0.2">
      <c r="A20" s="181"/>
      <c r="B20" s="533" t="s">
        <v>161</v>
      </c>
      <c r="C20" s="451"/>
      <c r="D20" s="451"/>
      <c r="E20" s="534"/>
      <c r="F20" s="534"/>
      <c r="G20" s="534"/>
      <c r="H20" s="534"/>
      <c r="I20" s="534"/>
      <c r="J20" s="534"/>
      <c r="K20" s="534"/>
      <c r="L20" s="542">
        <v>16573</v>
      </c>
      <c r="M20" s="542"/>
      <c r="N20" s="542"/>
      <c r="O20" s="542"/>
      <c r="P20" s="542"/>
      <c r="Q20" s="542"/>
      <c r="R20" s="543"/>
      <c r="S20" s="543"/>
      <c r="T20" s="543"/>
      <c r="U20" s="543"/>
      <c r="V20" s="544"/>
      <c r="W20" s="426"/>
      <c r="X20" s="427"/>
      <c r="Y20" s="427"/>
      <c r="Z20" s="427"/>
      <c r="AA20" s="427"/>
      <c r="AB20" s="427"/>
      <c r="AC20" s="545"/>
      <c r="AD20" s="545"/>
      <c r="AE20" s="545"/>
      <c r="AF20" s="545"/>
      <c r="AG20" s="545"/>
      <c r="AH20" s="545"/>
      <c r="AI20" s="545"/>
      <c r="AJ20" s="545"/>
      <c r="AK20" s="545"/>
      <c r="AL20" s="546"/>
      <c r="AM20" s="547"/>
      <c r="AN20" s="463"/>
      <c r="AO20" s="463"/>
      <c r="AP20" s="463"/>
      <c r="AQ20" s="463"/>
      <c r="AR20" s="463"/>
      <c r="AS20" s="463"/>
      <c r="AT20" s="464"/>
      <c r="AU20" s="548"/>
      <c r="AV20" s="549"/>
      <c r="AW20" s="549"/>
      <c r="AX20" s="550"/>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4"/>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x14ac:dyDescent="0.2">
      <c r="A21" s="181"/>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4"/>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x14ac:dyDescent="0.15">
      <c r="A22" s="181"/>
      <c r="B22" s="578" t="s">
        <v>163</v>
      </c>
      <c r="C22" s="552"/>
      <c r="D22" s="553"/>
      <c r="E22" s="420" t="s">
        <v>1</v>
      </c>
      <c r="F22" s="425"/>
      <c r="G22" s="425"/>
      <c r="H22" s="425"/>
      <c r="I22" s="425"/>
      <c r="J22" s="425"/>
      <c r="K22" s="415"/>
      <c r="L22" s="420" t="s">
        <v>164</v>
      </c>
      <c r="M22" s="425"/>
      <c r="N22" s="425"/>
      <c r="O22" s="425"/>
      <c r="P22" s="415"/>
      <c r="Q22" s="583" t="s">
        <v>165</v>
      </c>
      <c r="R22" s="584"/>
      <c r="S22" s="584"/>
      <c r="T22" s="584"/>
      <c r="U22" s="584"/>
      <c r="V22" s="585"/>
      <c r="W22" s="551" t="s">
        <v>166</v>
      </c>
      <c r="X22" s="552"/>
      <c r="Y22" s="553"/>
      <c r="Z22" s="420" t="s">
        <v>1</v>
      </c>
      <c r="AA22" s="425"/>
      <c r="AB22" s="425"/>
      <c r="AC22" s="425"/>
      <c r="AD22" s="425"/>
      <c r="AE22" s="425"/>
      <c r="AF22" s="425"/>
      <c r="AG22" s="415"/>
      <c r="AH22" s="589" t="s">
        <v>167</v>
      </c>
      <c r="AI22" s="425"/>
      <c r="AJ22" s="425"/>
      <c r="AK22" s="425"/>
      <c r="AL22" s="415"/>
      <c r="AM22" s="589" t="s">
        <v>168</v>
      </c>
      <c r="AN22" s="590"/>
      <c r="AO22" s="590"/>
      <c r="AP22" s="590"/>
      <c r="AQ22" s="590"/>
      <c r="AR22" s="591"/>
      <c r="AS22" s="583" t="s">
        <v>165</v>
      </c>
      <c r="AT22" s="584"/>
      <c r="AU22" s="584"/>
      <c r="AV22" s="584"/>
      <c r="AW22" s="584"/>
      <c r="AX22" s="595"/>
      <c r="AY22" s="368" t="s">
        <v>169</v>
      </c>
      <c r="AZ22" s="369"/>
      <c r="BA22" s="369"/>
      <c r="BB22" s="369"/>
      <c r="BC22" s="369"/>
      <c r="BD22" s="369"/>
      <c r="BE22" s="369"/>
      <c r="BF22" s="369"/>
      <c r="BG22" s="369"/>
      <c r="BH22" s="369"/>
      <c r="BI22" s="369"/>
      <c r="BJ22" s="369"/>
      <c r="BK22" s="369"/>
      <c r="BL22" s="369"/>
      <c r="BM22" s="370"/>
      <c r="BN22" s="371">
        <v>19935326</v>
      </c>
      <c r="BO22" s="372"/>
      <c r="BP22" s="372"/>
      <c r="BQ22" s="372"/>
      <c r="BR22" s="372"/>
      <c r="BS22" s="372"/>
      <c r="BT22" s="372"/>
      <c r="BU22" s="373"/>
      <c r="BV22" s="371">
        <v>20539142</v>
      </c>
      <c r="BW22" s="372"/>
      <c r="BX22" s="372"/>
      <c r="BY22" s="372"/>
      <c r="BZ22" s="372"/>
      <c r="CA22" s="372"/>
      <c r="CB22" s="372"/>
      <c r="CC22" s="373"/>
      <c r="CD22" s="194"/>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x14ac:dyDescent="0.15">
      <c r="A23" s="181"/>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170</v>
      </c>
      <c r="AZ23" s="443"/>
      <c r="BA23" s="443"/>
      <c r="BB23" s="443"/>
      <c r="BC23" s="443"/>
      <c r="BD23" s="443"/>
      <c r="BE23" s="443"/>
      <c r="BF23" s="443"/>
      <c r="BG23" s="443"/>
      <c r="BH23" s="443"/>
      <c r="BI23" s="443"/>
      <c r="BJ23" s="443"/>
      <c r="BK23" s="443"/>
      <c r="BL23" s="443"/>
      <c r="BM23" s="444"/>
      <c r="BN23" s="408">
        <v>10439348</v>
      </c>
      <c r="BO23" s="409"/>
      <c r="BP23" s="409"/>
      <c r="BQ23" s="409"/>
      <c r="BR23" s="409"/>
      <c r="BS23" s="409"/>
      <c r="BT23" s="409"/>
      <c r="BU23" s="410"/>
      <c r="BV23" s="408">
        <v>11003848</v>
      </c>
      <c r="BW23" s="409"/>
      <c r="BX23" s="409"/>
      <c r="BY23" s="409"/>
      <c r="BZ23" s="409"/>
      <c r="CA23" s="409"/>
      <c r="CB23" s="409"/>
      <c r="CC23" s="410"/>
      <c r="CD23" s="194"/>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x14ac:dyDescent="0.2">
      <c r="A24" s="181"/>
      <c r="B24" s="579"/>
      <c r="C24" s="555"/>
      <c r="D24" s="556"/>
      <c r="E24" s="458" t="s">
        <v>171</v>
      </c>
      <c r="F24" s="438"/>
      <c r="G24" s="438"/>
      <c r="H24" s="438"/>
      <c r="I24" s="438"/>
      <c r="J24" s="438"/>
      <c r="K24" s="439"/>
      <c r="L24" s="459">
        <v>1</v>
      </c>
      <c r="M24" s="460"/>
      <c r="N24" s="460"/>
      <c r="O24" s="460"/>
      <c r="P24" s="502"/>
      <c r="Q24" s="459">
        <v>9200</v>
      </c>
      <c r="R24" s="460"/>
      <c r="S24" s="460"/>
      <c r="T24" s="460"/>
      <c r="U24" s="460"/>
      <c r="V24" s="502"/>
      <c r="W24" s="554"/>
      <c r="X24" s="555"/>
      <c r="Y24" s="556"/>
      <c r="Z24" s="458" t="s">
        <v>172</v>
      </c>
      <c r="AA24" s="438"/>
      <c r="AB24" s="438"/>
      <c r="AC24" s="438"/>
      <c r="AD24" s="438"/>
      <c r="AE24" s="438"/>
      <c r="AF24" s="438"/>
      <c r="AG24" s="439"/>
      <c r="AH24" s="459">
        <v>340</v>
      </c>
      <c r="AI24" s="460"/>
      <c r="AJ24" s="460"/>
      <c r="AK24" s="460"/>
      <c r="AL24" s="502"/>
      <c r="AM24" s="459">
        <v>990420</v>
      </c>
      <c r="AN24" s="460"/>
      <c r="AO24" s="460"/>
      <c r="AP24" s="460"/>
      <c r="AQ24" s="460"/>
      <c r="AR24" s="502"/>
      <c r="AS24" s="459">
        <v>2913</v>
      </c>
      <c r="AT24" s="460"/>
      <c r="AU24" s="460"/>
      <c r="AV24" s="460"/>
      <c r="AW24" s="460"/>
      <c r="AX24" s="461"/>
      <c r="AY24" s="527" t="s">
        <v>173</v>
      </c>
      <c r="AZ24" s="528"/>
      <c r="BA24" s="528"/>
      <c r="BB24" s="528"/>
      <c r="BC24" s="528"/>
      <c r="BD24" s="528"/>
      <c r="BE24" s="528"/>
      <c r="BF24" s="528"/>
      <c r="BG24" s="528"/>
      <c r="BH24" s="528"/>
      <c r="BI24" s="528"/>
      <c r="BJ24" s="528"/>
      <c r="BK24" s="528"/>
      <c r="BL24" s="528"/>
      <c r="BM24" s="529"/>
      <c r="BN24" s="408">
        <v>11950843</v>
      </c>
      <c r="BO24" s="409"/>
      <c r="BP24" s="409"/>
      <c r="BQ24" s="409"/>
      <c r="BR24" s="409"/>
      <c r="BS24" s="409"/>
      <c r="BT24" s="409"/>
      <c r="BU24" s="410"/>
      <c r="BV24" s="408">
        <v>12128133</v>
      </c>
      <c r="BW24" s="409"/>
      <c r="BX24" s="409"/>
      <c r="BY24" s="409"/>
      <c r="BZ24" s="409"/>
      <c r="CA24" s="409"/>
      <c r="CB24" s="409"/>
      <c r="CC24" s="410"/>
      <c r="CD24" s="194"/>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x14ac:dyDescent="0.15">
      <c r="A25" s="181"/>
      <c r="B25" s="579"/>
      <c r="C25" s="555"/>
      <c r="D25" s="556"/>
      <c r="E25" s="458" t="s">
        <v>174</v>
      </c>
      <c r="F25" s="438"/>
      <c r="G25" s="438"/>
      <c r="H25" s="438"/>
      <c r="I25" s="438"/>
      <c r="J25" s="438"/>
      <c r="K25" s="439"/>
      <c r="L25" s="459">
        <v>1</v>
      </c>
      <c r="M25" s="460"/>
      <c r="N25" s="460"/>
      <c r="O25" s="460"/>
      <c r="P25" s="502"/>
      <c r="Q25" s="459">
        <v>6950</v>
      </c>
      <c r="R25" s="460"/>
      <c r="S25" s="460"/>
      <c r="T25" s="460"/>
      <c r="U25" s="460"/>
      <c r="V25" s="502"/>
      <c r="W25" s="554"/>
      <c r="X25" s="555"/>
      <c r="Y25" s="556"/>
      <c r="Z25" s="458" t="s">
        <v>175</v>
      </c>
      <c r="AA25" s="438"/>
      <c r="AB25" s="438"/>
      <c r="AC25" s="438"/>
      <c r="AD25" s="438"/>
      <c r="AE25" s="438"/>
      <c r="AF25" s="438"/>
      <c r="AG25" s="439"/>
      <c r="AH25" s="459">
        <v>58</v>
      </c>
      <c r="AI25" s="460"/>
      <c r="AJ25" s="460"/>
      <c r="AK25" s="460"/>
      <c r="AL25" s="502"/>
      <c r="AM25" s="459">
        <v>152946</v>
      </c>
      <c r="AN25" s="460"/>
      <c r="AO25" s="460"/>
      <c r="AP25" s="460"/>
      <c r="AQ25" s="460"/>
      <c r="AR25" s="502"/>
      <c r="AS25" s="459">
        <v>2637</v>
      </c>
      <c r="AT25" s="460"/>
      <c r="AU25" s="460"/>
      <c r="AV25" s="460"/>
      <c r="AW25" s="460"/>
      <c r="AX25" s="461"/>
      <c r="AY25" s="368" t="s">
        <v>176</v>
      </c>
      <c r="AZ25" s="369"/>
      <c r="BA25" s="369"/>
      <c r="BB25" s="369"/>
      <c r="BC25" s="369"/>
      <c r="BD25" s="369"/>
      <c r="BE25" s="369"/>
      <c r="BF25" s="369"/>
      <c r="BG25" s="369"/>
      <c r="BH25" s="369"/>
      <c r="BI25" s="369"/>
      <c r="BJ25" s="369"/>
      <c r="BK25" s="369"/>
      <c r="BL25" s="369"/>
      <c r="BM25" s="370"/>
      <c r="BN25" s="371">
        <v>6343639</v>
      </c>
      <c r="BO25" s="372"/>
      <c r="BP25" s="372"/>
      <c r="BQ25" s="372"/>
      <c r="BR25" s="372"/>
      <c r="BS25" s="372"/>
      <c r="BT25" s="372"/>
      <c r="BU25" s="373"/>
      <c r="BV25" s="371">
        <v>5515777</v>
      </c>
      <c r="BW25" s="372"/>
      <c r="BX25" s="372"/>
      <c r="BY25" s="372"/>
      <c r="BZ25" s="372"/>
      <c r="CA25" s="372"/>
      <c r="CB25" s="372"/>
      <c r="CC25" s="373"/>
      <c r="CD25" s="194"/>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x14ac:dyDescent="0.15">
      <c r="A26" s="181"/>
      <c r="B26" s="579"/>
      <c r="C26" s="555"/>
      <c r="D26" s="556"/>
      <c r="E26" s="458" t="s">
        <v>177</v>
      </c>
      <c r="F26" s="438"/>
      <c r="G26" s="438"/>
      <c r="H26" s="438"/>
      <c r="I26" s="438"/>
      <c r="J26" s="438"/>
      <c r="K26" s="439"/>
      <c r="L26" s="459">
        <v>1</v>
      </c>
      <c r="M26" s="460"/>
      <c r="N26" s="460"/>
      <c r="O26" s="460"/>
      <c r="P26" s="502"/>
      <c r="Q26" s="459">
        <v>5750</v>
      </c>
      <c r="R26" s="460"/>
      <c r="S26" s="460"/>
      <c r="T26" s="460"/>
      <c r="U26" s="460"/>
      <c r="V26" s="502"/>
      <c r="W26" s="554"/>
      <c r="X26" s="555"/>
      <c r="Y26" s="556"/>
      <c r="Z26" s="458" t="s">
        <v>178</v>
      </c>
      <c r="AA26" s="560"/>
      <c r="AB26" s="560"/>
      <c r="AC26" s="560"/>
      <c r="AD26" s="560"/>
      <c r="AE26" s="560"/>
      <c r="AF26" s="560"/>
      <c r="AG26" s="561"/>
      <c r="AH26" s="459">
        <v>16</v>
      </c>
      <c r="AI26" s="460"/>
      <c r="AJ26" s="460"/>
      <c r="AK26" s="460"/>
      <c r="AL26" s="502"/>
      <c r="AM26" s="459">
        <v>53392</v>
      </c>
      <c r="AN26" s="460"/>
      <c r="AO26" s="460"/>
      <c r="AP26" s="460"/>
      <c r="AQ26" s="460"/>
      <c r="AR26" s="502"/>
      <c r="AS26" s="459">
        <v>3337</v>
      </c>
      <c r="AT26" s="460"/>
      <c r="AU26" s="460"/>
      <c r="AV26" s="460"/>
      <c r="AW26" s="460"/>
      <c r="AX26" s="461"/>
      <c r="AY26" s="411" t="s">
        <v>179</v>
      </c>
      <c r="AZ26" s="412"/>
      <c r="BA26" s="412"/>
      <c r="BB26" s="412"/>
      <c r="BC26" s="412"/>
      <c r="BD26" s="412"/>
      <c r="BE26" s="412"/>
      <c r="BF26" s="412"/>
      <c r="BG26" s="412"/>
      <c r="BH26" s="412"/>
      <c r="BI26" s="412"/>
      <c r="BJ26" s="412"/>
      <c r="BK26" s="412"/>
      <c r="BL26" s="412"/>
      <c r="BM26" s="413"/>
      <c r="BN26" s="408" t="s">
        <v>180</v>
      </c>
      <c r="BO26" s="409"/>
      <c r="BP26" s="409"/>
      <c r="BQ26" s="409"/>
      <c r="BR26" s="409"/>
      <c r="BS26" s="409"/>
      <c r="BT26" s="409"/>
      <c r="BU26" s="410"/>
      <c r="BV26" s="408" t="s">
        <v>140</v>
      </c>
      <c r="BW26" s="409"/>
      <c r="BX26" s="409"/>
      <c r="BY26" s="409"/>
      <c r="BZ26" s="409"/>
      <c r="CA26" s="409"/>
      <c r="CB26" s="409"/>
      <c r="CC26" s="410"/>
      <c r="CD26" s="194"/>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x14ac:dyDescent="0.2">
      <c r="A27" s="181"/>
      <c r="B27" s="579"/>
      <c r="C27" s="555"/>
      <c r="D27" s="556"/>
      <c r="E27" s="458" t="s">
        <v>181</v>
      </c>
      <c r="F27" s="438"/>
      <c r="G27" s="438"/>
      <c r="H27" s="438"/>
      <c r="I27" s="438"/>
      <c r="J27" s="438"/>
      <c r="K27" s="439"/>
      <c r="L27" s="459">
        <v>1</v>
      </c>
      <c r="M27" s="460"/>
      <c r="N27" s="460"/>
      <c r="O27" s="460"/>
      <c r="P27" s="502"/>
      <c r="Q27" s="459">
        <v>4350</v>
      </c>
      <c r="R27" s="460"/>
      <c r="S27" s="460"/>
      <c r="T27" s="460"/>
      <c r="U27" s="460"/>
      <c r="V27" s="502"/>
      <c r="W27" s="554"/>
      <c r="X27" s="555"/>
      <c r="Y27" s="556"/>
      <c r="Z27" s="458" t="s">
        <v>182</v>
      </c>
      <c r="AA27" s="438"/>
      <c r="AB27" s="438"/>
      <c r="AC27" s="438"/>
      <c r="AD27" s="438"/>
      <c r="AE27" s="438"/>
      <c r="AF27" s="438"/>
      <c r="AG27" s="439"/>
      <c r="AH27" s="459">
        <v>4</v>
      </c>
      <c r="AI27" s="460"/>
      <c r="AJ27" s="460"/>
      <c r="AK27" s="460"/>
      <c r="AL27" s="502"/>
      <c r="AM27" s="459">
        <v>16296</v>
      </c>
      <c r="AN27" s="460"/>
      <c r="AO27" s="460"/>
      <c r="AP27" s="460"/>
      <c r="AQ27" s="460"/>
      <c r="AR27" s="502"/>
      <c r="AS27" s="459">
        <v>4074</v>
      </c>
      <c r="AT27" s="460"/>
      <c r="AU27" s="460"/>
      <c r="AV27" s="460"/>
      <c r="AW27" s="460"/>
      <c r="AX27" s="461"/>
      <c r="AY27" s="503" t="s">
        <v>183</v>
      </c>
      <c r="AZ27" s="504"/>
      <c r="BA27" s="504"/>
      <c r="BB27" s="504"/>
      <c r="BC27" s="504"/>
      <c r="BD27" s="504"/>
      <c r="BE27" s="504"/>
      <c r="BF27" s="504"/>
      <c r="BG27" s="504"/>
      <c r="BH27" s="504"/>
      <c r="BI27" s="504"/>
      <c r="BJ27" s="504"/>
      <c r="BK27" s="504"/>
      <c r="BL27" s="504"/>
      <c r="BM27" s="505"/>
      <c r="BN27" s="530">
        <v>152138</v>
      </c>
      <c r="BO27" s="531"/>
      <c r="BP27" s="531"/>
      <c r="BQ27" s="531"/>
      <c r="BR27" s="531"/>
      <c r="BS27" s="531"/>
      <c r="BT27" s="531"/>
      <c r="BU27" s="532"/>
      <c r="BV27" s="530">
        <v>152108</v>
      </c>
      <c r="BW27" s="531"/>
      <c r="BX27" s="531"/>
      <c r="BY27" s="531"/>
      <c r="BZ27" s="531"/>
      <c r="CA27" s="531"/>
      <c r="CB27" s="531"/>
      <c r="CC27" s="532"/>
      <c r="CD27" s="196"/>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x14ac:dyDescent="0.15">
      <c r="A28" s="181"/>
      <c r="B28" s="579"/>
      <c r="C28" s="555"/>
      <c r="D28" s="556"/>
      <c r="E28" s="458" t="s">
        <v>184</v>
      </c>
      <c r="F28" s="438"/>
      <c r="G28" s="438"/>
      <c r="H28" s="438"/>
      <c r="I28" s="438"/>
      <c r="J28" s="438"/>
      <c r="K28" s="439"/>
      <c r="L28" s="459">
        <v>1</v>
      </c>
      <c r="M28" s="460"/>
      <c r="N28" s="460"/>
      <c r="O28" s="460"/>
      <c r="P28" s="502"/>
      <c r="Q28" s="459">
        <v>3850</v>
      </c>
      <c r="R28" s="460"/>
      <c r="S28" s="460"/>
      <c r="T28" s="460"/>
      <c r="U28" s="460"/>
      <c r="V28" s="502"/>
      <c r="W28" s="554"/>
      <c r="X28" s="555"/>
      <c r="Y28" s="556"/>
      <c r="Z28" s="458" t="s">
        <v>185</v>
      </c>
      <c r="AA28" s="438"/>
      <c r="AB28" s="438"/>
      <c r="AC28" s="438"/>
      <c r="AD28" s="438"/>
      <c r="AE28" s="438"/>
      <c r="AF28" s="438"/>
      <c r="AG28" s="439"/>
      <c r="AH28" s="459" t="s">
        <v>186</v>
      </c>
      <c r="AI28" s="460"/>
      <c r="AJ28" s="460"/>
      <c r="AK28" s="460"/>
      <c r="AL28" s="502"/>
      <c r="AM28" s="459" t="s">
        <v>186</v>
      </c>
      <c r="AN28" s="460"/>
      <c r="AO28" s="460"/>
      <c r="AP28" s="460"/>
      <c r="AQ28" s="460"/>
      <c r="AR28" s="502"/>
      <c r="AS28" s="459" t="s">
        <v>140</v>
      </c>
      <c r="AT28" s="460"/>
      <c r="AU28" s="460"/>
      <c r="AV28" s="460"/>
      <c r="AW28" s="460"/>
      <c r="AX28" s="461"/>
      <c r="AY28" s="562" t="s">
        <v>187</v>
      </c>
      <c r="AZ28" s="563"/>
      <c r="BA28" s="563"/>
      <c r="BB28" s="564"/>
      <c r="BC28" s="368" t="s">
        <v>49</v>
      </c>
      <c r="BD28" s="369"/>
      <c r="BE28" s="369"/>
      <c r="BF28" s="369"/>
      <c r="BG28" s="369"/>
      <c r="BH28" s="369"/>
      <c r="BI28" s="369"/>
      <c r="BJ28" s="369"/>
      <c r="BK28" s="369"/>
      <c r="BL28" s="369"/>
      <c r="BM28" s="370"/>
      <c r="BN28" s="371">
        <v>2543533</v>
      </c>
      <c r="BO28" s="372"/>
      <c r="BP28" s="372"/>
      <c r="BQ28" s="372"/>
      <c r="BR28" s="372"/>
      <c r="BS28" s="372"/>
      <c r="BT28" s="372"/>
      <c r="BU28" s="373"/>
      <c r="BV28" s="371">
        <v>2543132</v>
      </c>
      <c r="BW28" s="372"/>
      <c r="BX28" s="372"/>
      <c r="BY28" s="372"/>
      <c r="BZ28" s="372"/>
      <c r="CA28" s="372"/>
      <c r="CB28" s="372"/>
      <c r="CC28" s="373"/>
      <c r="CD28" s="194"/>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x14ac:dyDescent="0.15">
      <c r="A29" s="181"/>
      <c r="B29" s="579"/>
      <c r="C29" s="555"/>
      <c r="D29" s="556"/>
      <c r="E29" s="458" t="s">
        <v>188</v>
      </c>
      <c r="F29" s="438"/>
      <c r="G29" s="438"/>
      <c r="H29" s="438"/>
      <c r="I29" s="438"/>
      <c r="J29" s="438"/>
      <c r="K29" s="439"/>
      <c r="L29" s="459">
        <v>16</v>
      </c>
      <c r="M29" s="460"/>
      <c r="N29" s="460"/>
      <c r="O29" s="460"/>
      <c r="P29" s="502"/>
      <c r="Q29" s="459">
        <v>3600</v>
      </c>
      <c r="R29" s="460"/>
      <c r="S29" s="460"/>
      <c r="T29" s="460"/>
      <c r="U29" s="460"/>
      <c r="V29" s="502"/>
      <c r="W29" s="557"/>
      <c r="X29" s="558"/>
      <c r="Y29" s="559"/>
      <c r="Z29" s="458" t="s">
        <v>189</v>
      </c>
      <c r="AA29" s="438"/>
      <c r="AB29" s="438"/>
      <c r="AC29" s="438"/>
      <c r="AD29" s="438"/>
      <c r="AE29" s="438"/>
      <c r="AF29" s="438"/>
      <c r="AG29" s="439"/>
      <c r="AH29" s="459">
        <v>344</v>
      </c>
      <c r="AI29" s="460"/>
      <c r="AJ29" s="460"/>
      <c r="AK29" s="460"/>
      <c r="AL29" s="502"/>
      <c r="AM29" s="459">
        <v>1006716</v>
      </c>
      <c r="AN29" s="460"/>
      <c r="AO29" s="460"/>
      <c r="AP29" s="460"/>
      <c r="AQ29" s="460"/>
      <c r="AR29" s="502"/>
      <c r="AS29" s="459">
        <v>2927</v>
      </c>
      <c r="AT29" s="460"/>
      <c r="AU29" s="460"/>
      <c r="AV29" s="460"/>
      <c r="AW29" s="460"/>
      <c r="AX29" s="461"/>
      <c r="AY29" s="565"/>
      <c r="AZ29" s="566"/>
      <c r="BA29" s="566"/>
      <c r="BB29" s="567"/>
      <c r="BC29" s="442" t="s">
        <v>190</v>
      </c>
      <c r="BD29" s="443"/>
      <c r="BE29" s="443"/>
      <c r="BF29" s="443"/>
      <c r="BG29" s="443"/>
      <c r="BH29" s="443"/>
      <c r="BI29" s="443"/>
      <c r="BJ29" s="443"/>
      <c r="BK29" s="443"/>
      <c r="BL29" s="443"/>
      <c r="BM29" s="444"/>
      <c r="BN29" s="408">
        <v>762859</v>
      </c>
      <c r="BO29" s="409"/>
      <c r="BP29" s="409"/>
      <c r="BQ29" s="409"/>
      <c r="BR29" s="409"/>
      <c r="BS29" s="409"/>
      <c r="BT29" s="409"/>
      <c r="BU29" s="410"/>
      <c r="BV29" s="408">
        <v>762716</v>
      </c>
      <c r="BW29" s="409"/>
      <c r="BX29" s="409"/>
      <c r="BY29" s="409"/>
      <c r="BZ29" s="409"/>
      <c r="CA29" s="409"/>
      <c r="CB29" s="409"/>
      <c r="CC29" s="410"/>
      <c r="CD29" s="196"/>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x14ac:dyDescent="0.2">
      <c r="A30" s="181"/>
      <c r="B30" s="580"/>
      <c r="C30" s="581"/>
      <c r="D30" s="582"/>
      <c r="E30" s="462"/>
      <c r="F30" s="463"/>
      <c r="G30" s="463"/>
      <c r="H30" s="463"/>
      <c r="I30" s="463"/>
      <c r="J30" s="463"/>
      <c r="K30" s="464"/>
      <c r="L30" s="572"/>
      <c r="M30" s="573"/>
      <c r="N30" s="573"/>
      <c r="O30" s="573"/>
      <c r="P30" s="574"/>
      <c r="Q30" s="572"/>
      <c r="R30" s="573"/>
      <c r="S30" s="573"/>
      <c r="T30" s="573"/>
      <c r="U30" s="573"/>
      <c r="V30" s="574"/>
      <c r="W30" s="575" t="s">
        <v>191</v>
      </c>
      <c r="X30" s="576"/>
      <c r="Y30" s="576"/>
      <c r="Z30" s="576"/>
      <c r="AA30" s="576"/>
      <c r="AB30" s="576"/>
      <c r="AC30" s="576"/>
      <c r="AD30" s="576"/>
      <c r="AE30" s="576"/>
      <c r="AF30" s="576"/>
      <c r="AG30" s="577"/>
      <c r="AH30" s="538">
        <v>98.2</v>
      </c>
      <c r="AI30" s="539"/>
      <c r="AJ30" s="539"/>
      <c r="AK30" s="539"/>
      <c r="AL30" s="539"/>
      <c r="AM30" s="539"/>
      <c r="AN30" s="539"/>
      <c r="AO30" s="539"/>
      <c r="AP30" s="539"/>
      <c r="AQ30" s="539"/>
      <c r="AR30" s="539"/>
      <c r="AS30" s="539"/>
      <c r="AT30" s="539"/>
      <c r="AU30" s="539"/>
      <c r="AV30" s="539"/>
      <c r="AW30" s="539"/>
      <c r="AX30" s="541"/>
      <c r="AY30" s="568"/>
      <c r="AZ30" s="569"/>
      <c r="BA30" s="569"/>
      <c r="BB30" s="570"/>
      <c r="BC30" s="527" t="s">
        <v>51</v>
      </c>
      <c r="BD30" s="528"/>
      <c r="BE30" s="528"/>
      <c r="BF30" s="528"/>
      <c r="BG30" s="528"/>
      <c r="BH30" s="528"/>
      <c r="BI30" s="528"/>
      <c r="BJ30" s="528"/>
      <c r="BK30" s="528"/>
      <c r="BL30" s="528"/>
      <c r="BM30" s="529"/>
      <c r="BN30" s="530">
        <v>3659772</v>
      </c>
      <c r="BO30" s="531"/>
      <c r="BP30" s="531"/>
      <c r="BQ30" s="531"/>
      <c r="BR30" s="531"/>
      <c r="BS30" s="531"/>
      <c r="BT30" s="531"/>
      <c r="BU30" s="532"/>
      <c r="BV30" s="530">
        <v>2960499</v>
      </c>
      <c r="BW30" s="531"/>
      <c r="BX30" s="531"/>
      <c r="BY30" s="531"/>
      <c r="BZ30" s="531"/>
      <c r="CA30" s="531"/>
      <c r="CB30" s="531"/>
      <c r="CC30" s="532"/>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1" t="s">
        <v>192</v>
      </c>
      <c r="D32" s="571"/>
      <c r="E32" s="571"/>
      <c r="F32" s="571"/>
      <c r="G32" s="571"/>
      <c r="H32" s="571"/>
      <c r="I32" s="571"/>
      <c r="J32" s="571"/>
      <c r="K32" s="571"/>
      <c r="L32" s="571"/>
      <c r="M32" s="571"/>
      <c r="N32" s="571"/>
      <c r="O32" s="571"/>
      <c r="P32" s="571"/>
      <c r="Q32" s="571"/>
      <c r="R32" s="571"/>
      <c r="S32" s="57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4"/>
    </row>
    <row r="33" spans="1:113" ht="13.5" customHeight="1" x14ac:dyDescent="0.15">
      <c r="A33" s="181"/>
      <c r="B33" s="205"/>
      <c r="C33" s="432" t="s">
        <v>198</v>
      </c>
      <c r="D33" s="432"/>
      <c r="E33" s="397" t="s">
        <v>199</v>
      </c>
      <c r="F33" s="397"/>
      <c r="G33" s="397"/>
      <c r="H33" s="397"/>
      <c r="I33" s="397"/>
      <c r="J33" s="397"/>
      <c r="K33" s="397"/>
      <c r="L33" s="397"/>
      <c r="M33" s="397"/>
      <c r="N33" s="397"/>
      <c r="O33" s="397"/>
      <c r="P33" s="397"/>
      <c r="Q33" s="397"/>
      <c r="R33" s="397"/>
      <c r="S33" s="397"/>
      <c r="T33" s="206"/>
      <c r="U33" s="432" t="s">
        <v>198</v>
      </c>
      <c r="V33" s="432"/>
      <c r="W33" s="397" t="s">
        <v>199</v>
      </c>
      <c r="X33" s="397"/>
      <c r="Y33" s="397"/>
      <c r="Z33" s="397"/>
      <c r="AA33" s="397"/>
      <c r="AB33" s="397"/>
      <c r="AC33" s="397"/>
      <c r="AD33" s="397"/>
      <c r="AE33" s="397"/>
      <c r="AF33" s="397"/>
      <c r="AG33" s="397"/>
      <c r="AH33" s="397"/>
      <c r="AI33" s="397"/>
      <c r="AJ33" s="397"/>
      <c r="AK33" s="397"/>
      <c r="AL33" s="206"/>
      <c r="AM33" s="432" t="s">
        <v>198</v>
      </c>
      <c r="AN33" s="432"/>
      <c r="AO33" s="397" t="s">
        <v>199</v>
      </c>
      <c r="AP33" s="397"/>
      <c r="AQ33" s="397"/>
      <c r="AR33" s="397"/>
      <c r="AS33" s="397"/>
      <c r="AT33" s="397"/>
      <c r="AU33" s="397"/>
      <c r="AV33" s="397"/>
      <c r="AW33" s="397"/>
      <c r="AX33" s="397"/>
      <c r="AY33" s="397"/>
      <c r="AZ33" s="397"/>
      <c r="BA33" s="397"/>
      <c r="BB33" s="397"/>
      <c r="BC33" s="397"/>
      <c r="BD33" s="207"/>
      <c r="BE33" s="397" t="s">
        <v>200</v>
      </c>
      <c r="BF33" s="397"/>
      <c r="BG33" s="397" t="s">
        <v>201</v>
      </c>
      <c r="BH33" s="397"/>
      <c r="BI33" s="397"/>
      <c r="BJ33" s="397"/>
      <c r="BK33" s="397"/>
      <c r="BL33" s="397"/>
      <c r="BM33" s="397"/>
      <c r="BN33" s="397"/>
      <c r="BO33" s="397"/>
      <c r="BP33" s="397"/>
      <c r="BQ33" s="397"/>
      <c r="BR33" s="397"/>
      <c r="BS33" s="397"/>
      <c r="BT33" s="397"/>
      <c r="BU33" s="397"/>
      <c r="BV33" s="207"/>
      <c r="BW33" s="432" t="s">
        <v>200</v>
      </c>
      <c r="BX33" s="432"/>
      <c r="BY33" s="397" t="s">
        <v>202</v>
      </c>
      <c r="BZ33" s="397"/>
      <c r="CA33" s="397"/>
      <c r="CB33" s="397"/>
      <c r="CC33" s="397"/>
      <c r="CD33" s="397"/>
      <c r="CE33" s="397"/>
      <c r="CF33" s="397"/>
      <c r="CG33" s="397"/>
      <c r="CH33" s="397"/>
      <c r="CI33" s="397"/>
      <c r="CJ33" s="397"/>
      <c r="CK33" s="397"/>
      <c r="CL33" s="397"/>
      <c r="CM33" s="397"/>
      <c r="CN33" s="206"/>
      <c r="CO33" s="432" t="s">
        <v>203</v>
      </c>
      <c r="CP33" s="432"/>
      <c r="CQ33" s="397" t="s">
        <v>204</v>
      </c>
      <c r="CR33" s="397"/>
      <c r="CS33" s="397"/>
      <c r="CT33" s="397"/>
      <c r="CU33" s="397"/>
      <c r="CV33" s="397"/>
      <c r="CW33" s="397"/>
      <c r="CX33" s="397"/>
      <c r="CY33" s="397"/>
      <c r="CZ33" s="397"/>
      <c r="DA33" s="397"/>
      <c r="DB33" s="397"/>
      <c r="DC33" s="397"/>
      <c r="DD33" s="397"/>
      <c r="DE33" s="397"/>
      <c r="DF33" s="206"/>
      <c r="DG33" s="597" t="s">
        <v>205</v>
      </c>
      <c r="DH33" s="597"/>
      <c r="DI33" s="208"/>
    </row>
    <row r="34" spans="1:113" ht="32.25" customHeight="1" x14ac:dyDescent="0.15">
      <c r="A34" s="181"/>
      <c r="B34" s="205"/>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1"/>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81"/>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81"/>
      <c r="BE34" s="598" t="str">
        <f>IF(BG34="","",MAX(C34:D43,U34:V43,AM34:AN43)+1)</f>
        <v/>
      </c>
      <c r="BF34" s="598"/>
      <c r="BG34" s="599"/>
      <c r="BH34" s="599"/>
      <c r="BI34" s="599"/>
      <c r="BJ34" s="599"/>
      <c r="BK34" s="599"/>
      <c r="BL34" s="599"/>
      <c r="BM34" s="599"/>
      <c r="BN34" s="599"/>
      <c r="BO34" s="599"/>
      <c r="BP34" s="599"/>
      <c r="BQ34" s="599"/>
      <c r="BR34" s="599"/>
      <c r="BS34" s="599"/>
      <c r="BT34" s="599"/>
      <c r="BU34" s="599"/>
      <c r="BV34" s="181"/>
      <c r="BW34" s="598">
        <f>IF(BY34="","",MAX(C34:D43,U34:V43,AM34:AN43,BE34:BF43)+1)</f>
        <v>9</v>
      </c>
      <c r="BX34" s="598"/>
      <c r="BY34" s="599" t="str">
        <f>IF('各会計、関係団体の財政状況及び健全化判断比率'!B68="","",'各会計、関係団体の財政状況及び健全化判断比率'!B68)</f>
        <v>山形県消防補償等組合</v>
      </c>
      <c r="BZ34" s="599"/>
      <c r="CA34" s="599"/>
      <c r="CB34" s="599"/>
      <c r="CC34" s="599"/>
      <c r="CD34" s="599"/>
      <c r="CE34" s="599"/>
      <c r="CF34" s="599"/>
      <c r="CG34" s="599"/>
      <c r="CH34" s="599"/>
      <c r="CI34" s="599"/>
      <c r="CJ34" s="599"/>
      <c r="CK34" s="599"/>
      <c r="CL34" s="599"/>
      <c r="CM34" s="599"/>
      <c r="CN34" s="181"/>
      <c r="CO34" s="598">
        <f>IF(CQ34="","",MAX(C34:D43,U34:V43,AM34:AN43,BE34:BF43,BW34:BX43)+1)</f>
        <v>18</v>
      </c>
      <c r="CP34" s="598"/>
      <c r="CQ34" s="599" t="str">
        <f>IF('各会計、関係団体の財政状況及び健全化判断比率'!BS7="","",'各会計、関係団体の財政状況及び健全化判断比率'!BS7)</f>
        <v>東根育英会</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8"/>
    </row>
    <row r="35" spans="1:113" ht="32.25" customHeight="1" x14ac:dyDescent="0.15">
      <c r="A35" s="181"/>
      <c r="B35" s="205"/>
      <c r="C35" s="598">
        <f>IF(E35="","",C34+1)</f>
        <v>2</v>
      </c>
      <c r="D35" s="598"/>
      <c r="E35" s="599" t="str">
        <f>IF('各会計、関係団体の財政状況及び健全化判断比率'!B8="","",'各会計、関係団体の財政状況及び健全化判断比率'!B8)</f>
        <v>市営墓地特別会計</v>
      </c>
      <c r="F35" s="599"/>
      <c r="G35" s="599"/>
      <c r="H35" s="599"/>
      <c r="I35" s="599"/>
      <c r="J35" s="599"/>
      <c r="K35" s="599"/>
      <c r="L35" s="599"/>
      <c r="M35" s="599"/>
      <c r="N35" s="599"/>
      <c r="O35" s="599"/>
      <c r="P35" s="599"/>
      <c r="Q35" s="599"/>
      <c r="R35" s="599"/>
      <c r="S35" s="599"/>
      <c r="T35" s="181"/>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81"/>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81"/>
      <c r="BE35" s="598" t="str">
        <f t="shared" ref="BE35:BE43" si="1">IF(BG35="","",BE34+1)</f>
        <v/>
      </c>
      <c r="BF35" s="598"/>
      <c r="BG35" s="599"/>
      <c r="BH35" s="599"/>
      <c r="BI35" s="599"/>
      <c r="BJ35" s="599"/>
      <c r="BK35" s="599"/>
      <c r="BL35" s="599"/>
      <c r="BM35" s="599"/>
      <c r="BN35" s="599"/>
      <c r="BO35" s="599"/>
      <c r="BP35" s="599"/>
      <c r="BQ35" s="599"/>
      <c r="BR35" s="599"/>
      <c r="BS35" s="599"/>
      <c r="BT35" s="599"/>
      <c r="BU35" s="599"/>
      <c r="BV35" s="181"/>
      <c r="BW35" s="598">
        <f t="shared" ref="BW35:BW43" si="2">IF(BY35="","",BW34+1)</f>
        <v>10</v>
      </c>
      <c r="BX35" s="598"/>
      <c r="BY35" s="599" t="str">
        <f>IF('各会計、関係団体の財政状況及び健全化判断比率'!B69="","",'各会計、関係団体の財政状況及び健全化判断比率'!B69)</f>
        <v>山形県自治会館管理組合</v>
      </c>
      <c r="BZ35" s="599"/>
      <c r="CA35" s="599"/>
      <c r="CB35" s="599"/>
      <c r="CC35" s="599"/>
      <c r="CD35" s="599"/>
      <c r="CE35" s="599"/>
      <c r="CF35" s="599"/>
      <c r="CG35" s="599"/>
      <c r="CH35" s="599"/>
      <c r="CI35" s="599"/>
      <c r="CJ35" s="599"/>
      <c r="CK35" s="599"/>
      <c r="CL35" s="599"/>
      <c r="CM35" s="599"/>
      <c r="CN35" s="181"/>
      <c r="CO35" s="598">
        <f t="shared" ref="CO35:CO43" si="3">IF(CQ35="","",CO34+1)</f>
        <v>19</v>
      </c>
      <c r="CP35" s="598"/>
      <c r="CQ35" s="599" t="str">
        <f>IF('各会計、関係団体の財政状況及び健全化判断比率'!BS8="","",'各会計、関係団体の財政状況及び健全化判断比率'!BS8)</f>
        <v>東根市スポーツ協会</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8"/>
    </row>
    <row r="36" spans="1:113" ht="32.25" customHeight="1" x14ac:dyDescent="0.15">
      <c r="A36" s="181"/>
      <c r="B36" s="205"/>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1"/>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81"/>
      <c r="AM36" s="598">
        <f t="shared" si="0"/>
        <v>8</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81"/>
      <c r="BE36" s="598" t="str">
        <f t="shared" si="1"/>
        <v/>
      </c>
      <c r="BF36" s="598"/>
      <c r="BG36" s="599"/>
      <c r="BH36" s="599"/>
      <c r="BI36" s="599"/>
      <c r="BJ36" s="599"/>
      <c r="BK36" s="599"/>
      <c r="BL36" s="599"/>
      <c r="BM36" s="599"/>
      <c r="BN36" s="599"/>
      <c r="BO36" s="599"/>
      <c r="BP36" s="599"/>
      <c r="BQ36" s="599"/>
      <c r="BR36" s="599"/>
      <c r="BS36" s="599"/>
      <c r="BT36" s="599"/>
      <c r="BU36" s="599"/>
      <c r="BV36" s="181"/>
      <c r="BW36" s="598">
        <f t="shared" si="2"/>
        <v>11</v>
      </c>
      <c r="BX36" s="598"/>
      <c r="BY36" s="599" t="str">
        <f>IF('各会計、関係団体の財政状況及び健全化判断比率'!B70="","",'各会計、関係団体の財政状況及び健全化判断比率'!B70)</f>
        <v>山形県市町村職員退職手当組合</v>
      </c>
      <c r="BZ36" s="599"/>
      <c r="CA36" s="599"/>
      <c r="CB36" s="599"/>
      <c r="CC36" s="599"/>
      <c r="CD36" s="599"/>
      <c r="CE36" s="599"/>
      <c r="CF36" s="599"/>
      <c r="CG36" s="599"/>
      <c r="CH36" s="599"/>
      <c r="CI36" s="599"/>
      <c r="CJ36" s="599"/>
      <c r="CK36" s="599"/>
      <c r="CL36" s="599"/>
      <c r="CM36" s="599"/>
      <c r="CN36" s="181"/>
      <c r="CO36" s="598">
        <f t="shared" si="3"/>
        <v>20</v>
      </c>
      <c r="CP36" s="598"/>
      <c r="CQ36" s="599" t="str">
        <f>IF('各会計、関係団体の財政状況及び健全化判断比率'!BS9="","",'各会計、関係団体の財政状況及び健全化判断比率'!BS9)</f>
        <v>東根市土地開発公社</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v>
      </c>
      <c r="DH36" s="600"/>
      <c r="DI36" s="208"/>
    </row>
    <row r="37" spans="1:113" ht="32.25" customHeight="1" x14ac:dyDescent="0.15">
      <c r="A37" s="181"/>
      <c r="B37" s="205"/>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1"/>
      <c r="U37" s="598" t="str">
        <f t="shared" si="4"/>
        <v/>
      </c>
      <c r="V37" s="598"/>
      <c r="W37" s="599"/>
      <c r="X37" s="599"/>
      <c r="Y37" s="599"/>
      <c r="Z37" s="599"/>
      <c r="AA37" s="599"/>
      <c r="AB37" s="599"/>
      <c r="AC37" s="599"/>
      <c r="AD37" s="599"/>
      <c r="AE37" s="599"/>
      <c r="AF37" s="599"/>
      <c r="AG37" s="599"/>
      <c r="AH37" s="599"/>
      <c r="AI37" s="599"/>
      <c r="AJ37" s="599"/>
      <c r="AK37" s="599"/>
      <c r="AL37" s="181"/>
      <c r="AM37" s="598" t="str">
        <f t="shared" si="0"/>
        <v/>
      </c>
      <c r="AN37" s="598"/>
      <c r="AO37" s="599"/>
      <c r="AP37" s="599"/>
      <c r="AQ37" s="599"/>
      <c r="AR37" s="599"/>
      <c r="AS37" s="599"/>
      <c r="AT37" s="599"/>
      <c r="AU37" s="599"/>
      <c r="AV37" s="599"/>
      <c r="AW37" s="599"/>
      <c r="AX37" s="599"/>
      <c r="AY37" s="599"/>
      <c r="AZ37" s="599"/>
      <c r="BA37" s="599"/>
      <c r="BB37" s="599"/>
      <c r="BC37" s="599"/>
      <c r="BD37" s="181"/>
      <c r="BE37" s="598" t="str">
        <f t="shared" si="1"/>
        <v/>
      </c>
      <c r="BF37" s="598"/>
      <c r="BG37" s="599"/>
      <c r="BH37" s="599"/>
      <c r="BI37" s="599"/>
      <c r="BJ37" s="599"/>
      <c r="BK37" s="599"/>
      <c r="BL37" s="599"/>
      <c r="BM37" s="599"/>
      <c r="BN37" s="599"/>
      <c r="BO37" s="599"/>
      <c r="BP37" s="599"/>
      <c r="BQ37" s="599"/>
      <c r="BR37" s="599"/>
      <c r="BS37" s="599"/>
      <c r="BT37" s="599"/>
      <c r="BU37" s="599"/>
      <c r="BV37" s="181"/>
      <c r="BW37" s="598">
        <f t="shared" si="2"/>
        <v>12</v>
      </c>
      <c r="BX37" s="598"/>
      <c r="BY37" s="599" t="str">
        <f>IF('各会計、関係団体の財政状況及び健全化判断比率'!B71="","",'各会計、関係団体の財政状況及び健全化判断比率'!B71)</f>
        <v>東根市外二市一町共立衛生処理組合</v>
      </c>
      <c r="BZ37" s="599"/>
      <c r="CA37" s="599"/>
      <c r="CB37" s="599"/>
      <c r="CC37" s="599"/>
      <c r="CD37" s="599"/>
      <c r="CE37" s="599"/>
      <c r="CF37" s="599"/>
      <c r="CG37" s="599"/>
      <c r="CH37" s="599"/>
      <c r="CI37" s="599"/>
      <c r="CJ37" s="599"/>
      <c r="CK37" s="599"/>
      <c r="CL37" s="599"/>
      <c r="CM37" s="599"/>
      <c r="CN37" s="181"/>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8"/>
    </row>
    <row r="38" spans="1:113" ht="32.25" customHeight="1" x14ac:dyDescent="0.15">
      <c r="A38" s="181"/>
      <c r="B38" s="205"/>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1"/>
      <c r="U38" s="598" t="str">
        <f t="shared" si="4"/>
        <v/>
      </c>
      <c r="V38" s="598"/>
      <c r="W38" s="599"/>
      <c r="X38" s="599"/>
      <c r="Y38" s="599"/>
      <c r="Z38" s="599"/>
      <c r="AA38" s="599"/>
      <c r="AB38" s="599"/>
      <c r="AC38" s="599"/>
      <c r="AD38" s="599"/>
      <c r="AE38" s="599"/>
      <c r="AF38" s="599"/>
      <c r="AG38" s="599"/>
      <c r="AH38" s="599"/>
      <c r="AI38" s="599"/>
      <c r="AJ38" s="599"/>
      <c r="AK38" s="599"/>
      <c r="AL38" s="181"/>
      <c r="AM38" s="598" t="str">
        <f t="shared" si="0"/>
        <v/>
      </c>
      <c r="AN38" s="598"/>
      <c r="AO38" s="599"/>
      <c r="AP38" s="599"/>
      <c r="AQ38" s="599"/>
      <c r="AR38" s="599"/>
      <c r="AS38" s="599"/>
      <c r="AT38" s="599"/>
      <c r="AU38" s="599"/>
      <c r="AV38" s="599"/>
      <c r="AW38" s="599"/>
      <c r="AX38" s="599"/>
      <c r="AY38" s="599"/>
      <c r="AZ38" s="599"/>
      <c r="BA38" s="599"/>
      <c r="BB38" s="599"/>
      <c r="BC38" s="599"/>
      <c r="BD38" s="181"/>
      <c r="BE38" s="598" t="str">
        <f t="shared" si="1"/>
        <v/>
      </c>
      <c r="BF38" s="598"/>
      <c r="BG38" s="599"/>
      <c r="BH38" s="599"/>
      <c r="BI38" s="599"/>
      <c r="BJ38" s="599"/>
      <c r="BK38" s="599"/>
      <c r="BL38" s="599"/>
      <c r="BM38" s="599"/>
      <c r="BN38" s="599"/>
      <c r="BO38" s="599"/>
      <c r="BP38" s="599"/>
      <c r="BQ38" s="599"/>
      <c r="BR38" s="599"/>
      <c r="BS38" s="599"/>
      <c r="BT38" s="599"/>
      <c r="BU38" s="599"/>
      <c r="BV38" s="181"/>
      <c r="BW38" s="598">
        <f t="shared" si="2"/>
        <v>13</v>
      </c>
      <c r="BX38" s="598"/>
      <c r="BY38" s="599" t="str">
        <f>IF('各会計、関係団体の財政状況及び健全化判断比率'!B72="","",'各会計、関係団体の財政状況及び健全化判断比率'!B72)</f>
        <v>北村山広域行政事務組合</v>
      </c>
      <c r="BZ38" s="599"/>
      <c r="CA38" s="599"/>
      <c r="CB38" s="599"/>
      <c r="CC38" s="599"/>
      <c r="CD38" s="599"/>
      <c r="CE38" s="599"/>
      <c r="CF38" s="599"/>
      <c r="CG38" s="599"/>
      <c r="CH38" s="599"/>
      <c r="CI38" s="599"/>
      <c r="CJ38" s="599"/>
      <c r="CK38" s="599"/>
      <c r="CL38" s="599"/>
      <c r="CM38" s="599"/>
      <c r="CN38" s="181"/>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8"/>
    </row>
    <row r="39" spans="1:113" ht="32.25" customHeight="1" x14ac:dyDescent="0.15">
      <c r="A39" s="181"/>
      <c r="B39" s="205"/>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1"/>
      <c r="U39" s="598" t="str">
        <f t="shared" si="4"/>
        <v/>
      </c>
      <c r="V39" s="598"/>
      <c r="W39" s="599"/>
      <c r="X39" s="599"/>
      <c r="Y39" s="599"/>
      <c r="Z39" s="599"/>
      <c r="AA39" s="599"/>
      <c r="AB39" s="599"/>
      <c r="AC39" s="599"/>
      <c r="AD39" s="599"/>
      <c r="AE39" s="599"/>
      <c r="AF39" s="599"/>
      <c r="AG39" s="599"/>
      <c r="AH39" s="599"/>
      <c r="AI39" s="599"/>
      <c r="AJ39" s="599"/>
      <c r="AK39" s="599"/>
      <c r="AL39" s="181"/>
      <c r="AM39" s="598" t="str">
        <f t="shared" si="0"/>
        <v/>
      </c>
      <c r="AN39" s="598"/>
      <c r="AO39" s="599"/>
      <c r="AP39" s="599"/>
      <c r="AQ39" s="599"/>
      <c r="AR39" s="599"/>
      <c r="AS39" s="599"/>
      <c r="AT39" s="599"/>
      <c r="AU39" s="599"/>
      <c r="AV39" s="599"/>
      <c r="AW39" s="599"/>
      <c r="AX39" s="599"/>
      <c r="AY39" s="599"/>
      <c r="AZ39" s="599"/>
      <c r="BA39" s="599"/>
      <c r="BB39" s="599"/>
      <c r="BC39" s="599"/>
      <c r="BD39" s="181"/>
      <c r="BE39" s="598" t="str">
        <f t="shared" si="1"/>
        <v/>
      </c>
      <c r="BF39" s="598"/>
      <c r="BG39" s="599"/>
      <c r="BH39" s="599"/>
      <c r="BI39" s="599"/>
      <c r="BJ39" s="599"/>
      <c r="BK39" s="599"/>
      <c r="BL39" s="599"/>
      <c r="BM39" s="599"/>
      <c r="BN39" s="599"/>
      <c r="BO39" s="599"/>
      <c r="BP39" s="599"/>
      <c r="BQ39" s="599"/>
      <c r="BR39" s="599"/>
      <c r="BS39" s="599"/>
      <c r="BT39" s="599"/>
      <c r="BU39" s="599"/>
      <c r="BV39" s="181"/>
      <c r="BW39" s="598">
        <f t="shared" si="2"/>
        <v>14</v>
      </c>
      <c r="BX39" s="598"/>
      <c r="BY39" s="599" t="str">
        <f>IF('各会計、関係団体の財政状況及び健全化判断比率'!B73="","",'各会計、関係団体の財政状況及び健全化判断比率'!B73)</f>
        <v>河北町ほか２市広域斎場事務組合</v>
      </c>
      <c r="BZ39" s="599"/>
      <c r="CA39" s="599"/>
      <c r="CB39" s="599"/>
      <c r="CC39" s="599"/>
      <c r="CD39" s="599"/>
      <c r="CE39" s="599"/>
      <c r="CF39" s="599"/>
      <c r="CG39" s="599"/>
      <c r="CH39" s="599"/>
      <c r="CI39" s="599"/>
      <c r="CJ39" s="599"/>
      <c r="CK39" s="599"/>
      <c r="CL39" s="599"/>
      <c r="CM39" s="599"/>
      <c r="CN39" s="181"/>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8"/>
    </row>
    <row r="40" spans="1:113" ht="32.25" customHeight="1" x14ac:dyDescent="0.15">
      <c r="A40" s="181"/>
      <c r="B40" s="205"/>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1"/>
      <c r="U40" s="598" t="str">
        <f t="shared" si="4"/>
        <v/>
      </c>
      <c r="V40" s="598"/>
      <c r="W40" s="599"/>
      <c r="X40" s="599"/>
      <c r="Y40" s="599"/>
      <c r="Z40" s="599"/>
      <c r="AA40" s="599"/>
      <c r="AB40" s="599"/>
      <c r="AC40" s="599"/>
      <c r="AD40" s="599"/>
      <c r="AE40" s="599"/>
      <c r="AF40" s="599"/>
      <c r="AG40" s="599"/>
      <c r="AH40" s="599"/>
      <c r="AI40" s="599"/>
      <c r="AJ40" s="599"/>
      <c r="AK40" s="599"/>
      <c r="AL40" s="181"/>
      <c r="AM40" s="598" t="str">
        <f t="shared" si="0"/>
        <v/>
      </c>
      <c r="AN40" s="598"/>
      <c r="AO40" s="599"/>
      <c r="AP40" s="599"/>
      <c r="AQ40" s="599"/>
      <c r="AR40" s="599"/>
      <c r="AS40" s="599"/>
      <c r="AT40" s="599"/>
      <c r="AU40" s="599"/>
      <c r="AV40" s="599"/>
      <c r="AW40" s="599"/>
      <c r="AX40" s="599"/>
      <c r="AY40" s="599"/>
      <c r="AZ40" s="599"/>
      <c r="BA40" s="599"/>
      <c r="BB40" s="599"/>
      <c r="BC40" s="599"/>
      <c r="BD40" s="181"/>
      <c r="BE40" s="598" t="str">
        <f t="shared" si="1"/>
        <v/>
      </c>
      <c r="BF40" s="598"/>
      <c r="BG40" s="599"/>
      <c r="BH40" s="599"/>
      <c r="BI40" s="599"/>
      <c r="BJ40" s="599"/>
      <c r="BK40" s="599"/>
      <c r="BL40" s="599"/>
      <c r="BM40" s="599"/>
      <c r="BN40" s="599"/>
      <c r="BO40" s="599"/>
      <c r="BP40" s="599"/>
      <c r="BQ40" s="599"/>
      <c r="BR40" s="599"/>
      <c r="BS40" s="599"/>
      <c r="BT40" s="599"/>
      <c r="BU40" s="599"/>
      <c r="BV40" s="181"/>
      <c r="BW40" s="598">
        <f t="shared" si="2"/>
        <v>15</v>
      </c>
      <c r="BX40" s="598"/>
      <c r="BY40" s="599" t="str">
        <f>IF('各会計、関係団体の財政状況及び健全化判断比率'!B74="","",'各会計、関係団体の財政状況及び健全化判断比率'!B74)</f>
        <v>山形県後期高齢者医療広域連合（普通会計分）</v>
      </c>
      <c r="BZ40" s="599"/>
      <c r="CA40" s="599"/>
      <c r="CB40" s="599"/>
      <c r="CC40" s="599"/>
      <c r="CD40" s="599"/>
      <c r="CE40" s="599"/>
      <c r="CF40" s="599"/>
      <c r="CG40" s="599"/>
      <c r="CH40" s="599"/>
      <c r="CI40" s="599"/>
      <c r="CJ40" s="599"/>
      <c r="CK40" s="599"/>
      <c r="CL40" s="599"/>
      <c r="CM40" s="599"/>
      <c r="CN40" s="181"/>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8"/>
    </row>
    <row r="41" spans="1:113" ht="32.25" customHeight="1" x14ac:dyDescent="0.15">
      <c r="A41" s="181"/>
      <c r="B41" s="205"/>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1"/>
      <c r="U41" s="598" t="str">
        <f t="shared" si="4"/>
        <v/>
      </c>
      <c r="V41" s="598"/>
      <c r="W41" s="599"/>
      <c r="X41" s="599"/>
      <c r="Y41" s="599"/>
      <c r="Z41" s="599"/>
      <c r="AA41" s="599"/>
      <c r="AB41" s="599"/>
      <c r="AC41" s="599"/>
      <c r="AD41" s="599"/>
      <c r="AE41" s="599"/>
      <c r="AF41" s="599"/>
      <c r="AG41" s="599"/>
      <c r="AH41" s="599"/>
      <c r="AI41" s="599"/>
      <c r="AJ41" s="599"/>
      <c r="AK41" s="599"/>
      <c r="AL41" s="181"/>
      <c r="AM41" s="598" t="str">
        <f t="shared" si="0"/>
        <v/>
      </c>
      <c r="AN41" s="598"/>
      <c r="AO41" s="599"/>
      <c r="AP41" s="599"/>
      <c r="AQ41" s="599"/>
      <c r="AR41" s="599"/>
      <c r="AS41" s="599"/>
      <c r="AT41" s="599"/>
      <c r="AU41" s="599"/>
      <c r="AV41" s="599"/>
      <c r="AW41" s="599"/>
      <c r="AX41" s="599"/>
      <c r="AY41" s="599"/>
      <c r="AZ41" s="599"/>
      <c r="BA41" s="599"/>
      <c r="BB41" s="599"/>
      <c r="BC41" s="599"/>
      <c r="BD41" s="181"/>
      <c r="BE41" s="598" t="str">
        <f t="shared" si="1"/>
        <v/>
      </c>
      <c r="BF41" s="598"/>
      <c r="BG41" s="599"/>
      <c r="BH41" s="599"/>
      <c r="BI41" s="599"/>
      <c r="BJ41" s="599"/>
      <c r="BK41" s="599"/>
      <c r="BL41" s="599"/>
      <c r="BM41" s="599"/>
      <c r="BN41" s="599"/>
      <c r="BO41" s="599"/>
      <c r="BP41" s="599"/>
      <c r="BQ41" s="599"/>
      <c r="BR41" s="599"/>
      <c r="BS41" s="599"/>
      <c r="BT41" s="599"/>
      <c r="BU41" s="599"/>
      <c r="BV41" s="181"/>
      <c r="BW41" s="598">
        <f t="shared" si="2"/>
        <v>16</v>
      </c>
      <c r="BX41" s="598"/>
      <c r="BY41" s="599" t="str">
        <f>IF('各会計、関係団体の財政状況及び健全化判断比率'!B75="","",'各会計、関係団体の財政状況及び健全化判断比率'!B75)</f>
        <v>山形県後期高齢者医療広域連合（事業会計分）</v>
      </c>
      <c r="BZ41" s="599"/>
      <c r="CA41" s="599"/>
      <c r="CB41" s="599"/>
      <c r="CC41" s="599"/>
      <c r="CD41" s="599"/>
      <c r="CE41" s="599"/>
      <c r="CF41" s="599"/>
      <c r="CG41" s="599"/>
      <c r="CH41" s="599"/>
      <c r="CI41" s="599"/>
      <c r="CJ41" s="599"/>
      <c r="CK41" s="599"/>
      <c r="CL41" s="599"/>
      <c r="CM41" s="599"/>
      <c r="CN41" s="181"/>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8"/>
    </row>
    <row r="42" spans="1:113" ht="32.25" customHeight="1" x14ac:dyDescent="0.15">
      <c r="B42" s="205"/>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1"/>
      <c r="U42" s="598" t="str">
        <f t="shared" si="4"/>
        <v/>
      </c>
      <c r="V42" s="598"/>
      <c r="W42" s="599"/>
      <c r="X42" s="599"/>
      <c r="Y42" s="599"/>
      <c r="Z42" s="599"/>
      <c r="AA42" s="599"/>
      <c r="AB42" s="599"/>
      <c r="AC42" s="599"/>
      <c r="AD42" s="599"/>
      <c r="AE42" s="599"/>
      <c r="AF42" s="599"/>
      <c r="AG42" s="599"/>
      <c r="AH42" s="599"/>
      <c r="AI42" s="599"/>
      <c r="AJ42" s="599"/>
      <c r="AK42" s="599"/>
      <c r="AL42" s="181"/>
      <c r="AM42" s="598" t="str">
        <f t="shared" si="0"/>
        <v/>
      </c>
      <c r="AN42" s="598"/>
      <c r="AO42" s="599"/>
      <c r="AP42" s="599"/>
      <c r="AQ42" s="599"/>
      <c r="AR42" s="599"/>
      <c r="AS42" s="599"/>
      <c r="AT42" s="599"/>
      <c r="AU42" s="599"/>
      <c r="AV42" s="599"/>
      <c r="AW42" s="599"/>
      <c r="AX42" s="599"/>
      <c r="AY42" s="599"/>
      <c r="AZ42" s="599"/>
      <c r="BA42" s="599"/>
      <c r="BB42" s="599"/>
      <c r="BC42" s="599"/>
      <c r="BD42" s="181"/>
      <c r="BE42" s="598" t="str">
        <f t="shared" si="1"/>
        <v/>
      </c>
      <c r="BF42" s="598"/>
      <c r="BG42" s="599"/>
      <c r="BH42" s="599"/>
      <c r="BI42" s="599"/>
      <c r="BJ42" s="599"/>
      <c r="BK42" s="599"/>
      <c r="BL42" s="599"/>
      <c r="BM42" s="599"/>
      <c r="BN42" s="599"/>
      <c r="BO42" s="599"/>
      <c r="BP42" s="599"/>
      <c r="BQ42" s="599"/>
      <c r="BR42" s="599"/>
      <c r="BS42" s="599"/>
      <c r="BT42" s="599"/>
      <c r="BU42" s="599"/>
      <c r="BV42" s="181"/>
      <c r="BW42" s="598">
        <f t="shared" si="2"/>
        <v>17</v>
      </c>
      <c r="BX42" s="598"/>
      <c r="BY42" s="599" t="str">
        <f>IF('各会計、関係団体の財政状況及び健全化判断比率'!B76="","",'各会計、関係団体の財政状況及び健全化判断比率'!B76)</f>
        <v>北村山公立病院組合</v>
      </c>
      <c r="BZ42" s="599"/>
      <c r="CA42" s="599"/>
      <c r="CB42" s="599"/>
      <c r="CC42" s="599"/>
      <c r="CD42" s="599"/>
      <c r="CE42" s="599"/>
      <c r="CF42" s="599"/>
      <c r="CG42" s="599"/>
      <c r="CH42" s="599"/>
      <c r="CI42" s="599"/>
      <c r="CJ42" s="599"/>
      <c r="CK42" s="599"/>
      <c r="CL42" s="599"/>
      <c r="CM42" s="599"/>
      <c r="CN42" s="181"/>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8"/>
    </row>
    <row r="43" spans="1:113" ht="32.25" customHeight="1" x14ac:dyDescent="0.15">
      <c r="B43" s="205"/>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1"/>
      <c r="U43" s="598" t="str">
        <f t="shared" si="4"/>
        <v/>
      </c>
      <c r="V43" s="598"/>
      <c r="W43" s="599"/>
      <c r="X43" s="599"/>
      <c r="Y43" s="599"/>
      <c r="Z43" s="599"/>
      <c r="AA43" s="599"/>
      <c r="AB43" s="599"/>
      <c r="AC43" s="599"/>
      <c r="AD43" s="599"/>
      <c r="AE43" s="599"/>
      <c r="AF43" s="599"/>
      <c r="AG43" s="599"/>
      <c r="AH43" s="599"/>
      <c r="AI43" s="599"/>
      <c r="AJ43" s="599"/>
      <c r="AK43" s="599"/>
      <c r="AL43" s="181"/>
      <c r="AM43" s="598" t="str">
        <f t="shared" si="0"/>
        <v/>
      </c>
      <c r="AN43" s="598"/>
      <c r="AO43" s="599"/>
      <c r="AP43" s="599"/>
      <c r="AQ43" s="599"/>
      <c r="AR43" s="599"/>
      <c r="AS43" s="599"/>
      <c r="AT43" s="599"/>
      <c r="AU43" s="599"/>
      <c r="AV43" s="599"/>
      <c r="AW43" s="599"/>
      <c r="AX43" s="599"/>
      <c r="AY43" s="599"/>
      <c r="AZ43" s="599"/>
      <c r="BA43" s="599"/>
      <c r="BB43" s="599"/>
      <c r="BC43" s="599"/>
      <c r="BD43" s="181"/>
      <c r="BE43" s="598" t="str">
        <f t="shared" si="1"/>
        <v/>
      </c>
      <c r="BF43" s="598"/>
      <c r="BG43" s="599"/>
      <c r="BH43" s="599"/>
      <c r="BI43" s="599"/>
      <c r="BJ43" s="599"/>
      <c r="BK43" s="599"/>
      <c r="BL43" s="599"/>
      <c r="BM43" s="599"/>
      <c r="BN43" s="599"/>
      <c r="BO43" s="599"/>
      <c r="BP43" s="599"/>
      <c r="BQ43" s="599"/>
      <c r="BR43" s="599"/>
      <c r="BS43" s="599"/>
      <c r="BT43" s="599"/>
      <c r="BU43" s="599"/>
      <c r="BV43" s="181"/>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1"/>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1" t="s">
        <v>207</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x14ac:dyDescent="0.15">
      <c r="E47" s="601" t="s">
        <v>208</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x14ac:dyDescent="0.15">
      <c r="E48" s="601" t="s">
        <v>209</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x14ac:dyDescent="0.15">
      <c r="E49" s="602" t="s">
        <v>210</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x14ac:dyDescent="0.15">
      <c r="E50" s="601" t="s">
        <v>211</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x14ac:dyDescent="0.15">
      <c r="E51" s="601" t="s">
        <v>212</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x14ac:dyDescent="0.15">
      <c r="E52" s="601" t="s">
        <v>213</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x14ac:dyDescent="0.15">
      <c r="E53" s="601" t="s">
        <v>214</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x14ac:dyDescent="0.15"/>
    <row r="55" spans="5:113" x14ac:dyDescent="0.15"/>
    <row r="56" spans="5:113" x14ac:dyDescent="0.15"/>
  </sheetData>
  <sheetProtection algorithmName="SHA-512" hashValue="K6gK+CzkB8mozruFrlPvEE+LthVNrqq6KsWgl2MitGlDOiqwlr65Y0Vk8vYU9m2gCLiPbxc/N2wsBNIcKNgPzQ==" saltValue="ZgVFhf0yzsl5MIGBzxGBB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2" t="s">
        <v>557</v>
      </c>
      <c r="D34" s="1152"/>
      <c r="E34" s="1153"/>
      <c r="F34" s="32">
        <v>20.399999999999999</v>
      </c>
      <c r="G34" s="33">
        <v>23.18</v>
      </c>
      <c r="H34" s="33">
        <v>22.4</v>
      </c>
      <c r="I34" s="33">
        <v>22.02</v>
      </c>
      <c r="J34" s="34">
        <v>20.67</v>
      </c>
      <c r="K34" s="22"/>
      <c r="L34" s="22"/>
      <c r="M34" s="22"/>
      <c r="N34" s="22"/>
      <c r="O34" s="22"/>
      <c r="P34" s="22"/>
    </row>
    <row r="35" spans="1:16" ht="39" customHeight="1" x14ac:dyDescent="0.15">
      <c r="A35" s="22"/>
      <c r="B35" s="35"/>
      <c r="C35" s="1146" t="s">
        <v>558</v>
      </c>
      <c r="D35" s="1147"/>
      <c r="E35" s="1148"/>
      <c r="F35" s="36">
        <v>8.7200000000000006</v>
      </c>
      <c r="G35" s="37">
        <v>5.2</v>
      </c>
      <c r="H35" s="37">
        <v>5.58</v>
      </c>
      <c r="I35" s="37">
        <v>9.81</v>
      </c>
      <c r="J35" s="38">
        <v>7.91</v>
      </c>
      <c r="K35" s="22"/>
      <c r="L35" s="22"/>
      <c r="M35" s="22"/>
      <c r="N35" s="22"/>
      <c r="O35" s="22"/>
      <c r="P35" s="22"/>
    </row>
    <row r="36" spans="1:16" ht="39" customHeight="1" x14ac:dyDescent="0.15">
      <c r="A36" s="22"/>
      <c r="B36" s="35"/>
      <c r="C36" s="1146" t="s">
        <v>559</v>
      </c>
      <c r="D36" s="1147"/>
      <c r="E36" s="1148"/>
      <c r="F36" s="36">
        <v>3.97</v>
      </c>
      <c r="G36" s="37">
        <v>5.07</v>
      </c>
      <c r="H36" s="37">
        <v>5.9</v>
      </c>
      <c r="I36" s="37">
        <v>6.54</v>
      </c>
      <c r="J36" s="38">
        <v>7.35</v>
      </c>
      <c r="K36" s="22"/>
      <c r="L36" s="22"/>
      <c r="M36" s="22"/>
      <c r="N36" s="22"/>
      <c r="O36" s="22"/>
      <c r="P36" s="22"/>
    </row>
    <row r="37" spans="1:16" ht="39" customHeight="1" x14ac:dyDescent="0.15">
      <c r="A37" s="22"/>
      <c r="B37" s="35"/>
      <c r="C37" s="1146" t="s">
        <v>560</v>
      </c>
      <c r="D37" s="1147"/>
      <c r="E37" s="1148"/>
      <c r="F37" s="36" t="s">
        <v>508</v>
      </c>
      <c r="G37" s="37" t="s">
        <v>508</v>
      </c>
      <c r="H37" s="37">
        <v>1.25</v>
      </c>
      <c r="I37" s="37">
        <v>1.64</v>
      </c>
      <c r="J37" s="38">
        <v>2.14</v>
      </c>
      <c r="K37" s="22"/>
      <c r="L37" s="22"/>
      <c r="M37" s="22"/>
      <c r="N37" s="22"/>
      <c r="O37" s="22"/>
      <c r="P37" s="22"/>
    </row>
    <row r="38" spans="1:16" ht="39" customHeight="1" x14ac:dyDescent="0.15">
      <c r="A38" s="22"/>
      <c r="B38" s="35"/>
      <c r="C38" s="1146" t="s">
        <v>561</v>
      </c>
      <c r="D38" s="1147"/>
      <c r="E38" s="1148"/>
      <c r="F38" s="36">
        <v>1.38</v>
      </c>
      <c r="G38" s="37">
        <v>0.71</v>
      </c>
      <c r="H38" s="37">
        <v>1.74</v>
      </c>
      <c r="I38" s="37">
        <v>1.92</v>
      </c>
      <c r="J38" s="38">
        <v>1.74</v>
      </c>
      <c r="K38" s="22"/>
      <c r="L38" s="22"/>
      <c r="M38" s="22"/>
      <c r="N38" s="22"/>
      <c r="O38" s="22"/>
      <c r="P38" s="22"/>
    </row>
    <row r="39" spans="1:16" ht="39" customHeight="1" x14ac:dyDescent="0.15">
      <c r="A39" s="22"/>
      <c r="B39" s="35"/>
      <c r="C39" s="1146" t="s">
        <v>562</v>
      </c>
      <c r="D39" s="1147"/>
      <c r="E39" s="1148"/>
      <c r="F39" s="36">
        <v>0.51</v>
      </c>
      <c r="G39" s="37">
        <v>1.26</v>
      </c>
      <c r="H39" s="37">
        <v>1.29</v>
      </c>
      <c r="I39" s="37">
        <v>1.79</v>
      </c>
      <c r="J39" s="38">
        <v>1.1100000000000001</v>
      </c>
      <c r="K39" s="22"/>
      <c r="L39" s="22"/>
      <c r="M39" s="22"/>
      <c r="N39" s="22"/>
      <c r="O39" s="22"/>
      <c r="P39" s="22"/>
    </row>
    <row r="40" spans="1:16" ht="39" customHeight="1" x14ac:dyDescent="0.15">
      <c r="A40" s="22"/>
      <c r="B40" s="35"/>
      <c r="C40" s="1146" t="s">
        <v>563</v>
      </c>
      <c r="D40" s="1147"/>
      <c r="E40" s="1148"/>
      <c r="F40" s="36">
        <v>0.02</v>
      </c>
      <c r="G40" s="37">
        <v>0.01</v>
      </c>
      <c r="H40" s="37">
        <v>0.03</v>
      </c>
      <c r="I40" s="37">
        <v>0.02</v>
      </c>
      <c r="J40" s="38">
        <v>0.03</v>
      </c>
      <c r="K40" s="22"/>
      <c r="L40" s="22"/>
      <c r="M40" s="22"/>
      <c r="N40" s="22"/>
      <c r="O40" s="22"/>
      <c r="P40" s="22"/>
    </row>
    <row r="41" spans="1:16" ht="39" customHeight="1" x14ac:dyDescent="0.15">
      <c r="A41" s="22"/>
      <c r="B41" s="35"/>
      <c r="C41" s="1146" t="s">
        <v>564</v>
      </c>
      <c r="D41" s="1147"/>
      <c r="E41" s="1148"/>
      <c r="F41" s="36">
        <v>0.02</v>
      </c>
      <c r="G41" s="37">
        <v>0.13</v>
      </c>
      <c r="H41" s="37">
        <v>0.13</v>
      </c>
      <c r="I41" s="37">
        <v>0.03</v>
      </c>
      <c r="J41" s="38">
        <v>0.03</v>
      </c>
      <c r="K41" s="22"/>
      <c r="L41" s="22"/>
      <c r="M41" s="22"/>
      <c r="N41" s="22"/>
      <c r="O41" s="22"/>
      <c r="P41" s="22"/>
    </row>
    <row r="42" spans="1:16" ht="39" customHeight="1" x14ac:dyDescent="0.15">
      <c r="A42" s="22"/>
      <c r="B42" s="39"/>
      <c r="C42" s="1146" t="s">
        <v>565</v>
      </c>
      <c r="D42" s="1147"/>
      <c r="E42" s="1148"/>
      <c r="F42" s="36" t="s">
        <v>508</v>
      </c>
      <c r="G42" s="37" t="s">
        <v>508</v>
      </c>
      <c r="H42" s="37" t="s">
        <v>508</v>
      </c>
      <c r="I42" s="37" t="s">
        <v>508</v>
      </c>
      <c r="J42" s="38" t="s">
        <v>508</v>
      </c>
      <c r="K42" s="22"/>
      <c r="L42" s="22"/>
      <c r="M42" s="22"/>
      <c r="N42" s="22"/>
      <c r="O42" s="22"/>
      <c r="P42" s="22"/>
    </row>
    <row r="43" spans="1:16" ht="39" customHeight="1" thickBot="1" x14ac:dyDescent="0.2">
      <c r="A43" s="22"/>
      <c r="B43" s="40"/>
      <c r="C43" s="1149" t="s">
        <v>566</v>
      </c>
      <c r="D43" s="1150"/>
      <c r="E43" s="1151"/>
      <c r="F43" s="41">
        <v>0</v>
      </c>
      <c r="G43" s="42">
        <v>1.18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X853GNG/2LT7kIT8rU0NInXW5oiuO5nPpWnAk53GjezP5GB0rQxXks7YNjxcUoha+dsL4p37JmpEpYHilqgw==" saltValue="x71NPV6O0LK42AZW7rZ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4" t="s">
        <v>10</v>
      </c>
      <c r="C45" s="1155"/>
      <c r="D45" s="58"/>
      <c r="E45" s="1160" t="s">
        <v>11</v>
      </c>
      <c r="F45" s="1160"/>
      <c r="G45" s="1160"/>
      <c r="H45" s="1160"/>
      <c r="I45" s="1160"/>
      <c r="J45" s="1161"/>
      <c r="K45" s="59">
        <v>1837</v>
      </c>
      <c r="L45" s="60">
        <v>1824</v>
      </c>
      <c r="M45" s="60">
        <v>1874</v>
      </c>
      <c r="N45" s="60">
        <v>1939</v>
      </c>
      <c r="O45" s="61">
        <v>2007</v>
      </c>
      <c r="P45" s="48"/>
      <c r="Q45" s="48"/>
      <c r="R45" s="48"/>
      <c r="S45" s="48"/>
      <c r="T45" s="48"/>
      <c r="U45" s="48"/>
    </row>
    <row r="46" spans="1:21" ht="30.75" customHeight="1" x14ac:dyDescent="0.15">
      <c r="A46" s="48"/>
      <c r="B46" s="1156"/>
      <c r="C46" s="1157"/>
      <c r="D46" s="62"/>
      <c r="E46" s="1162" t="s">
        <v>12</v>
      </c>
      <c r="F46" s="1162"/>
      <c r="G46" s="1162"/>
      <c r="H46" s="1162"/>
      <c r="I46" s="1162"/>
      <c r="J46" s="1163"/>
      <c r="K46" s="63" t="s">
        <v>508</v>
      </c>
      <c r="L46" s="64" t="s">
        <v>508</v>
      </c>
      <c r="M46" s="64" t="s">
        <v>508</v>
      </c>
      <c r="N46" s="64" t="s">
        <v>508</v>
      </c>
      <c r="O46" s="65" t="s">
        <v>508</v>
      </c>
      <c r="P46" s="48"/>
      <c r="Q46" s="48"/>
      <c r="R46" s="48"/>
      <c r="S46" s="48"/>
      <c r="T46" s="48"/>
      <c r="U46" s="48"/>
    </row>
    <row r="47" spans="1:21" ht="30.75" customHeight="1" x14ac:dyDescent="0.15">
      <c r="A47" s="48"/>
      <c r="B47" s="1156"/>
      <c r="C47" s="1157"/>
      <c r="D47" s="62"/>
      <c r="E47" s="1162" t="s">
        <v>13</v>
      </c>
      <c r="F47" s="1162"/>
      <c r="G47" s="1162"/>
      <c r="H47" s="1162"/>
      <c r="I47" s="1162"/>
      <c r="J47" s="1163"/>
      <c r="K47" s="63" t="s">
        <v>508</v>
      </c>
      <c r="L47" s="64" t="s">
        <v>508</v>
      </c>
      <c r="M47" s="64" t="s">
        <v>508</v>
      </c>
      <c r="N47" s="64" t="s">
        <v>508</v>
      </c>
      <c r="O47" s="65" t="s">
        <v>508</v>
      </c>
      <c r="P47" s="48"/>
      <c r="Q47" s="48"/>
      <c r="R47" s="48"/>
      <c r="S47" s="48"/>
      <c r="T47" s="48"/>
      <c r="U47" s="48"/>
    </row>
    <row r="48" spans="1:21" ht="30.75" customHeight="1" x14ac:dyDescent="0.15">
      <c r="A48" s="48"/>
      <c r="B48" s="1156"/>
      <c r="C48" s="1157"/>
      <c r="D48" s="62"/>
      <c r="E48" s="1162" t="s">
        <v>14</v>
      </c>
      <c r="F48" s="1162"/>
      <c r="G48" s="1162"/>
      <c r="H48" s="1162"/>
      <c r="I48" s="1162"/>
      <c r="J48" s="1163"/>
      <c r="K48" s="63">
        <v>541</v>
      </c>
      <c r="L48" s="64">
        <v>506</v>
      </c>
      <c r="M48" s="64">
        <v>413</v>
      </c>
      <c r="N48" s="64">
        <v>325</v>
      </c>
      <c r="O48" s="65">
        <v>312</v>
      </c>
      <c r="P48" s="48"/>
      <c r="Q48" s="48"/>
      <c r="R48" s="48"/>
      <c r="S48" s="48"/>
      <c r="T48" s="48"/>
      <c r="U48" s="48"/>
    </row>
    <row r="49" spans="1:21" ht="30.75" customHeight="1" x14ac:dyDescent="0.15">
      <c r="A49" s="48"/>
      <c r="B49" s="1156"/>
      <c r="C49" s="1157"/>
      <c r="D49" s="62"/>
      <c r="E49" s="1162" t="s">
        <v>15</v>
      </c>
      <c r="F49" s="1162"/>
      <c r="G49" s="1162"/>
      <c r="H49" s="1162"/>
      <c r="I49" s="1162"/>
      <c r="J49" s="1163"/>
      <c r="K49" s="63">
        <v>296</v>
      </c>
      <c r="L49" s="64">
        <v>281</v>
      </c>
      <c r="M49" s="64">
        <v>275</v>
      </c>
      <c r="N49" s="64">
        <v>236</v>
      </c>
      <c r="O49" s="65">
        <v>204</v>
      </c>
      <c r="P49" s="48"/>
      <c r="Q49" s="48"/>
      <c r="R49" s="48"/>
      <c r="S49" s="48"/>
      <c r="T49" s="48"/>
      <c r="U49" s="48"/>
    </row>
    <row r="50" spans="1:21" ht="30.75" customHeight="1" x14ac:dyDescent="0.15">
      <c r="A50" s="48"/>
      <c r="B50" s="1156"/>
      <c r="C50" s="1157"/>
      <c r="D50" s="62"/>
      <c r="E50" s="1162" t="s">
        <v>16</v>
      </c>
      <c r="F50" s="1162"/>
      <c r="G50" s="1162"/>
      <c r="H50" s="1162"/>
      <c r="I50" s="1162"/>
      <c r="J50" s="1163"/>
      <c r="K50" s="63">
        <v>159</v>
      </c>
      <c r="L50" s="64">
        <v>150</v>
      </c>
      <c r="M50" s="64">
        <v>138</v>
      </c>
      <c r="N50" s="64">
        <v>134</v>
      </c>
      <c r="O50" s="65">
        <v>98</v>
      </c>
      <c r="P50" s="48"/>
      <c r="Q50" s="48"/>
      <c r="R50" s="48"/>
      <c r="S50" s="48"/>
      <c r="T50" s="48"/>
      <c r="U50" s="48"/>
    </row>
    <row r="51" spans="1:21" ht="30.75" customHeight="1" x14ac:dyDescent="0.15">
      <c r="A51" s="48"/>
      <c r="B51" s="1158"/>
      <c r="C51" s="1159"/>
      <c r="D51" s="66"/>
      <c r="E51" s="1162" t="s">
        <v>17</v>
      </c>
      <c r="F51" s="1162"/>
      <c r="G51" s="1162"/>
      <c r="H51" s="1162"/>
      <c r="I51" s="1162"/>
      <c r="J51" s="1163"/>
      <c r="K51" s="63" t="s">
        <v>508</v>
      </c>
      <c r="L51" s="64" t="s">
        <v>508</v>
      </c>
      <c r="M51" s="64" t="s">
        <v>508</v>
      </c>
      <c r="N51" s="64" t="s">
        <v>508</v>
      </c>
      <c r="O51" s="65" t="s">
        <v>508</v>
      </c>
      <c r="P51" s="48"/>
      <c r="Q51" s="48"/>
      <c r="R51" s="48"/>
      <c r="S51" s="48"/>
      <c r="T51" s="48"/>
      <c r="U51" s="48"/>
    </row>
    <row r="52" spans="1:21" ht="30.75" customHeight="1" x14ac:dyDescent="0.15">
      <c r="A52" s="48"/>
      <c r="B52" s="1164" t="s">
        <v>18</v>
      </c>
      <c r="C52" s="1165"/>
      <c r="D52" s="66"/>
      <c r="E52" s="1162" t="s">
        <v>19</v>
      </c>
      <c r="F52" s="1162"/>
      <c r="G52" s="1162"/>
      <c r="H52" s="1162"/>
      <c r="I52" s="1162"/>
      <c r="J52" s="1163"/>
      <c r="K52" s="63">
        <v>2181</v>
      </c>
      <c r="L52" s="64">
        <v>2123</v>
      </c>
      <c r="M52" s="64">
        <v>1897</v>
      </c>
      <c r="N52" s="64">
        <v>1801</v>
      </c>
      <c r="O52" s="65">
        <v>1831</v>
      </c>
      <c r="P52" s="48"/>
      <c r="Q52" s="48"/>
      <c r="R52" s="48"/>
      <c r="S52" s="48"/>
      <c r="T52" s="48"/>
      <c r="U52" s="48"/>
    </row>
    <row r="53" spans="1:21" ht="30.75" customHeight="1" thickBot="1" x14ac:dyDescent="0.2">
      <c r="A53" s="48"/>
      <c r="B53" s="1166" t="s">
        <v>20</v>
      </c>
      <c r="C53" s="1167"/>
      <c r="D53" s="67"/>
      <c r="E53" s="1168" t="s">
        <v>21</v>
      </c>
      <c r="F53" s="1168"/>
      <c r="G53" s="1168"/>
      <c r="H53" s="1168"/>
      <c r="I53" s="1168"/>
      <c r="J53" s="1169"/>
      <c r="K53" s="68">
        <v>652</v>
      </c>
      <c r="L53" s="69">
        <v>638</v>
      </c>
      <c r="M53" s="69">
        <v>803</v>
      </c>
      <c r="N53" s="69">
        <v>833</v>
      </c>
      <c r="O53" s="70">
        <v>790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70" t="s">
        <v>25</v>
      </c>
      <c r="C58" s="1171"/>
      <c r="D58" s="1176" t="s">
        <v>26</v>
      </c>
      <c r="E58" s="1177"/>
      <c r="F58" s="1177"/>
      <c r="G58" s="1177"/>
      <c r="H58" s="1177"/>
      <c r="I58" s="1177"/>
      <c r="J58" s="1178"/>
      <c r="K58" s="83" t="s">
        <v>594</v>
      </c>
      <c r="L58" s="84" t="s">
        <v>594</v>
      </c>
      <c r="M58" s="84" t="s">
        <v>594</v>
      </c>
      <c r="N58" s="84" t="s">
        <v>594</v>
      </c>
      <c r="O58" s="85" t="s">
        <v>594</v>
      </c>
    </row>
    <row r="59" spans="1:21" ht="31.5" customHeight="1" x14ac:dyDescent="0.15">
      <c r="B59" s="1172"/>
      <c r="C59" s="1173"/>
      <c r="D59" s="1179" t="s">
        <v>27</v>
      </c>
      <c r="E59" s="1180"/>
      <c r="F59" s="1180"/>
      <c r="G59" s="1180"/>
      <c r="H59" s="1180"/>
      <c r="I59" s="1180"/>
      <c r="J59" s="1181"/>
      <c r="K59" s="86" t="s">
        <v>594</v>
      </c>
      <c r="L59" s="87" t="s">
        <v>594</v>
      </c>
      <c r="M59" s="87" t="s">
        <v>594</v>
      </c>
      <c r="N59" s="87" t="s">
        <v>594</v>
      </c>
      <c r="O59" s="88" t="s">
        <v>594</v>
      </c>
    </row>
    <row r="60" spans="1:21" ht="31.5" customHeight="1" thickBot="1" x14ac:dyDescent="0.2">
      <c r="B60" s="1174"/>
      <c r="C60" s="1175"/>
      <c r="D60" s="1182" t="s">
        <v>28</v>
      </c>
      <c r="E60" s="1183"/>
      <c r="F60" s="1183"/>
      <c r="G60" s="1183"/>
      <c r="H60" s="1183"/>
      <c r="I60" s="1183"/>
      <c r="J60" s="1184"/>
      <c r="K60" s="89" t="s">
        <v>594</v>
      </c>
      <c r="L60" s="90" t="s">
        <v>594</v>
      </c>
      <c r="M60" s="90" t="s">
        <v>594</v>
      </c>
      <c r="N60" s="90" t="s">
        <v>594</v>
      </c>
      <c r="O60" s="91" t="s">
        <v>594</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MBIxkEYWDC+ytS0ADSDGhGkcznFDjb3o/5Mk/YVZWxBvi4IxDPzQDqsW494tZDFvq+3xWCBFgSIC/c6sS5nBw==" saltValue="zd863VTfYrPWziWlWu4O1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85" t="s">
        <v>31</v>
      </c>
      <c r="C41" s="1186"/>
      <c r="D41" s="105"/>
      <c r="E41" s="1191" t="s">
        <v>32</v>
      </c>
      <c r="F41" s="1191"/>
      <c r="G41" s="1191"/>
      <c r="H41" s="1192"/>
      <c r="I41" s="355">
        <v>18438</v>
      </c>
      <c r="J41" s="356">
        <v>18971</v>
      </c>
      <c r="K41" s="356">
        <v>19909</v>
      </c>
      <c r="L41" s="356">
        <v>20539</v>
      </c>
      <c r="M41" s="357">
        <v>19935</v>
      </c>
    </row>
    <row r="42" spans="2:13" ht="27.75" customHeight="1" x14ac:dyDescent="0.15">
      <c r="B42" s="1187"/>
      <c r="C42" s="1188"/>
      <c r="D42" s="106"/>
      <c r="E42" s="1193" t="s">
        <v>33</v>
      </c>
      <c r="F42" s="1193"/>
      <c r="G42" s="1193"/>
      <c r="H42" s="1194"/>
      <c r="I42" s="358">
        <v>619</v>
      </c>
      <c r="J42" s="359">
        <v>477</v>
      </c>
      <c r="K42" s="359">
        <v>345</v>
      </c>
      <c r="L42" s="359">
        <v>213</v>
      </c>
      <c r="M42" s="360">
        <v>316</v>
      </c>
    </row>
    <row r="43" spans="2:13" ht="27.75" customHeight="1" x14ac:dyDescent="0.15">
      <c r="B43" s="1187"/>
      <c r="C43" s="1188"/>
      <c r="D43" s="106"/>
      <c r="E43" s="1193" t="s">
        <v>34</v>
      </c>
      <c r="F43" s="1193"/>
      <c r="G43" s="1193"/>
      <c r="H43" s="1194"/>
      <c r="I43" s="358">
        <v>5794</v>
      </c>
      <c r="J43" s="359">
        <v>5522</v>
      </c>
      <c r="K43" s="359">
        <v>5331</v>
      </c>
      <c r="L43" s="359">
        <v>4691</v>
      </c>
      <c r="M43" s="360">
        <v>4024</v>
      </c>
    </row>
    <row r="44" spans="2:13" ht="27.75" customHeight="1" x14ac:dyDescent="0.15">
      <c r="B44" s="1187"/>
      <c r="C44" s="1188"/>
      <c r="D44" s="106"/>
      <c r="E44" s="1193" t="s">
        <v>35</v>
      </c>
      <c r="F44" s="1193"/>
      <c r="G44" s="1193"/>
      <c r="H44" s="1194"/>
      <c r="I44" s="358">
        <v>1412</v>
      </c>
      <c r="J44" s="359">
        <v>1550</v>
      </c>
      <c r="K44" s="359">
        <v>1654</v>
      </c>
      <c r="L44" s="359">
        <v>2177</v>
      </c>
      <c r="M44" s="360">
        <v>2133</v>
      </c>
    </row>
    <row r="45" spans="2:13" ht="27.75" customHeight="1" x14ac:dyDescent="0.15">
      <c r="B45" s="1187"/>
      <c r="C45" s="1188"/>
      <c r="D45" s="106"/>
      <c r="E45" s="1193" t="s">
        <v>36</v>
      </c>
      <c r="F45" s="1193"/>
      <c r="G45" s="1193"/>
      <c r="H45" s="1194"/>
      <c r="I45" s="358">
        <v>2192</v>
      </c>
      <c r="J45" s="359">
        <v>2166</v>
      </c>
      <c r="K45" s="359">
        <v>2067</v>
      </c>
      <c r="L45" s="359">
        <v>1977</v>
      </c>
      <c r="M45" s="360">
        <v>1921</v>
      </c>
    </row>
    <row r="46" spans="2:13" ht="27.75" customHeight="1" x14ac:dyDescent="0.15">
      <c r="B46" s="1187"/>
      <c r="C46" s="1188"/>
      <c r="D46" s="107"/>
      <c r="E46" s="1193" t="s">
        <v>37</v>
      </c>
      <c r="F46" s="1193"/>
      <c r="G46" s="1193"/>
      <c r="H46" s="1194"/>
      <c r="I46" s="358" t="s">
        <v>508</v>
      </c>
      <c r="J46" s="359" t="s">
        <v>508</v>
      </c>
      <c r="K46" s="359" t="s">
        <v>508</v>
      </c>
      <c r="L46" s="359" t="s">
        <v>508</v>
      </c>
      <c r="M46" s="360" t="s">
        <v>508</v>
      </c>
    </row>
    <row r="47" spans="2:13" ht="27.75" customHeight="1" x14ac:dyDescent="0.15">
      <c r="B47" s="1187"/>
      <c r="C47" s="1188"/>
      <c r="D47" s="108"/>
      <c r="E47" s="1195" t="s">
        <v>38</v>
      </c>
      <c r="F47" s="1196"/>
      <c r="G47" s="1196"/>
      <c r="H47" s="1197"/>
      <c r="I47" s="358" t="s">
        <v>508</v>
      </c>
      <c r="J47" s="359" t="s">
        <v>508</v>
      </c>
      <c r="K47" s="359" t="s">
        <v>508</v>
      </c>
      <c r="L47" s="359" t="s">
        <v>508</v>
      </c>
      <c r="M47" s="360" t="s">
        <v>508</v>
      </c>
    </row>
    <row r="48" spans="2:13" ht="27.75" customHeight="1" x14ac:dyDescent="0.15">
      <c r="B48" s="1187"/>
      <c r="C48" s="1188"/>
      <c r="D48" s="106"/>
      <c r="E48" s="1193" t="s">
        <v>39</v>
      </c>
      <c r="F48" s="1193"/>
      <c r="G48" s="1193"/>
      <c r="H48" s="1194"/>
      <c r="I48" s="358" t="s">
        <v>508</v>
      </c>
      <c r="J48" s="359" t="s">
        <v>508</v>
      </c>
      <c r="K48" s="359" t="s">
        <v>508</v>
      </c>
      <c r="L48" s="359" t="s">
        <v>508</v>
      </c>
      <c r="M48" s="360" t="s">
        <v>508</v>
      </c>
    </row>
    <row r="49" spans="2:13" ht="27.75" customHeight="1" x14ac:dyDescent="0.15">
      <c r="B49" s="1189"/>
      <c r="C49" s="1190"/>
      <c r="D49" s="106"/>
      <c r="E49" s="1193" t="s">
        <v>40</v>
      </c>
      <c r="F49" s="1193"/>
      <c r="G49" s="1193"/>
      <c r="H49" s="1194"/>
      <c r="I49" s="358" t="s">
        <v>508</v>
      </c>
      <c r="J49" s="359" t="s">
        <v>508</v>
      </c>
      <c r="K49" s="359" t="s">
        <v>508</v>
      </c>
      <c r="L49" s="359" t="s">
        <v>508</v>
      </c>
      <c r="M49" s="360" t="s">
        <v>508</v>
      </c>
    </row>
    <row r="50" spans="2:13" ht="27.75" customHeight="1" x14ac:dyDescent="0.15">
      <c r="B50" s="1198" t="s">
        <v>41</v>
      </c>
      <c r="C50" s="1199"/>
      <c r="D50" s="109"/>
      <c r="E50" s="1193" t="s">
        <v>42</v>
      </c>
      <c r="F50" s="1193"/>
      <c r="G50" s="1193"/>
      <c r="H50" s="1194"/>
      <c r="I50" s="358">
        <v>6303</v>
      </c>
      <c r="J50" s="359">
        <v>6365</v>
      </c>
      <c r="K50" s="359">
        <v>6272</v>
      </c>
      <c r="L50" s="359">
        <v>7148</v>
      </c>
      <c r="M50" s="360">
        <v>8164</v>
      </c>
    </row>
    <row r="51" spans="2:13" ht="27.75" customHeight="1" x14ac:dyDescent="0.15">
      <c r="B51" s="1187"/>
      <c r="C51" s="1188"/>
      <c r="D51" s="106"/>
      <c r="E51" s="1193" t="s">
        <v>43</v>
      </c>
      <c r="F51" s="1193"/>
      <c r="G51" s="1193"/>
      <c r="H51" s="1194"/>
      <c r="I51" s="358">
        <v>3279</v>
      </c>
      <c r="J51" s="359">
        <v>3551</v>
      </c>
      <c r="K51" s="359">
        <v>3502</v>
      </c>
      <c r="L51" s="359">
        <v>2862</v>
      </c>
      <c r="M51" s="360">
        <v>2709</v>
      </c>
    </row>
    <row r="52" spans="2:13" ht="27.75" customHeight="1" x14ac:dyDescent="0.15">
      <c r="B52" s="1189"/>
      <c r="C52" s="1190"/>
      <c r="D52" s="106"/>
      <c r="E52" s="1193" t="s">
        <v>44</v>
      </c>
      <c r="F52" s="1193"/>
      <c r="G52" s="1193"/>
      <c r="H52" s="1194"/>
      <c r="I52" s="358">
        <v>18124</v>
      </c>
      <c r="J52" s="359">
        <v>18116</v>
      </c>
      <c r="K52" s="359">
        <v>18188</v>
      </c>
      <c r="L52" s="359">
        <v>18789</v>
      </c>
      <c r="M52" s="360">
        <v>18316</v>
      </c>
    </row>
    <row r="53" spans="2:13" ht="27.75" customHeight="1" thickBot="1" x14ac:dyDescent="0.2">
      <c r="B53" s="1200" t="s">
        <v>45</v>
      </c>
      <c r="C53" s="1201"/>
      <c r="D53" s="110"/>
      <c r="E53" s="1202" t="s">
        <v>46</v>
      </c>
      <c r="F53" s="1202"/>
      <c r="G53" s="1202"/>
      <c r="H53" s="1203"/>
      <c r="I53" s="361">
        <v>749</v>
      </c>
      <c r="J53" s="362">
        <v>654</v>
      </c>
      <c r="K53" s="362">
        <v>1344</v>
      </c>
      <c r="L53" s="362">
        <v>797</v>
      </c>
      <c r="M53" s="363">
        <v>-859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Z//+CCAlrHpl4KDEsjGpkjMraLDh9RQLH66iDkgGxxelo7U8/IVWC6YA8ghiuoF8ymiT7mVyMGW6gwQPb9tkFQ==" saltValue="MlzOuWc42Z4RZbBP6RKa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2" t="s">
        <v>49</v>
      </c>
      <c r="D55" s="1212"/>
      <c r="E55" s="1213"/>
      <c r="F55" s="122">
        <v>2274</v>
      </c>
      <c r="G55" s="122">
        <v>2543</v>
      </c>
      <c r="H55" s="123">
        <v>2544</v>
      </c>
    </row>
    <row r="56" spans="2:8" ht="52.5" customHeight="1" x14ac:dyDescent="0.15">
      <c r="B56" s="124"/>
      <c r="C56" s="1214" t="s">
        <v>50</v>
      </c>
      <c r="D56" s="1214"/>
      <c r="E56" s="1215"/>
      <c r="F56" s="125">
        <v>513</v>
      </c>
      <c r="G56" s="125">
        <v>763</v>
      </c>
      <c r="H56" s="126">
        <v>763</v>
      </c>
    </row>
    <row r="57" spans="2:8" ht="53.25" customHeight="1" x14ac:dyDescent="0.15">
      <c r="B57" s="124"/>
      <c r="C57" s="1216" t="s">
        <v>51</v>
      </c>
      <c r="D57" s="1216"/>
      <c r="E57" s="1217"/>
      <c r="F57" s="127">
        <v>2738</v>
      </c>
      <c r="G57" s="127">
        <v>2960</v>
      </c>
      <c r="H57" s="128">
        <v>3660</v>
      </c>
    </row>
    <row r="58" spans="2:8" ht="45.75" customHeight="1" x14ac:dyDescent="0.15">
      <c r="B58" s="129"/>
      <c r="C58" s="1204" t="s">
        <v>588</v>
      </c>
      <c r="D58" s="1205"/>
      <c r="E58" s="1206"/>
      <c r="F58" s="130">
        <v>1722</v>
      </c>
      <c r="G58" s="364">
        <v>1987</v>
      </c>
      <c r="H58" s="131">
        <v>2331</v>
      </c>
    </row>
    <row r="59" spans="2:8" ht="45.75" customHeight="1" x14ac:dyDescent="0.15">
      <c r="B59" s="129"/>
      <c r="C59" s="1204" t="s">
        <v>589</v>
      </c>
      <c r="D59" s="1205"/>
      <c r="E59" s="1206"/>
      <c r="F59" s="130">
        <v>794</v>
      </c>
      <c r="G59" s="130">
        <v>720</v>
      </c>
      <c r="H59" s="131">
        <v>1067</v>
      </c>
    </row>
    <row r="60" spans="2:8" ht="45.75" customHeight="1" x14ac:dyDescent="0.15">
      <c r="B60" s="129"/>
      <c r="C60" s="1204" t="s">
        <v>590</v>
      </c>
      <c r="D60" s="1205"/>
      <c r="E60" s="1206"/>
      <c r="F60" s="130">
        <v>50</v>
      </c>
      <c r="G60" s="364">
        <v>80</v>
      </c>
      <c r="H60" s="131">
        <v>86</v>
      </c>
    </row>
    <row r="61" spans="2:8" ht="45.75" customHeight="1" x14ac:dyDescent="0.15">
      <c r="B61" s="129"/>
      <c r="C61" s="1204" t="s">
        <v>591</v>
      </c>
      <c r="D61" s="1205"/>
      <c r="E61" s="1206"/>
      <c r="F61" s="130">
        <v>74</v>
      </c>
      <c r="G61" s="130">
        <v>74</v>
      </c>
      <c r="H61" s="131">
        <v>74</v>
      </c>
    </row>
    <row r="62" spans="2:8" ht="45.75" customHeight="1" thickBot="1" x14ac:dyDescent="0.2">
      <c r="B62" s="132"/>
      <c r="C62" s="1207" t="s">
        <v>592</v>
      </c>
      <c r="D62" s="1208"/>
      <c r="E62" s="1209"/>
      <c r="F62" s="133">
        <v>29</v>
      </c>
      <c r="G62" s="133">
        <v>30</v>
      </c>
      <c r="H62" s="134">
        <v>40</v>
      </c>
    </row>
    <row r="63" spans="2:8" ht="52.5" customHeight="1" thickBot="1" x14ac:dyDescent="0.2">
      <c r="B63" s="135"/>
      <c r="C63" s="1210" t="s">
        <v>52</v>
      </c>
      <c r="D63" s="1210"/>
      <c r="E63" s="1211"/>
      <c r="F63" s="136">
        <v>5525</v>
      </c>
      <c r="G63" s="136">
        <v>6266</v>
      </c>
      <c r="H63" s="137">
        <v>6966</v>
      </c>
    </row>
    <row r="64" spans="2:8" x14ac:dyDescent="0.15"/>
  </sheetData>
  <sheetProtection algorithmName="SHA-512" hashValue="OYUE3wE6jvBjclxgl9e5bHNesRYr2FzxGmNVuZXb0dXpyc/1KeQaEaz4W2QJjVrP7YtyVleslrATIeQq0m/9GA==" saltValue="b+8E+SBd2Jbs21gK5cdA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50636</v>
      </c>
      <c r="E3" s="156"/>
      <c r="F3" s="157">
        <v>83774</v>
      </c>
      <c r="G3" s="158"/>
      <c r="H3" s="159"/>
    </row>
    <row r="4" spans="1:8" x14ac:dyDescent="0.15">
      <c r="A4" s="160"/>
      <c r="B4" s="161"/>
      <c r="C4" s="162"/>
      <c r="D4" s="163">
        <v>34127</v>
      </c>
      <c r="E4" s="164"/>
      <c r="F4" s="165">
        <v>52179</v>
      </c>
      <c r="G4" s="166"/>
      <c r="H4" s="167"/>
    </row>
    <row r="5" spans="1:8" x14ac:dyDescent="0.15">
      <c r="A5" s="148" t="s">
        <v>541</v>
      </c>
      <c r="B5" s="153"/>
      <c r="C5" s="154"/>
      <c r="D5" s="155">
        <v>68849</v>
      </c>
      <c r="E5" s="156"/>
      <c r="F5" s="157">
        <v>132981</v>
      </c>
      <c r="G5" s="158"/>
      <c r="H5" s="159"/>
    </row>
    <row r="6" spans="1:8" x14ac:dyDescent="0.15">
      <c r="A6" s="160"/>
      <c r="B6" s="161"/>
      <c r="C6" s="162"/>
      <c r="D6" s="163">
        <v>38064</v>
      </c>
      <c r="E6" s="164"/>
      <c r="F6" s="165">
        <v>56973</v>
      </c>
      <c r="G6" s="166"/>
      <c r="H6" s="167"/>
    </row>
    <row r="7" spans="1:8" x14ac:dyDescent="0.15">
      <c r="A7" s="148" t="s">
        <v>542</v>
      </c>
      <c r="B7" s="153"/>
      <c r="C7" s="154"/>
      <c r="D7" s="155">
        <v>78359</v>
      </c>
      <c r="E7" s="156"/>
      <c r="F7" s="157">
        <v>128523</v>
      </c>
      <c r="G7" s="158"/>
      <c r="H7" s="159"/>
    </row>
    <row r="8" spans="1:8" x14ac:dyDescent="0.15">
      <c r="A8" s="160"/>
      <c r="B8" s="161"/>
      <c r="C8" s="162"/>
      <c r="D8" s="163">
        <v>42928</v>
      </c>
      <c r="E8" s="164"/>
      <c r="F8" s="165">
        <v>56792</v>
      </c>
      <c r="G8" s="166"/>
      <c r="H8" s="167"/>
    </row>
    <row r="9" spans="1:8" x14ac:dyDescent="0.15">
      <c r="A9" s="148" t="s">
        <v>543</v>
      </c>
      <c r="B9" s="153"/>
      <c r="C9" s="154"/>
      <c r="D9" s="155">
        <v>61558</v>
      </c>
      <c r="E9" s="156"/>
      <c r="F9" s="157">
        <v>96469</v>
      </c>
      <c r="G9" s="158"/>
      <c r="H9" s="159"/>
    </row>
    <row r="10" spans="1:8" x14ac:dyDescent="0.15">
      <c r="A10" s="160"/>
      <c r="B10" s="161"/>
      <c r="C10" s="162"/>
      <c r="D10" s="163">
        <v>44807</v>
      </c>
      <c r="E10" s="164"/>
      <c r="F10" s="165">
        <v>49775</v>
      </c>
      <c r="G10" s="166"/>
      <c r="H10" s="167"/>
    </row>
    <row r="11" spans="1:8" x14ac:dyDescent="0.15">
      <c r="A11" s="148" t="s">
        <v>544</v>
      </c>
      <c r="B11" s="153"/>
      <c r="C11" s="154"/>
      <c r="D11" s="155">
        <v>51203</v>
      </c>
      <c r="E11" s="156"/>
      <c r="F11" s="157">
        <v>85743</v>
      </c>
      <c r="G11" s="158"/>
      <c r="H11" s="159"/>
    </row>
    <row r="12" spans="1:8" x14ac:dyDescent="0.15">
      <c r="A12" s="160"/>
      <c r="B12" s="161"/>
      <c r="C12" s="168"/>
      <c r="D12" s="163">
        <v>38195</v>
      </c>
      <c r="E12" s="164"/>
      <c r="F12" s="165">
        <v>45231</v>
      </c>
      <c r="G12" s="166"/>
      <c r="H12" s="167"/>
    </row>
    <row r="13" spans="1:8" x14ac:dyDescent="0.15">
      <c r="A13" s="148"/>
      <c r="B13" s="153"/>
      <c r="C13" s="169"/>
      <c r="D13" s="170">
        <v>62121</v>
      </c>
      <c r="E13" s="171"/>
      <c r="F13" s="172">
        <v>105498</v>
      </c>
      <c r="G13" s="173"/>
      <c r="H13" s="159"/>
    </row>
    <row r="14" spans="1:8" x14ac:dyDescent="0.15">
      <c r="A14" s="160"/>
      <c r="B14" s="161"/>
      <c r="C14" s="162"/>
      <c r="D14" s="163">
        <v>39624</v>
      </c>
      <c r="E14" s="164"/>
      <c r="F14" s="165">
        <v>52190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8.75</v>
      </c>
      <c r="C19" s="174">
        <f>ROUND(VALUE(SUBSTITUTE(実質収支比率等に係る経年分析!G$48,"▲","-")),2)</f>
        <v>5.23</v>
      </c>
      <c r="D19" s="174">
        <f>ROUND(VALUE(SUBSTITUTE(実質収支比率等に係る経年分析!H$48,"▲","-")),2)</f>
        <v>5.62</v>
      </c>
      <c r="E19" s="174">
        <f>ROUND(VALUE(SUBSTITUTE(実質収支比率等に係る経年分析!I$48,"▲","-")),2)</f>
        <v>9.84</v>
      </c>
      <c r="F19" s="174">
        <f>ROUND(VALUE(SUBSTITUTE(実質収支比率等に係る経年分析!J$48,"▲","-")),2)</f>
        <v>7.95</v>
      </c>
    </row>
    <row r="20" spans="1:11" x14ac:dyDescent="0.15">
      <c r="A20" s="174" t="s">
        <v>56</v>
      </c>
      <c r="B20" s="174">
        <f>ROUND(VALUE(SUBSTITUTE(実質収支比率等に係る経年分析!F$47,"▲","-")),2)</f>
        <v>21.99</v>
      </c>
      <c r="C20" s="174">
        <f>ROUND(VALUE(SUBSTITUTE(実質収支比率等に係る経年分析!G$47,"▲","-")),2)</f>
        <v>22.17</v>
      </c>
      <c r="D20" s="174">
        <f>ROUND(VALUE(SUBSTITUTE(実質収支比率等に係る経年分析!H$47,"▲","-")),2)</f>
        <v>19.809999999999999</v>
      </c>
      <c r="E20" s="174">
        <f>ROUND(VALUE(SUBSTITUTE(実質収支比率等に係る経年分析!I$47,"▲","-")),2)</f>
        <v>21.24</v>
      </c>
      <c r="F20" s="174">
        <f>ROUND(VALUE(SUBSTITUTE(実質収支比率等に係る経年分析!J$47,"▲","-")),2)</f>
        <v>21.16</v>
      </c>
    </row>
    <row r="21" spans="1:11" x14ac:dyDescent="0.15">
      <c r="A21" s="174" t="s">
        <v>57</v>
      </c>
      <c r="B21" s="174">
        <f>IF(ISNUMBER(VALUE(SUBSTITUTE(実質収支比率等に係る経年分析!F$49,"▲","-"))),ROUND(VALUE(SUBSTITUTE(実質収支比率等に係る経年分析!F$49,"▲","-")),2),NA())</f>
        <v>4.78</v>
      </c>
      <c r="C21" s="174">
        <f>IF(ISNUMBER(VALUE(SUBSTITUTE(実質収支比率等に係る経年分析!G$49,"▲","-"))),ROUND(VALUE(SUBSTITUTE(実質収支比率等に係る経年分析!G$49,"▲","-")),2),NA())</f>
        <v>-2.7</v>
      </c>
      <c r="D21" s="174">
        <f>IF(ISNUMBER(VALUE(SUBSTITUTE(実質収支比率等に係る経年分析!H$49,"▲","-"))),ROUND(VALUE(SUBSTITUTE(実質収支比率等に係る経年分析!H$49,"▲","-")),2),NA())</f>
        <v>-0.87</v>
      </c>
      <c r="E21" s="174">
        <f>IF(ISNUMBER(VALUE(SUBSTITUTE(実質収支比率等に係る経年分析!I$49,"▲","-"))),ROUND(VALUE(SUBSTITUTE(実質収支比率等に係る経年分析!I$49,"▲","-")),2),NA())</f>
        <v>6.7</v>
      </c>
      <c r="F21" s="174">
        <f>IF(ISNUMBER(VALUE(SUBSTITUTE(実質収支比率等に係る経年分析!J$49,"▲","-"))),ROUND(VALUE(SUBSTITUTE(実質収支比率等に係る経年分析!J$49,"▲","-")),2),NA())</f>
        <v>-1.85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市営墓地特別会計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1.29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1.79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1.1100000000000001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1.92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1.74</v>
      </c>
    </row>
    <row r="33" spans="1:16" x14ac:dyDescent="0.15">
      <c r="A33" s="175" t="str">
        <f>IF(連結実質赤字比率に係る赤字・黒字の構成分析!C$37="",NA(),連結実質赤字比率に係る赤字・黒字の構成分析!C$37)</f>
        <v>公共下水道事業会計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8.7200000000000006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20.399999999999999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20.67</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2181</v>
      </c>
      <c r="E42" s="176"/>
      <c r="F42" s="176"/>
      <c r="G42" s="176">
        <f>'実質公債費比率（分子）の構造'!L$52</f>
        <v>2123</v>
      </c>
      <c r="H42" s="176"/>
      <c r="I42" s="176"/>
      <c r="J42" s="176">
        <f>'実質公債費比率（分子）の構造'!M$52</f>
        <v>1897</v>
      </c>
      <c r="K42" s="176"/>
      <c r="L42" s="176"/>
      <c r="M42" s="176">
        <f>'実質公債費比率（分子）の構造'!N$52</f>
        <v>1801</v>
      </c>
      <c r="N42" s="176"/>
      <c r="O42" s="176"/>
      <c r="P42" s="176">
        <f>'実質公債費比率（分子）の構造'!O$52</f>
        <v>1831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159</v>
      </c>
      <c r="C44" s="176"/>
      <c r="D44" s="176"/>
      <c r="E44" s="176">
        <f>'実質公債費比率（分子）の構造'!L$50</f>
        <v>150</v>
      </c>
      <c r="F44" s="176"/>
      <c r="G44" s="176"/>
      <c r="H44" s="176">
        <f>'実質公債費比率（分子）の構造'!M$50</f>
        <v>138</v>
      </c>
      <c r="I44" s="176"/>
      <c r="J44" s="176"/>
      <c r="K44" s="176">
        <f>'実質公債費比率（分子）の構造'!N$50</f>
        <v>134</v>
      </c>
      <c r="L44" s="176"/>
      <c r="M44" s="176"/>
      <c r="N44" s="176">
        <f>'実質公債費比率（分子）の構造'!O$50</f>
        <v>98</v>
      </c>
      <c r="O44" s="176"/>
      <c r="P44" s="176"/>
    </row>
    <row r="45" spans="1:16" x14ac:dyDescent="0.15">
      <c r="A45" s="176" t="s">
        <v>67</v>
      </c>
      <c r="B45" s="176">
        <f>'実質公債費比率（分子）の構造'!K$49</f>
        <v>296</v>
      </c>
      <c r="C45" s="176"/>
      <c r="D45" s="176"/>
      <c r="E45" s="176">
        <f>'実質公債費比率（分子）の構造'!L$49</f>
        <v>281</v>
      </c>
      <c r="F45" s="176"/>
      <c r="G45" s="176"/>
      <c r="H45" s="176">
        <f>'実質公債費比率（分子）の構造'!M$49</f>
        <v>275</v>
      </c>
      <c r="I45" s="176"/>
      <c r="J45" s="176"/>
      <c r="K45" s="176">
        <f>'実質公債費比率（分子）の構造'!N$49</f>
        <v>236</v>
      </c>
      <c r="L45" s="176"/>
      <c r="M45" s="176"/>
      <c r="N45" s="176">
        <f>'実質公債費比率（分子）の構造'!O$49</f>
        <v>204</v>
      </c>
      <c r="O45" s="176"/>
      <c r="P45" s="176"/>
    </row>
    <row r="46" spans="1:16" x14ac:dyDescent="0.15">
      <c r="A46" s="176" t="s">
        <v>68</v>
      </c>
      <c r="B46" s="176">
        <f>'実質公債費比率（分子）の構造'!K$48</f>
        <v>541</v>
      </c>
      <c r="C46" s="176"/>
      <c r="D46" s="176"/>
      <c r="E46" s="176">
        <f>'実質公債費比率（分子）の構造'!L$48</f>
        <v>506</v>
      </c>
      <c r="F46" s="176"/>
      <c r="G46" s="176"/>
      <c r="H46" s="176">
        <f>'実質公債費比率（分子）の構造'!M$48</f>
        <v>413</v>
      </c>
      <c r="I46" s="176"/>
      <c r="J46" s="176"/>
      <c r="K46" s="176">
        <f>'実質公債費比率（分子）の構造'!N$48</f>
        <v>325</v>
      </c>
      <c r="L46" s="176"/>
      <c r="M46" s="176"/>
      <c r="N46" s="176">
        <f>'実質公債費比率（分子）の構造'!O$48</f>
        <v>312</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1837</v>
      </c>
      <c r="C49" s="176"/>
      <c r="D49" s="176"/>
      <c r="E49" s="176">
        <f>'実質公債費比率（分子）の構造'!L$45</f>
        <v>1824</v>
      </c>
      <c r="F49" s="176"/>
      <c r="G49" s="176"/>
      <c r="H49" s="176">
        <f>'実質公債費比率（分子）の構造'!M$45</f>
        <v>1874</v>
      </c>
      <c r="I49" s="176"/>
      <c r="J49" s="176"/>
      <c r="K49" s="176">
        <f>'実質公債費比率（分子）の構造'!N$45</f>
        <v>1939</v>
      </c>
      <c r="L49" s="176"/>
      <c r="M49" s="176"/>
      <c r="N49" s="176">
        <f>'実質公債費比率（分子）の構造'!O$45</f>
        <v>2007</v>
      </c>
      <c r="O49" s="176"/>
      <c r="P49" s="176"/>
    </row>
    <row r="50" spans="1:16" x14ac:dyDescent="0.15">
      <c r="A50" s="176" t="s">
        <v>72</v>
      </c>
      <c r="B50" s="176" t="e">
        <f>NA()</f>
        <v>#N/A</v>
      </c>
      <c r="C50" s="176">
        <f>IF(ISNUMBER('実質公債費比率（分子）の構造'!K$53),'実質公債費比率（分子）の構造'!K$53,NA())</f>
        <v>652</v>
      </c>
      <c r="D50" s="176" t="e">
        <f>NA()</f>
        <v>#N/A</v>
      </c>
      <c r="E50" s="176" t="e">
        <f>NA()</f>
        <v>#N/A</v>
      </c>
      <c r="F50" s="176">
        <f>IF(ISNUMBER('実質公債費比率（分子）の構造'!L$53),'実質公債費比率（分子）の構造'!L$53,NA())</f>
        <v>638</v>
      </c>
      <c r="G50" s="176" t="e">
        <f>NA()</f>
        <v>#N/A</v>
      </c>
      <c r="H50" s="176" t="e">
        <f>NA()</f>
        <v>#N/A</v>
      </c>
      <c r="I50" s="176">
        <f>IF(ISNUMBER('実質公債費比率（分子）の構造'!M$53),'実質公債費比率（分子）の構造'!M$53,NA())</f>
        <v>803</v>
      </c>
      <c r="J50" s="176" t="e">
        <f>NA()</f>
        <v>#N/A</v>
      </c>
      <c r="K50" s="176" t="e">
        <f>NA()</f>
        <v>#N/A</v>
      </c>
      <c r="L50" s="176">
        <f>IF(ISNUMBER('実質公債費比率（分子）の構造'!N$53),'実質公債費比率（分子）の構造'!N$53,NA())</f>
        <v>833</v>
      </c>
      <c r="M50" s="176" t="e">
        <f>NA()</f>
        <v>#N/A</v>
      </c>
      <c r="N50" s="176" t="e">
        <f>NA()</f>
        <v>#N/A</v>
      </c>
      <c r="O50" s="176">
        <f>IF(ISNUMBER('実質公債費比率（分子）の構造'!O$53),'実質公債費比率（分子）の構造'!O$53,NA())</f>
        <v>790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18124</v>
      </c>
      <c r="E56" s="175"/>
      <c r="F56" s="175"/>
      <c r="G56" s="175">
        <f>'将来負担比率（分子）の構造'!J$52</f>
        <v>18116</v>
      </c>
      <c r="H56" s="175"/>
      <c r="I56" s="175"/>
      <c r="J56" s="175">
        <f>'将来負担比率（分子）の構造'!K$52</f>
        <v>18188</v>
      </c>
      <c r="K56" s="175"/>
      <c r="L56" s="175"/>
      <c r="M56" s="175">
        <f>'将来負担比率（分子）の構造'!L$52</f>
        <v>18789</v>
      </c>
      <c r="N56" s="175"/>
      <c r="O56" s="175"/>
      <c r="P56" s="175">
        <f>'将来負担比率（分子）の構造'!M$52</f>
        <v>18316</v>
      </c>
    </row>
    <row r="57" spans="1:16" x14ac:dyDescent="0.15">
      <c r="A57" s="175" t="s">
        <v>43</v>
      </c>
      <c r="B57" s="175"/>
      <c r="C57" s="175"/>
      <c r="D57" s="175">
        <f>'将来負担比率（分子）の構造'!I$51</f>
        <v>3279</v>
      </c>
      <c r="E57" s="175"/>
      <c r="F57" s="175"/>
      <c r="G57" s="175">
        <f>'将来負担比率（分子）の構造'!J$51</f>
        <v>3551</v>
      </c>
      <c r="H57" s="175"/>
      <c r="I57" s="175"/>
      <c r="J57" s="175">
        <f>'将来負担比率（分子）の構造'!K$51</f>
        <v>3502</v>
      </c>
      <c r="K57" s="175"/>
      <c r="L57" s="175"/>
      <c r="M57" s="175">
        <f>'将来負担比率（分子）の構造'!L$51</f>
        <v>2862</v>
      </c>
      <c r="N57" s="175"/>
      <c r="O57" s="175"/>
      <c r="P57" s="175">
        <f>'将来負担比率（分子）の構造'!M$51</f>
        <v>2709</v>
      </c>
    </row>
    <row r="58" spans="1:16" x14ac:dyDescent="0.15">
      <c r="A58" s="175" t="s">
        <v>42</v>
      </c>
      <c r="B58" s="175"/>
      <c r="C58" s="175"/>
      <c r="D58" s="175">
        <f>'将来負担比率（分子）の構造'!I$50</f>
        <v>6303</v>
      </c>
      <c r="E58" s="175"/>
      <c r="F58" s="175"/>
      <c r="G58" s="175">
        <f>'将来負担比率（分子）の構造'!J$50</f>
        <v>6365</v>
      </c>
      <c r="H58" s="175"/>
      <c r="I58" s="175"/>
      <c r="J58" s="175">
        <f>'将来負担比率（分子）の構造'!K$50</f>
        <v>6272</v>
      </c>
      <c r="K58" s="175"/>
      <c r="L58" s="175"/>
      <c r="M58" s="175">
        <f>'将来負担比率（分子）の構造'!L$50</f>
        <v>7148</v>
      </c>
      <c r="N58" s="175"/>
      <c r="O58" s="175"/>
      <c r="P58" s="175">
        <f>'将来負担比率（分子）の構造'!M$50</f>
        <v>8164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2192</v>
      </c>
      <c r="C62" s="175"/>
      <c r="D62" s="175"/>
      <c r="E62" s="175">
        <f>'将来負担比率（分子）の構造'!J$45</f>
        <v>2166</v>
      </c>
      <c r="F62" s="175"/>
      <c r="G62" s="175"/>
      <c r="H62" s="175">
        <f>'将来負担比率（分子）の構造'!K$45</f>
        <v>2067</v>
      </c>
      <c r="I62" s="175"/>
      <c r="J62" s="175"/>
      <c r="K62" s="175">
        <f>'将来負担比率（分子）の構造'!L$45</f>
        <v>1977</v>
      </c>
      <c r="L62" s="175"/>
      <c r="M62" s="175"/>
      <c r="N62" s="175">
        <f>'将来負担比率（分子）の構造'!M$45</f>
        <v>1921</v>
      </c>
      <c r="O62" s="175"/>
      <c r="P62" s="175"/>
    </row>
    <row r="63" spans="1:16" x14ac:dyDescent="0.15">
      <c r="A63" s="175" t="s">
        <v>35</v>
      </c>
      <c r="B63" s="175">
        <f>'将来負担比率（分子）の構造'!I$44</f>
        <v>1412</v>
      </c>
      <c r="C63" s="175"/>
      <c r="D63" s="175"/>
      <c r="E63" s="175">
        <f>'将来負担比率（分子）の構造'!J$44</f>
        <v>1550</v>
      </c>
      <c r="F63" s="175"/>
      <c r="G63" s="175"/>
      <c r="H63" s="175">
        <f>'将来負担比率（分子）の構造'!K$44</f>
        <v>1654</v>
      </c>
      <c r="I63" s="175"/>
      <c r="J63" s="175"/>
      <c r="K63" s="175">
        <f>'将来負担比率（分子）の構造'!L$44</f>
        <v>2177</v>
      </c>
      <c r="L63" s="175"/>
      <c r="M63" s="175"/>
      <c r="N63" s="175">
        <f>'将来負担比率（分子）の構造'!M$44</f>
        <v>2133</v>
      </c>
      <c r="O63" s="175"/>
      <c r="P63" s="175"/>
    </row>
    <row r="64" spans="1:16" x14ac:dyDescent="0.15">
      <c r="A64" s="175" t="s">
        <v>34</v>
      </c>
      <c r="B64" s="175">
        <f>'将来負担比率（分子）の構造'!I$43</f>
        <v>5794</v>
      </c>
      <c r="C64" s="175"/>
      <c r="D64" s="175"/>
      <c r="E64" s="175">
        <f>'将来負担比率（分子）の構造'!J$43</f>
        <v>5522</v>
      </c>
      <c r="F64" s="175"/>
      <c r="G64" s="175"/>
      <c r="H64" s="175">
        <f>'将来負担比率（分子）の構造'!K$43</f>
        <v>5331</v>
      </c>
      <c r="I64" s="175"/>
      <c r="J64" s="175"/>
      <c r="K64" s="175">
        <f>'将来負担比率（分子）の構造'!L$43</f>
        <v>4691</v>
      </c>
      <c r="L64" s="175"/>
      <c r="M64" s="175"/>
      <c r="N64" s="175">
        <f>'将来負担比率（分子）の構造'!M$43</f>
        <v>4024</v>
      </c>
      <c r="O64" s="175"/>
      <c r="P64" s="175"/>
    </row>
    <row r="65" spans="1:16" x14ac:dyDescent="0.15">
      <c r="A65" s="175" t="s">
        <v>33</v>
      </c>
      <c r="B65" s="175">
        <f>'将来負担比率（分子）の構造'!I$42</f>
        <v>619</v>
      </c>
      <c r="C65" s="175"/>
      <c r="D65" s="175"/>
      <c r="E65" s="175">
        <f>'将来負担比率（分子）の構造'!J$42</f>
        <v>477</v>
      </c>
      <c r="F65" s="175"/>
      <c r="G65" s="175"/>
      <c r="H65" s="175">
        <f>'将来負担比率（分子）の構造'!K$42</f>
        <v>345</v>
      </c>
      <c r="I65" s="175"/>
      <c r="J65" s="175"/>
      <c r="K65" s="175">
        <f>'将来負担比率（分子）の構造'!L$42</f>
        <v>213</v>
      </c>
      <c r="L65" s="175"/>
      <c r="M65" s="175"/>
      <c r="N65" s="175">
        <f>'将来負担比率（分子）の構造'!M$42</f>
        <v>316</v>
      </c>
      <c r="O65" s="175"/>
      <c r="P65" s="175"/>
    </row>
    <row r="66" spans="1:16" x14ac:dyDescent="0.15">
      <c r="A66" s="175" t="s">
        <v>32</v>
      </c>
      <c r="B66" s="175">
        <f>'将来負担比率（分子）の構造'!I$41</f>
        <v>18438</v>
      </c>
      <c r="C66" s="175"/>
      <c r="D66" s="175"/>
      <c r="E66" s="175">
        <f>'将来負担比率（分子）の構造'!J$41</f>
        <v>18971</v>
      </c>
      <c r="F66" s="175"/>
      <c r="G66" s="175"/>
      <c r="H66" s="175">
        <f>'将来負担比率（分子）の構造'!K$41</f>
        <v>19909</v>
      </c>
      <c r="I66" s="175"/>
      <c r="J66" s="175"/>
      <c r="K66" s="175">
        <f>'将来負担比率（分子）の構造'!L$41</f>
        <v>20539</v>
      </c>
      <c r="L66" s="175"/>
      <c r="M66" s="175"/>
      <c r="N66" s="175">
        <f>'将来負担比率（分子）の構造'!M$41</f>
        <v>19935</v>
      </c>
      <c r="O66" s="175"/>
      <c r="P66" s="175"/>
    </row>
    <row r="67" spans="1:16" x14ac:dyDescent="0.15">
      <c r="A67" s="175" t="s">
        <v>76</v>
      </c>
      <c r="B67" s="175" t="e">
        <f>NA()</f>
        <v>#N/A</v>
      </c>
      <c r="C67" s="175">
        <f>IF(ISNUMBER('将来負担比率（分子）の構造'!I$53), IF('将来負担比率（分子）の構造'!I$53 &lt; 0, 0, '将来負担比率（分子）の構造'!I$53), NA())</f>
        <v>749</v>
      </c>
      <c r="D67" s="175" t="e">
        <f>NA()</f>
        <v>#N/A</v>
      </c>
      <c r="E67" s="175" t="e">
        <f>NA()</f>
        <v>#N/A</v>
      </c>
      <c r="F67" s="175">
        <f>IF(ISNUMBER('将来負担比率（分子）の構造'!J$53), IF('将来負担比率（分子）の構造'!J$53 &lt; 0, 0, '将来負担比率（分子）の構造'!J$53), NA())</f>
        <v>654</v>
      </c>
      <c r="G67" s="175" t="e">
        <f>NA()</f>
        <v>#N/A</v>
      </c>
      <c r="H67" s="175" t="e">
        <f>NA()</f>
        <v>#N/A</v>
      </c>
      <c r="I67" s="175">
        <f>IF(ISNUMBER('将来負担比率（分子）の構造'!K$53), IF('将来負担比率（分子）の構造'!K$53 &lt; 0, 0, '将来負担比率（分子）の構造'!K$53), NA())</f>
        <v>1344</v>
      </c>
      <c r="J67" s="175" t="e">
        <f>NA()</f>
        <v>#N/A</v>
      </c>
      <c r="K67" s="175" t="e">
        <f>NA()</f>
        <v>#N/A</v>
      </c>
      <c r="L67" s="175">
        <f>IF(ISNUMBER('将来負担比率（分子）の構造'!L$53), IF('将来負担比率（分子）の構造'!L$53 &lt; 0, 0, '将来負担比率（分子）の構造'!L$53), NA())</f>
        <v>797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2274</v>
      </c>
      <c r="C72" s="179">
        <f>基金残高に係る経年分析!G55</f>
        <v>2543</v>
      </c>
      <c r="D72" s="179">
        <f>基金残高に係る経年分析!H55</f>
        <v>2544</v>
      </c>
    </row>
    <row r="73" spans="1:16" x14ac:dyDescent="0.15">
      <c r="A73" s="178" t="s">
        <v>79</v>
      </c>
      <c r="B73" s="179">
        <f>基金残高に係る経年分析!F56</f>
        <v>513</v>
      </c>
      <c r="C73" s="179">
        <f>基金残高に係る経年分析!G56</f>
        <v>763</v>
      </c>
      <c r="D73" s="179">
        <f>基金残高に係る経年分析!H56</f>
        <v>763</v>
      </c>
    </row>
    <row r="74" spans="1:16" x14ac:dyDescent="0.15">
      <c r="A74" s="178" t="s">
        <v>80</v>
      </c>
      <c r="B74" s="179">
        <f>基金残高に係る経年分析!F57</f>
        <v>2738</v>
      </c>
      <c r="C74" s="179">
        <f>基金残高に係る経年分析!G57</f>
        <v>2960</v>
      </c>
      <c r="D74" s="179">
        <f>基金残高に係る経年分析!H57</f>
        <v>3660</v>
      </c>
    </row>
  </sheetData>
  <sheetProtection algorithmName="SHA-512" hashValue="lecrK3EzSHxhuvjpJBQnxTbfSqhpTwcXug+WNEJ2A4uKh6wtycYA5bvZ/xtT+4m9k2mDQ9OCKEpxqaM3A6xmgA==" saltValue="3c1NJ2Z/DeA3kMxXhY1q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3" t="s">
        <v>215</v>
      </c>
      <c r="DI1" s="604"/>
      <c r="DJ1" s="604"/>
      <c r="DK1" s="604"/>
      <c r="DL1" s="604"/>
      <c r="DM1" s="604"/>
      <c r="DN1" s="605"/>
      <c r="DO1" s="214"/>
      <c r="DP1" s="603" t="s">
        <v>216</v>
      </c>
      <c r="DQ1" s="604"/>
      <c r="DR1" s="604"/>
      <c r="DS1" s="604"/>
      <c r="DT1" s="604"/>
      <c r="DU1" s="604"/>
      <c r="DV1" s="604"/>
      <c r="DW1" s="604"/>
      <c r="DX1" s="604"/>
      <c r="DY1" s="604"/>
      <c r="DZ1" s="604"/>
      <c r="EA1" s="604"/>
      <c r="EB1" s="604"/>
      <c r="EC1" s="605"/>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6" t="s">
        <v>218</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219</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220</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x14ac:dyDescent="0.15">
      <c r="B4" s="606" t="s">
        <v>1</v>
      </c>
      <c r="C4" s="607"/>
      <c r="D4" s="607"/>
      <c r="E4" s="607"/>
      <c r="F4" s="607"/>
      <c r="G4" s="607"/>
      <c r="H4" s="607"/>
      <c r="I4" s="607"/>
      <c r="J4" s="607"/>
      <c r="K4" s="607"/>
      <c r="L4" s="607"/>
      <c r="M4" s="607"/>
      <c r="N4" s="607"/>
      <c r="O4" s="607"/>
      <c r="P4" s="607"/>
      <c r="Q4" s="608"/>
      <c r="R4" s="606" t="s">
        <v>221</v>
      </c>
      <c r="S4" s="607"/>
      <c r="T4" s="607"/>
      <c r="U4" s="607"/>
      <c r="V4" s="607"/>
      <c r="W4" s="607"/>
      <c r="X4" s="607"/>
      <c r="Y4" s="608"/>
      <c r="Z4" s="606" t="s">
        <v>222</v>
      </c>
      <c r="AA4" s="607"/>
      <c r="AB4" s="607"/>
      <c r="AC4" s="608"/>
      <c r="AD4" s="606" t="s">
        <v>223</v>
      </c>
      <c r="AE4" s="607"/>
      <c r="AF4" s="607"/>
      <c r="AG4" s="607"/>
      <c r="AH4" s="607"/>
      <c r="AI4" s="607"/>
      <c r="AJ4" s="607"/>
      <c r="AK4" s="608"/>
      <c r="AL4" s="606" t="s">
        <v>222</v>
      </c>
      <c r="AM4" s="607"/>
      <c r="AN4" s="607"/>
      <c r="AO4" s="608"/>
      <c r="AP4" s="609" t="s">
        <v>224</v>
      </c>
      <c r="AQ4" s="609"/>
      <c r="AR4" s="609"/>
      <c r="AS4" s="609"/>
      <c r="AT4" s="609"/>
      <c r="AU4" s="609"/>
      <c r="AV4" s="609"/>
      <c r="AW4" s="609"/>
      <c r="AX4" s="609"/>
      <c r="AY4" s="609"/>
      <c r="AZ4" s="609"/>
      <c r="BA4" s="609"/>
      <c r="BB4" s="609"/>
      <c r="BC4" s="609"/>
      <c r="BD4" s="609"/>
      <c r="BE4" s="609"/>
      <c r="BF4" s="609"/>
      <c r="BG4" s="609" t="s">
        <v>225</v>
      </c>
      <c r="BH4" s="609"/>
      <c r="BI4" s="609"/>
      <c r="BJ4" s="609"/>
      <c r="BK4" s="609"/>
      <c r="BL4" s="609"/>
      <c r="BM4" s="609"/>
      <c r="BN4" s="609"/>
      <c r="BO4" s="609" t="s">
        <v>222</v>
      </c>
      <c r="BP4" s="609"/>
      <c r="BQ4" s="609"/>
      <c r="BR4" s="609"/>
      <c r="BS4" s="609" t="s">
        <v>226</v>
      </c>
      <c r="BT4" s="609"/>
      <c r="BU4" s="609"/>
      <c r="BV4" s="609"/>
      <c r="BW4" s="609"/>
      <c r="BX4" s="609"/>
      <c r="BY4" s="609"/>
      <c r="BZ4" s="609"/>
      <c r="CA4" s="609"/>
      <c r="CB4" s="609"/>
      <c r="CD4" s="606" t="s">
        <v>227</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x14ac:dyDescent="0.15">
      <c r="B5" s="610" t="s">
        <v>228</v>
      </c>
      <c r="C5" s="611"/>
      <c r="D5" s="611"/>
      <c r="E5" s="611"/>
      <c r="F5" s="611"/>
      <c r="G5" s="611"/>
      <c r="H5" s="611"/>
      <c r="I5" s="611"/>
      <c r="J5" s="611"/>
      <c r="K5" s="611"/>
      <c r="L5" s="611"/>
      <c r="M5" s="611"/>
      <c r="N5" s="611"/>
      <c r="O5" s="611"/>
      <c r="P5" s="611"/>
      <c r="Q5" s="612"/>
      <c r="R5" s="613">
        <v>7073884</v>
      </c>
      <c r="S5" s="614"/>
      <c r="T5" s="614"/>
      <c r="U5" s="614"/>
      <c r="V5" s="614"/>
      <c r="W5" s="614"/>
      <c r="X5" s="614"/>
      <c r="Y5" s="615"/>
      <c r="Z5" s="616">
        <v>27.3</v>
      </c>
      <c r="AA5" s="616"/>
      <c r="AB5" s="616"/>
      <c r="AC5" s="616"/>
      <c r="AD5" s="617">
        <v>6653688</v>
      </c>
      <c r="AE5" s="617"/>
      <c r="AF5" s="617"/>
      <c r="AG5" s="617"/>
      <c r="AH5" s="617"/>
      <c r="AI5" s="617"/>
      <c r="AJ5" s="617"/>
      <c r="AK5" s="617"/>
      <c r="AL5" s="618">
        <v>54.4</v>
      </c>
      <c r="AM5" s="619"/>
      <c r="AN5" s="619"/>
      <c r="AO5" s="620"/>
      <c r="AP5" s="610" t="s">
        <v>229</v>
      </c>
      <c r="AQ5" s="611"/>
      <c r="AR5" s="611"/>
      <c r="AS5" s="611"/>
      <c r="AT5" s="611"/>
      <c r="AU5" s="611"/>
      <c r="AV5" s="611"/>
      <c r="AW5" s="611"/>
      <c r="AX5" s="611"/>
      <c r="AY5" s="611"/>
      <c r="AZ5" s="611"/>
      <c r="BA5" s="611"/>
      <c r="BB5" s="611"/>
      <c r="BC5" s="611"/>
      <c r="BD5" s="611"/>
      <c r="BE5" s="611"/>
      <c r="BF5" s="612"/>
      <c r="BG5" s="624">
        <v>6648114</v>
      </c>
      <c r="BH5" s="625"/>
      <c r="BI5" s="625"/>
      <c r="BJ5" s="625"/>
      <c r="BK5" s="625"/>
      <c r="BL5" s="625"/>
      <c r="BM5" s="625"/>
      <c r="BN5" s="626"/>
      <c r="BO5" s="627">
        <v>94</v>
      </c>
      <c r="BP5" s="627"/>
      <c r="BQ5" s="627"/>
      <c r="BR5" s="627"/>
      <c r="BS5" s="628">
        <v>198711</v>
      </c>
      <c r="BT5" s="628"/>
      <c r="BU5" s="628"/>
      <c r="BV5" s="628"/>
      <c r="BW5" s="628"/>
      <c r="BX5" s="628"/>
      <c r="BY5" s="628"/>
      <c r="BZ5" s="628"/>
      <c r="CA5" s="628"/>
      <c r="CB5" s="632"/>
      <c r="CD5" s="606" t="s">
        <v>224</v>
      </c>
      <c r="CE5" s="607"/>
      <c r="CF5" s="607"/>
      <c r="CG5" s="607"/>
      <c r="CH5" s="607"/>
      <c r="CI5" s="607"/>
      <c r="CJ5" s="607"/>
      <c r="CK5" s="607"/>
      <c r="CL5" s="607"/>
      <c r="CM5" s="607"/>
      <c r="CN5" s="607"/>
      <c r="CO5" s="607"/>
      <c r="CP5" s="607"/>
      <c r="CQ5" s="608"/>
      <c r="CR5" s="606" t="s">
        <v>230</v>
      </c>
      <c r="CS5" s="607"/>
      <c r="CT5" s="607"/>
      <c r="CU5" s="607"/>
      <c r="CV5" s="607"/>
      <c r="CW5" s="607"/>
      <c r="CX5" s="607"/>
      <c r="CY5" s="608"/>
      <c r="CZ5" s="606" t="s">
        <v>222</v>
      </c>
      <c r="DA5" s="607"/>
      <c r="DB5" s="607"/>
      <c r="DC5" s="608"/>
      <c r="DD5" s="606" t="s">
        <v>231</v>
      </c>
      <c r="DE5" s="607"/>
      <c r="DF5" s="607"/>
      <c r="DG5" s="607"/>
      <c r="DH5" s="607"/>
      <c r="DI5" s="607"/>
      <c r="DJ5" s="607"/>
      <c r="DK5" s="607"/>
      <c r="DL5" s="607"/>
      <c r="DM5" s="607"/>
      <c r="DN5" s="607"/>
      <c r="DO5" s="607"/>
      <c r="DP5" s="608"/>
      <c r="DQ5" s="606" t="s">
        <v>232</v>
      </c>
      <c r="DR5" s="607"/>
      <c r="DS5" s="607"/>
      <c r="DT5" s="607"/>
      <c r="DU5" s="607"/>
      <c r="DV5" s="607"/>
      <c r="DW5" s="607"/>
      <c r="DX5" s="607"/>
      <c r="DY5" s="607"/>
      <c r="DZ5" s="607"/>
      <c r="EA5" s="607"/>
      <c r="EB5" s="607"/>
      <c r="EC5" s="608"/>
    </row>
    <row r="6" spans="2:143" ht="11.25" customHeight="1" x14ac:dyDescent="0.15">
      <c r="B6" s="621" t="s">
        <v>233</v>
      </c>
      <c r="C6" s="622"/>
      <c r="D6" s="622"/>
      <c r="E6" s="622"/>
      <c r="F6" s="622"/>
      <c r="G6" s="622"/>
      <c r="H6" s="622"/>
      <c r="I6" s="622"/>
      <c r="J6" s="622"/>
      <c r="K6" s="622"/>
      <c r="L6" s="622"/>
      <c r="M6" s="622"/>
      <c r="N6" s="622"/>
      <c r="O6" s="622"/>
      <c r="P6" s="622"/>
      <c r="Q6" s="623"/>
      <c r="R6" s="624">
        <v>182229</v>
      </c>
      <c r="S6" s="625"/>
      <c r="T6" s="625"/>
      <c r="U6" s="625"/>
      <c r="V6" s="625"/>
      <c r="W6" s="625"/>
      <c r="X6" s="625"/>
      <c r="Y6" s="626"/>
      <c r="Z6" s="627">
        <v>0.7</v>
      </c>
      <c r="AA6" s="627"/>
      <c r="AB6" s="627"/>
      <c r="AC6" s="627"/>
      <c r="AD6" s="628">
        <v>182229</v>
      </c>
      <c r="AE6" s="628"/>
      <c r="AF6" s="628"/>
      <c r="AG6" s="628"/>
      <c r="AH6" s="628"/>
      <c r="AI6" s="628"/>
      <c r="AJ6" s="628"/>
      <c r="AK6" s="628"/>
      <c r="AL6" s="629">
        <v>1.5</v>
      </c>
      <c r="AM6" s="630"/>
      <c r="AN6" s="630"/>
      <c r="AO6" s="631"/>
      <c r="AP6" s="621" t="s">
        <v>234</v>
      </c>
      <c r="AQ6" s="622"/>
      <c r="AR6" s="622"/>
      <c r="AS6" s="622"/>
      <c r="AT6" s="622"/>
      <c r="AU6" s="622"/>
      <c r="AV6" s="622"/>
      <c r="AW6" s="622"/>
      <c r="AX6" s="622"/>
      <c r="AY6" s="622"/>
      <c r="AZ6" s="622"/>
      <c r="BA6" s="622"/>
      <c r="BB6" s="622"/>
      <c r="BC6" s="622"/>
      <c r="BD6" s="622"/>
      <c r="BE6" s="622"/>
      <c r="BF6" s="623"/>
      <c r="BG6" s="624">
        <v>6648114</v>
      </c>
      <c r="BH6" s="625"/>
      <c r="BI6" s="625"/>
      <c r="BJ6" s="625"/>
      <c r="BK6" s="625"/>
      <c r="BL6" s="625"/>
      <c r="BM6" s="625"/>
      <c r="BN6" s="626"/>
      <c r="BO6" s="627">
        <v>94</v>
      </c>
      <c r="BP6" s="627"/>
      <c r="BQ6" s="627"/>
      <c r="BR6" s="627"/>
      <c r="BS6" s="628">
        <v>198711</v>
      </c>
      <c r="BT6" s="628"/>
      <c r="BU6" s="628"/>
      <c r="BV6" s="628"/>
      <c r="BW6" s="628"/>
      <c r="BX6" s="628"/>
      <c r="BY6" s="628"/>
      <c r="BZ6" s="628"/>
      <c r="CA6" s="628"/>
      <c r="CB6" s="632"/>
      <c r="CD6" s="610" t="s">
        <v>235</v>
      </c>
      <c r="CE6" s="611"/>
      <c r="CF6" s="611"/>
      <c r="CG6" s="611"/>
      <c r="CH6" s="611"/>
      <c r="CI6" s="611"/>
      <c r="CJ6" s="611"/>
      <c r="CK6" s="611"/>
      <c r="CL6" s="611"/>
      <c r="CM6" s="611"/>
      <c r="CN6" s="611"/>
      <c r="CO6" s="611"/>
      <c r="CP6" s="611"/>
      <c r="CQ6" s="612"/>
      <c r="CR6" s="624">
        <v>179580</v>
      </c>
      <c r="CS6" s="625"/>
      <c r="CT6" s="625"/>
      <c r="CU6" s="625"/>
      <c r="CV6" s="625"/>
      <c r="CW6" s="625"/>
      <c r="CX6" s="625"/>
      <c r="CY6" s="626"/>
      <c r="CZ6" s="618">
        <v>0.7</v>
      </c>
      <c r="DA6" s="619"/>
      <c r="DB6" s="619"/>
      <c r="DC6" s="635"/>
      <c r="DD6" s="633" t="s">
        <v>186</v>
      </c>
      <c r="DE6" s="625"/>
      <c r="DF6" s="625"/>
      <c r="DG6" s="625"/>
      <c r="DH6" s="625"/>
      <c r="DI6" s="625"/>
      <c r="DJ6" s="625"/>
      <c r="DK6" s="625"/>
      <c r="DL6" s="625"/>
      <c r="DM6" s="625"/>
      <c r="DN6" s="625"/>
      <c r="DO6" s="625"/>
      <c r="DP6" s="626"/>
      <c r="DQ6" s="633">
        <v>179167</v>
      </c>
      <c r="DR6" s="625"/>
      <c r="DS6" s="625"/>
      <c r="DT6" s="625"/>
      <c r="DU6" s="625"/>
      <c r="DV6" s="625"/>
      <c r="DW6" s="625"/>
      <c r="DX6" s="625"/>
      <c r="DY6" s="625"/>
      <c r="DZ6" s="625"/>
      <c r="EA6" s="625"/>
      <c r="EB6" s="625"/>
      <c r="EC6" s="634"/>
    </row>
    <row r="7" spans="2:143" ht="11.25" customHeight="1" x14ac:dyDescent="0.15">
      <c r="B7" s="621" t="s">
        <v>236</v>
      </c>
      <c r="C7" s="622"/>
      <c r="D7" s="622"/>
      <c r="E7" s="622"/>
      <c r="F7" s="622"/>
      <c r="G7" s="622"/>
      <c r="H7" s="622"/>
      <c r="I7" s="622"/>
      <c r="J7" s="622"/>
      <c r="K7" s="622"/>
      <c r="L7" s="622"/>
      <c r="M7" s="622"/>
      <c r="N7" s="622"/>
      <c r="O7" s="622"/>
      <c r="P7" s="622"/>
      <c r="Q7" s="623"/>
      <c r="R7" s="624">
        <v>1971</v>
      </c>
      <c r="S7" s="625"/>
      <c r="T7" s="625"/>
      <c r="U7" s="625"/>
      <c r="V7" s="625"/>
      <c r="W7" s="625"/>
      <c r="X7" s="625"/>
      <c r="Y7" s="626"/>
      <c r="Z7" s="627">
        <v>0</v>
      </c>
      <c r="AA7" s="627"/>
      <c r="AB7" s="627"/>
      <c r="AC7" s="627"/>
      <c r="AD7" s="628">
        <v>1971</v>
      </c>
      <c r="AE7" s="628"/>
      <c r="AF7" s="628"/>
      <c r="AG7" s="628"/>
      <c r="AH7" s="628"/>
      <c r="AI7" s="628"/>
      <c r="AJ7" s="628"/>
      <c r="AK7" s="628"/>
      <c r="AL7" s="629">
        <v>0</v>
      </c>
      <c r="AM7" s="630"/>
      <c r="AN7" s="630"/>
      <c r="AO7" s="631"/>
      <c r="AP7" s="621" t="s">
        <v>237</v>
      </c>
      <c r="AQ7" s="622"/>
      <c r="AR7" s="622"/>
      <c r="AS7" s="622"/>
      <c r="AT7" s="622"/>
      <c r="AU7" s="622"/>
      <c r="AV7" s="622"/>
      <c r="AW7" s="622"/>
      <c r="AX7" s="622"/>
      <c r="AY7" s="622"/>
      <c r="AZ7" s="622"/>
      <c r="BA7" s="622"/>
      <c r="BB7" s="622"/>
      <c r="BC7" s="622"/>
      <c r="BD7" s="622"/>
      <c r="BE7" s="622"/>
      <c r="BF7" s="623"/>
      <c r="BG7" s="624">
        <v>3038628</v>
      </c>
      <c r="BH7" s="625"/>
      <c r="BI7" s="625"/>
      <c r="BJ7" s="625"/>
      <c r="BK7" s="625"/>
      <c r="BL7" s="625"/>
      <c r="BM7" s="625"/>
      <c r="BN7" s="626"/>
      <c r="BO7" s="627">
        <v>43</v>
      </c>
      <c r="BP7" s="627"/>
      <c r="BQ7" s="627"/>
      <c r="BR7" s="627"/>
      <c r="BS7" s="628">
        <v>198711</v>
      </c>
      <c r="BT7" s="628"/>
      <c r="BU7" s="628"/>
      <c r="BV7" s="628"/>
      <c r="BW7" s="628"/>
      <c r="BX7" s="628"/>
      <c r="BY7" s="628"/>
      <c r="BZ7" s="628"/>
      <c r="CA7" s="628"/>
      <c r="CB7" s="632"/>
      <c r="CD7" s="621" t="s">
        <v>238</v>
      </c>
      <c r="CE7" s="622"/>
      <c r="CF7" s="622"/>
      <c r="CG7" s="622"/>
      <c r="CH7" s="622"/>
      <c r="CI7" s="622"/>
      <c r="CJ7" s="622"/>
      <c r="CK7" s="622"/>
      <c r="CL7" s="622"/>
      <c r="CM7" s="622"/>
      <c r="CN7" s="622"/>
      <c r="CO7" s="622"/>
      <c r="CP7" s="622"/>
      <c r="CQ7" s="623"/>
      <c r="CR7" s="624">
        <v>5350600</v>
      </c>
      <c r="CS7" s="625"/>
      <c r="CT7" s="625"/>
      <c r="CU7" s="625"/>
      <c r="CV7" s="625"/>
      <c r="CW7" s="625"/>
      <c r="CX7" s="625"/>
      <c r="CY7" s="626"/>
      <c r="CZ7" s="627">
        <v>21.5</v>
      </c>
      <c r="DA7" s="627"/>
      <c r="DB7" s="627"/>
      <c r="DC7" s="627"/>
      <c r="DD7" s="633">
        <v>73484</v>
      </c>
      <c r="DE7" s="625"/>
      <c r="DF7" s="625"/>
      <c r="DG7" s="625"/>
      <c r="DH7" s="625"/>
      <c r="DI7" s="625"/>
      <c r="DJ7" s="625"/>
      <c r="DK7" s="625"/>
      <c r="DL7" s="625"/>
      <c r="DM7" s="625"/>
      <c r="DN7" s="625"/>
      <c r="DO7" s="625"/>
      <c r="DP7" s="626"/>
      <c r="DQ7" s="633">
        <v>2139435</v>
      </c>
      <c r="DR7" s="625"/>
      <c r="DS7" s="625"/>
      <c r="DT7" s="625"/>
      <c r="DU7" s="625"/>
      <c r="DV7" s="625"/>
      <c r="DW7" s="625"/>
      <c r="DX7" s="625"/>
      <c r="DY7" s="625"/>
      <c r="DZ7" s="625"/>
      <c r="EA7" s="625"/>
      <c r="EB7" s="625"/>
      <c r="EC7" s="634"/>
    </row>
    <row r="8" spans="2:143" ht="11.25" customHeight="1" x14ac:dyDescent="0.15">
      <c r="B8" s="621" t="s">
        <v>239</v>
      </c>
      <c r="C8" s="622"/>
      <c r="D8" s="622"/>
      <c r="E8" s="622"/>
      <c r="F8" s="622"/>
      <c r="G8" s="622"/>
      <c r="H8" s="622"/>
      <c r="I8" s="622"/>
      <c r="J8" s="622"/>
      <c r="K8" s="622"/>
      <c r="L8" s="622"/>
      <c r="M8" s="622"/>
      <c r="N8" s="622"/>
      <c r="O8" s="622"/>
      <c r="P8" s="622"/>
      <c r="Q8" s="623"/>
      <c r="R8" s="624">
        <v>17161</v>
      </c>
      <c r="S8" s="625"/>
      <c r="T8" s="625"/>
      <c r="U8" s="625"/>
      <c r="V8" s="625"/>
      <c r="W8" s="625"/>
      <c r="X8" s="625"/>
      <c r="Y8" s="626"/>
      <c r="Z8" s="627">
        <v>0.1</v>
      </c>
      <c r="AA8" s="627"/>
      <c r="AB8" s="627"/>
      <c r="AC8" s="627"/>
      <c r="AD8" s="628">
        <v>17161</v>
      </c>
      <c r="AE8" s="628"/>
      <c r="AF8" s="628"/>
      <c r="AG8" s="628"/>
      <c r="AH8" s="628"/>
      <c r="AI8" s="628"/>
      <c r="AJ8" s="628"/>
      <c r="AK8" s="628"/>
      <c r="AL8" s="629">
        <v>0.1</v>
      </c>
      <c r="AM8" s="630"/>
      <c r="AN8" s="630"/>
      <c r="AO8" s="631"/>
      <c r="AP8" s="621" t="s">
        <v>240</v>
      </c>
      <c r="AQ8" s="622"/>
      <c r="AR8" s="622"/>
      <c r="AS8" s="622"/>
      <c r="AT8" s="622"/>
      <c r="AU8" s="622"/>
      <c r="AV8" s="622"/>
      <c r="AW8" s="622"/>
      <c r="AX8" s="622"/>
      <c r="AY8" s="622"/>
      <c r="AZ8" s="622"/>
      <c r="BA8" s="622"/>
      <c r="BB8" s="622"/>
      <c r="BC8" s="622"/>
      <c r="BD8" s="622"/>
      <c r="BE8" s="622"/>
      <c r="BF8" s="623"/>
      <c r="BG8" s="624">
        <v>87691</v>
      </c>
      <c r="BH8" s="625"/>
      <c r="BI8" s="625"/>
      <c r="BJ8" s="625"/>
      <c r="BK8" s="625"/>
      <c r="BL8" s="625"/>
      <c r="BM8" s="625"/>
      <c r="BN8" s="626"/>
      <c r="BO8" s="627">
        <v>1.2</v>
      </c>
      <c r="BP8" s="627"/>
      <c r="BQ8" s="627"/>
      <c r="BR8" s="627"/>
      <c r="BS8" s="628" t="s">
        <v>241</v>
      </c>
      <c r="BT8" s="628"/>
      <c r="BU8" s="628"/>
      <c r="BV8" s="628"/>
      <c r="BW8" s="628"/>
      <c r="BX8" s="628"/>
      <c r="BY8" s="628"/>
      <c r="BZ8" s="628"/>
      <c r="CA8" s="628"/>
      <c r="CB8" s="632"/>
      <c r="CD8" s="621" t="s">
        <v>242</v>
      </c>
      <c r="CE8" s="622"/>
      <c r="CF8" s="622"/>
      <c r="CG8" s="622"/>
      <c r="CH8" s="622"/>
      <c r="CI8" s="622"/>
      <c r="CJ8" s="622"/>
      <c r="CK8" s="622"/>
      <c r="CL8" s="622"/>
      <c r="CM8" s="622"/>
      <c r="CN8" s="622"/>
      <c r="CO8" s="622"/>
      <c r="CP8" s="622"/>
      <c r="CQ8" s="623"/>
      <c r="CR8" s="624">
        <v>7708846</v>
      </c>
      <c r="CS8" s="625"/>
      <c r="CT8" s="625"/>
      <c r="CU8" s="625"/>
      <c r="CV8" s="625"/>
      <c r="CW8" s="625"/>
      <c r="CX8" s="625"/>
      <c r="CY8" s="626"/>
      <c r="CZ8" s="627">
        <v>30.9</v>
      </c>
      <c r="DA8" s="627"/>
      <c r="DB8" s="627"/>
      <c r="DC8" s="627"/>
      <c r="DD8" s="633">
        <v>182653</v>
      </c>
      <c r="DE8" s="625"/>
      <c r="DF8" s="625"/>
      <c r="DG8" s="625"/>
      <c r="DH8" s="625"/>
      <c r="DI8" s="625"/>
      <c r="DJ8" s="625"/>
      <c r="DK8" s="625"/>
      <c r="DL8" s="625"/>
      <c r="DM8" s="625"/>
      <c r="DN8" s="625"/>
      <c r="DO8" s="625"/>
      <c r="DP8" s="626"/>
      <c r="DQ8" s="633">
        <v>3775688</v>
      </c>
      <c r="DR8" s="625"/>
      <c r="DS8" s="625"/>
      <c r="DT8" s="625"/>
      <c r="DU8" s="625"/>
      <c r="DV8" s="625"/>
      <c r="DW8" s="625"/>
      <c r="DX8" s="625"/>
      <c r="DY8" s="625"/>
      <c r="DZ8" s="625"/>
      <c r="EA8" s="625"/>
      <c r="EB8" s="625"/>
      <c r="EC8" s="634"/>
    </row>
    <row r="9" spans="2:143" ht="11.25" customHeight="1" x14ac:dyDescent="0.15">
      <c r="B9" s="621" t="s">
        <v>243</v>
      </c>
      <c r="C9" s="622"/>
      <c r="D9" s="622"/>
      <c r="E9" s="622"/>
      <c r="F9" s="622"/>
      <c r="G9" s="622"/>
      <c r="H9" s="622"/>
      <c r="I9" s="622"/>
      <c r="J9" s="622"/>
      <c r="K9" s="622"/>
      <c r="L9" s="622"/>
      <c r="M9" s="622"/>
      <c r="N9" s="622"/>
      <c r="O9" s="622"/>
      <c r="P9" s="622"/>
      <c r="Q9" s="623"/>
      <c r="R9" s="624">
        <v>12066</v>
      </c>
      <c r="S9" s="625"/>
      <c r="T9" s="625"/>
      <c r="U9" s="625"/>
      <c r="V9" s="625"/>
      <c r="W9" s="625"/>
      <c r="X9" s="625"/>
      <c r="Y9" s="626"/>
      <c r="Z9" s="627">
        <v>0</v>
      </c>
      <c r="AA9" s="627"/>
      <c r="AB9" s="627"/>
      <c r="AC9" s="627"/>
      <c r="AD9" s="628">
        <v>12066</v>
      </c>
      <c r="AE9" s="628"/>
      <c r="AF9" s="628"/>
      <c r="AG9" s="628"/>
      <c r="AH9" s="628"/>
      <c r="AI9" s="628"/>
      <c r="AJ9" s="628"/>
      <c r="AK9" s="628"/>
      <c r="AL9" s="629">
        <v>0.1</v>
      </c>
      <c r="AM9" s="630"/>
      <c r="AN9" s="630"/>
      <c r="AO9" s="631"/>
      <c r="AP9" s="621" t="s">
        <v>244</v>
      </c>
      <c r="AQ9" s="622"/>
      <c r="AR9" s="622"/>
      <c r="AS9" s="622"/>
      <c r="AT9" s="622"/>
      <c r="AU9" s="622"/>
      <c r="AV9" s="622"/>
      <c r="AW9" s="622"/>
      <c r="AX9" s="622"/>
      <c r="AY9" s="622"/>
      <c r="AZ9" s="622"/>
      <c r="BA9" s="622"/>
      <c r="BB9" s="622"/>
      <c r="BC9" s="622"/>
      <c r="BD9" s="622"/>
      <c r="BE9" s="622"/>
      <c r="BF9" s="623"/>
      <c r="BG9" s="624">
        <v>2118074</v>
      </c>
      <c r="BH9" s="625"/>
      <c r="BI9" s="625"/>
      <c r="BJ9" s="625"/>
      <c r="BK9" s="625"/>
      <c r="BL9" s="625"/>
      <c r="BM9" s="625"/>
      <c r="BN9" s="626"/>
      <c r="BO9" s="627">
        <v>29.9</v>
      </c>
      <c r="BP9" s="627"/>
      <c r="BQ9" s="627"/>
      <c r="BR9" s="627"/>
      <c r="BS9" s="628" t="s">
        <v>241</v>
      </c>
      <c r="BT9" s="628"/>
      <c r="BU9" s="628"/>
      <c r="BV9" s="628"/>
      <c r="BW9" s="628"/>
      <c r="BX9" s="628"/>
      <c r="BY9" s="628"/>
      <c r="BZ9" s="628"/>
      <c r="CA9" s="628"/>
      <c r="CB9" s="632"/>
      <c r="CD9" s="621" t="s">
        <v>245</v>
      </c>
      <c r="CE9" s="622"/>
      <c r="CF9" s="622"/>
      <c r="CG9" s="622"/>
      <c r="CH9" s="622"/>
      <c r="CI9" s="622"/>
      <c r="CJ9" s="622"/>
      <c r="CK9" s="622"/>
      <c r="CL9" s="622"/>
      <c r="CM9" s="622"/>
      <c r="CN9" s="622"/>
      <c r="CO9" s="622"/>
      <c r="CP9" s="622"/>
      <c r="CQ9" s="623"/>
      <c r="CR9" s="624">
        <v>1916554</v>
      </c>
      <c r="CS9" s="625"/>
      <c r="CT9" s="625"/>
      <c r="CU9" s="625"/>
      <c r="CV9" s="625"/>
      <c r="CW9" s="625"/>
      <c r="CX9" s="625"/>
      <c r="CY9" s="626"/>
      <c r="CZ9" s="627">
        <v>7.7</v>
      </c>
      <c r="DA9" s="627"/>
      <c r="DB9" s="627"/>
      <c r="DC9" s="627"/>
      <c r="DD9" s="633">
        <v>13108</v>
      </c>
      <c r="DE9" s="625"/>
      <c r="DF9" s="625"/>
      <c r="DG9" s="625"/>
      <c r="DH9" s="625"/>
      <c r="DI9" s="625"/>
      <c r="DJ9" s="625"/>
      <c r="DK9" s="625"/>
      <c r="DL9" s="625"/>
      <c r="DM9" s="625"/>
      <c r="DN9" s="625"/>
      <c r="DO9" s="625"/>
      <c r="DP9" s="626"/>
      <c r="DQ9" s="633">
        <v>1499463</v>
      </c>
      <c r="DR9" s="625"/>
      <c r="DS9" s="625"/>
      <c r="DT9" s="625"/>
      <c r="DU9" s="625"/>
      <c r="DV9" s="625"/>
      <c r="DW9" s="625"/>
      <c r="DX9" s="625"/>
      <c r="DY9" s="625"/>
      <c r="DZ9" s="625"/>
      <c r="EA9" s="625"/>
      <c r="EB9" s="625"/>
      <c r="EC9" s="634"/>
    </row>
    <row r="10" spans="2:143" ht="11.25" customHeight="1" x14ac:dyDescent="0.15">
      <c r="B10" s="621" t="s">
        <v>246</v>
      </c>
      <c r="C10" s="622"/>
      <c r="D10" s="622"/>
      <c r="E10" s="622"/>
      <c r="F10" s="622"/>
      <c r="G10" s="622"/>
      <c r="H10" s="622"/>
      <c r="I10" s="622"/>
      <c r="J10" s="622"/>
      <c r="K10" s="622"/>
      <c r="L10" s="622"/>
      <c r="M10" s="622"/>
      <c r="N10" s="622"/>
      <c r="O10" s="622"/>
      <c r="P10" s="622"/>
      <c r="Q10" s="623"/>
      <c r="R10" s="624" t="s">
        <v>186</v>
      </c>
      <c r="S10" s="625"/>
      <c r="T10" s="625"/>
      <c r="U10" s="625"/>
      <c r="V10" s="625"/>
      <c r="W10" s="625"/>
      <c r="X10" s="625"/>
      <c r="Y10" s="626"/>
      <c r="Z10" s="627" t="s">
        <v>140</v>
      </c>
      <c r="AA10" s="627"/>
      <c r="AB10" s="627"/>
      <c r="AC10" s="627"/>
      <c r="AD10" s="628" t="s">
        <v>186</v>
      </c>
      <c r="AE10" s="628"/>
      <c r="AF10" s="628"/>
      <c r="AG10" s="628"/>
      <c r="AH10" s="628"/>
      <c r="AI10" s="628"/>
      <c r="AJ10" s="628"/>
      <c r="AK10" s="628"/>
      <c r="AL10" s="629" t="s">
        <v>186</v>
      </c>
      <c r="AM10" s="630"/>
      <c r="AN10" s="630"/>
      <c r="AO10" s="631"/>
      <c r="AP10" s="621" t="s">
        <v>247</v>
      </c>
      <c r="AQ10" s="622"/>
      <c r="AR10" s="622"/>
      <c r="AS10" s="622"/>
      <c r="AT10" s="622"/>
      <c r="AU10" s="622"/>
      <c r="AV10" s="622"/>
      <c r="AW10" s="622"/>
      <c r="AX10" s="622"/>
      <c r="AY10" s="622"/>
      <c r="AZ10" s="622"/>
      <c r="BA10" s="622"/>
      <c r="BB10" s="622"/>
      <c r="BC10" s="622"/>
      <c r="BD10" s="622"/>
      <c r="BE10" s="622"/>
      <c r="BF10" s="623"/>
      <c r="BG10" s="624">
        <v>136684</v>
      </c>
      <c r="BH10" s="625"/>
      <c r="BI10" s="625"/>
      <c r="BJ10" s="625"/>
      <c r="BK10" s="625"/>
      <c r="BL10" s="625"/>
      <c r="BM10" s="625"/>
      <c r="BN10" s="626"/>
      <c r="BO10" s="627">
        <v>1.9</v>
      </c>
      <c r="BP10" s="627"/>
      <c r="BQ10" s="627"/>
      <c r="BR10" s="627"/>
      <c r="BS10" s="628" t="s">
        <v>186</v>
      </c>
      <c r="BT10" s="628"/>
      <c r="BU10" s="628"/>
      <c r="BV10" s="628"/>
      <c r="BW10" s="628"/>
      <c r="BX10" s="628"/>
      <c r="BY10" s="628"/>
      <c r="BZ10" s="628"/>
      <c r="CA10" s="628"/>
      <c r="CB10" s="632"/>
      <c r="CD10" s="621" t="s">
        <v>248</v>
      </c>
      <c r="CE10" s="622"/>
      <c r="CF10" s="622"/>
      <c r="CG10" s="622"/>
      <c r="CH10" s="622"/>
      <c r="CI10" s="622"/>
      <c r="CJ10" s="622"/>
      <c r="CK10" s="622"/>
      <c r="CL10" s="622"/>
      <c r="CM10" s="622"/>
      <c r="CN10" s="622"/>
      <c r="CO10" s="622"/>
      <c r="CP10" s="622"/>
      <c r="CQ10" s="623"/>
      <c r="CR10" s="624">
        <v>26310</v>
      </c>
      <c r="CS10" s="625"/>
      <c r="CT10" s="625"/>
      <c r="CU10" s="625"/>
      <c r="CV10" s="625"/>
      <c r="CW10" s="625"/>
      <c r="CX10" s="625"/>
      <c r="CY10" s="626"/>
      <c r="CZ10" s="627">
        <v>0.1</v>
      </c>
      <c r="DA10" s="627"/>
      <c r="DB10" s="627"/>
      <c r="DC10" s="627"/>
      <c r="DD10" s="633" t="s">
        <v>186</v>
      </c>
      <c r="DE10" s="625"/>
      <c r="DF10" s="625"/>
      <c r="DG10" s="625"/>
      <c r="DH10" s="625"/>
      <c r="DI10" s="625"/>
      <c r="DJ10" s="625"/>
      <c r="DK10" s="625"/>
      <c r="DL10" s="625"/>
      <c r="DM10" s="625"/>
      <c r="DN10" s="625"/>
      <c r="DO10" s="625"/>
      <c r="DP10" s="626"/>
      <c r="DQ10" s="633">
        <v>10959</v>
      </c>
      <c r="DR10" s="625"/>
      <c r="DS10" s="625"/>
      <c r="DT10" s="625"/>
      <c r="DU10" s="625"/>
      <c r="DV10" s="625"/>
      <c r="DW10" s="625"/>
      <c r="DX10" s="625"/>
      <c r="DY10" s="625"/>
      <c r="DZ10" s="625"/>
      <c r="EA10" s="625"/>
      <c r="EB10" s="625"/>
      <c r="EC10" s="634"/>
    </row>
    <row r="11" spans="2:143" ht="11.25" customHeight="1" x14ac:dyDescent="0.15">
      <c r="B11" s="621" t="s">
        <v>249</v>
      </c>
      <c r="C11" s="622"/>
      <c r="D11" s="622"/>
      <c r="E11" s="622"/>
      <c r="F11" s="622"/>
      <c r="G11" s="622"/>
      <c r="H11" s="622"/>
      <c r="I11" s="622"/>
      <c r="J11" s="622"/>
      <c r="K11" s="622"/>
      <c r="L11" s="622"/>
      <c r="M11" s="622"/>
      <c r="N11" s="622"/>
      <c r="O11" s="622"/>
      <c r="P11" s="622"/>
      <c r="Q11" s="623"/>
      <c r="R11" s="624">
        <v>1237051</v>
      </c>
      <c r="S11" s="625"/>
      <c r="T11" s="625"/>
      <c r="U11" s="625"/>
      <c r="V11" s="625"/>
      <c r="W11" s="625"/>
      <c r="X11" s="625"/>
      <c r="Y11" s="626"/>
      <c r="Z11" s="629">
        <v>4.8</v>
      </c>
      <c r="AA11" s="630"/>
      <c r="AB11" s="630"/>
      <c r="AC11" s="636"/>
      <c r="AD11" s="633">
        <v>1237051</v>
      </c>
      <c r="AE11" s="625"/>
      <c r="AF11" s="625"/>
      <c r="AG11" s="625"/>
      <c r="AH11" s="625"/>
      <c r="AI11" s="625"/>
      <c r="AJ11" s="625"/>
      <c r="AK11" s="626"/>
      <c r="AL11" s="629">
        <v>10.1</v>
      </c>
      <c r="AM11" s="630"/>
      <c r="AN11" s="630"/>
      <c r="AO11" s="631"/>
      <c r="AP11" s="621" t="s">
        <v>250</v>
      </c>
      <c r="AQ11" s="622"/>
      <c r="AR11" s="622"/>
      <c r="AS11" s="622"/>
      <c r="AT11" s="622"/>
      <c r="AU11" s="622"/>
      <c r="AV11" s="622"/>
      <c r="AW11" s="622"/>
      <c r="AX11" s="622"/>
      <c r="AY11" s="622"/>
      <c r="AZ11" s="622"/>
      <c r="BA11" s="622"/>
      <c r="BB11" s="622"/>
      <c r="BC11" s="622"/>
      <c r="BD11" s="622"/>
      <c r="BE11" s="622"/>
      <c r="BF11" s="623"/>
      <c r="BG11" s="624">
        <v>696179</v>
      </c>
      <c r="BH11" s="625"/>
      <c r="BI11" s="625"/>
      <c r="BJ11" s="625"/>
      <c r="BK11" s="625"/>
      <c r="BL11" s="625"/>
      <c r="BM11" s="625"/>
      <c r="BN11" s="626"/>
      <c r="BO11" s="627">
        <v>9.8000000000000007</v>
      </c>
      <c r="BP11" s="627"/>
      <c r="BQ11" s="627"/>
      <c r="BR11" s="627"/>
      <c r="BS11" s="628">
        <v>198711</v>
      </c>
      <c r="BT11" s="628"/>
      <c r="BU11" s="628"/>
      <c r="BV11" s="628"/>
      <c r="BW11" s="628"/>
      <c r="BX11" s="628"/>
      <c r="BY11" s="628"/>
      <c r="BZ11" s="628"/>
      <c r="CA11" s="628"/>
      <c r="CB11" s="632"/>
      <c r="CD11" s="621" t="s">
        <v>251</v>
      </c>
      <c r="CE11" s="622"/>
      <c r="CF11" s="622"/>
      <c r="CG11" s="622"/>
      <c r="CH11" s="622"/>
      <c r="CI11" s="622"/>
      <c r="CJ11" s="622"/>
      <c r="CK11" s="622"/>
      <c r="CL11" s="622"/>
      <c r="CM11" s="622"/>
      <c r="CN11" s="622"/>
      <c r="CO11" s="622"/>
      <c r="CP11" s="622"/>
      <c r="CQ11" s="623"/>
      <c r="CR11" s="624">
        <v>700431</v>
      </c>
      <c r="CS11" s="625"/>
      <c r="CT11" s="625"/>
      <c r="CU11" s="625"/>
      <c r="CV11" s="625"/>
      <c r="CW11" s="625"/>
      <c r="CX11" s="625"/>
      <c r="CY11" s="626"/>
      <c r="CZ11" s="627">
        <v>2.8</v>
      </c>
      <c r="DA11" s="627"/>
      <c r="DB11" s="627"/>
      <c r="DC11" s="627"/>
      <c r="DD11" s="633">
        <v>147390</v>
      </c>
      <c r="DE11" s="625"/>
      <c r="DF11" s="625"/>
      <c r="DG11" s="625"/>
      <c r="DH11" s="625"/>
      <c r="DI11" s="625"/>
      <c r="DJ11" s="625"/>
      <c r="DK11" s="625"/>
      <c r="DL11" s="625"/>
      <c r="DM11" s="625"/>
      <c r="DN11" s="625"/>
      <c r="DO11" s="625"/>
      <c r="DP11" s="626"/>
      <c r="DQ11" s="633">
        <v>407328</v>
      </c>
      <c r="DR11" s="625"/>
      <c r="DS11" s="625"/>
      <c r="DT11" s="625"/>
      <c r="DU11" s="625"/>
      <c r="DV11" s="625"/>
      <c r="DW11" s="625"/>
      <c r="DX11" s="625"/>
      <c r="DY11" s="625"/>
      <c r="DZ11" s="625"/>
      <c r="EA11" s="625"/>
      <c r="EB11" s="625"/>
      <c r="EC11" s="634"/>
    </row>
    <row r="12" spans="2:143" ht="11.25" customHeight="1" x14ac:dyDescent="0.15">
      <c r="B12" s="621" t="s">
        <v>252</v>
      </c>
      <c r="C12" s="622"/>
      <c r="D12" s="622"/>
      <c r="E12" s="622"/>
      <c r="F12" s="622"/>
      <c r="G12" s="622"/>
      <c r="H12" s="622"/>
      <c r="I12" s="622"/>
      <c r="J12" s="622"/>
      <c r="K12" s="622"/>
      <c r="L12" s="622"/>
      <c r="M12" s="622"/>
      <c r="N12" s="622"/>
      <c r="O12" s="622"/>
      <c r="P12" s="622"/>
      <c r="Q12" s="623"/>
      <c r="R12" s="624">
        <v>472</v>
      </c>
      <c r="S12" s="625"/>
      <c r="T12" s="625"/>
      <c r="U12" s="625"/>
      <c r="V12" s="625"/>
      <c r="W12" s="625"/>
      <c r="X12" s="625"/>
      <c r="Y12" s="626"/>
      <c r="Z12" s="627">
        <v>0</v>
      </c>
      <c r="AA12" s="627"/>
      <c r="AB12" s="627"/>
      <c r="AC12" s="627"/>
      <c r="AD12" s="628">
        <v>472</v>
      </c>
      <c r="AE12" s="628"/>
      <c r="AF12" s="628"/>
      <c r="AG12" s="628"/>
      <c r="AH12" s="628"/>
      <c r="AI12" s="628"/>
      <c r="AJ12" s="628"/>
      <c r="AK12" s="628"/>
      <c r="AL12" s="629">
        <v>0</v>
      </c>
      <c r="AM12" s="630"/>
      <c r="AN12" s="630"/>
      <c r="AO12" s="631"/>
      <c r="AP12" s="621" t="s">
        <v>253</v>
      </c>
      <c r="AQ12" s="622"/>
      <c r="AR12" s="622"/>
      <c r="AS12" s="622"/>
      <c r="AT12" s="622"/>
      <c r="AU12" s="622"/>
      <c r="AV12" s="622"/>
      <c r="AW12" s="622"/>
      <c r="AX12" s="622"/>
      <c r="AY12" s="622"/>
      <c r="AZ12" s="622"/>
      <c r="BA12" s="622"/>
      <c r="BB12" s="622"/>
      <c r="BC12" s="622"/>
      <c r="BD12" s="622"/>
      <c r="BE12" s="622"/>
      <c r="BF12" s="623"/>
      <c r="BG12" s="624">
        <v>3092336</v>
      </c>
      <c r="BH12" s="625"/>
      <c r="BI12" s="625"/>
      <c r="BJ12" s="625"/>
      <c r="BK12" s="625"/>
      <c r="BL12" s="625"/>
      <c r="BM12" s="625"/>
      <c r="BN12" s="626"/>
      <c r="BO12" s="627">
        <v>43.7</v>
      </c>
      <c r="BP12" s="627"/>
      <c r="BQ12" s="627"/>
      <c r="BR12" s="627"/>
      <c r="BS12" s="628" t="s">
        <v>186</v>
      </c>
      <c r="BT12" s="628"/>
      <c r="BU12" s="628"/>
      <c r="BV12" s="628"/>
      <c r="BW12" s="628"/>
      <c r="BX12" s="628"/>
      <c r="BY12" s="628"/>
      <c r="BZ12" s="628"/>
      <c r="CA12" s="628"/>
      <c r="CB12" s="632"/>
      <c r="CD12" s="621" t="s">
        <v>254</v>
      </c>
      <c r="CE12" s="622"/>
      <c r="CF12" s="622"/>
      <c r="CG12" s="622"/>
      <c r="CH12" s="622"/>
      <c r="CI12" s="622"/>
      <c r="CJ12" s="622"/>
      <c r="CK12" s="622"/>
      <c r="CL12" s="622"/>
      <c r="CM12" s="622"/>
      <c r="CN12" s="622"/>
      <c r="CO12" s="622"/>
      <c r="CP12" s="622"/>
      <c r="CQ12" s="623"/>
      <c r="CR12" s="624">
        <v>1070638</v>
      </c>
      <c r="CS12" s="625"/>
      <c r="CT12" s="625"/>
      <c r="CU12" s="625"/>
      <c r="CV12" s="625"/>
      <c r="CW12" s="625"/>
      <c r="CX12" s="625"/>
      <c r="CY12" s="626"/>
      <c r="CZ12" s="627">
        <v>4.3</v>
      </c>
      <c r="DA12" s="627"/>
      <c r="DB12" s="627"/>
      <c r="DC12" s="627"/>
      <c r="DD12" s="633">
        <v>64576</v>
      </c>
      <c r="DE12" s="625"/>
      <c r="DF12" s="625"/>
      <c r="DG12" s="625"/>
      <c r="DH12" s="625"/>
      <c r="DI12" s="625"/>
      <c r="DJ12" s="625"/>
      <c r="DK12" s="625"/>
      <c r="DL12" s="625"/>
      <c r="DM12" s="625"/>
      <c r="DN12" s="625"/>
      <c r="DO12" s="625"/>
      <c r="DP12" s="626"/>
      <c r="DQ12" s="633">
        <v>594537</v>
      </c>
      <c r="DR12" s="625"/>
      <c r="DS12" s="625"/>
      <c r="DT12" s="625"/>
      <c r="DU12" s="625"/>
      <c r="DV12" s="625"/>
      <c r="DW12" s="625"/>
      <c r="DX12" s="625"/>
      <c r="DY12" s="625"/>
      <c r="DZ12" s="625"/>
      <c r="EA12" s="625"/>
      <c r="EB12" s="625"/>
      <c r="EC12" s="634"/>
    </row>
    <row r="13" spans="2:143" ht="11.25" customHeight="1" x14ac:dyDescent="0.15">
      <c r="B13" s="621" t="s">
        <v>255</v>
      </c>
      <c r="C13" s="622"/>
      <c r="D13" s="622"/>
      <c r="E13" s="622"/>
      <c r="F13" s="622"/>
      <c r="G13" s="622"/>
      <c r="H13" s="622"/>
      <c r="I13" s="622"/>
      <c r="J13" s="622"/>
      <c r="K13" s="622"/>
      <c r="L13" s="622"/>
      <c r="M13" s="622"/>
      <c r="N13" s="622"/>
      <c r="O13" s="622"/>
      <c r="P13" s="622"/>
      <c r="Q13" s="623"/>
      <c r="R13" s="624" t="s">
        <v>140</v>
      </c>
      <c r="S13" s="625"/>
      <c r="T13" s="625"/>
      <c r="U13" s="625"/>
      <c r="V13" s="625"/>
      <c r="W13" s="625"/>
      <c r="X13" s="625"/>
      <c r="Y13" s="626"/>
      <c r="Z13" s="627" t="s">
        <v>241</v>
      </c>
      <c r="AA13" s="627"/>
      <c r="AB13" s="627"/>
      <c r="AC13" s="627"/>
      <c r="AD13" s="628" t="s">
        <v>241</v>
      </c>
      <c r="AE13" s="628"/>
      <c r="AF13" s="628"/>
      <c r="AG13" s="628"/>
      <c r="AH13" s="628"/>
      <c r="AI13" s="628"/>
      <c r="AJ13" s="628"/>
      <c r="AK13" s="628"/>
      <c r="AL13" s="629" t="s">
        <v>186</v>
      </c>
      <c r="AM13" s="630"/>
      <c r="AN13" s="630"/>
      <c r="AO13" s="631"/>
      <c r="AP13" s="621" t="s">
        <v>256</v>
      </c>
      <c r="AQ13" s="622"/>
      <c r="AR13" s="622"/>
      <c r="AS13" s="622"/>
      <c r="AT13" s="622"/>
      <c r="AU13" s="622"/>
      <c r="AV13" s="622"/>
      <c r="AW13" s="622"/>
      <c r="AX13" s="622"/>
      <c r="AY13" s="622"/>
      <c r="AZ13" s="622"/>
      <c r="BA13" s="622"/>
      <c r="BB13" s="622"/>
      <c r="BC13" s="622"/>
      <c r="BD13" s="622"/>
      <c r="BE13" s="622"/>
      <c r="BF13" s="623"/>
      <c r="BG13" s="624">
        <v>3058307</v>
      </c>
      <c r="BH13" s="625"/>
      <c r="BI13" s="625"/>
      <c r="BJ13" s="625"/>
      <c r="BK13" s="625"/>
      <c r="BL13" s="625"/>
      <c r="BM13" s="625"/>
      <c r="BN13" s="626"/>
      <c r="BO13" s="627">
        <v>43.2</v>
      </c>
      <c r="BP13" s="627"/>
      <c r="BQ13" s="627"/>
      <c r="BR13" s="627"/>
      <c r="BS13" s="628" t="s">
        <v>140</v>
      </c>
      <c r="BT13" s="628"/>
      <c r="BU13" s="628"/>
      <c r="BV13" s="628"/>
      <c r="BW13" s="628"/>
      <c r="BX13" s="628"/>
      <c r="BY13" s="628"/>
      <c r="BZ13" s="628"/>
      <c r="CA13" s="628"/>
      <c r="CB13" s="632"/>
      <c r="CD13" s="621" t="s">
        <v>257</v>
      </c>
      <c r="CE13" s="622"/>
      <c r="CF13" s="622"/>
      <c r="CG13" s="622"/>
      <c r="CH13" s="622"/>
      <c r="CI13" s="622"/>
      <c r="CJ13" s="622"/>
      <c r="CK13" s="622"/>
      <c r="CL13" s="622"/>
      <c r="CM13" s="622"/>
      <c r="CN13" s="622"/>
      <c r="CO13" s="622"/>
      <c r="CP13" s="622"/>
      <c r="CQ13" s="623"/>
      <c r="CR13" s="624">
        <v>2027592</v>
      </c>
      <c r="CS13" s="625"/>
      <c r="CT13" s="625"/>
      <c r="CU13" s="625"/>
      <c r="CV13" s="625"/>
      <c r="CW13" s="625"/>
      <c r="CX13" s="625"/>
      <c r="CY13" s="626"/>
      <c r="CZ13" s="627">
        <v>8.1</v>
      </c>
      <c r="DA13" s="627"/>
      <c r="DB13" s="627"/>
      <c r="DC13" s="627"/>
      <c r="DD13" s="633">
        <v>646708</v>
      </c>
      <c r="DE13" s="625"/>
      <c r="DF13" s="625"/>
      <c r="DG13" s="625"/>
      <c r="DH13" s="625"/>
      <c r="DI13" s="625"/>
      <c r="DJ13" s="625"/>
      <c r="DK13" s="625"/>
      <c r="DL13" s="625"/>
      <c r="DM13" s="625"/>
      <c r="DN13" s="625"/>
      <c r="DO13" s="625"/>
      <c r="DP13" s="626"/>
      <c r="DQ13" s="633">
        <v>1220103</v>
      </c>
      <c r="DR13" s="625"/>
      <c r="DS13" s="625"/>
      <c r="DT13" s="625"/>
      <c r="DU13" s="625"/>
      <c r="DV13" s="625"/>
      <c r="DW13" s="625"/>
      <c r="DX13" s="625"/>
      <c r="DY13" s="625"/>
      <c r="DZ13" s="625"/>
      <c r="EA13" s="625"/>
      <c r="EB13" s="625"/>
      <c r="EC13" s="634"/>
    </row>
    <row r="14" spans="2:143" ht="11.25" customHeight="1" x14ac:dyDescent="0.15">
      <c r="B14" s="621" t="s">
        <v>258</v>
      </c>
      <c r="C14" s="622"/>
      <c r="D14" s="622"/>
      <c r="E14" s="622"/>
      <c r="F14" s="622"/>
      <c r="G14" s="622"/>
      <c r="H14" s="622"/>
      <c r="I14" s="622"/>
      <c r="J14" s="622"/>
      <c r="K14" s="622"/>
      <c r="L14" s="622"/>
      <c r="M14" s="622"/>
      <c r="N14" s="622"/>
      <c r="O14" s="622"/>
      <c r="P14" s="622"/>
      <c r="Q14" s="623"/>
      <c r="R14" s="624">
        <v>231</v>
      </c>
      <c r="S14" s="625"/>
      <c r="T14" s="625"/>
      <c r="U14" s="625"/>
      <c r="V14" s="625"/>
      <c r="W14" s="625"/>
      <c r="X14" s="625"/>
      <c r="Y14" s="626"/>
      <c r="Z14" s="627">
        <v>0</v>
      </c>
      <c r="AA14" s="627"/>
      <c r="AB14" s="627"/>
      <c r="AC14" s="627"/>
      <c r="AD14" s="628">
        <v>231</v>
      </c>
      <c r="AE14" s="628"/>
      <c r="AF14" s="628"/>
      <c r="AG14" s="628"/>
      <c r="AH14" s="628"/>
      <c r="AI14" s="628"/>
      <c r="AJ14" s="628"/>
      <c r="AK14" s="628"/>
      <c r="AL14" s="629">
        <v>0</v>
      </c>
      <c r="AM14" s="630"/>
      <c r="AN14" s="630"/>
      <c r="AO14" s="631"/>
      <c r="AP14" s="621" t="s">
        <v>259</v>
      </c>
      <c r="AQ14" s="622"/>
      <c r="AR14" s="622"/>
      <c r="AS14" s="622"/>
      <c r="AT14" s="622"/>
      <c r="AU14" s="622"/>
      <c r="AV14" s="622"/>
      <c r="AW14" s="622"/>
      <c r="AX14" s="622"/>
      <c r="AY14" s="622"/>
      <c r="AZ14" s="622"/>
      <c r="BA14" s="622"/>
      <c r="BB14" s="622"/>
      <c r="BC14" s="622"/>
      <c r="BD14" s="622"/>
      <c r="BE14" s="622"/>
      <c r="BF14" s="623"/>
      <c r="BG14" s="624">
        <v>181887</v>
      </c>
      <c r="BH14" s="625"/>
      <c r="BI14" s="625"/>
      <c r="BJ14" s="625"/>
      <c r="BK14" s="625"/>
      <c r="BL14" s="625"/>
      <c r="BM14" s="625"/>
      <c r="BN14" s="626"/>
      <c r="BO14" s="627">
        <v>2.6</v>
      </c>
      <c r="BP14" s="627"/>
      <c r="BQ14" s="627"/>
      <c r="BR14" s="627"/>
      <c r="BS14" s="628" t="s">
        <v>241</v>
      </c>
      <c r="BT14" s="628"/>
      <c r="BU14" s="628"/>
      <c r="BV14" s="628"/>
      <c r="BW14" s="628"/>
      <c r="BX14" s="628"/>
      <c r="BY14" s="628"/>
      <c r="BZ14" s="628"/>
      <c r="CA14" s="628"/>
      <c r="CB14" s="632"/>
      <c r="CD14" s="621" t="s">
        <v>260</v>
      </c>
      <c r="CE14" s="622"/>
      <c r="CF14" s="622"/>
      <c r="CG14" s="622"/>
      <c r="CH14" s="622"/>
      <c r="CI14" s="622"/>
      <c r="CJ14" s="622"/>
      <c r="CK14" s="622"/>
      <c r="CL14" s="622"/>
      <c r="CM14" s="622"/>
      <c r="CN14" s="622"/>
      <c r="CO14" s="622"/>
      <c r="CP14" s="622"/>
      <c r="CQ14" s="623"/>
      <c r="CR14" s="624">
        <v>1120378</v>
      </c>
      <c r="CS14" s="625"/>
      <c r="CT14" s="625"/>
      <c r="CU14" s="625"/>
      <c r="CV14" s="625"/>
      <c r="CW14" s="625"/>
      <c r="CX14" s="625"/>
      <c r="CY14" s="626"/>
      <c r="CZ14" s="627">
        <v>4.5</v>
      </c>
      <c r="DA14" s="627"/>
      <c r="DB14" s="627"/>
      <c r="DC14" s="627"/>
      <c r="DD14" s="633">
        <v>514697</v>
      </c>
      <c r="DE14" s="625"/>
      <c r="DF14" s="625"/>
      <c r="DG14" s="625"/>
      <c r="DH14" s="625"/>
      <c r="DI14" s="625"/>
      <c r="DJ14" s="625"/>
      <c r="DK14" s="625"/>
      <c r="DL14" s="625"/>
      <c r="DM14" s="625"/>
      <c r="DN14" s="625"/>
      <c r="DO14" s="625"/>
      <c r="DP14" s="626"/>
      <c r="DQ14" s="633">
        <v>661576</v>
      </c>
      <c r="DR14" s="625"/>
      <c r="DS14" s="625"/>
      <c r="DT14" s="625"/>
      <c r="DU14" s="625"/>
      <c r="DV14" s="625"/>
      <c r="DW14" s="625"/>
      <c r="DX14" s="625"/>
      <c r="DY14" s="625"/>
      <c r="DZ14" s="625"/>
      <c r="EA14" s="625"/>
      <c r="EB14" s="625"/>
      <c r="EC14" s="634"/>
    </row>
    <row r="15" spans="2:143" ht="11.25" customHeight="1" x14ac:dyDescent="0.15">
      <c r="B15" s="621" t="s">
        <v>261</v>
      </c>
      <c r="C15" s="622"/>
      <c r="D15" s="622"/>
      <c r="E15" s="622"/>
      <c r="F15" s="622"/>
      <c r="G15" s="622"/>
      <c r="H15" s="622"/>
      <c r="I15" s="622"/>
      <c r="J15" s="622"/>
      <c r="K15" s="622"/>
      <c r="L15" s="622"/>
      <c r="M15" s="622"/>
      <c r="N15" s="622"/>
      <c r="O15" s="622"/>
      <c r="P15" s="622"/>
      <c r="Q15" s="623"/>
      <c r="R15" s="624" t="s">
        <v>241</v>
      </c>
      <c r="S15" s="625"/>
      <c r="T15" s="625"/>
      <c r="U15" s="625"/>
      <c r="V15" s="625"/>
      <c r="W15" s="625"/>
      <c r="X15" s="625"/>
      <c r="Y15" s="626"/>
      <c r="Z15" s="627" t="s">
        <v>186</v>
      </c>
      <c r="AA15" s="627"/>
      <c r="AB15" s="627"/>
      <c r="AC15" s="627"/>
      <c r="AD15" s="628" t="s">
        <v>186</v>
      </c>
      <c r="AE15" s="628"/>
      <c r="AF15" s="628"/>
      <c r="AG15" s="628"/>
      <c r="AH15" s="628"/>
      <c r="AI15" s="628"/>
      <c r="AJ15" s="628"/>
      <c r="AK15" s="628"/>
      <c r="AL15" s="629" t="s">
        <v>186</v>
      </c>
      <c r="AM15" s="630"/>
      <c r="AN15" s="630"/>
      <c r="AO15" s="631"/>
      <c r="AP15" s="621" t="s">
        <v>262</v>
      </c>
      <c r="AQ15" s="622"/>
      <c r="AR15" s="622"/>
      <c r="AS15" s="622"/>
      <c r="AT15" s="622"/>
      <c r="AU15" s="622"/>
      <c r="AV15" s="622"/>
      <c r="AW15" s="622"/>
      <c r="AX15" s="622"/>
      <c r="AY15" s="622"/>
      <c r="AZ15" s="622"/>
      <c r="BA15" s="622"/>
      <c r="BB15" s="622"/>
      <c r="BC15" s="622"/>
      <c r="BD15" s="622"/>
      <c r="BE15" s="622"/>
      <c r="BF15" s="623"/>
      <c r="BG15" s="624">
        <v>335263</v>
      </c>
      <c r="BH15" s="625"/>
      <c r="BI15" s="625"/>
      <c r="BJ15" s="625"/>
      <c r="BK15" s="625"/>
      <c r="BL15" s="625"/>
      <c r="BM15" s="625"/>
      <c r="BN15" s="626"/>
      <c r="BO15" s="627">
        <v>4.7</v>
      </c>
      <c r="BP15" s="627"/>
      <c r="BQ15" s="627"/>
      <c r="BR15" s="627"/>
      <c r="BS15" s="628" t="s">
        <v>186</v>
      </c>
      <c r="BT15" s="628"/>
      <c r="BU15" s="628"/>
      <c r="BV15" s="628"/>
      <c r="BW15" s="628"/>
      <c r="BX15" s="628"/>
      <c r="BY15" s="628"/>
      <c r="BZ15" s="628"/>
      <c r="CA15" s="628"/>
      <c r="CB15" s="632"/>
      <c r="CD15" s="621" t="s">
        <v>263</v>
      </c>
      <c r="CE15" s="622"/>
      <c r="CF15" s="622"/>
      <c r="CG15" s="622"/>
      <c r="CH15" s="622"/>
      <c r="CI15" s="622"/>
      <c r="CJ15" s="622"/>
      <c r="CK15" s="622"/>
      <c r="CL15" s="622"/>
      <c r="CM15" s="622"/>
      <c r="CN15" s="622"/>
      <c r="CO15" s="622"/>
      <c r="CP15" s="622"/>
      <c r="CQ15" s="623"/>
      <c r="CR15" s="624">
        <v>2800369</v>
      </c>
      <c r="CS15" s="625"/>
      <c r="CT15" s="625"/>
      <c r="CU15" s="625"/>
      <c r="CV15" s="625"/>
      <c r="CW15" s="625"/>
      <c r="CX15" s="625"/>
      <c r="CY15" s="626"/>
      <c r="CZ15" s="627">
        <v>11.2</v>
      </c>
      <c r="DA15" s="627"/>
      <c r="DB15" s="627"/>
      <c r="DC15" s="627"/>
      <c r="DD15" s="633">
        <v>814209</v>
      </c>
      <c r="DE15" s="625"/>
      <c r="DF15" s="625"/>
      <c r="DG15" s="625"/>
      <c r="DH15" s="625"/>
      <c r="DI15" s="625"/>
      <c r="DJ15" s="625"/>
      <c r="DK15" s="625"/>
      <c r="DL15" s="625"/>
      <c r="DM15" s="625"/>
      <c r="DN15" s="625"/>
      <c r="DO15" s="625"/>
      <c r="DP15" s="626"/>
      <c r="DQ15" s="633">
        <v>1923876</v>
      </c>
      <c r="DR15" s="625"/>
      <c r="DS15" s="625"/>
      <c r="DT15" s="625"/>
      <c r="DU15" s="625"/>
      <c r="DV15" s="625"/>
      <c r="DW15" s="625"/>
      <c r="DX15" s="625"/>
      <c r="DY15" s="625"/>
      <c r="DZ15" s="625"/>
      <c r="EA15" s="625"/>
      <c r="EB15" s="625"/>
      <c r="EC15" s="634"/>
    </row>
    <row r="16" spans="2:143" ht="11.25" customHeight="1" x14ac:dyDescent="0.15">
      <c r="B16" s="621" t="s">
        <v>264</v>
      </c>
      <c r="C16" s="622"/>
      <c r="D16" s="622"/>
      <c r="E16" s="622"/>
      <c r="F16" s="622"/>
      <c r="G16" s="622"/>
      <c r="H16" s="622"/>
      <c r="I16" s="622"/>
      <c r="J16" s="622"/>
      <c r="K16" s="622"/>
      <c r="L16" s="622"/>
      <c r="M16" s="622"/>
      <c r="N16" s="622"/>
      <c r="O16" s="622"/>
      <c r="P16" s="622"/>
      <c r="Q16" s="623"/>
      <c r="R16" s="624">
        <v>13662</v>
      </c>
      <c r="S16" s="625"/>
      <c r="T16" s="625"/>
      <c r="U16" s="625"/>
      <c r="V16" s="625"/>
      <c r="W16" s="625"/>
      <c r="X16" s="625"/>
      <c r="Y16" s="626"/>
      <c r="Z16" s="627">
        <v>0.1</v>
      </c>
      <c r="AA16" s="627"/>
      <c r="AB16" s="627"/>
      <c r="AC16" s="627"/>
      <c r="AD16" s="628">
        <v>13662</v>
      </c>
      <c r="AE16" s="628"/>
      <c r="AF16" s="628"/>
      <c r="AG16" s="628"/>
      <c r="AH16" s="628"/>
      <c r="AI16" s="628"/>
      <c r="AJ16" s="628"/>
      <c r="AK16" s="628"/>
      <c r="AL16" s="629">
        <v>0.1</v>
      </c>
      <c r="AM16" s="630"/>
      <c r="AN16" s="630"/>
      <c r="AO16" s="631"/>
      <c r="AP16" s="621" t="s">
        <v>265</v>
      </c>
      <c r="AQ16" s="622"/>
      <c r="AR16" s="622"/>
      <c r="AS16" s="622"/>
      <c r="AT16" s="622"/>
      <c r="AU16" s="622"/>
      <c r="AV16" s="622"/>
      <c r="AW16" s="622"/>
      <c r="AX16" s="622"/>
      <c r="AY16" s="622"/>
      <c r="AZ16" s="622"/>
      <c r="BA16" s="622"/>
      <c r="BB16" s="622"/>
      <c r="BC16" s="622"/>
      <c r="BD16" s="622"/>
      <c r="BE16" s="622"/>
      <c r="BF16" s="623"/>
      <c r="BG16" s="624" t="s">
        <v>186</v>
      </c>
      <c r="BH16" s="625"/>
      <c r="BI16" s="625"/>
      <c r="BJ16" s="625"/>
      <c r="BK16" s="625"/>
      <c r="BL16" s="625"/>
      <c r="BM16" s="625"/>
      <c r="BN16" s="626"/>
      <c r="BO16" s="627" t="s">
        <v>140</v>
      </c>
      <c r="BP16" s="627"/>
      <c r="BQ16" s="627"/>
      <c r="BR16" s="627"/>
      <c r="BS16" s="628" t="s">
        <v>241</v>
      </c>
      <c r="BT16" s="628"/>
      <c r="BU16" s="628"/>
      <c r="BV16" s="628"/>
      <c r="BW16" s="628"/>
      <c r="BX16" s="628"/>
      <c r="BY16" s="628"/>
      <c r="BZ16" s="628"/>
      <c r="CA16" s="628"/>
      <c r="CB16" s="632"/>
      <c r="CD16" s="621" t="s">
        <v>266</v>
      </c>
      <c r="CE16" s="622"/>
      <c r="CF16" s="622"/>
      <c r="CG16" s="622"/>
      <c r="CH16" s="622"/>
      <c r="CI16" s="622"/>
      <c r="CJ16" s="622"/>
      <c r="CK16" s="622"/>
      <c r="CL16" s="622"/>
      <c r="CM16" s="622"/>
      <c r="CN16" s="622"/>
      <c r="CO16" s="622"/>
      <c r="CP16" s="622"/>
      <c r="CQ16" s="623"/>
      <c r="CR16" s="624">
        <v>1698</v>
      </c>
      <c r="CS16" s="625"/>
      <c r="CT16" s="625"/>
      <c r="CU16" s="625"/>
      <c r="CV16" s="625"/>
      <c r="CW16" s="625"/>
      <c r="CX16" s="625"/>
      <c r="CY16" s="626"/>
      <c r="CZ16" s="627">
        <v>0</v>
      </c>
      <c r="DA16" s="627"/>
      <c r="DB16" s="627"/>
      <c r="DC16" s="627"/>
      <c r="DD16" s="633" t="s">
        <v>186</v>
      </c>
      <c r="DE16" s="625"/>
      <c r="DF16" s="625"/>
      <c r="DG16" s="625"/>
      <c r="DH16" s="625"/>
      <c r="DI16" s="625"/>
      <c r="DJ16" s="625"/>
      <c r="DK16" s="625"/>
      <c r="DL16" s="625"/>
      <c r="DM16" s="625"/>
      <c r="DN16" s="625"/>
      <c r="DO16" s="625"/>
      <c r="DP16" s="626"/>
      <c r="DQ16" s="633">
        <v>1698</v>
      </c>
      <c r="DR16" s="625"/>
      <c r="DS16" s="625"/>
      <c r="DT16" s="625"/>
      <c r="DU16" s="625"/>
      <c r="DV16" s="625"/>
      <c r="DW16" s="625"/>
      <c r="DX16" s="625"/>
      <c r="DY16" s="625"/>
      <c r="DZ16" s="625"/>
      <c r="EA16" s="625"/>
      <c r="EB16" s="625"/>
      <c r="EC16" s="634"/>
    </row>
    <row r="17" spans="2:133" ht="11.25" customHeight="1" x14ac:dyDescent="0.15">
      <c r="B17" s="621" t="s">
        <v>267</v>
      </c>
      <c r="C17" s="622"/>
      <c r="D17" s="622"/>
      <c r="E17" s="622"/>
      <c r="F17" s="622"/>
      <c r="G17" s="622"/>
      <c r="H17" s="622"/>
      <c r="I17" s="622"/>
      <c r="J17" s="622"/>
      <c r="K17" s="622"/>
      <c r="L17" s="622"/>
      <c r="M17" s="622"/>
      <c r="N17" s="622"/>
      <c r="O17" s="622"/>
      <c r="P17" s="622"/>
      <c r="Q17" s="623"/>
      <c r="R17" s="624">
        <v>123842</v>
      </c>
      <c r="S17" s="625"/>
      <c r="T17" s="625"/>
      <c r="U17" s="625"/>
      <c r="V17" s="625"/>
      <c r="W17" s="625"/>
      <c r="X17" s="625"/>
      <c r="Y17" s="626"/>
      <c r="Z17" s="627">
        <v>0.5</v>
      </c>
      <c r="AA17" s="627"/>
      <c r="AB17" s="627"/>
      <c r="AC17" s="627"/>
      <c r="AD17" s="628">
        <v>123842</v>
      </c>
      <c r="AE17" s="628"/>
      <c r="AF17" s="628"/>
      <c r="AG17" s="628"/>
      <c r="AH17" s="628"/>
      <c r="AI17" s="628"/>
      <c r="AJ17" s="628"/>
      <c r="AK17" s="628"/>
      <c r="AL17" s="629">
        <v>1</v>
      </c>
      <c r="AM17" s="630"/>
      <c r="AN17" s="630"/>
      <c r="AO17" s="631"/>
      <c r="AP17" s="621" t="s">
        <v>268</v>
      </c>
      <c r="AQ17" s="622"/>
      <c r="AR17" s="622"/>
      <c r="AS17" s="622"/>
      <c r="AT17" s="622"/>
      <c r="AU17" s="622"/>
      <c r="AV17" s="622"/>
      <c r="AW17" s="622"/>
      <c r="AX17" s="622"/>
      <c r="AY17" s="622"/>
      <c r="AZ17" s="622"/>
      <c r="BA17" s="622"/>
      <c r="BB17" s="622"/>
      <c r="BC17" s="622"/>
      <c r="BD17" s="622"/>
      <c r="BE17" s="622"/>
      <c r="BF17" s="623"/>
      <c r="BG17" s="624" t="s">
        <v>241</v>
      </c>
      <c r="BH17" s="625"/>
      <c r="BI17" s="625"/>
      <c r="BJ17" s="625"/>
      <c r="BK17" s="625"/>
      <c r="BL17" s="625"/>
      <c r="BM17" s="625"/>
      <c r="BN17" s="626"/>
      <c r="BO17" s="627" t="s">
        <v>186</v>
      </c>
      <c r="BP17" s="627"/>
      <c r="BQ17" s="627"/>
      <c r="BR17" s="627"/>
      <c r="BS17" s="628" t="s">
        <v>186</v>
      </c>
      <c r="BT17" s="628"/>
      <c r="BU17" s="628"/>
      <c r="BV17" s="628"/>
      <c r="BW17" s="628"/>
      <c r="BX17" s="628"/>
      <c r="BY17" s="628"/>
      <c r="BZ17" s="628"/>
      <c r="CA17" s="628"/>
      <c r="CB17" s="632"/>
      <c r="CD17" s="621" t="s">
        <v>269</v>
      </c>
      <c r="CE17" s="622"/>
      <c r="CF17" s="622"/>
      <c r="CG17" s="622"/>
      <c r="CH17" s="622"/>
      <c r="CI17" s="622"/>
      <c r="CJ17" s="622"/>
      <c r="CK17" s="622"/>
      <c r="CL17" s="622"/>
      <c r="CM17" s="622"/>
      <c r="CN17" s="622"/>
      <c r="CO17" s="622"/>
      <c r="CP17" s="622"/>
      <c r="CQ17" s="623"/>
      <c r="CR17" s="624">
        <v>2006726</v>
      </c>
      <c r="CS17" s="625"/>
      <c r="CT17" s="625"/>
      <c r="CU17" s="625"/>
      <c r="CV17" s="625"/>
      <c r="CW17" s="625"/>
      <c r="CX17" s="625"/>
      <c r="CY17" s="626"/>
      <c r="CZ17" s="627">
        <v>8.1</v>
      </c>
      <c r="DA17" s="627"/>
      <c r="DB17" s="627"/>
      <c r="DC17" s="627"/>
      <c r="DD17" s="633" t="s">
        <v>186</v>
      </c>
      <c r="DE17" s="625"/>
      <c r="DF17" s="625"/>
      <c r="DG17" s="625"/>
      <c r="DH17" s="625"/>
      <c r="DI17" s="625"/>
      <c r="DJ17" s="625"/>
      <c r="DK17" s="625"/>
      <c r="DL17" s="625"/>
      <c r="DM17" s="625"/>
      <c r="DN17" s="625"/>
      <c r="DO17" s="625"/>
      <c r="DP17" s="626"/>
      <c r="DQ17" s="633">
        <v>1999198</v>
      </c>
      <c r="DR17" s="625"/>
      <c r="DS17" s="625"/>
      <c r="DT17" s="625"/>
      <c r="DU17" s="625"/>
      <c r="DV17" s="625"/>
      <c r="DW17" s="625"/>
      <c r="DX17" s="625"/>
      <c r="DY17" s="625"/>
      <c r="DZ17" s="625"/>
      <c r="EA17" s="625"/>
      <c r="EB17" s="625"/>
      <c r="EC17" s="634"/>
    </row>
    <row r="18" spans="2:133" ht="11.25" customHeight="1" x14ac:dyDescent="0.15">
      <c r="B18" s="621" t="s">
        <v>270</v>
      </c>
      <c r="C18" s="622"/>
      <c r="D18" s="622"/>
      <c r="E18" s="622"/>
      <c r="F18" s="622"/>
      <c r="G18" s="622"/>
      <c r="H18" s="622"/>
      <c r="I18" s="622"/>
      <c r="J18" s="622"/>
      <c r="K18" s="622"/>
      <c r="L18" s="622"/>
      <c r="M18" s="622"/>
      <c r="N18" s="622"/>
      <c r="O18" s="622"/>
      <c r="P18" s="622"/>
      <c r="Q18" s="623"/>
      <c r="R18" s="624">
        <v>78086</v>
      </c>
      <c r="S18" s="625"/>
      <c r="T18" s="625"/>
      <c r="U18" s="625"/>
      <c r="V18" s="625"/>
      <c r="W18" s="625"/>
      <c r="X18" s="625"/>
      <c r="Y18" s="626"/>
      <c r="Z18" s="627">
        <v>0.3</v>
      </c>
      <c r="AA18" s="627"/>
      <c r="AB18" s="627"/>
      <c r="AC18" s="627"/>
      <c r="AD18" s="628">
        <v>78086</v>
      </c>
      <c r="AE18" s="628"/>
      <c r="AF18" s="628"/>
      <c r="AG18" s="628"/>
      <c r="AH18" s="628"/>
      <c r="AI18" s="628"/>
      <c r="AJ18" s="628"/>
      <c r="AK18" s="628"/>
      <c r="AL18" s="629">
        <v>0.6</v>
      </c>
      <c r="AM18" s="630"/>
      <c r="AN18" s="630"/>
      <c r="AO18" s="631"/>
      <c r="AP18" s="621" t="s">
        <v>271</v>
      </c>
      <c r="AQ18" s="622"/>
      <c r="AR18" s="622"/>
      <c r="AS18" s="622"/>
      <c r="AT18" s="622"/>
      <c r="AU18" s="622"/>
      <c r="AV18" s="622"/>
      <c r="AW18" s="622"/>
      <c r="AX18" s="622"/>
      <c r="AY18" s="622"/>
      <c r="AZ18" s="622"/>
      <c r="BA18" s="622"/>
      <c r="BB18" s="622"/>
      <c r="BC18" s="622"/>
      <c r="BD18" s="622"/>
      <c r="BE18" s="622"/>
      <c r="BF18" s="623"/>
      <c r="BG18" s="624" t="s">
        <v>241</v>
      </c>
      <c r="BH18" s="625"/>
      <c r="BI18" s="625"/>
      <c r="BJ18" s="625"/>
      <c r="BK18" s="625"/>
      <c r="BL18" s="625"/>
      <c r="BM18" s="625"/>
      <c r="BN18" s="626"/>
      <c r="BO18" s="627" t="s">
        <v>186</v>
      </c>
      <c r="BP18" s="627"/>
      <c r="BQ18" s="627"/>
      <c r="BR18" s="627"/>
      <c r="BS18" s="628" t="s">
        <v>241</v>
      </c>
      <c r="BT18" s="628"/>
      <c r="BU18" s="628"/>
      <c r="BV18" s="628"/>
      <c r="BW18" s="628"/>
      <c r="BX18" s="628"/>
      <c r="BY18" s="628"/>
      <c r="BZ18" s="628"/>
      <c r="CA18" s="628"/>
      <c r="CB18" s="632"/>
      <c r="CD18" s="621" t="s">
        <v>272</v>
      </c>
      <c r="CE18" s="622"/>
      <c r="CF18" s="622"/>
      <c r="CG18" s="622"/>
      <c r="CH18" s="622"/>
      <c r="CI18" s="622"/>
      <c r="CJ18" s="622"/>
      <c r="CK18" s="622"/>
      <c r="CL18" s="622"/>
      <c r="CM18" s="622"/>
      <c r="CN18" s="622"/>
      <c r="CO18" s="622"/>
      <c r="CP18" s="622"/>
      <c r="CQ18" s="623"/>
      <c r="CR18" s="624" t="s">
        <v>241</v>
      </c>
      <c r="CS18" s="625"/>
      <c r="CT18" s="625"/>
      <c r="CU18" s="625"/>
      <c r="CV18" s="625"/>
      <c r="CW18" s="625"/>
      <c r="CX18" s="625"/>
      <c r="CY18" s="626"/>
      <c r="CZ18" s="627" t="s">
        <v>186</v>
      </c>
      <c r="DA18" s="627"/>
      <c r="DB18" s="627"/>
      <c r="DC18" s="627"/>
      <c r="DD18" s="633" t="s">
        <v>241</v>
      </c>
      <c r="DE18" s="625"/>
      <c r="DF18" s="625"/>
      <c r="DG18" s="625"/>
      <c r="DH18" s="625"/>
      <c r="DI18" s="625"/>
      <c r="DJ18" s="625"/>
      <c r="DK18" s="625"/>
      <c r="DL18" s="625"/>
      <c r="DM18" s="625"/>
      <c r="DN18" s="625"/>
      <c r="DO18" s="625"/>
      <c r="DP18" s="626"/>
      <c r="DQ18" s="633" t="s">
        <v>186</v>
      </c>
      <c r="DR18" s="625"/>
      <c r="DS18" s="625"/>
      <c r="DT18" s="625"/>
      <c r="DU18" s="625"/>
      <c r="DV18" s="625"/>
      <c r="DW18" s="625"/>
      <c r="DX18" s="625"/>
      <c r="DY18" s="625"/>
      <c r="DZ18" s="625"/>
      <c r="EA18" s="625"/>
      <c r="EB18" s="625"/>
      <c r="EC18" s="634"/>
    </row>
    <row r="19" spans="2:133" ht="11.25" customHeight="1" x14ac:dyDescent="0.15">
      <c r="B19" s="621" t="s">
        <v>273</v>
      </c>
      <c r="C19" s="622"/>
      <c r="D19" s="622"/>
      <c r="E19" s="622"/>
      <c r="F19" s="622"/>
      <c r="G19" s="622"/>
      <c r="H19" s="622"/>
      <c r="I19" s="622"/>
      <c r="J19" s="622"/>
      <c r="K19" s="622"/>
      <c r="L19" s="622"/>
      <c r="M19" s="622"/>
      <c r="N19" s="622"/>
      <c r="O19" s="622"/>
      <c r="P19" s="622"/>
      <c r="Q19" s="623"/>
      <c r="R19" s="624">
        <v>77010</v>
      </c>
      <c r="S19" s="625"/>
      <c r="T19" s="625"/>
      <c r="U19" s="625"/>
      <c r="V19" s="625"/>
      <c r="W19" s="625"/>
      <c r="X19" s="625"/>
      <c r="Y19" s="626"/>
      <c r="Z19" s="627">
        <v>0.3</v>
      </c>
      <c r="AA19" s="627"/>
      <c r="AB19" s="627"/>
      <c r="AC19" s="627"/>
      <c r="AD19" s="628">
        <v>77010</v>
      </c>
      <c r="AE19" s="628"/>
      <c r="AF19" s="628"/>
      <c r="AG19" s="628"/>
      <c r="AH19" s="628"/>
      <c r="AI19" s="628"/>
      <c r="AJ19" s="628"/>
      <c r="AK19" s="628"/>
      <c r="AL19" s="629">
        <v>0.6</v>
      </c>
      <c r="AM19" s="630"/>
      <c r="AN19" s="630"/>
      <c r="AO19" s="631"/>
      <c r="AP19" s="621" t="s">
        <v>274</v>
      </c>
      <c r="AQ19" s="622"/>
      <c r="AR19" s="622"/>
      <c r="AS19" s="622"/>
      <c r="AT19" s="622"/>
      <c r="AU19" s="622"/>
      <c r="AV19" s="622"/>
      <c r="AW19" s="622"/>
      <c r="AX19" s="622"/>
      <c r="AY19" s="622"/>
      <c r="AZ19" s="622"/>
      <c r="BA19" s="622"/>
      <c r="BB19" s="622"/>
      <c r="BC19" s="622"/>
      <c r="BD19" s="622"/>
      <c r="BE19" s="622"/>
      <c r="BF19" s="623"/>
      <c r="BG19" s="624">
        <v>425770</v>
      </c>
      <c r="BH19" s="625"/>
      <c r="BI19" s="625"/>
      <c r="BJ19" s="625"/>
      <c r="BK19" s="625"/>
      <c r="BL19" s="625"/>
      <c r="BM19" s="625"/>
      <c r="BN19" s="626"/>
      <c r="BO19" s="627">
        <v>6</v>
      </c>
      <c r="BP19" s="627"/>
      <c r="BQ19" s="627"/>
      <c r="BR19" s="627"/>
      <c r="BS19" s="628" t="s">
        <v>186</v>
      </c>
      <c r="BT19" s="628"/>
      <c r="BU19" s="628"/>
      <c r="BV19" s="628"/>
      <c r="BW19" s="628"/>
      <c r="BX19" s="628"/>
      <c r="BY19" s="628"/>
      <c r="BZ19" s="628"/>
      <c r="CA19" s="628"/>
      <c r="CB19" s="632"/>
      <c r="CD19" s="621" t="s">
        <v>275</v>
      </c>
      <c r="CE19" s="622"/>
      <c r="CF19" s="622"/>
      <c r="CG19" s="622"/>
      <c r="CH19" s="622"/>
      <c r="CI19" s="622"/>
      <c r="CJ19" s="622"/>
      <c r="CK19" s="622"/>
      <c r="CL19" s="622"/>
      <c r="CM19" s="622"/>
      <c r="CN19" s="622"/>
      <c r="CO19" s="622"/>
      <c r="CP19" s="622"/>
      <c r="CQ19" s="623"/>
      <c r="CR19" s="624" t="s">
        <v>241</v>
      </c>
      <c r="CS19" s="625"/>
      <c r="CT19" s="625"/>
      <c r="CU19" s="625"/>
      <c r="CV19" s="625"/>
      <c r="CW19" s="625"/>
      <c r="CX19" s="625"/>
      <c r="CY19" s="626"/>
      <c r="CZ19" s="627" t="s">
        <v>186</v>
      </c>
      <c r="DA19" s="627"/>
      <c r="DB19" s="627"/>
      <c r="DC19" s="627"/>
      <c r="DD19" s="633" t="s">
        <v>241</v>
      </c>
      <c r="DE19" s="625"/>
      <c r="DF19" s="625"/>
      <c r="DG19" s="625"/>
      <c r="DH19" s="625"/>
      <c r="DI19" s="625"/>
      <c r="DJ19" s="625"/>
      <c r="DK19" s="625"/>
      <c r="DL19" s="625"/>
      <c r="DM19" s="625"/>
      <c r="DN19" s="625"/>
      <c r="DO19" s="625"/>
      <c r="DP19" s="626"/>
      <c r="DQ19" s="633" t="s">
        <v>186</v>
      </c>
      <c r="DR19" s="625"/>
      <c r="DS19" s="625"/>
      <c r="DT19" s="625"/>
      <c r="DU19" s="625"/>
      <c r="DV19" s="625"/>
      <c r="DW19" s="625"/>
      <c r="DX19" s="625"/>
      <c r="DY19" s="625"/>
      <c r="DZ19" s="625"/>
      <c r="EA19" s="625"/>
      <c r="EB19" s="625"/>
      <c r="EC19" s="634"/>
    </row>
    <row r="20" spans="2:133" ht="11.25" customHeight="1" x14ac:dyDescent="0.15">
      <c r="B20" s="637" t="s">
        <v>276</v>
      </c>
      <c r="C20" s="638"/>
      <c r="D20" s="638"/>
      <c r="E20" s="638"/>
      <c r="F20" s="638"/>
      <c r="G20" s="638"/>
      <c r="H20" s="638"/>
      <c r="I20" s="638"/>
      <c r="J20" s="638"/>
      <c r="K20" s="638"/>
      <c r="L20" s="638"/>
      <c r="M20" s="638"/>
      <c r="N20" s="638"/>
      <c r="O20" s="638"/>
      <c r="P20" s="638"/>
      <c r="Q20" s="639"/>
      <c r="R20" s="624">
        <v>1076</v>
      </c>
      <c r="S20" s="625"/>
      <c r="T20" s="625"/>
      <c r="U20" s="625"/>
      <c r="V20" s="625"/>
      <c r="W20" s="625"/>
      <c r="X20" s="625"/>
      <c r="Y20" s="626"/>
      <c r="Z20" s="627">
        <v>0</v>
      </c>
      <c r="AA20" s="627"/>
      <c r="AB20" s="627"/>
      <c r="AC20" s="627"/>
      <c r="AD20" s="628">
        <v>1076</v>
      </c>
      <c r="AE20" s="628"/>
      <c r="AF20" s="628"/>
      <c r="AG20" s="628"/>
      <c r="AH20" s="628"/>
      <c r="AI20" s="628"/>
      <c r="AJ20" s="628"/>
      <c r="AK20" s="628"/>
      <c r="AL20" s="629">
        <v>0</v>
      </c>
      <c r="AM20" s="630"/>
      <c r="AN20" s="630"/>
      <c r="AO20" s="631"/>
      <c r="AP20" s="621" t="s">
        <v>277</v>
      </c>
      <c r="AQ20" s="622"/>
      <c r="AR20" s="622"/>
      <c r="AS20" s="622"/>
      <c r="AT20" s="622"/>
      <c r="AU20" s="622"/>
      <c r="AV20" s="622"/>
      <c r="AW20" s="622"/>
      <c r="AX20" s="622"/>
      <c r="AY20" s="622"/>
      <c r="AZ20" s="622"/>
      <c r="BA20" s="622"/>
      <c r="BB20" s="622"/>
      <c r="BC20" s="622"/>
      <c r="BD20" s="622"/>
      <c r="BE20" s="622"/>
      <c r="BF20" s="623"/>
      <c r="BG20" s="624">
        <v>425770</v>
      </c>
      <c r="BH20" s="625"/>
      <c r="BI20" s="625"/>
      <c r="BJ20" s="625"/>
      <c r="BK20" s="625"/>
      <c r="BL20" s="625"/>
      <c r="BM20" s="625"/>
      <c r="BN20" s="626"/>
      <c r="BO20" s="627">
        <v>6</v>
      </c>
      <c r="BP20" s="627"/>
      <c r="BQ20" s="627"/>
      <c r="BR20" s="627"/>
      <c r="BS20" s="628" t="s">
        <v>186</v>
      </c>
      <c r="BT20" s="628"/>
      <c r="BU20" s="628"/>
      <c r="BV20" s="628"/>
      <c r="BW20" s="628"/>
      <c r="BX20" s="628"/>
      <c r="BY20" s="628"/>
      <c r="BZ20" s="628"/>
      <c r="CA20" s="628"/>
      <c r="CB20" s="632"/>
      <c r="CD20" s="621" t="s">
        <v>278</v>
      </c>
      <c r="CE20" s="622"/>
      <c r="CF20" s="622"/>
      <c r="CG20" s="622"/>
      <c r="CH20" s="622"/>
      <c r="CI20" s="622"/>
      <c r="CJ20" s="622"/>
      <c r="CK20" s="622"/>
      <c r="CL20" s="622"/>
      <c r="CM20" s="622"/>
      <c r="CN20" s="622"/>
      <c r="CO20" s="622"/>
      <c r="CP20" s="622"/>
      <c r="CQ20" s="623"/>
      <c r="CR20" s="624">
        <v>24909722</v>
      </c>
      <c r="CS20" s="625"/>
      <c r="CT20" s="625"/>
      <c r="CU20" s="625"/>
      <c r="CV20" s="625"/>
      <c r="CW20" s="625"/>
      <c r="CX20" s="625"/>
      <c r="CY20" s="626"/>
      <c r="CZ20" s="627">
        <v>100</v>
      </c>
      <c r="DA20" s="627"/>
      <c r="DB20" s="627"/>
      <c r="DC20" s="627"/>
      <c r="DD20" s="633">
        <v>2456825</v>
      </c>
      <c r="DE20" s="625"/>
      <c r="DF20" s="625"/>
      <c r="DG20" s="625"/>
      <c r="DH20" s="625"/>
      <c r="DI20" s="625"/>
      <c r="DJ20" s="625"/>
      <c r="DK20" s="625"/>
      <c r="DL20" s="625"/>
      <c r="DM20" s="625"/>
      <c r="DN20" s="625"/>
      <c r="DO20" s="625"/>
      <c r="DP20" s="626"/>
      <c r="DQ20" s="633">
        <v>14413028</v>
      </c>
      <c r="DR20" s="625"/>
      <c r="DS20" s="625"/>
      <c r="DT20" s="625"/>
      <c r="DU20" s="625"/>
      <c r="DV20" s="625"/>
      <c r="DW20" s="625"/>
      <c r="DX20" s="625"/>
      <c r="DY20" s="625"/>
      <c r="DZ20" s="625"/>
      <c r="EA20" s="625"/>
      <c r="EB20" s="625"/>
      <c r="EC20" s="634"/>
    </row>
    <row r="21" spans="2:133" ht="11.25" customHeight="1" x14ac:dyDescent="0.15">
      <c r="B21" s="621" t="s">
        <v>279</v>
      </c>
      <c r="C21" s="622"/>
      <c r="D21" s="622"/>
      <c r="E21" s="622"/>
      <c r="F21" s="622"/>
      <c r="G21" s="622"/>
      <c r="H21" s="622"/>
      <c r="I21" s="622"/>
      <c r="J21" s="622"/>
      <c r="K21" s="622"/>
      <c r="L21" s="622"/>
      <c r="M21" s="622"/>
      <c r="N21" s="622"/>
      <c r="O21" s="622"/>
      <c r="P21" s="622"/>
      <c r="Q21" s="623"/>
      <c r="R21" s="624">
        <v>4470383</v>
      </c>
      <c r="S21" s="625"/>
      <c r="T21" s="625"/>
      <c r="U21" s="625"/>
      <c r="V21" s="625"/>
      <c r="W21" s="625"/>
      <c r="X21" s="625"/>
      <c r="Y21" s="626"/>
      <c r="Z21" s="627">
        <v>17.3</v>
      </c>
      <c r="AA21" s="627"/>
      <c r="AB21" s="627"/>
      <c r="AC21" s="627"/>
      <c r="AD21" s="628">
        <v>3882682</v>
      </c>
      <c r="AE21" s="628"/>
      <c r="AF21" s="628"/>
      <c r="AG21" s="628"/>
      <c r="AH21" s="628"/>
      <c r="AI21" s="628"/>
      <c r="AJ21" s="628"/>
      <c r="AK21" s="628"/>
      <c r="AL21" s="629">
        <v>31.7</v>
      </c>
      <c r="AM21" s="630"/>
      <c r="AN21" s="630"/>
      <c r="AO21" s="631"/>
      <c r="AP21" s="621" t="s">
        <v>280</v>
      </c>
      <c r="AQ21" s="640"/>
      <c r="AR21" s="640"/>
      <c r="AS21" s="640"/>
      <c r="AT21" s="640"/>
      <c r="AU21" s="640"/>
      <c r="AV21" s="640"/>
      <c r="AW21" s="640"/>
      <c r="AX21" s="640"/>
      <c r="AY21" s="640"/>
      <c r="AZ21" s="640"/>
      <c r="BA21" s="640"/>
      <c r="BB21" s="640"/>
      <c r="BC21" s="640"/>
      <c r="BD21" s="640"/>
      <c r="BE21" s="640"/>
      <c r="BF21" s="641"/>
      <c r="BG21" s="624">
        <v>5574</v>
      </c>
      <c r="BH21" s="625"/>
      <c r="BI21" s="625"/>
      <c r="BJ21" s="625"/>
      <c r="BK21" s="625"/>
      <c r="BL21" s="625"/>
      <c r="BM21" s="625"/>
      <c r="BN21" s="626"/>
      <c r="BO21" s="627">
        <v>0.1</v>
      </c>
      <c r="BP21" s="627"/>
      <c r="BQ21" s="627"/>
      <c r="BR21" s="627"/>
      <c r="BS21" s="628" t="s">
        <v>186</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21" t="s">
        <v>281</v>
      </c>
      <c r="C22" s="622"/>
      <c r="D22" s="622"/>
      <c r="E22" s="622"/>
      <c r="F22" s="622"/>
      <c r="G22" s="622"/>
      <c r="H22" s="622"/>
      <c r="I22" s="622"/>
      <c r="J22" s="622"/>
      <c r="K22" s="622"/>
      <c r="L22" s="622"/>
      <c r="M22" s="622"/>
      <c r="N22" s="622"/>
      <c r="O22" s="622"/>
      <c r="P22" s="622"/>
      <c r="Q22" s="623"/>
      <c r="R22" s="624">
        <v>3882682</v>
      </c>
      <c r="S22" s="625"/>
      <c r="T22" s="625"/>
      <c r="U22" s="625"/>
      <c r="V22" s="625"/>
      <c r="W22" s="625"/>
      <c r="X22" s="625"/>
      <c r="Y22" s="626"/>
      <c r="Z22" s="627">
        <v>15</v>
      </c>
      <c r="AA22" s="627"/>
      <c r="AB22" s="627"/>
      <c r="AC22" s="627"/>
      <c r="AD22" s="628">
        <v>3882682</v>
      </c>
      <c r="AE22" s="628"/>
      <c r="AF22" s="628"/>
      <c r="AG22" s="628"/>
      <c r="AH22" s="628"/>
      <c r="AI22" s="628"/>
      <c r="AJ22" s="628"/>
      <c r="AK22" s="628"/>
      <c r="AL22" s="629">
        <v>31.7</v>
      </c>
      <c r="AM22" s="630"/>
      <c r="AN22" s="630"/>
      <c r="AO22" s="631"/>
      <c r="AP22" s="621" t="s">
        <v>282</v>
      </c>
      <c r="AQ22" s="640"/>
      <c r="AR22" s="640"/>
      <c r="AS22" s="640"/>
      <c r="AT22" s="640"/>
      <c r="AU22" s="640"/>
      <c r="AV22" s="640"/>
      <c r="AW22" s="640"/>
      <c r="AX22" s="640"/>
      <c r="AY22" s="640"/>
      <c r="AZ22" s="640"/>
      <c r="BA22" s="640"/>
      <c r="BB22" s="640"/>
      <c r="BC22" s="640"/>
      <c r="BD22" s="640"/>
      <c r="BE22" s="640"/>
      <c r="BF22" s="641"/>
      <c r="BG22" s="624" t="s">
        <v>241</v>
      </c>
      <c r="BH22" s="625"/>
      <c r="BI22" s="625"/>
      <c r="BJ22" s="625"/>
      <c r="BK22" s="625"/>
      <c r="BL22" s="625"/>
      <c r="BM22" s="625"/>
      <c r="BN22" s="626"/>
      <c r="BO22" s="627" t="s">
        <v>186</v>
      </c>
      <c r="BP22" s="627"/>
      <c r="BQ22" s="627"/>
      <c r="BR22" s="627"/>
      <c r="BS22" s="628" t="s">
        <v>241</v>
      </c>
      <c r="BT22" s="628"/>
      <c r="BU22" s="628"/>
      <c r="BV22" s="628"/>
      <c r="BW22" s="628"/>
      <c r="BX22" s="628"/>
      <c r="BY22" s="628"/>
      <c r="BZ22" s="628"/>
      <c r="CA22" s="628"/>
      <c r="CB22" s="632"/>
      <c r="CD22" s="606" t="s">
        <v>283</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x14ac:dyDescent="0.15">
      <c r="B23" s="621" t="s">
        <v>284</v>
      </c>
      <c r="C23" s="622"/>
      <c r="D23" s="622"/>
      <c r="E23" s="622"/>
      <c r="F23" s="622"/>
      <c r="G23" s="622"/>
      <c r="H23" s="622"/>
      <c r="I23" s="622"/>
      <c r="J23" s="622"/>
      <c r="K23" s="622"/>
      <c r="L23" s="622"/>
      <c r="M23" s="622"/>
      <c r="N23" s="622"/>
      <c r="O23" s="622"/>
      <c r="P23" s="622"/>
      <c r="Q23" s="623"/>
      <c r="R23" s="624">
        <v>587669</v>
      </c>
      <c r="S23" s="625"/>
      <c r="T23" s="625"/>
      <c r="U23" s="625"/>
      <c r="V23" s="625"/>
      <c r="W23" s="625"/>
      <c r="X23" s="625"/>
      <c r="Y23" s="626"/>
      <c r="Z23" s="627">
        <v>2.2999999999999998</v>
      </c>
      <c r="AA23" s="627"/>
      <c r="AB23" s="627"/>
      <c r="AC23" s="627"/>
      <c r="AD23" s="628" t="s">
        <v>186</v>
      </c>
      <c r="AE23" s="628"/>
      <c r="AF23" s="628"/>
      <c r="AG23" s="628"/>
      <c r="AH23" s="628"/>
      <c r="AI23" s="628"/>
      <c r="AJ23" s="628"/>
      <c r="AK23" s="628"/>
      <c r="AL23" s="629" t="s">
        <v>186</v>
      </c>
      <c r="AM23" s="630"/>
      <c r="AN23" s="630"/>
      <c r="AO23" s="631"/>
      <c r="AP23" s="621" t="s">
        <v>285</v>
      </c>
      <c r="AQ23" s="640"/>
      <c r="AR23" s="640"/>
      <c r="AS23" s="640"/>
      <c r="AT23" s="640"/>
      <c r="AU23" s="640"/>
      <c r="AV23" s="640"/>
      <c r="AW23" s="640"/>
      <c r="AX23" s="640"/>
      <c r="AY23" s="640"/>
      <c r="AZ23" s="640"/>
      <c r="BA23" s="640"/>
      <c r="BB23" s="640"/>
      <c r="BC23" s="640"/>
      <c r="BD23" s="640"/>
      <c r="BE23" s="640"/>
      <c r="BF23" s="641"/>
      <c r="BG23" s="624">
        <v>420196</v>
      </c>
      <c r="BH23" s="625"/>
      <c r="BI23" s="625"/>
      <c r="BJ23" s="625"/>
      <c r="BK23" s="625"/>
      <c r="BL23" s="625"/>
      <c r="BM23" s="625"/>
      <c r="BN23" s="626"/>
      <c r="BO23" s="627">
        <v>5.9</v>
      </c>
      <c r="BP23" s="627"/>
      <c r="BQ23" s="627"/>
      <c r="BR23" s="627"/>
      <c r="BS23" s="628" t="s">
        <v>140</v>
      </c>
      <c r="BT23" s="628"/>
      <c r="BU23" s="628"/>
      <c r="BV23" s="628"/>
      <c r="BW23" s="628"/>
      <c r="BX23" s="628"/>
      <c r="BY23" s="628"/>
      <c r="BZ23" s="628"/>
      <c r="CA23" s="628"/>
      <c r="CB23" s="632"/>
      <c r="CD23" s="606" t="s">
        <v>224</v>
      </c>
      <c r="CE23" s="607"/>
      <c r="CF23" s="607"/>
      <c r="CG23" s="607"/>
      <c r="CH23" s="607"/>
      <c r="CI23" s="607"/>
      <c r="CJ23" s="607"/>
      <c r="CK23" s="607"/>
      <c r="CL23" s="607"/>
      <c r="CM23" s="607"/>
      <c r="CN23" s="607"/>
      <c r="CO23" s="607"/>
      <c r="CP23" s="607"/>
      <c r="CQ23" s="608"/>
      <c r="CR23" s="606" t="s">
        <v>286</v>
      </c>
      <c r="CS23" s="607"/>
      <c r="CT23" s="607"/>
      <c r="CU23" s="607"/>
      <c r="CV23" s="607"/>
      <c r="CW23" s="607"/>
      <c r="CX23" s="607"/>
      <c r="CY23" s="608"/>
      <c r="CZ23" s="606" t="s">
        <v>287</v>
      </c>
      <c r="DA23" s="607"/>
      <c r="DB23" s="607"/>
      <c r="DC23" s="608"/>
      <c r="DD23" s="606" t="s">
        <v>288</v>
      </c>
      <c r="DE23" s="607"/>
      <c r="DF23" s="607"/>
      <c r="DG23" s="607"/>
      <c r="DH23" s="607"/>
      <c r="DI23" s="607"/>
      <c r="DJ23" s="607"/>
      <c r="DK23" s="608"/>
      <c r="DL23" s="651" t="s">
        <v>289</v>
      </c>
      <c r="DM23" s="652"/>
      <c r="DN23" s="652"/>
      <c r="DO23" s="652"/>
      <c r="DP23" s="652"/>
      <c r="DQ23" s="652"/>
      <c r="DR23" s="652"/>
      <c r="DS23" s="652"/>
      <c r="DT23" s="652"/>
      <c r="DU23" s="652"/>
      <c r="DV23" s="653"/>
      <c r="DW23" s="606" t="s">
        <v>290</v>
      </c>
      <c r="DX23" s="607"/>
      <c r="DY23" s="607"/>
      <c r="DZ23" s="607"/>
      <c r="EA23" s="607"/>
      <c r="EB23" s="607"/>
      <c r="EC23" s="608"/>
    </row>
    <row r="24" spans="2:133" ht="11.25" customHeight="1" x14ac:dyDescent="0.15">
      <c r="B24" s="621" t="s">
        <v>291</v>
      </c>
      <c r="C24" s="622"/>
      <c r="D24" s="622"/>
      <c r="E24" s="622"/>
      <c r="F24" s="622"/>
      <c r="G24" s="622"/>
      <c r="H24" s="622"/>
      <c r="I24" s="622"/>
      <c r="J24" s="622"/>
      <c r="K24" s="622"/>
      <c r="L24" s="622"/>
      <c r="M24" s="622"/>
      <c r="N24" s="622"/>
      <c r="O24" s="622"/>
      <c r="P24" s="622"/>
      <c r="Q24" s="623"/>
      <c r="R24" s="624">
        <v>32</v>
      </c>
      <c r="S24" s="625"/>
      <c r="T24" s="625"/>
      <c r="U24" s="625"/>
      <c r="V24" s="625"/>
      <c r="W24" s="625"/>
      <c r="X24" s="625"/>
      <c r="Y24" s="626"/>
      <c r="Z24" s="627">
        <v>0</v>
      </c>
      <c r="AA24" s="627"/>
      <c r="AB24" s="627"/>
      <c r="AC24" s="627"/>
      <c r="AD24" s="628" t="s">
        <v>241</v>
      </c>
      <c r="AE24" s="628"/>
      <c r="AF24" s="628"/>
      <c r="AG24" s="628"/>
      <c r="AH24" s="628"/>
      <c r="AI24" s="628"/>
      <c r="AJ24" s="628"/>
      <c r="AK24" s="628"/>
      <c r="AL24" s="629" t="s">
        <v>186</v>
      </c>
      <c r="AM24" s="630"/>
      <c r="AN24" s="630"/>
      <c r="AO24" s="631"/>
      <c r="AP24" s="621" t="s">
        <v>292</v>
      </c>
      <c r="AQ24" s="640"/>
      <c r="AR24" s="640"/>
      <c r="AS24" s="640"/>
      <c r="AT24" s="640"/>
      <c r="AU24" s="640"/>
      <c r="AV24" s="640"/>
      <c r="AW24" s="640"/>
      <c r="AX24" s="640"/>
      <c r="AY24" s="640"/>
      <c r="AZ24" s="640"/>
      <c r="BA24" s="640"/>
      <c r="BB24" s="640"/>
      <c r="BC24" s="640"/>
      <c r="BD24" s="640"/>
      <c r="BE24" s="640"/>
      <c r="BF24" s="641"/>
      <c r="BG24" s="624" t="s">
        <v>241</v>
      </c>
      <c r="BH24" s="625"/>
      <c r="BI24" s="625"/>
      <c r="BJ24" s="625"/>
      <c r="BK24" s="625"/>
      <c r="BL24" s="625"/>
      <c r="BM24" s="625"/>
      <c r="BN24" s="626"/>
      <c r="BO24" s="627" t="s">
        <v>241</v>
      </c>
      <c r="BP24" s="627"/>
      <c r="BQ24" s="627"/>
      <c r="BR24" s="627"/>
      <c r="BS24" s="628" t="s">
        <v>241</v>
      </c>
      <c r="BT24" s="628"/>
      <c r="BU24" s="628"/>
      <c r="BV24" s="628"/>
      <c r="BW24" s="628"/>
      <c r="BX24" s="628"/>
      <c r="BY24" s="628"/>
      <c r="BZ24" s="628"/>
      <c r="CA24" s="628"/>
      <c r="CB24" s="632"/>
      <c r="CD24" s="610" t="s">
        <v>293</v>
      </c>
      <c r="CE24" s="611"/>
      <c r="CF24" s="611"/>
      <c r="CG24" s="611"/>
      <c r="CH24" s="611"/>
      <c r="CI24" s="611"/>
      <c r="CJ24" s="611"/>
      <c r="CK24" s="611"/>
      <c r="CL24" s="611"/>
      <c r="CM24" s="611"/>
      <c r="CN24" s="611"/>
      <c r="CO24" s="611"/>
      <c r="CP24" s="611"/>
      <c r="CQ24" s="612"/>
      <c r="CR24" s="613">
        <v>9554220</v>
      </c>
      <c r="CS24" s="614"/>
      <c r="CT24" s="614"/>
      <c r="CU24" s="614"/>
      <c r="CV24" s="614"/>
      <c r="CW24" s="614"/>
      <c r="CX24" s="614"/>
      <c r="CY24" s="615"/>
      <c r="CZ24" s="618">
        <v>38.4</v>
      </c>
      <c r="DA24" s="619"/>
      <c r="DB24" s="619"/>
      <c r="DC24" s="635"/>
      <c r="DD24" s="658">
        <v>6406690</v>
      </c>
      <c r="DE24" s="614"/>
      <c r="DF24" s="614"/>
      <c r="DG24" s="614"/>
      <c r="DH24" s="614"/>
      <c r="DI24" s="614"/>
      <c r="DJ24" s="614"/>
      <c r="DK24" s="615"/>
      <c r="DL24" s="658">
        <v>5894355</v>
      </c>
      <c r="DM24" s="614"/>
      <c r="DN24" s="614"/>
      <c r="DO24" s="614"/>
      <c r="DP24" s="614"/>
      <c r="DQ24" s="614"/>
      <c r="DR24" s="614"/>
      <c r="DS24" s="614"/>
      <c r="DT24" s="614"/>
      <c r="DU24" s="614"/>
      <c r="DV24" s="615"/>
      <c r="DW24" s="618">
        <v>47.1</v>
      </c>
      <c r="DX24" s="619"/>
      <c r="DY24" s="619"/>
      <c r="DZ24" s="619"/>
      <c r="EA24" s="619"/>
      <c r="EB24" s="619"/>
      <c r="EC24" s="620"/>
    </row>
    <row r="25" spans="2:133" ht="11.25" customHeight="1" x14ac:dyDescent="0.15">
      <c r="B25" s="621" t="s">
        <v>294</v>
      </c>
      <c r="C25" s="622"/>
      <c r="D25" s="622"/>
      <c r="E25" s="622"/>
      <c r="F25" s="622"/>
      <c r="G25" s="622"/>
      <c r="H25" s="622"/>
      <c r="I25" s="622"/>
      <c r="J25" s="622"/>
      <c r="K25" s="622"/>
      <c r="L25" s="622"/>
      <c r="M25" s="622"/>
      <c r="N25" s="622"/>
      <c r="O25" s="622"/>
      <c r="P25" s="622"/>
      <c r="Q25" s="623"/>
      <c r="R25" s="624">
        <v>13211038</v>
      </c>
      <c r="S25" s="625"/>
      <c r="T25" s="625"/>
      <c r="U25" s="625"/>
      <c r="V25" s="625"/>
      <c r="W25" s="625"/>
      <c r="X25" s="625"/>
      <c r="Y25" s="626"/>
      <c r="Z25" s="627">
        <v>51.1</v>
      </c>
      <c r="AA25" s="627"/>
      <c r="AB25" s="627"/>
      <c r="AC25" s="627"/>
      <c r="AD25" s="628">
        <v>12203141</v>
      </c>
      <c r="AE25" s="628"/>
      <c r="AF25" s="628"/>
      <c r="AG25" s="628"/>
      <c r="AH25" s="628"/>
      <c r="AI25" s="628"/>
      <c r="AJ25" s="628"/>
      <c r="AK25" s="628"/>
      <c r="AL25" s="629">
        <v>99.7</v>
      </c>
      <c r="AM25" s="630"/>
      <c r="AN25" s="630"/>
      <c r="AO25" s="631"/>
      <c r="AP25" s="621" t="s">
        <v>295</v>
      </c>
      <c r="AQ25" s="640"/>
      <c r="AR25" s="640"/>
      <c r="AS25" s="640"/>
      <c r="AT25" s="640"/>
      <c r="AU25" s="640"/>
      <c r="AV25" s="640"/>
      <c r="AW25" s="640"/>
      <c r="AX25" s="640"/>
      <c r="AY25" s="640"/>
      <c r="AZ25" s="640"/>
      <c r="BA25" s="640"/>
      <c r="BB25" s="640"/>
      <c r="BC25" s="640"/>
      <c r="BD25" s="640"/>
      <c r="BE25" s="640"/>
      <c r="BF25" s="641"/>
      <c r="BG25" s="624" t="s">
        <v>140</v>
      </c>
      <c r="BH25" s="625"/>
      <c r="BI25" s="625"/>
      <c r="BJ25" s="625"/>
      <c r="BK25" s="625"/>
      <c r="BL25" s="625"/>
      <c r="BM25" s="625"/>
      <c r="BN25" s="626"/>
      <c r="BO25" s="627" t="s">
        <v>241</v>
      </c>
      <c r="BP25" s="627"/>
      <c r="BQ25" s="627"/>
      <c r="BR25" s="627"/>
      <c r="BS25" s="628" t="s">
        <v>241</v>
      </c>
      <c r="BT25" s="628"/>
      <c r="BU25" s="628"/>
      <c r="BV25" s="628"/>
      <c r="BW25" s="628"/>
      <c r="BX25" s="628"/>
      <c r="BY25" s="628"/>
      <c r="BZ25" s="628"/>
      <c r="CA25" s="628"/>
      <c r="CB25" s="632"/>
      <c r="CD25" s="621" t="s">
        <v>296</v>
      </c>
      <c r="CE25" s="622"/>
      <c r="CF25" s="622"/>
      <c r="CG25" s="622"/>
      <c r="CH25" s="622"/>
      <c r="CI25" s="622"/>
      <c r="CJ25" s="622"/>
      <c r="CK25" s="622"/>
      <c r="CL25" s="622"/>
      <c r="CM25" s="622"/>
      <c r="CN25" s="622"/>
      <c r="CO25" s="622"/>
      <c r="CP25" s="622"/>
      <c r="CQ25" s="623"/>
      <c r="CR25" s="624">
        <v>3098790</v>
      </c>
      <c r="CS25" s="654"/>
      <c r="CT25" s="654"/>
      <c r="CU25" s="654"/>
      <c r="CV25" s="654"/>
      <c r="CW25" s="654"/>
      <c r="CX25" s="654"/>
      <c r="CY25" s="655"/>
      <c r="CZ25" s="629">
        <v>12.4</v>
      </c>
      <c r="DA25" s="656"/>
      <c r="DB25" s="656"/>
      <c r="DC25" s="659"/>
      <c r="DD25" s="633">
        <v>2817995</v>
      </c>
      <c r="DE25" s="654"/>
      <c r="DF25" s="654"/>
      <c r="DG25" s="654"/>
      <c r="DH25" s="654"/>
      <c r="DI25" s="654"/>
      <c r="DJ25" s="654"/>
      <c r="DK25" s="655"/>
      <c r="DL25" s="633">
        <v>2494889</v>
      </c>
      <c r="DM25" s="654"/>
      <c r="DN25" s="654"/>
      <c r="DO25" s="654"/>
      <c r="DP25" s="654"/>
      <c r="DQ25" s="654"/>
      <c r="DR25" s="654"/>
      <c r="DS25" s="654"/>
      <c r="DT25" s="654"/>
      <c r="DU25" s="654"/>
      <c r="DV25" s="655"/>
      <c r="DW25" s="629">
        <v>19.899999999999999</v>
      </c>
      <c r="DX25" s="656"/>
      <c r="DY25" s="656"/>
      <c r="DZ25" s="656"/>
      <c r="EA25" s="656"/>
      <c r="EB25" s="656"/>
      <c r="EC25" s="657"/>
    </row>
    <row r="26" spans="2:133" ht="11.25" customHeight="1" x14ac:dyDescent="0.15">
      <c r="B26" s="621" t="s">
        <v>297</v>
      </c>
      <c r="C26" s="622"/>
      <c r="D26" s="622"/>
      <c r="E26" s="622"/>
      <c r="F26" s="622"/>
      <c r="G26" s="622"/>
      <c r="H26" s="622"/>
      <c r="I26" s="622"/>
      <c r="J26" s="622"/>
      <c r="K26" s="622"/>
      <c r="L26" s="622"/>
      <c r="M26" s="622"/>
      <c r="N26" s="622"/>
      <c r="O26" s="622"/>
      <c r="P26" s="622"/>
      <c r="Q26" s="623"/>
      <c r="R26" s="624">
        <v>6655</v>
      </c>
      <c r="S26" s="625"/>
      <c r="T26" s="625"/>
      <c r="U26" s="625"/>
      <c r="V26" s="625"/>
      <c r="W26" s="625"/>
      <c r="X26" s="625"/>
      <c r="Y26" s="626"/>
      <c r="Z26" s="627">
        <v>0</v>
      </c>
      <c r="AA26" s="627"/>
      <c r="AB26" s="627"/>
      <c r="AC26" s="627"/>
      <c r="AD26" s="628">
        <v>6655</v>
      </c>
      <c r="AE26" s="628"/>
      <c r="AF26" s="628"/>
      <c r="AG26" s="628"/>
      <c r="AH26" s="628"/>
      <c r="AI26" s="628"/>
      <c r="AJ26" s="628"/>
      <c r="AK26" s="628"/>
      <c r="AL26" s="629">
        <v>0.1</v>
      </c>
      <c r="AM26" s="630"/>
      <c r="AN26" s="630"/>
      <c r="AO26" s="631"/>
      <c r="AP26" s="621" t="s">
        <v>298</v>
      </c>
      <c r="AQ26" s="640"/>
      <c r="AR26" s="640"/>
      <c r="AS26" s="640"/>
      <c r="AT26" s="640"/>
      <c r="AU26" s="640"/>
      <c r="AV26" s="640"/>
      <c r="AW26" s="640"/>
      <c r="AX26" s="640"/>
      <c r="AY26" s="640"/>
      <c r="AZ26" s="640"/>
      <c r="BA26" s="640"/>
      <c r="BB26" s="640"/>
      <c r="BC26" s="640"/>
      <c r="BD26" s="640"/>
      <c r="BE26" s="640"/>
      <c r="BF26" s="641"/>
      <c r="BG26" s="624" t="s">
        <v>186</v>
      </c>
      <c r="BH26" s="625"/>
      <c r="BI26" s="625"/>
      <c r="BJ26" s="625"/>
      <c r="BK26" s="625"/>
      <c r="BL26" s="625"/>
      <c r="BM26" s="625"/>
      <c r="BN26" s="626"/>
      <c r="BO26" s="627" t="s">
        <v>186</v>
      </c>
      <c r="BP26" s="627"/>
      <c r="BQ26" s="627"/>
      <c r="BR26" s="627"/>
      <c r="BS26" s="628" t="s">
        <v>241</v>
      </c>
      <c r="BT26" s="628"/>
      <c r="BU26" s="628"/>
      <c r="BV26" s="628"/>
      <c r="BW26" s="628"/>
      <c r="BX26" s="628"/>
      <c r="BY26" s="628"/>
      <c r="BZ26" s="628"/>
      <c r="CA26" s="628"/>
      <c r="CB26" s="632"/>
      <c r="CD26" s="621" t="s">
        <v>299</v>
      </c>
      <c r="CE26" s="622"/>
      <c r="CF26" s="622"/>
      <c r="CG26" s="622"/>
      <c r="CH26" s="622"/>
      <c r="CI26" s="622"/>
      <c r="CJ26" s="622"/>
      <c r="CK26" s="622"/>
      <c r="CL26" s="622"/>
      <c r="CM26" s="622"/>
      <c r="CN26" s="622"/>
      <c r="CO26" s="622"/>
      <c r="CP26" s="622"/>
      <c r="CQ26" s="623"/>
      <c r="CR26" s="624">
        <v>1861934</v>
      </c>
      <c r="CS26" s="625"/>
      <c r="CT26" s="625"/>
      <c r="CU26" s="625"/>
      <c r="CV26" s="625"/>
      <c r="CW26" s="625"/>
      <c r="CX26" s="625"/>
      <c r="CY26" s="626"/>
      <c r="CZ26" s="629">
        <v>7.5</v>
      </c>
      <c r="DA26" s="656"/>
      <c r="DB26" s="656"/>
      <c r="DC26" s="659"/>
      <c r="DD26" s="633">
        <v>1702769</v>
      </c>
      <c r="DE26" s="625"/>
      <c r="DF26" s="625"/>
      <c r="DG26" s="625"/>
      <c r="DH26" s="625"/>
      <c r="DI26" s="625"/>
      <c r="DJ26" s="625"/>
      <c r="DK26" s="626"/>
      <c r="DL26" s="633" t="s">
        <v>186</v>
      </c>
      <c r="DM26" s="625"/>
      <c r="DN26" s="625"/>
      <c r="DO26" s="625"/>
      <c r="DP26" s="625"/>
      <c r="DQ26" s="625"/>
      <c r="DR26" s="625"/>
      <c r="DS26" s="625"/>
      <c r="DT26" s="625"/>
      <c r="DU26" s="625"/>
      <c r="DV26" s="626"/>
      <c r="DW26" s="629" t="s">
        <v>186</v>
      </c>
      <c r="DX26" s="656"/>
      <c r="DY26" s="656"/>
      <c r="DZ26" s="656"/>
      <c r="EA26" s="656"/>
      <c r="EB26" s="656"/>
      <c r="EC26" s="657"/>
    </row>
    <row r="27" spans="2:133" ht="11.25" customHeight="1" x14ac:dyDescent="0.15">
      <c r="B27" s="621" t="s">
        <v>300</v>
      </c>
      <c r="C27" s="622"/>
      <c r="D27" s="622"/>
      <c r="E27" s="622"/>
      <c r="F27" s="622"/>
      <c r="G27" s="622"/>
      <c r="H27" s="622"/>
      <c r="I27" s="622"/>
      <c r="J27" s="622"/>
      <c r="K27" s="622"/>
      <c r="L27" s="622"/>
      <c r="M27" s="622"/>
      <c r="N27" s="622"/>
      <c r="O27" s="622"/>
      <c r="P27" s="622"/>
      <c r="Q27" s="623"/>
      <c r="R27" s="624">
        <v>62958</v>
      </c>
      <c r="S27" s="625"/>
      <c r="T27" s="625"/>
      <c r="U27" s="625"/>
      <c r="V27" s="625"/>
      <c r="W27" s="625"/>
      <c r="X27" s="625"/>
      <c r="Y27" s="626"/>
      <c r="Z27" s="627">
        <v>0.2</v>
      </c>
      <c r="AA27" s="627"/>
      <c r="AB27" s="627"/>
      <c r="AC27" s="627"/>
      <c r="AD27" s="628" t="s">
        <v>186</v>
      </c>
      <c r="AE27" s="628"/>
      <c r="AF27" s="628"/>
      <c r="AG27" s="628"/>
      <c r="AH27" s="628"/>
      <c r="AI27" s="628"/>
      <c r="AJ27" s="628"/>
      <c r="AK27" s="628"/>
      <c r="AL27" s="629" t="s">
        <v>241</v>
      </c>
      <c r="AM27" s="630"/>
      <c r="AN27" s="630"/>
      <c r="AO27" s="631"/>
      <c r="AP27" s="621" t="s">
        <v>301</v>
      </c>
      <c r="AQ27" s="622"/>
      <c r="AR27" s="622"/>
      <c r="AS27" s="622"/>
      <c r="AT27" s="622"/>
      <c r="AU27" s="622"/>
      <c r="AV27" s="622"/>
      <c r="AW27" s="622"/>
      <c r="AX27" s="622"/>
      <c r="AY27" s="622"/>
      <c r="AZ27" s="622"/>
      <c r="BA27" s="622"/>
      <c r="BB27" s="622"/>
      <c r="BC27" s="622"/>
      <c r="BD27" s="622"/>
      <c r="BE27" s="622"/>
      <c r="BF27" s="623"/>
      <c r="BG27" s="624">
        <v>7073884</v>
      </c>
      <c r="BH27" s="625"/>
      <c r="BI27" s="625"/>
      <c r="BJ27" s="625"/>
      <c r="BK27" s="625"/>
      <c r="BL27" s="625"/>
      <c r="BM27" s="625"/>
      <c r="BN27" s="626"/>
      <c r="BO27" s="627">
        <v>100</v>
      </c>
      <c r="BP27" s="627"/>
      <c r="BQ27" s="627"/>
      <c r="BR27" s="627"/>
      <c r="BS27" s="628">
        <v>198711</v>
      </c>
      <c r="BT27" s="628"/>
      <c r="BU27" s="628"/>
      <c r="BV27" s="628"/>
      <c r="BW27" s="628"/>
      <c r="BX27" s="628"/>
      <c r="BY27" s="628"/>
      <c r="BZ27" s="628"/>
      <c r="CA27" s="628"/>
      <c r="CB27" s="632"/>
      <c r="CD27" s="621" t="s">
        <v>302</v>
      </c>
      <c r="CE27" s="622"/>
      <c r="CF27" s="622"/>
      <c r="CG27" s="622"/>
      <c r="CH27" s="622"/>
      <c r="CI27" s="622"/>
      <c r="CJ27" s="622"/>
      <c r="CK27" s="622"/>
      <c r="CL27" s="622"/>
      <c r="CM27" s="622"/>
      <c r="CN27" s="622"/>
      <c r="CO27" s="622"/>
      <c r="CP27" s="622"/>
      <c r="CQ27" s="623"/>
      <c r="CR27" s="624">
        <v>4448704</v>
      </c>
      <c r="CS27" s="654"/>
      <c r="CT27" s="654"/>
      <c r="CU27" s="654"/>
      <c r="CV27" s="654"/>
      <c r="CW27" s="654"/>
      <c r="CX27" s="654"/>
      <c r="CY27" s="655"/>
      <c r="CZ27" s="629">
        <v>17.899999999999999</v>
      </c>
      <c r="DA27" s="656"/>
      <c r="DB27" s="656"/>
      <c r="DC27" s="659"/>
      <c r="DD27" s="633">
        <v>1589497</v>
      </c>
      <c r="DE27" s="654"/>
      <c r="DF27" s="654"/>
      <c r="DG27" s="654"/>
      <c r="DH27" s="654"/>
      <c r="DI27" s="654"/>
      <c r="DJ27" s="654"/>
      <c r="DK27" s="655"/>
      <c r="DL27" s="633">
        <v>1400268</v>
      </c>
      <c r="DM27" s="654"/>
      <c r="DN27" s="654"/>
      <c r="DO27" s="654"/>
      <c r="DP27" s="654"/>
      <c r="DQ27" s="654"/>
      <c r="DR27" s="654"/>
      <c r="DS27" s="654"/>
      <c r="DT27" s="654"/>
      <c r="DU27" s="654"/>
      <c r="DV27" s="655"/>
      <c r="DW27" s="629">
        <v>11.2</v>
      </c>
      <c r="DX27" s="656"/>
      <c r="DY27" s="656"/>
      <c r="DZ27" s="656"/>
      <c r="EA27" s="656"/>
      <c r="EB27" s="656"/>
      <c r="EC27" s="657"/>
    </row>
    <row r="28" spans="2:133" ht="11.25" customHeight="1" x14ac:dyDescent="0.15">
      <c r="B28" s="621" t="s">
        <v>303</v>
      </c>
      <c r="C28" s="622"/>
      <c r="D28" s="622"/>
      <c r="E28" s="622"/>
      <c r="F28" s="622"/>
      <c r="G28" s="622"/>
      <c r="H28" s="622"/>
      <c r="I28" s="622"/>
      <c r="J28" s="622"/>
      <c r="K28" s="622"/>
      <c r="L28" s="622"/>
      <c r="M28" s="622"/>
      <c r="N28" s="622"/>
      <c r="O28" s="622"/>
      <c r="P28" s="622"/>
      <c r="Q28" s="623"/>
      <c r="R28" s="624">
        <v>94238</v>
      </c>
      <c r="S28" s="625"/>
      <c r="T28" s="625"/>
      <c r="U28" s="625"/>
      <c r="V28" s="625"/>
      <c r="W28" s="625"/>
      <c r="X28" s="625"/>
      <c r="Y28" s="626"/>
      <c r="Z28" s="627">
        <v>0.4</v>
      </c>
      <c r="AA28" s="627"/>
      <c r="AB28" s="627"/>
      <c r="AC28" s="627"/>
      <c r="AD28" s="628">
        <v>7773</v>
      </c>
      <c r="AE28" s="628"/>
      <c r="AF28" s="628"/>
      <c r="AG28" s="628"/>
      <c r="AH28" s="628"/>
      <c r="AI28" s="628"/>
      <c r="AJ28" s="628"/>
      <c r="AK28" s="628"/>
      <c r="AL28" s="629">
        <v>0.1</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304</v>
      </c>
      <c r="CE28" s="622"/>
      <c r="CF28" s="622"/>
      <c r="CG28" s="622"/>
      <c r="CH28" s="622"/>
      <c r="CI28" s="622"/>
      <c r="CJ28" s="622"/>
      <c r="CK28" s="622"/>
      <c r="CL28" s="622"/>
      <c r="CM28" s="622"/>
      <c r="CN28" s="622"/>
      <c r="CO28" s="622"/>
      <c r="CP28" s="622"/>
      <c r="CQ28" s="623"/>
      <c r="CR28" s="624">
        <v>2006726</v>
      </c>
      <c r="CS28" s="625"/>
      <c r="CT28" s="625"/>
      <c r="CU28" s="625"/>
      <c r="CV28" s="625"/>
      <c r="CW28" s="625"/>
      <c r="CX28" s="625"/>
      <c r="CY28" s="626"/>
      <c r="CZ28" s="629">
        <v>8.1</v>
      </c>
      <c r="DA28" s="656"/>
      <c r="DB28" s="656"/>
      <c r="DC28" s="659"/>
      <c r="DD28" s="633">
        <v>1999198</v>
      </c>
      <c r="DE28" s="625"/>
      <c r="DF28" s="625"/>
      <c r="DG28" s="625"/>
      <c r="DH28" s="625"/>
      <c r="DI28" s="625"/>
      <c r="DJ28" s="625"/>
      <c r="DK28" s="626"/>
      <c r="DL28" s="633">
        <v>1999198</v>
      </c>
      <c r="DM28" s="625"/>
      <c r="DN28" s="625"/>
      <c r="DO28" s="625"/>
      <c r="DP28" s="625"/>
      <c r="DQ28" s="625"/>
      <c r="DR28" s="625"/>
      <c r="DS28" s="625"/>
      <c r="DT28" s="625"/>
      <c r="DU28" s="625"/>
      <c r="DV28" s="626"/>
      <c r="DW28" s="629">
        <v>16</v>
      </c>
      <c r="DX28" s="656"/>
      <c r="DY28" s="656"/>
      <c r="DZ28" s="656"/>
      <c r="EA28" s="656"/>
      <c r="EB28" s="656"/>
      <c r="EC28" s="657"/>
    </row>
    <row r="29" spans="2:133" ht="11.25" customHeight="1" x14ac:dyDescent="0.15">
      <c r="B29" s="621" t="s">
        <v>305</v>
      </c>
      <c r="C29" s="622"/>
      <c r="D29" s="622"/>
      <c r="E29" s="622"/>
      <c r="F29" s="622"/>
      <c r="G29" s="622"/>
      <c r="H29" s="622"/>
      <c r="I29" s="622"/>
      <c r="J29" s="622"/>
      <c r="K29" s="622"/>
      <c r="L29" s="622"/>
      <c r="M29" s="622"/>
      <c r="N29" s="622"/>
      <c r="O29" s="622"/>
      <c r="P29" s="622"/>
      <c r="Q29" s="623"/>
      <c r="R29" s="624">
        <v>29391</v>
      </c>
      <c r="S29" s="625"/>
      <c r="T29" s="625"/>
      <c r="U29" s="625"/>
      <c r="V29" s="625"/>
      <c r="W29" s="625"/>
      <c r="X29" s="625"/>
      <c r="Y29" s="626"/>
      <c r="Z29" s="627">
        <v>0.1</v>
      </c>
      <c r="AA29" s="627"/>
      <c r="AB29" s="627"/>
      <c r="AC29" s="627"/>
      <c r="AD29" s="628" t="s">
        <v>241</v>
      </c>
      <c r="AE29" s="628"/>
      <c r="AF29" s="628"/>
      <c r="AG29" s="628"/>
      <c r="AH29" s="628"/>
      <c r="AI29" s="628"/>
      <c r="AJ29" s="628"/>
      <c r="AK29" s="628"/>
      <c r="AL29" s="629" t="s">
        <v>186</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2" t="s">
        <v>306</v>
      </c>
      <c r="CE29" s="663"/>
      <c r="CF29" s="621" t="s">
        <v>71</v>
      </c>
      <c r="CG29" s="622"/>
      <c r="CH29" s="622"/>
      <c r="CI29" s="622"/>
      <c r="CJ29" s="622"/>
      <c r="CK29" s="622"/>
      <c r="CL29" s="622"/>
      <c r="CM29" s="622"/>
      <c r="CN29" s="622"/>
      <c r="CO29" s="622"/>
      <c r="CP29" s="622"/>
      <c r="CQ29" s="623"/>
      <c r="CR29" s="624">
        <v>2006726</v>
      </c>
      <c r="CS29" s="654"/>
      <c r="CT29" s="654"/>
      <c r="CU29" s="654"/>
      <c r="CV29" s="654"/>
      <c r="CW29" s="654"/>
      <c r="CX29" s="654"/>
      <c r="CY29" s="655"/>
      <c r="CZ29" s="629">
        <v>8.1</v>
      </c>
      <c r="DA29" s="656"/>
      <c r="DB29" s="656"/>
      <c r="DC29" s="659"/>
      <c r="DD29" s="633">
        <v>1999198</v>
      </c>
      <c r="DE29" s="654"/>
      <c r="DF29" s="654"/>
      <c r="DG29" s="654"/>
      <c r="DH29" s="654"/>
      <c r="DI29" s="654"/>
      <c r="DJ29" s="654"/>
      <c r="DK29" s="655"/>
      <c r="DL29" s="633">
        <v>1999198</v>
      </c>
      <c r="DM29" s="654"/>
      <c r="DN29" s="654"/>
      <c r="DO29" s="654"/>
      <c r="DP29" s="654"/>
      <c r="DQ29" s="654"/>
      <c r="DR29" s="654"/>
      <c r="DS29" s="654"/>
      <c r="DT29" s="654"/>
      <c r="DU29" s="654"/>
      <c r="DV29" s="655"/>
      <c r="DW29" s="629">
        <v>16</v>
      </c>
      <c r="DX29" s="656"/>
      <c r="DY29" s="656"/>
      <c r="DZ29" s="656"/>
      <c r="EA29" s="656"/>
      <c r="EB29" s="656"/>
      <c r="EC29" s="657"/>
    </row>
    <row r="30" spans="2:133" ht="11.25" customHeight="1" x14ac:dyDescent="0.15">
      <c r="B30" s="621" t="s">
        <v>307</v>
      </c>
      <c r="C30" s="622"/>
      <c r="D30" s="622"/>
      <c r="E30" s="622"/>
      <c r="F30" s="622"/>
      <c r="G30" s="622"/>
      <c r="H30" s="622"/>
      <c r="I30" s="622"/>
      <c r="J30" s="622"/>
      <c r="K30" s="622"/>
      <c r="L30" s="622"/>
      <c r="M30" s="622"/>
      <c r="N30" s="622"/>
      <c r="O30" s="622"/>
      <c r="P30" s="622"/>
      <c r="Q30" s="623"/>
      <c r="R30" s="624">
        <v>3781231</v>
      </c>
      <c r="S30" s="625"/>
      <c r="T30" s="625"/>
      <c r="U30" s="625"/>
      <c r="V30" s="625"/>
      <c r="W30" s="625"/>
      <c r="X30" s="625"/>
      <c r="Y30" s="626"/>
      <c r="Z30" s="627">
        <v>14.6</v>
      </c>
      <c r="AA30" s="627"/>
      <c r="AB30" s="627"/>
      <c r="AC30" s="627"/>
      <c r="AD30" s="628" t="s">
        <v>241</v>
      </c>
      <c r="AE30" s="628"/>
      <c r="AF30" s="628"/>
      <c r="AG30" s="628"/>
      <c r="AH30" s="628"/>
      <c r="AI30" s="628"/>
      <c r="AJ30" s="628"/>
      <c r="AK30" s="628"/>
      <c r="AL30" s="629" t="s">
        <v>241</v>
      </c>
      <c r="AM30" s="630"/>
      <c r="AN30" s="630"/>
      <c r="AO30" s="631"/>
      <c r="AP30" s="606" t="s">
        <v>224</v>
      </c>
      <c r="AQ30" s="607"/>
      <c r="AR30" s="607"/>
      <c r="AS30" s="607"/>
      <c r="AT30" s="607"/>
      <c r="AU30" s="607"/>
      <c r="AV30" s="607"/>
      <c r="AW30" s="607"/>
      <c r="AX30" s="607"/>
      <c r="AY30" s="607"/>
      <c r="AZ30" s="607"/>
      <c r="BA30" s="607"/>
      <c r="BB30" s="607"/>
      <c r="BC30" s="607"/>
      <c r="BD30" s="607"/>
      <c r="BE30" s="607"/>
      <c r="BF30" s="608"/>
      <c r="BG30" s="606" t="s">
        <v>308</v>
      </c>
      <c r="BH30" s="660"/>
      <c r="BI30" s="660"/>
      <c r="BJ30" s="660"/>
      <c r="BK30" s="660"/>
      <c r="BL30" s="660"/>
      <c r="BM30" s="660"/>
      <c r="BN30" s="660"/>
      <c r="BO30" s="660"/>
      <c r="BP30" s="660"/>
      <c r="BQ30" s="661"/>
      <c r="BR30" s="606" t="s">
        <v>309</v>
      </c>
      <c r="BS30" s="660"/>
      <c r="BT30" s="660"/>
      <c r="BU30" s="660"/>
      <c r="BV30" s="660"/>
      <c r="BW30" s="660"/>
      <c r="BX30" s="660"/>
      <c r="BY30" s="660"/>
      <c r="BZ30" s="660"/>
      <c r="CA30" s="660"/>
      <c r="CB30" s="661"/>
      <c r="CD30" s="664"/>
      <c r="CE30" s="665"/>
      <c r="CF30" s="621" t="s">
        <v>310</v>
      </c>
      <c r="CG30" s="622"/>
      <c r="CH30" s="622"/>
      <c r="CI30" s="622"/>
      <c r="CJ30" s="622"/>
      <c r="CK30" s="622"/>
      <c r="CL30" s="622"/>
      <c r="CM30" s="622"/>
      <c r="CN30" s="622"/>
      <c r="CO30" s="622"/>
      <c r="CP30" s="622"/>
      <c r="CQ30" s="623"/>
      <c r="CR30" s="624">
        <v>1935691</v>
      </c>
      <c r="CS30" s="625"/>
      <c r="CT30" s="625"/>
      <c r="CU30" s="625"/>
      <c r="CV30" s="625"/>
      <c r="CW30" s="625"/>
      <c r="CX30" s="625"/>
      <c r="CY30" s="626"/>
      <c r="CZ30" s="629">
        <v>7.8</v>
      </c>
      <c r="DA30" s="656"/>
      <c r="DB30" s="656"/>
      <c r="DC30" s="659"/>
      <c r="DD30" s="633">
        <v>1928511</v>
      </c>
      <c r="DE30" s="625"/>
      <c r="DF30" s="625"/>
      <c r="DG30" s="625"/>
      <c r="DH30" s="625"/>
      <c r="DI30" s="625"/>
      <c r="DJ30" s="625"/>
      <c r="DK30" s="626"/>
      <c r="DL30" s="633">
        <v>1928511</v>
      </c>
      <c r="DM30" s="625"/>
      <c r="DN30" s="625"/>
      <c r="DO30" s="625"/>
      <c r="DP30" s="625"/>
      <c r="DQ30" s="625"/>
      <c r="DR30" s="625"/>
      <c r="DS30" s="625"/>
      <c r="DT30" s="625"/>
      <c r="DU30" s="625"/>
      <c r="DV30" s="626"/>
      <c r="DW30" s="629">
        <v>15.4</v>
      </c>
      <c r="DX30" s="656"/>
      <c r="DY30" s="656"/>
      <c r="DZ30" s="656"/>
      <c r="EA30" s="656"/>
      <c r="EB30" s="656"/>
      <c r="EC30" s="657"/>
    </row>
    <row r="31" spans="2:133" ht="11.25" customHeight="1" x14ac:dyDescent="0.15">
      <c r="B31" s="637" t="s">
        <v>311</v>
      </c>
      <c r="C31" s="638"/>
      <c r="D31" s="638"/>
      <c r="E31" s="638"/>
      <c r="F31" s="638"/>
      <c r="G31" s="638"/>
      <c r="H31" s="638"/>
      <c r="I31" s="638"/>
      <c r="J31" s="638"/>
      <c r="K31" s="638"/>
      <c r="L31" s="638"/>
      <c r="M31" s="638"/>
      <c r="N31" s="638"/>
      <c r="O31" s="638"/>
      <c r="P31" s="638"/>
      <c r="Q31" s="639"/>
      <c r="R31" s="624">
        <v>20130</v>
      </c>
      <c r="S31" s="625"/>
      <c r="T31" s="625"/>
      <c r="U31" s="625"/>
      <c r="V31" s="625"/>
      <c r="W31" s="625"/>
      <c r="X31" s="625"/>
      <c r="Y31" s="626"/>
      <c r="Z31" s="627">
        <v>0.1</v>
      </c>
      <c r="AA31" s="627"/>
      <c r="AB31" s="627"/>
      <c r="AC31" s="627"/>
      <c r="AD31" s="628">
        <v>20130</v>
      </c>
      <c r="AE31" s="628"/>
      <c r="AF31" s="628"/>
      <c r="AG31" s="628"/>
      <c r="AH31" s="628"/>
      <c r="AI31" s="628"/>
      <c r="AJ31" s="628"/>
      <c r="AK31" s="628"/>
      <c r="AL31" s="629">
        <v>0.2</v>
      </c>
      <c r="AM31" s="630"/>
      <c r="AN31" s="630"/>
      <c r="AO31" s="631"/>
      <c r="AP31" s="672" t="s">
        <v>312</v>
      </c>
      <c r="AQ31" s="673"/>
      <c r="AR31" s="673"/>
      <c r="AS31" s="673"/>
      <c r="AT31" s="678" t="s">
        <v>313</v>
      </c>
      <c r="AU31" s="218"/>
      <c r="AV31" s="218"/>
      <c r="AW31" s="218"/>
      <c r="AX31" s="610" t="s">
        <v>189</v>
      </c>
      <c r="AY31" s="611"/>
      <c r="AZ31" s="611"/>
      <c r="BA31" s="611"/>
      <c r="BB31" s="611"/>
      <c r="BC31" s="611"/>
      <c r="BD31" s="611"/>
      <c r="BE31" s="611"/>
      <c r="BF31" s="612"/>
      <c r="BG31" s="671">
        <v>99.5</v>
      </c>
      <c r="BH31" s="668"/>
      <c r="BI31" s="668"/>
      <c r="BJ31" s="668"/>
      <c r="BK31" s="668"/>
      <c r="BL31" s="668"/>
      <c r="BM31" s="619">
        <v>94.8</v>
      </c>
      <c r="BN31" s="668"/>
      <c r="BO31" s="668"/>
      <c r="BP31" s="668"/>
      <c r="BQ31" s="669"/>
      <c r="BR31" s="671">
        <v>99.5</v>
      </c>
      <c r="BS31" s="668"/>
      <c r="BT31" s="668"/>
      <c r="BU31" s="668"/>
      <c r="BV31" s="668"/>
      <c r="BW31" s="668"/>
      <c r="BX31" s="619">
        <v>94.9</v>
      </c>
      <c r="BY31" s="668"/>
      <c r="BZ31" s="668"/>
      <c r="CA31" s="668"/>
      <c r="CB31" s="669"/>
      <c r="CD31" s="664"/>
      <c r="CE31" s="665"/>
      <c r="CF31" s="621" t="s">
        <v>314</v>
      </c>
      <c r="CG31" s="622"/>
      <c r="CH31" s="622"/>
      <c r="CI31" s="622"/>
      <c r="CJ31" s="622"/>
      <c r="CK31" s="622"/>
      <c r="CL31" s="622"/>
      <c r="CM31" s="622"/>
      <c r="CN31" s="622"/>
      <c r="CO31" s="622"/>
      <c r="CP31" s="622"/>
      <c r="CQ31" s="623"/>
      <c r="CR31" s="624">
        <v>71035</v>
      </c>
      <c r="CS31" s="654"/>
      <c r="CT31" s="654"/>
      <c r="CU31" s="654"/>
      <c r="CV31" s="654"/>
      <c r="CW31" s="654"/>
      <c r="CX31" s="654"/>
      <c r="CY31" s="655"/>
      <c r="CZ31" s="629">
        <v>0.3</v>
      </c>
      <c r="DA31" s="656"/>
      <c r="DB31" s="656"/>
      <c r="DC31" s="659"/>
      <c r="DD31" s="633">
        <v>70687</v>
      </c>
      <c r="DE31" s="654"/>
      <c r="DF31" s="654"/>
      <c r="DG31" s="654"/>
      <c r="DH31" s="654"/>
      <c r="DI31" s="654"/>
      <c r="DJ31" s="654"/>
      <c r="DK31" s="655"/>
      <c r="DL31" s="633">
        <v>70687</v>
      </c>
      <c r="DM31" s="654"/>
      <c r="DN31" s="654"/>
      <c r="DO31" s="654"/>
      <c r="DP31" s="654"/>
      <c r="DQ31" s="654"/>
      <c r="DR31" s="654"/>
      <c r="DS31" s="654"/>
      <c r="DT31" s="654"/>
      <c r="DU31" s="654"/>
      <c r="DV31" s="655"/>
      <c r="DW31" s="629">
        <v>0.6</v>
      </c>
      <c r="DX31" s="656"/>
      <c r="DY31" s="656"/>
      <c r="DZ31" s="656"/>
      <c r="EA31" s="656"/>
      <c r="EB31" s="656"/>
      <c r="EC31" s="657"/>
    </row>
    <row r="32" spans="2:133" ht="11.25" customHeight="1" x14ac:dyDescent="0.15">
      <c r="B32" s="621" t="s">
        <v>315</v>
      </c>
      <c r="C32" s="622"/>
      <c r="D32" s="622"/>
      <c r="E32" s="622"/>
      <c r="F32" s="622"/>
      <c r="G32" s="622"/>
      <c r="H32" s="622"/>
      <c r="I32" s="622"/>
      <c r="J32" s="622"/>
      <c r="K32" s="622"/>
      <c r="L32" s="622"/>
      <c r="M32" s="622"/>
      <c r="N32" s="622"/>
      <c r="O32" s="622"/>
      <c r="P32" s="622"/>
      <c r="Q32" s="623"/>
      <c r="R32" s="624">
        <v>1601532</v>
      </c>
      <c r="S32" s="625"/>
      <c r="T32" s="625"/>
      <c r="U32" s="625"/>
      <c r="V32" s="625"/>
      <c r="W32" s="625"/>
      <c r="X32" s="625"/>
      <c r="Y32" s="626"/>
      <c r="Z32" s="627">
        <v>6.2</v>
      </c>
      <c r="AA32" s="627"/>
      <c r="AB32" s="627"/>
      <c r="AC32" s="627"/>
      <c r="AD32" s="628" t="s">
        <v>186</v>
      </c>
      <c r="AE32" s="628"/>
      <c r="AF32" s="628"/>
      <c r="AG32" s="628"/>
      <c r="AH32" s="628"/>
      <c r="AI32" s="628"/>
      <c r="AJ32" s="628"/>
      <c r="AK32" s="628"/>
      <c r="AL32" s="629" t="s">
        <v>186</v>
      </c>
      <c r="AM32" s="630"/>
      <c r="AN32" s="630"/>
      <c r="AO32" s="631"/>
      <c r="AP32" s="674"/>
      <c r="AQ32" s="675"/>
      <c r="AR32" s="675"/>
      <c r="AS32" s="675"/>
      <c r="AT32" s="679"/>
      <c r="AU32" s="214" t="s">
        <v>316</v>
      </c>
      <c r="AX32" s="621" t="s">
        <v>317</v>
      </c>
      <c r="AY32" s="622"/>
      <c r="AZ32" s="622"/>
      <c r="BA32" s="622"/>
      <c r="BB32" s="622"/>
      <c r="BC32" s="622"/>
      <c r="BD32" s="622"/>
      <c r="BE32" s="622"/>
      <c r="BF32" s="623"/>
      <c r="BG32" s="681">
        <v>99.6</v>
      </c>
      <c r="BH32" s="654"/>
      <c r="BI32" s="654"/>
      <c r="BJ32" s="654"/>
      <c r="BK32" s="654"/>
      <c r="BL32" s="654"/>
      <c r="BM32" s="630">
        <v>97.7</v>
      </c>
      <c r="BN32" s="654"/>
      <c r="BO32" s="654"/>
      <c r="BP32" s="654"/>
      <c r="BQ32" s="670"/>
      <c r="BR32" s="681">
        <v>99.7</v>
      </c>
      <c r="BS32" s="654"/>
      <c r="BT32" s="654"/>
      <c r="BU32" s="654"/>
      <c r="BV32" s="654"/>
      <c r="BW32" s="654"/>
      <c r="BX32" s="630">
        <v>97.9</v>
      </c>
      <c r="BY32" s="654"/>
      <c r="BZ32" s="654"/>
      <c r="CA32" s="654"/>
      <c r="CB32" s="670"/>
      <c r="CD32" s="666"/>
      <c r="CE32" s="667"/>
      <c r="CF32" s="621" t="s">
        <v>318</v>
      </c>
      <c r="CG32" s="622"/>
      <c r="CH32" s="622"/>
      <c r="CI32" s="622"/>
      <c r="CJ32" s="622"/>
      <c r="CK32" s="622"/>
      <c r="CL32" s="622"/>
      <c r="CM32" s="622"/>
      <c r="CN32" s="622"/>
      <c r="CO32" s="622"/>
      <c r="CP32" s="622"/>
      <c r="CQ32" s="623"/>
      <c r="CR32" s="624" t="s">
        <v>140</v>
      </c>
      <c r="CS32" s="625"/>
      <c r="CT32" s="625"/>
      <c r="CU32" s="625"/>
      <c r="CV32" s="625"/>
      <c r="CW32" s="625"/>
      <c r="CX32" s="625"/>
      <c r="CY32" s="626"/>
      <c r="CZ32" s="629" t="s">
        <v>241</v>
      </c>
      <c r="DA32" s="656"/>
      <c r="DB32" s="656"/>
      <c r="DC32" s="659"/>
      <c r="DD32" s="633" t="s">
        <v>186</v>
      </c>
      <c r="DE32" s="625"/>
      <c r="DF32" s="625"/>
      <c r="DG32" s="625"/>
      <c r="DH32" s="625"/>
      <c r="DI32" s="625"/>
      <c r="DJ32" s="625"/>
      <c r="DK32" s="626"/>
      <c r="DL32" s="633" t="s">
        <v>140</v>
      </c>
      <c r="DM32" s="625"/>
      <c r="DN32" s="625"/>
      <c r="DO32" s="625"/>
      <c r="DP32" s="625"/>
      <c r="DQ32" s="625"/>
      <c r="DR32" s="625"/>
      <c r="DS32" s="625"/>
      <c r="DT32" s="625"/>
      <c r="DU32" s="625"/>
      <c r="DV32" s="626"/>
      <c r="DW32" s="629" t="s">
        <v>186</v>
      </c>
      <c r="DX32" s="656"/>
      <c r="DY32" s="656"/>
      <c r="DZ32" s="656"/>
      <c r="EA32" s="656"/>
      <c r="EB32" s="656"/>
      <c r="EC32" s="657"/>
    </row>
    <row r="33" spans="2:133" ht="11.25" customHeight="1" x14ac:dyDescent="0.15">
      <c r="B33" s="621" t="s">
        <v>319</v>
      </c>
      <c r="C33" s="622"/>
      <c r="D33" s="622"/>
      <c r="E33" s="622"/>
      <c r="F33" s="622"/>
      <c r="G33" s="622"/>
      <c r="H33" s="622"/>
      <c r="I33" s="622"/>
      <c r="J33" s="622"/>
      <c r="K33" s="622"/>
      <c r="L33" s="622"/>
      <c r="M33" s="622"/>
      <c r="N33" s="622"/>
      <c r="O33" s="622"/>
      <c r="P33" s="622"/>
      <c r="Q33" s="623"/>
      <c r="R33" s="624">
        <v>23372</v>
      </c>
      <c r="S33" s="625"/>
      <c r="T33" s="625"/>
      <c r="U33" s="625"/>
      <c r="V33" s="625"/>
      <c r="W33" s="625"/>
      <c r="X33" s="625"/>
      <c r="Y33" s="626"/>
      <c r="Z33" s="627">
        <v>0.1</v>
      </c>
      <c r="AA33" s="627"/>
      <c r="AB33" s="627"/>
      <c r="AC33" s="627"/>
      <c r="AD33" s="628">
        <v>2033</v>
      </c>
      <c r="AE33" s="628"/>
      <c r="AF33" s="628"/>
      <c r="AG33" s="628"/>
      <c r="AH33" s="628"/>
      <c r="AI33" s="628"/>
      <c r="AJ33" s="628"/>
      <c r="AK33" s="628"/>
      <c r="AL33" s="629">
        <v>0</v>
      </c>
      <c r="AM33" s="630"/>
      <c r="AN33" s="630"/>
      <c r="AO33" s="631"/>
      <c r="AP33" s="676"/>
      <c r="AQ33" s="677"/>
      <c r="AR33" s="677"/>
      <c r="AS33" s="677"/>
      <c r="AT33" s="680"/>
      <c r="AU33" s="219"/>
      <c r="AV33" s="219"/>
      <c r="AW33" s="219"/>
      <c r="AX33" s="645" t="s">
        <v>320</v>
      </c>
      <c r="AY33" s="646"/>
      <c r="AZ33" s="646"/>
      <c r="BA33" s="646"/>
      <c r="BB33" s="646"/>
      <c r="BC33" s="646"/>
      <c r="BD33" s="646"/>
      <c r="BE33" s="646"/>
      <c r="BF33" s="647"/>
      <c r="BG33" s="682">
        <v>99.4</v>
      </c>
      <c r="BH33" s="683"/>
      <c r="BI33" s="683"/>
      <c r="BJ33" s="683"/>
      <c r="BK33" s="683"/>
      <c r="BL33" s="683"/>
      <c r="BM33" s="684">
        <v>92</v>
      </c>
      <c r="BN33" s="683"/>
      <c r="BO33" s="683"/>
      <c r="BP33" s="683"/>
      <c r="BQ33" s="685"/>
      <c r="BR33" s="682">
        <v>99.3</v>
      </c>
      <c r="BS33" s="683"/>
      <c r="BT33" s="683"/>
      <c r="BU33" s="683"/>
      <c r="BV33" s="683"/>
      <c r="BW33" s="683"/>
      <c r="BX33" s="684">
        <v>92</v>
      </c>
      <c r="BY33" s="683"/>
      <c r="BZ33" s="683"/>
      <c r="CA33" s="683"/>
      <c r="CB33" s="685"/>
      <c r="CD33" s="621" t="s">
        <v>321</v>
      </c>
      <c r="CE33" s="622"/>
      <c r="CF33" s="622"/>
      <c r="CG33" s="622"/>
      <c r="CH33" s="622"/>
      <c r="CI33" s="622"/>
      <c r="CJ33" s="622"/>
      <c r="CK33" s="622"/>
      <c r="CL33" s="622"/>
      <c r="CM33" s="622"/>
      <c r="CN33" s="622"/>
      <c r="CO33" s="622"/>
      <c r="CP33" s="622"/>
      <c r="CQ33" s="623"/>
      <c r="CR33" s="624">
        <v>12896979</v>
      </c>
      <c r="CS33" s="654"/>
      <c r="CT33" s="654"/>
      <c r="CU33" s="654"/>
      <c r="CV33" s="654"/>
      <c r="CW33" s="654"/>
      <c r="CX33" s="654"/>
      <c r="CY33" s="655"/>
      <c r="CZ33" s="629">
        <v>51.8</v>
      </c>
      <c r="DA33" s="656"/>
      <c r="DB33" s="656"/>
      <c r="DC33" s="659"/>
      <c r="DD33" s="633">
        <v>7412902</v>
      </c>
      <c r="DE33" s="654"/>
      <c r="DF33" s="654"/>
      <c r="DG33" s="654"/>
      <c r="DH33" s="654"/>
      <c r="DI33" s="654"/>
      <c r="DJ33" s="654"/>
      <c r="DK33" s="655"/>
      <c r="DL33" s="633">
        <v>5485981</v>
      </c>
      <c r="DM33" s="654"/>
      <c r="DN33" s="654"/>
      <c r="DO33" s="654"/>
      <c r="DP33" s="654"/>
      <c r="DQ33" s="654"/>
      <c r="DR33" s="654"/>
      <c r="DS33" s="654"/>
      <c r="DT33" s="654"/>
      <c r="DU33" s="654"/>
      <c r="DV33" s="655"/>
      <c r="DW33" s="629">
        <v>43.8</v>
      </c>
      <c r="DX33" s="656"/>
      <c r="DY33" s="656"/>
      <c r="DZ33" s="656"/>
      <c r="EA33" s="656"/>
      <c r="EB33" s="656"/>
      <c r="EC33" s="657"/>
    </row>
    <row r="34" spans="2:133" ht="11.25" customHeight="1" x14ac:dyDescent="0.15">
      <c r="B34" s="621" t="s">
        <v>322</v>
      </c>
      <c r="C34" s="622"/>
      <c r="D34" s="622"/>
      <c r="E34" s="622"/>
      <c r="F34" s="622"/>
      <c r="G34" s="622"/>
      <c r="H34" s="622"/>
      <c r="I34" s="622"/>
      <c r="J34" s="622"/>
      <c r="K34" s="622"/>
      <c r="L34" s="622"/>
      <c r="M34" s="622"/>
      <c r="N34" s="622"/>
      <c r="O34" s="622"/>
      <c r="P34" s="622"/>
      <c r="Q34" s="623"/>
      <c r="R34" s="624">
        <v>2138428</v>
      </c>
      <c r="S34" s="625"/>
      <c r="T34" s="625"/>
      <c r="U34" s="625"/>
      <c r="V34" s="625"/>
      <c r="W34" s="625"/>
      <c r="X34" s="625"/>
      <c r="Y34" s="626"/>
      <c r="Z34" s="627">
        <v>8.3000000000000007</v>
      </c>
      <c r="AA34" s="627"/>
      <c r="AB34" s="627"/>
      <c r="AC34" s="627"/>
      <c r="AD34" s="628" t="s">
        <v>241</v>
      </c>
      <c r="AE34" s="628"/>
      <c r="AF34" s="628"/>
      <c r="AG34" s="628"/>
      <c r="AH34" s="628"/>
      <c r="AI34" s="628"/>
      <c r="AJ34" s="628"/>
      <c r="AK34" s="628"/>
      <c r="AL34" s="629" t="s">
        <v>241</v>
      </c>
      <c r="AM34" s="630"/>
      <c r="AN34" s="630"/>
      <c r="AO34" s="63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1" t="s">
        <v>323</v>
      </c>
      <c r="CE34" s="622"/>
      <c r="CF34" s="622"/>
      <c r="CG34" s="622"/>
      <c r="CH34" s="622"/>
      <c r="CI34" s="622"/>
      <c r="CJ34" s="622"/>
      <c r="CK34" s="622"/>
      <c r="CL34" s="622"/>
      <c r="CM34" s="622"/>
      <c r="CN34" s="622"/>
      <c r="CO34" s="622"/>
      <c r="CP34" s="622"/>
      <c r="CQ34" s="623"/>
      <c r="CR34" s="624">
        <v>4309496</v>
      </c>
      <c r="CS34" s="625"/>
      <c r="CT34" s="625"/>
      <c r="CU34" s="625"/>
      <c r="CV34" s="625"/>
      <c r="CW34" s="625"/>
      <c r="CX34" s="625"/>
      <c r="CY34" s="626"/>
      <c r="CZ34" s="629">
        <v>17.3</v>
      </c>
      <c r="DA34" s="656"/>
      <c r="DB34" s="656"/>
      <c r="DC34" s="659"/>
      <c r="DD34" s="633">
        <v>2278149</v>
      </c>
      <c r="DE34" s="625"/>
      <c r="DF34" s="625"/>
      <c r="DG34" s="625"/>
      <c r="DH34" s="625"/>
      <c r="DI34" s="625"/>
      <c r="DJ34" s="625"/>
      <c r="DK34" s="626"/>
      <c r="DL34" s="633">
        <v>1938150</v>
      </c>
      <c r="DM34" s="625"/>
      <c r="DN34" s="625"/>
      <c r="DO34" s="625"/>
      <c r="DP34" s="625"/>
      <c r="DQ34" s="625"/>
      <c r="DR34" s="625"/>
      <c r="DS34" s="625"/>
      <c r="DT34" s="625"/>
      <c r="DU34" s="625"/>
      <c r="DV34" s="626"/>
      <c r="DW34" s="629">
        <v>15.5</v>
      </c>
      <c r="DX34" s="656"/>
      <c r="DY34" s="656"/>
      <c r="DZ34" s="656"/>
      <c r="EA34" s="656"/>
      <c r="EB34" s="656"/>
      <c r="EC34" s="657"/>
    </row>
    <row r="35" spans="2:133" ht="11.25" customHeight="1" x14ac:dyDescent="0.15">
      <c r="B35" s="621" t="s">
        <v>324</v>
      </c>
      <c r="C35" s="622"/>
      <c r="D35" s="622"/>
      <c r="E35" s="622"/>
      <c r="F35" s="622"/>
      <c r="G35" s="622"/>
      <c r="H35" s="622"/>
      <c r="I35" s="622"/>
      <c r="J35" s="622"/>
      <c r="K35" s="622"/>
      <c r="L35" s="622"/>
      <c r="M35" s="622"/>
      <c r="N35" s="622"/>
      <c r="O35" s="622"/>
      <c r="P35" s="622"/>
      <c r="Q35" s="623"/>
      <c r="R35" s="624">
        <v>1848957</v>
      </c>
      <c r="S35" s="625"/>
      <c r="T35" s="625"/>
      <c r="U35" s="625"/>
      <c r="V35" s="625"/>
      <c r="W35" s="625"/>
      <c r="X35" s="625"/>
      <c r="Y35" s="626"/>
      <c r="Z35" s="627">
        <v>7.1</v>
      </c>
      <c r="AA35" s="627"/>
      <c r="AB35" s="627"/>
      <c r="AC35" s="627"/>
      <c r="AD35" s="628" t="s">
        <v>186</v>
      </c>
      <c r="AE35" s="628"/>
      <c r="AF35" s="628"/>
      <c r="AG35" s="628"/>
      <c r="AH35" s="628"/>
      <c r="AI35" s="628"/>
      <c r="AJ35" s="628"/>
      <c r="AK35" s="628"/>
      <c r="AL35" s="629" t="s">
        <v>241</v>
      </c>
      <c r="AM35" s="630"/>
      <c r="AN35" s="630"/>
      <c r="AO35" s="631"/>
      <c r="AP35" s="222"/>
      <c r="AQ35" s="606" t="s">
        <v>325</v>
      </c>
      <c r="AR35" s="607"/>
      <c r="AS35" s="607"/>
      <c r="AT35" s="607"/>
      <c r="AU35" s="607"/>
      <c r="AV35" s="607"/>
      <c r="AW35" s="607"/>
      <c r="AX35" s="607"/>
      <c r="AY35" s="607"/>
      <c r="AZ35" s="607"/>
      <c r="BA35" s="607"/>
      <c r="BB35" s="607"/>
      <c r="BC35" s="607"/>
      <c r="BD35" s="607"/>
      <c r="BE35" s="607"/>
      <c r="BF35" s="608"/>
      <c r="BG35" s="606" t="s">
        <v>326</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327</v>
      </c>
      <c r="CE35" s="622"/>
      <c r="CF35" s="622"/>
      <c r="CG35" s="622"/>
      <c r="CH35" s="622"/>
      <c r="CI35" s="622"/>
      <c r="CJ35" s="622"/>
      <c r="CK35" s="622"/>
      <c r="CL35" s="622"/>
      <c r="CM35" s="622"/>
      <c r="CN35" s="622"/>
      <c r="CO35" s="622"/>
      <c r="CP35" s="622"/>
      <c r="CQ35" s="623"/>
      <c r="CR35" s="624">
        <v>911800</v>
      </c>
      <c r="CS35" s="654"/>
      <c r="CT35" s="654"/>
      <c r="CU35" s="654"/>
      <c r="CV35" s="654"/>
      <c r="CW35" s="654"/>
      <c r="CX35" s="654"/>
      <c r="CY35" s="655"/>
      <c r="CZ35" s="629">
        <v>3.7</v>
      </c>
      <c r="DA35" s="656"/>
      <c r="DB35" s="656"/>
      <c r="DC35" s="659"/>
      <c r="DD35" s="633">
        <v>803154</v>
      </c>
      <c r="DE35" s="654"/>
      <c r="DF35" s="654"/>
      <c r="DG35" s="654"/>
      <c r="DH35" s="654"/>
      <c r="DI35" s="654"/>
      <c r="DJ35" s="654"/>
      <c r="DK35" s="655"/>
      <c r="DL35" s="633">
        <v>619039</v>
      </c>
      <c r="DM35" s="654"/>
      <c r="DN35" s="654"/>
      <c r="DO35" s="654"/>
      <c r="DP35" s="654"/>
      <c r="DQ35" s="654"/>
      <c r="DR35" s="654"/>
      <c r="DS35" s="654"/>
      <c r="DT35" s="654"/>
      <c r="DU35" s="654"/>
      <c r="DV35" s="655"/>
      <c r="DW35" s="629">
        <v>4.9000000000000004</v>
      </c>
      <c r="DX35" s="656"/>
      <c r="DY35" s="656"/>
      <c r="DZ35" s="656"/>
      <c r="EA35" s="656"/>
      <c r="EB35" s="656"/>
      <c r="EC35" s="657"/>
    </row>
    <row r="36" spans="2:133" ht="11.25" customHeight="1" x14ac:dyDescent="0.15">
      <c r="B36" s="621" t="s">
        <v>328</v>
      </c>
      <c r="C36" s="622"/>
      <c r="D36" s="622"/>
      <c r="E36" s="622"/>
      <c r="F36" s="622"/>
      <c r="G36" s="622"/>
      <c r="H36" s="622"/>
      <c r="I36" s="622"/>
      <c r="J36" s="622"/>
      <c r="K36" s="622"/>
      <c r="L36" s="622"/>
      <c r="M36" s="622"/>
      <c r="N36" s="622"/>
      <c r="O36" s="622"/>
      <c r="P36" s="622"/>
      <c r="Q36" s="623"/>
      <c r="R36" s="624">
        <v>1199976</v>
      </c>
      <c r="S36" s="625"/>
      <c r="T36" s="625"/>
      <c r="U36" s="625"/>
      <c r="V36" s="625"/>
      <c r="W36" s="625"/>
      <c r="X36" s="625"/>
      <c r="Y36" s="626"/>
      <c r="Z36" s="627">
        <v>4.5999999999999996</v>
      </c>
      <c r="AA36" s="627"/>
      <c r="AB36" s="627"/>
      <c r="AC36" s="627"/>
      <c r="AD36" s="628" t="s">
        <v>186</v>
      </c>
      <c r="AE36" s="628"/>
      <c r="AF36" s="628"/>
      <c r="AG36" s="628"/>
      <c r="AH36" s="628"/>
      <c r="AI36" s="628"/>
      <c r="AJ36" s="628"/>
      <c r="AK36" s="628"/>
      <c r="AL36" s="629" t="s">
        <v>241</v>
      </c>
      <c r="AM36" s="630"/>
      <c r="AN36" s="630"/>
      <c r="AO36" s="631"/>
      <c r="AP36" s="222"/>
      <c r="AQ36" s="686" t="s">
        <v>329</v>
      </c>
      <c r="AR36" s="687"/>
      <c r="AS36" s="687"/>
      <c r="AT36" s="687"/>
      <c r="AU36" s="687"/>
      <c r="AV36" s="687"/>
      <c r="AW36" s="687"/>
      <c r="AX36" s="687"/>
      <c r="AY36" s="688"/>
      <c r="AZ36" s="613">
        <v>2638060</v>
      </c>
      <c r="BA36" s="614"/>
      <c r="BB36" s="614"/>
      <c r="BC36" s="614"/>
      <c r="BD36" s="614"/>
      <c r="BE36" s="614"/>
      <c r="BF36" s="689"/>
      <c r="BG36" s="610" t="s">
        <v>330</v>
      </c>
      <c r="BH36" s="611"/>
      <c r="BI36" s="611"/>
      <c r="BJ36" s="611"/>
      <c r="BK36" s="611"/>
      <c r="BL36" s="611"/>
      <c r="BM36" s="611"/>
      <c r="BN36" s="611"/>
      <c r="BO36" s="611"/>
      <c r="BP36" s="611"/>
      <c r="BQ36" s="611"/>
      <c r="BR36" s="611"/>
      <c r="BS36" s="611"/>
      <c r="BT36" s="611"/>
      <c r="BU36" s="612"/>
      <c r="BV36" s="613">
        <v>133520</v>
      </c>
      <c r="BW36" s="614"/>
      <c r="BX36" s="614"/>
      <c r="BY36" s="614"/>
      <c r="BZ36" s="614"/>
      <c r="CA36" s="614"/>
      <c r="CB36" s="689"/>
      <c r="CD36" s="621" t="s">
        <v>331</v>
      </c>
      <c r="CE36" s="622"/>
      <c r="CF36" s="622"/>
      <c r="CG36" s="622"/>
      <c r="CH36" s="622"/>
      <c r="CI36" s="622"/>
      <c r="CJ36" s="622"/>
      <c r="CK36" s="622"/>
      <c r="CL36" s="622"/>
      <c r="CM36" s="622"/>
      <c r="CN36" s="622"/>
      <c r="CO36" s="622"/>
      <c r="CP36" s="622"/>
      <c r="CQ36" s="623"/>
      <c r="CR36" s="624">
        <v>3289182</v>
      </c>
      <c r="CS36" s="625"/>
      <c r="CT36" s="625"/>
      <c r="CU36" s="625"/>
      <c r="CV36" s="625"/>
      <c r="CW36" s="625"/>
      <c r="CX36" s="625"/>
      <c r="CY36" s="626"/>
      <c r="CZ36" s="629">
        <v>13.2</v>
      </c>
      <c r="DA36" s="656"/>
      <c r="DB36" s="656"/>
      <c r="DC36" s="659"/>
      <c r="DD36" s="633">
        <v>2523396</v>
      </c>
      <c r="DE36" s="625"/>
      <c r="DF36" s="625"/>
      <c r="DG36" s="625"/>
      <c r="DH36" s="625"/>
      <c r="DI36" s="625"/>
      <c r="DJ36" s="625"/>
      <c r="DK36" s="626"/>
      <c r="DL36" s="633">
        <v>1682996</v>
      </c>
      <c r="DM36" s="625"/>
      <c r="DN36" s="625"/>
      <c r="DO36" s="625"/>
      <c r="DP36" s="625"/>
      <c r="DQ36" s="625"/>
      <c r="DR36" s="625"/>
      <c r="DS36" s="625"/>
      <c r="DT36" s="625"/>
      <c r="DU36" s="625"/>
      <c r="DV36" s="626"/>
      <c r="DW36" s="629">
        <v>13.4</v>
      </c>
      <c r="DX36" s="656"/>
      <c r="DY36" s="656"/>
      <c r="DZ36" s="656"/>
      <c r="EA36" s="656"/>
      <c r="EB36" s="656"/>
      <c r="EC36" s="657"/>
    </row>
    <row r="37" spans="2:133" ht="11.25" customHeight="1" x14ac:dyDescent="0.15">
      <c r="B37" s="621" t="s">
        <v>332</v>
      </c>
      <c r="C37" s="622"/>
      <c r="D37" s="622"/>
      <c r="E37" s="622"/>
      <c r="F37" s="622"/>
      <c r="G37" s="622"/>
      <c r="H37" s="622"/>
      <c r="I37" s="622"/>
      <c r="J37" s="622"/>
      <c r="K37" s="622"/>
      <c r="L37" s="622"/>
      <c r="M37" s="622"/>
      <c r="N37" s="622"/>
      <c r="O37" s="622"/>
      <c r="P37" s="622"/>
      <c r="Q37" s="623"/>
      <c r="R37" s="624">
        <v>527695</v>
      </c>
      <c r="S37" s="625"/>
      <c r="T37" s="625"/>
      <c r="U37" s="625"/>
      <c r="V37" s="625"/>
      <c r="W37" s="625"/>
      <c r="X37" s="625"/>
      <c r="Y37" s="626"/>
      <c r="Z37" s="627">
        <v>2</v>
      </c>
      <c r="AA37" s="627"/>
      <c r="AB37" s="627"/>
      <c r="AC37" s="627"/>
      <c r="AD37" s="628">
        <v>2011</v>
      </c>
      <c r="AE37" s="628"/>
      <c r="AF37" s="628"/>
      <c r="AG37" s="628"/>
      <c r="AH37" s="628"/>
      <c r="AI37" s="628"/>
      <c r="AJ37" s="628"/>
      <c r="AK37" s="628"/>
      <c r="AL37" s="629">
        <v>0</v>
      </c>
      <c r="AM37" s="630"/>
      <c r="AN37" s="630"/>
      <c r="AO37" s="631"/>
      <c r="AQ37" s="690" t="s">
        <v>333</v>
      </c>
      <c r="AR37" s="691"/>
      <c r="AS37" s="691"/>
      <c r="AT37" s="691"/>
      <c r="AU37" s="691"/>
      <c r="AV37" s="691"/>
      <c r="AW37" s="691"/>
      <c r="AX37" s="691"/>
      <c r="AY37" s="692"/>
      <c r="AZ37" s="624">
        <v>570429</v>
      </c>
      <c r="BA37" s="625"/>
      <c r="BB37" s="625"/>
      <c r="BC37" s="625"/>
      <c r="BD37" s="654"/>
      <c r="BE37" s="654"/>
      <c r="BF37" s="670"/>
      <c r="BG37" s="621" t="s">
        <v>334</v>
      </c>
      <c r="BH37" s="622"/>
      <c r="BI37" s="622"/>
      <c r="BJ37" s="622"/>
      <c r="BK37" s="622"/>
      <c r="BL37" s="622"/>
      <c r="BM37" s="622"/>
      <c r="BN37" s="622"/>
      <c r="BO37" s="622"/>
      <c r="BP37" s="622"/>
      <c r="BQ37" s="622"/>
      <c r="BR37" s="622"/>
      <c r="BS37" s="622"/>
      <c r="BT37" s="622"/>
      <c r="BU37" s="623"/>
      <c r="BV37" s="624">
        <v>118518</v>
      </c>
      <c r="BW37" s="625"/>
      <c r="BX37" s="625"/>
      <c r="BY37" s="625"/>
      <c r="BZ37" s="625"/>
      <c r="CA37" s="625"/>
      <c r="CB37" s="634"/>
      <c r="CD37" s="621" t="s">
        <v>335</v>
      </c>
      <c r="CE37" s="622"/>
      <c r="CF37" s="622"/>
      <c r="CG37" s="622"/>
      <c r="CH37" s="622"/>
      <c r="CI37" s="622"/>
      <c r="CJ37" s="622"/>
      <c r="CK37" s="622"/>
      <c r="CL37" s="622"/>
      <c r="CM37" s="622"/>
      <c r="CN37" s="622"/>
      <c r="CO37" s="622"/>
      <c r="CP37" s="622"/>
      <c r="CQ37" s="623"/>
      <c r="CR37" s="624">
        <v>496375</v>
      </c>
      <c r="CS37" s="654"/>
      <c r="CT37" s="654"/>
      <c r="CU37" s="654"/>
      <c r="CV37" s="654"/>
      <c r="CW37" s="654"/>
      <c r="CX37" s="654"/>
      <c r="CY37" s="655"/>
      <c r="CZ37" s="629">
        <v>2</v>
      </c>
      <c r="DA37" s="656"/>
      <c r="DB37" s="656"/>
      <c r="DC37" s="659"/>
      <c r="DD37" s="633">
        <v>496375</v>
      </c>
      <c r="DE37" s="654"/>
      <c r="DF37" s="654"/>
      <c r="DG37" s="654"/>
      <c r="DH37" s="654"/>
      <c r="DI37" s="654"/>
      <c r="DJ37" s="654"/>
      <c r="DK37" s="655"/>
      <c r="DL37" s="633">
        <v>424446</v>
      </c>
      <c r="DM37" s="654"/>
      <c r="DN37" s="654"/>
      <c r="DO37" s="654"/>
      <c r="DP37" s="654"/>
      <c r="DQ37" s="654"/>
      <c r="DR37" s="654"/>
      <c r="DS37" s="654"/>
      <c r="DT37" s="654"/>
      <c r="DU37" s="654"/>
      <c r="DV37" s="655"/>
      <c r="DW37" s="629">
        <v>3.4</v>
      </c>
      <c r="DX37" s="656"/>
      <c r="DY37" s="656"/>
      <c r="DZ37" s="656"/>
      <c r="EA37" s="656"/>
      <c r="EB37" s="656"/>
      <c r="EC37" s="657"/>
    </row>
    <row r="38" spans="2:133" ht="11.25" customHeight="1" x14ac:dyDescent="0.15">
      <c r="B38" s="621" t="s">
        <v>336</v>
      </c>
      <c r="C38" s="622"/>
      <c r="D38" s="622"/>
      <c r="E38" s="622"/>
      <c r="F38" s="622"/>
      <c r="G38" s="622"/>
      <c r="H38" s="622"/>
      <c r="I38" s="622"/>
      <c r="J38" s="622"/>
      <c r="K38" s="622"/>
      <c r="L38" s="622"/>
      <c r="M38" s="622"/>
      <c r="N38" s="622"/>
      <c r="O38" s="622"/>
      <c r="P38" s="622"/>
      <c r="Q38" s="623"/>
      <c r="R38" s="624">
        <v>1331877</v>
      </c>
      <c r="S38" s="625"/>
      <c r="T38" s="625"/>
      <c r="U38" s="625"/>
      <c r="V38" s="625"/>
      <c r="W38" s="625"/>
      <c r="X38" s="625"/>
      <c r="Y38" s="626"/>
      <c r="Z38" s="627">
        <v>5.0999999999999996</v>
      </c>
      <c r="AA38" s="627"/>
      <c r="AB38" s="627"/>
      <c r="AC38" s="627"/>
      <c r="AD38" s="628" t="s">
        <v>186</v>
      </c>
      <c r="AE38" s="628"/>
      <c r="AF38" s="628"/>
      <c r="AG38" s="628"/>
      <c r="AH38" s="628"/>
      <c r="AI38" s="628"/>
      <c r="AJ38" s="628"/>
      <c r="AK38" s="628"/>
      <c r="AL38" s="629" t="s">
        <v>186</v>
      </c>
      <c r="AM38" s="630"/>
      <c r="AN38" s="630"/>
      <c r="AO38" s="631"/>
      <c r="AQ38" s="690" t="s">
        <v>337</v>
      </c>
      <c r="AR38" s="691"/>
      <c r="AS38" s="691"/>
      <c r="AT38" s="691"/>
      <c r="AU38" s="691"/>
      <c r="AV38" s="691"/>
      <c r="AW38" s="691"/>
      <c r="AX38" s="691"/>
      <c r="AY38" s="692"/>
      <c r="AZ38" s="624">
        <v>468751</v>
      </c>
      <c r="BA38" s="625"/>
      <c r="BB38" s="625"/>
      <c r="BC38" s="625"/>
      <c r="BD38" s="654"/>
      <c r="BE38" s="654"/>
      <c r="BF38" s="670"/>
      <c r="BG38" s="621" t="s">
        <v>338</v>
      </c>
      <c r="BH38" s="622"/>
      <c r="BI38" s="622"/>
      <c r="BJ38" s="622"/>
      <c r="BK38" s="622"/>
      <c r="BL38" s="622"/>
      <c r="BM38" s="622"/>
      <c r="BN38" s="622"/>
      <c r="BO38" s="622"/>
      <c r="BP38" s="622"/>
      <c r="BQ38" s="622"/>
      <c r="BR38" s="622"/>
      <c r="BS38" s="622"/>
      <c r="BT38" s="622"/>
      <c r="BU38" s="623"/>
      <c r="BV38" s="624">
        <v>5269</v>
      </c>
      <c r="BW38" s="625"/>
      <c r="BX38" s="625"/>
      <c r="BY38" s="625"/>
      <c r="BZ38" s="625"/>
      <c r="CA38" s="625"/>
      <c r="CB38" s="634"/>
      <c r="CD38" s="621" t="s">
        <v>339</v>
      </c>
      <c r="CE38" s="622"/>
      <c r="CF38" s="622"/>
      <c r="CG38" s="622"/>
      <c r="CH38" s="622"/>
      <c r="CI38" s="622"/>
      <c r="CJ38" s="622"/>
      <c r="CK38" s="622"/>
      <c r="CL38" s="622"/>
      <c r="CM38" s="622"/>
      <c r="CN38" s="622"/>
      <c r="CO38" s="622"/>
      <c r="CP38" s="622"/>
      <c r="CQ38" s="623"/>
      <c r="CR38" s="624">
        <v>1567682</v>
      </c>
      <c r="CS38" s="625"/>
      <c r="CT38" s="625"/>
      <c r="CU38" s="625"/>
      <c r="CV38" s="625"/>
      <c r="CW38" s="625"/>
      <c r="CX38" s="625"/>
      <c r="CY38" s="626"/>
      <c r="CZ38" s="629">
        <v>6.3</v>
      </c>
      <c r="DA38" s="656"/>
      <c r="DB38" s="656"/>
      <c r="DC38" s="659"/>
      <c r="DD38" s="633">
        <v>1279082</v>
      </c>
      <c r="DE38" s="625"/>
      <c r="DF38" s="625"/>
      <c r="DG38" s="625"/>
      <c r="DH38" s="625"/>
      <c r="DI38" s="625"/>
      <c r="DJ38" s="625"/>
      <c r="DK38" s="626"/>
      <c r="DL38" s="633">
        <v>1245796</v>
      </c>
      <c r="DM38" s="625"/>
      <c r="DN38" s="625"/>
      <c r="DO38" s="625"/>
      <c r="DP38" s="625"/>
      <c r="DQ38" s="625"/>
      <c r="DR38" s="625"/>
      <c r="DS38" s="625"/>
      <c r="DT38" s="625"/>
      <c r="DU38" s="625"/>
      <c r="DV38" s="626"/>
      <c r="DW38" s="629">
        <v>10</v>
      </c>
      <c r="DX38" s="656"/>
      <c r="DY38" s="656"/>
      <c r="DZ38" s="656"/>
      <c r="EA38" s="656"/>
      <c r="EB38" s="656"/>
      <c r="EC38" s="657"/>
    </row>
    <row r="39" spans="2:133" ht="11.25" customHeight="1" x14ac:dyDescent="0.15">
      <c r="B39" s="621" t="s">
        <v>340</v>
      </c>
      <c r="C39" s="622"/>
      <c r="D39" s="622"/>
      <c r="E39" s="622"/>
      <c r="F39" s="622"/>
      <c r="G39" s="622"/>
      <c r="H39" s="622"/>
      <c r="I39" s="622"/>
      <c r="J39" s="622"/>
      <c r="K39" s="622"/>
      <c r="L39" s="622"/>
      <c r="M39" s="622"/>
      <c r="N39" s="622"/>
      <c r="O39" s="622"/>
      <c r="P39" s="622"/>
      <c r="Q39" s="623"/>
      <c r="R39" s="624" t="s">
        <v>186</v>
      </c>
      <c r="S39" s="625"/>
      <c r="T39" s="625"/>
      <c r="U39" s="625"/>
      <c r="V39" s="625"/>
      <c r="W39" s="625"/>
      <c r="X39" s="625"/>
      <c r="Y39" s="626"/>
      <c r="Z39" s="627" t="s">
        <v>186</v>
      </c>
      <c r="AA39" s="627"/>
      <c r="AB39" s="627"/>
      <c r="AC39" s="627"/>
      <c r="AD39" s="628" t="s">
        <v>241</v>
      </c>
      <c r="AE39" s="628"/>
      <c r="AF39" s="628"/>
      <c r="AG39" s="628"/>
      <c r="AH39" s="628"/>
      <c r="AI39" s="628"/>
      <c r="AJ39" s="628"/>
      <c r="AK39" s="628"/>
      <c r="AL39" s="629" t="s">
        <v>241</v>
      </c>
      <c r="AM39" s="630"/>
      <c r="AN39" s="630"/>
      <c r="AO39" s="631"/>
      <c r="AQ39" s="690" t="s">
        <v>341</v>
      </c>
      <c r="AR39" s="691"/>
      <c r="AS39" s="691"/>
      <c r="AT39" s="691"/>
      <c r="AU39" s="691"/>
      <c r="AV39" s="691"/>
      <c r="AW39" s="691"/>
      <c r="AX39" s="691"/>
      <c r="AY39" s="692"/>
      <c r="AZ39" s="624">
        <v>31198</v>
      </c>
      <c r="BA39" s="625"/>
      <c r="BB39" s="625"/>
      <c r="BC39" s="625"/>
      <c r="BD39" s="654"/>
      <c r="BE39" s="654"/>
      <c r="BF39" s="670"/>
      <c r="BG39" s="621" t="s">
        <v>342</v>
      </c>
      <c r="BH39" s="622"/>
      <c r="BI39" s="622"/>
      <c r="BJ39" s="622"/>
      <c r="BK39" s="622"/>
      <c r="BL39" s="622"/>
      <c r="BM39" s="622"/>
      <c r="BN39" s="622"/>
      <c r="BO39" s="622"/>
      <c r="BP39" s="622"/>
      <c r="BQ39" s="622"/>
      <c r="BR39" s="622"/>
      <c r="BS39" s="622"/>
      <c r="BT39" s="622"/>
      <c r="BU39" s="623"/>
      <c r="BV39" s="624">
        <v>8644</v>
      </c>
      <c r="BW39" s="625"/>
      <c r="BX39" s="625"/>
      <c r="BY39" s="625"/>
      <c r="BZ39" s="625"/>
      <c r="CA39" s="625"/>
      <c r="CB39" s="634"/>
      <c r="CD39" s="621" t="s">
        <v>343</v>
      </c>
      <c r="CE39" s="622"/>
      <c r="CF39" s="622"/>
      <c r="CG39" s="622"/>
      <c r="CH39" s="622"/>
      <c r="CI39" s="622"/>
      <c r="CJ39" s="622"/>
      <c r="CK39" s="622"/>
      <c r="CL39" s="622"/>
      <c r="CM39" s="622"/>
      <c r="CN39" s="622"/>
      <c r="CO39" s="622"/>
      <c r="CP39" s="622"/>
      <c r="CQ39" s="623"/>
      <c r="CR39" s="624">
        <v>2525419</v>
      </c>
      <c r="CS39" s="654"/>
      <c r="CT39" s="654"/>
      <c r="CU39" s="654"/>
      <c r="CV39" s="654"/>
      <c r="CW39" s="654"/>
      <c r="CX39" s="654"/>
      <c r="CY39" s="655"/>
      <c r="CZ39" s="629">
        <v>10.1</v>
      </c>
      <c r="DA39" s="656"/>
      <c r="DB39" s="656"/>
      <c r="DC39" s="659"/>
      <c r="DD39" s="633">
        <v>408121</v>
      </c>
      <c r="DE39" s="654"/>
      <c r="DF39" s="654"/>
      <c r="DG39" s="654"/>
      <c r="DH39" s="654"/>
      <c r="DI39" s="654"/>
      <c r="DJ39" s="654"/>
      <c r="DK39" s="655"/>
      <c r="DL39" s="633" t="s">
        <v>186</v>
      </c>
      <c r="DM39" s="654"/>
      <c r="DN39" s="654"/>
      <c r="DO39" s="654"/>
      <c r="DP39" s="654"/>
      <c r="DQ39" s="654"/>
      <c r="DR39" s="654"/>
      <c r="DS39" s="654"/>
      <c r="DT39" s="654"/>
      <c r="DU39" s="654"/>
      <c r="DV39" s="655"/>
      <c r="DW39" s="629" t="s">
        <v>186</v>
      </c>
      <c r="DX39" s="656"/>
      <c r="DY39" s="656"/>
      <c r="DZ39" s="656"/>
      <c r="EA39" s="656"/>
      <c r="EB39" s="656"/>
      <c r="EC39" s="657"/>
    </row>
    <row r="40" spans="2:133" ht="11.25" customHeight="1" x14ac:dyDescent="0.15">
      <c r="B40" s="621" t="s">
        <v>344</v>
      </c>
      <c r="C40" s="622"/>
      <c r="D40" s="622"/>
      <c r="E40" s="622"/>
      <c r="F40" s="622"/>
      <c r="G40" s="622"/>
      <c r="H40" s="622"/>
      <c r="I40" s="622"/>
      <c r="J40" s="622"/>
      <c r="K40" s="622"/>
      <c r="L40" s="622"/>
      <c r="M40" s="622"/>
      <c r="N40" s="622"/>
      <c r="O40" s="622"/>
      <c r="P40" s="622"/>
      <c r="Q40" s="623"/>
      <c r="R40" s="624">
        <v>274377</v>
      </c>
      <c r="S40" s="625"/>
      <c r="T40" s="625"/>
      <c r="U40" s="625"/>
      <c r="V40" s="625"/>
      <c r="W40" s="625"/>
      <c r="X40" s="625"/>
      <c r="Y40" s="626"/>
      <c r="Z40" s="627">
        <v>1.1000000000000001</v>
      </c>
      <c r="AA40" s="627"/>
      <c r="AB40" s="627"/>
      <c r="AC40" s="627"/>
      <c r="AD40" s="628" t="s">
        <v>186</v>
      </c>
      <c r="AE40" s="628"/>
      <c r="AF40" s="628"/>
      <c r="AG40" s="628"/>
      <c r="AH40" s="628"/>
      <c r="AI40" s="628"/>
      <c r="AJ40" s="628"/>
      <c r="AK40" s="628"/>
      <c r="AL40" s="629" t="s">
        <v>241</v>
      </c>
      <c r="AM40" s="630"/>
      <c r="AN40" s="630"/>
      <c r="AO40" s="631"/>
      <c r="AQ40" s="690" t="s">
        <v>345</v>
      </c>
      <c r="AR40" s="691"/>
      <c r="AS40" s="691"/>
      <c r="AT40" s="691"/>
      <c r="AU40" s="691"/>
      <c r="AV40" s="691"/>
      <c r="AW40" s="691"/>
      <c r="AX40" s="691"/>
      <c r="AY40" s="692"/>
      <c r="AZ40" s="624" t="s">
        <v>241</v>
      </c>
      <c r="BA40" s="625"/>
      <c r="BB40" s="625"/>
      <c r="BC40" s="625"/>
      <c r="BD40" s="654"/>
      <c r="BE40" s="654"/>
      <c r="BF40" s="670"/>
      <c r="BG40" s="674" t="s">
        <v>346</v>
      </c>
      <c r="BH40" s="675"/>
      <c r="BI40" s="675"/>
      <c r="BJ40" s="675"/>
      <c r="BK40" s="675"/>
      <c r="BL40" s="223"/>
      <c r="BM40" s="622" t="s">
        <v>347</v>
      </c>
      <c r="BN40" s="622"/>
      <c r="BO40" s="622"/>
      <c r="BP40" s="622"/>
      <c r="BQ40" s="622"/>
      <c r="BR40" s="622"/>
      <c r="BS40" s="622"/>
      <c r="BT40" s="622"/>
      <c r="BU40" s="623"/>
      <c r="BV40" s="624">
        <v>113</v>
      </c>
      <c r="BW40" s="625"/>
      <c r="BX40" s="625"/>
      <c r="BY40" s="625"/>
      <c r="BZ40" s="625"/>
      <c r="CA40" s="625"/>
      <c r="CB40" s="634"/>
      <c r="CD40" s="621" t="s">
        <v>348</v>
      </c>
      <c r="CE40" s="622"/>
      <c r="CF40" s="622"/>
      <c r="CG40" s="622"/>
      <c r="CH40" s="622"/>
      <c r="CI40" s="622"/>
      <c r="CJ40" s="622"/>
      <c r="CK40" s="622"/>
      <c r="CL40" s="622"/>
      <c r="CM40" s="622"/>
      <c r="CN40" s="622"/>
      <c r="CO40" s="622"/>
      <c r="CP40" s="622"/>
      <c r="CQ40" s="623"/>
      <c r="CR40" s="624">
        <v>293400</v>
      </c>
      <c r="CS40" s="625"/>
      <c r="CT40" s="625"/>
      <c r="CU40" s="625"/>
      <c r="CV40" s="625"/>
      <c r="CW40" s="625"/>
      <c r="CX40" s="625"/>
      <c r="CY40" s="626"/>
      <c r="CZ40" s="629">
        <v>1.2</v>
      </c>
      <c r="DA40" s="656"/>
      <c r="DB40" s="656"/>
      <c r="DC40" s="659"/>
      <c r="DD40" s="633">
        <v>121000</v>
      </c>
      <c r="DE40" s="625"/>
      <c r="DF40" s="625"/>
      <c r="DG40" s="625"/>
      <c r="DH40" s="625"/>
      <c r="DI40" s="625"/>
      <c r="DJ40" s="625"/>
      <c r="DK40" s="626"/>
      <c r="DL40" s="633" t="s">
        <v>186</v>
      </c>
      <c r="DM40" s="625"/>
      <c r="DN40" s="625"/>
      <c r="DO40" s="625"/>
      <c r="DP40" s="625"/>
      <c r="DQ40" s="625"/>
      <c r="DR40" s="625"/>
      <c r="DS40" s="625"/>
      <c r="DT40" s="625"/>
      <c r="DU40" s="625"/>
      <c r="DV40" s="626"/>
      <c r="DW40" s="629" t="s">
        <v>186</v>
      </c>
      <c r="DX40" s="656"/>
      <c r="DY40" s="656"/>
      <c r="DZ40" s="656"/>
      <c r="EA40" s="656"/>
      <c r="EB40" s="656"/>
      <c r="EC40" s="657"/>
    </row>
    <row r="41" spans="2:133" ht="11.25" customHeight="1" x14ac:dyDescent="0.15">
      <c r="B41" s="645" t="s">
        <v>349</v>
      </c>
      <c r="C41" s="646"/>
      <c r="D41" s="646"/>
      <c r="E41" s="646"/>
      <c r="F41" s="646"/>
      <c r="G41" s="646"/>
      <c r="H41" s="646"/>
      <c r="I41" s="646"/>
      <c r="J41" s="646"/>
      <c r="K41" s="646"/>
      <c r="L41" s="646"/>
      <c r="M41" s="646"/>
      <c r="N41" s="646"/>
      <c r="O41" s="646"/>
      <c r="P41" s="646"/>
      <c r="Q41" s="647"/>
      <c r="R41" s="699">
        <v>25877478</v>
      </c>
      <c r="S41" s="700"/>
      <c r="T41" s="700"/>
      <c r="U41" s="700"/>
      <c r="V41" s="700"/>
      <c r="W41" s="700"/>
      <c r="X41" s="700"/>
      <c r="Y41" s="701"/>
      <c r="Z41" s="702">
        <v>100</v>
      </c>
      <c r="AA41" s="702"/>
      <c r="AB41" s="702"/>
      <c r="AC41" s="702"/>
      <c r="AD41" s="703">
        <v>12241743</v>
      </c>
      <c r="AE41" s="703"/>
      <c r="AF41" s="703"/>
      <c r="AG41" s="703"/>
      <c r="AH41" s="703"/>
      <c r="AI41" s="703"/>
      <c r="AJ41" s="703"/>
      <c r="AK41" s="703"/>
      <c r="AL41" s="704">
        <v>100</v>
      </c>
      <c r="AM41" s="684"/>
      <c r="AN41" s="684"/>
      <c r="AO41" s="705"/>
      <c r="AQ41" s="690" t="s">
        <v>350</v>
      </c>
      <c r="AR41" s="691"/>
      <c r="AS41" s="691"/>
      <c r="AT41" s="691"/>
      <c r="AU41" s="691"/>
      <c r="AV41" s="691"/>
      <c r="AW41" s="691"/>
      <c r="AX41" s="691"/>
      <c r="AY41" s="692"/>
      <c r="AZ41" s="624">
        <v>341767</v>
      </c>
      <c r="BA41" s="625"/>
      <c r="BB41" s="625"/>
      <c r="BC41" s="625"/>
      <c r="BD41" s="654"/>
      <c r="BE41" s="654"/>
      <c r="BF41" s="670"/>
      <c r="BG41" s="674"/>
      <c r="BH41" s="675"/>
      <c r="BI41" s="675"/>
      <c r="BJ41" s="675"/>
      <c r="BK41" s="675"/>
      <c r="BL41" s="223"/>
      <c r="BM41" s="622" t="s">
        <v>351</v>
      </c>
      <c r="BN41" s="622"/>
      <c r="BO41" s="622"/>
      <c r="BP41" s="622"/>
      <c r="BQ41" s="622"/>
      <c r="BR41" s="622"/>
      <c r="BS41" s="622"/>
      <c r="BT41" s="622"/>
      <c r="BU41" s="623"/>
      <c r="BV41" s="624" t="s">
        <v>186</v>
      </c>
      <c r="BW41" s="625"/>
      <c r="BX41" s="625"/>
      <c r="BY41" s="625"/>
      <c r="BZ41" s="625"/>
      <c r="CA41" s="625"/>
      <c r="CB41" s="634"/>
      <c r="CD41" s="621" t="s">
        <v>352</v>
      </c>
      <c r="CE41" s="622"/>
      <c r="CF41" s="622"/>
      <c r="CG41" s="622"/>
      <c r="CH41" s="622"/>
      <c r="CI41" s="622"/>
      <c r="CJ41" s="622"/>
      <c r="CK41" s="622"/>
      <c r="CL41" s="622"/>
      <c r="CM41" s="622"/>
      <c r="CN41" s="622"/>
      <c r="CO41" s="622"/>
      <c r="CP41" s="622"/>
      <c r="CQ41" s="623"/>
      <c r="CR41" s="624" t="s">
        <v>186</v>
      </c>
      <c r="CS41" s="654"/>
      <c r="CT41" s="654"/>
      <c r="CU41" s="654"/>
      <c r="CV41" s="654"/>
      <c r="CW41" s="654"/>
      <c r="CX41" s="654"/>
      <c r="CY41" s="655"/>
      <c r="CZ41" s="629" t="s">
        <v>140</v>
      </c>
      <c r="DA41" s="656"/>
      <c r="DB41" s="656"/>
      <c r="DC41" s="659"/>
      <c r="DD41" s="633" t="s">
        <v>186</v>
      </c>
      <c r="DE41" s="654"/>
      <c r="DF41" s="654"/>
      <c r="DG41" s="654"/>
      <c r="DH41" s="654"/>
      <c r="DI41" s="654"/>
      <c r="DJ41" s="654"/>
      <c r="DK41" s="655"/>
      <c r="DL41" s="693"/>
      <c r="DM41" s="694"/>
      <c r="DN41" s="694"/>
      <c r="DO41" s="694"/>
      <c r="DP41" s="694"/>
      <c r="DQ41" s="694"/>
      <c r="DR41" s="694"/>
      <c r="DS41" s="694"/>
      <c r="DT41" s="694"/>
      <c r="DU41" s="694"/>
      <c r="DV41" s="695"/>
      <c r="DW41" s="696"/>
      <c r="DX41" s="697"/>
      <c r="DY41" s="697"/>
      <c r="DZ41" s="697"/>
      <c r="EA41" s="697"/>
      <c r="EB41" s="697"/>
      <c r="EC41" s="698"/>
    </row>
    <row r="42" spans="2:133" ht="11.25" customHeight="1" x14ac:dyDescent="0.15">
      <c r="AQ42" s="706" t="s">
        <v>353</v>
      </c>
      <c r="AR42" s="707"/>
      <c r="AS42" s="707"/>
      <c r="AT42" s="707"/>
      <c r="AU42" s="707"/>
      <c r="AV42" s="707"/>
      <c r="AW42" s="707"/>
      <c r="AX42" s="707"/>
      <c r="AY42" s="708"/>
      <c r="AZ42" s="699">
        <v>1225915</v>
      </c>
      <c r="BA42" s="700"/>
      <c r="BB42" s="700"/>
      <c r="BC42" s="700"/>
      <c r="BD42" s="683"/>
      <c r="BE42" s="683"/>
      <c r="BF42" s="685"/>
      <c r="BG42" s="676"/>
      <c r="BH42" s="677"/>
      <c r="BI42" s="677"/>
      <c r="BJ42" s="677"/>
      <c r="BK42" s="677"/>
      <c r="BL42" s="224"/>
      <c r="BM42" s="646" t="s">
        <v>354</v>
      </c>
      <c r="BN42" s="646"/>
      <c r="BO42" s="646"/>
      <c r="BP42" s="646"/>
      <c r="BQ42" s="646"/>
      <c r="BR42" s="646"/>
      <c r="BS42" s="646"/>
      <c r="BT42" s="646"/>
      <c r="BU42" s="647"/>
      <c r="BV42" s="699">
        <v>370</v>
      </c>
      <c r="BW42" s="700"/>
      <c r="BX42" s="700"/>
      <c r="BY42" s="700"/>
      <c r="BZ42" s="700"/>
      <c r="CA42" s="700"/>
      <c r="CB42" s="709"/>
      <c r="CD42" s="621" t="s">
        <v>355</v>
      </c>
      <c r="CE42" s="622"/>
      <c r="CF42" s="622"/>
      <c r="CG42" s="622"/>
      <c r="CH42" s="622"/>
      <c r="CI42" s="622"/>
      <c r="CJ42" s="622"/>
      <c r="CK42" s="622"/>
      <c r="CL42" s="622"/>
      <c r="CM42" s="622"/>
      <c r="CN42" s="622"/>
      <c r="CO42" s="622"/>
      <c r="CP42" s="622"/>
      <c r="CQ42" s="623"/>
      <c r="CR42" s="624">
        <v>2458523</v>
      </c>
      <c r="CS42" s="654"/>
      <c r="CT42" s="654"/>
      <c r="CU42" s="654"/>
      <c r="CV42" s="654"/>
      <c r="CW42" s="654"/>
      <c r="CX42" s="654"/>
      <c r="CY42" s="655"/>
      <c r="CZ42" s="629">
        <v>9.9</v>
      </c>
      <c r="DA42" s="656"/>
      <c r="DB42" s="656"/>
      <c r="DC42" s="659"/>
      <c r="DD42" s="633">
        <v>593436</v>
      </c>
      <c r="DE42" s="654"/>
      <c r="DF42" s="654"/>
      <c r="DG42" s="654"/>
      <c r="DH42" s="654"/>
      <c r="DI42" s="654"/>
      <c r="DJ42" s="654"/>
      <c r="DK42" s="655"/>
      <c r="DL42" s="693"/>
      <c r="DM42" s="694"/>
      <c r="DN42" s="694"/>
      <c r="DO42" s="694"/>
      <c r="DP42" s="694"/>
      <c r="DQ42" s="694"/>
      <c r="DR42" s="694"/>
      <c r="DS42" s="694"/>
      <c r="DT42" s="694"/>
      <c r="DU42" s="694"/>
      <c r="DV42" s="695"/>
      <c r="DW42" s="696"/>
      <c r="DX42" s="697"/>
      <c r="DY42" s="697"/>
      <c r="DZ42" s="697"/>
      <c r="EA42" s="697"/>
      <c r="EB42" s="697"/>
      <c r="EC42" s="698"/>
    </row>
    <row r="43" spans="2:133" ht="11.25" customHeight="1" x14ac:dyDescent="0.15">
      <c r="B43" s="214" t="s">
        <v>356</v>
      </c>
      <c r="CD43" s="621" t="s">
        <v>357</v>
      </c>
      <c r="CE43" s="622"/>
      <c r="CF43" s="622"/>
      <c r="CG43" s="622"/>
      <c r="CH43" s="622"/>
      <c r="CI43" s="622"/>
      <c r="CJ43" s="622"/>
      <c r="CK43" s="622"/>
      <c r="CL43" s="622"/>
      <c r="CM43" s="622"/>
      <c r="CN43" s="622"/>
      <c r="CO43" s="622"/>
      <c r="CP43" s="622"/>
      <c r="CQ43" s="623"/>
      <c r="CR43" s="624">
        <v>58386</v>
      </c>
      <c r="CS43" s="654"/>
      <c r="CT43" s="654"/>
      <c r="CU43" s="654"/>
      <c r="CV43" s="654"/>
      <c r="CW43" s="654"/>
      <c r="CX43" s="654"/>
      <c r="CY43" s="655"/>
      <c r="CZ43" s="629">
        <v>0.2</v>
      </c>
      <c r="DA43" s="656"/>
      <c r="DB43" s="656"/>
      <c r="DC43" s="659"/>
      <c r="DD43" s="633">
        <v>33524</v>
      </c>
      <c r="DE43" s="654"/>
      <c r="DF43" s="654"/>
      <c r="DG43" s="654"/>
      <c r="DH43" s="654"/>
      <c r="DI43" s="654"/>
      <c r="DJ43" s="654"/>
      <c r="DK43" s="655"/>
      <c r="DL43" s="693"/>
      <c r="DM43" s="694"/>
      <c r="DN43" s="694"/>
      <c r="DO43" s="694"/>
      <c r="DP43" s="694"/>
      <c r="DQ43" s="694"/>
      <c r="DR43" s="694"/>
      <c r="DS43" s="694"/>
      <c r="DT43" s="694"/>
      <c r="DU43" s="694"/>
      <c r="DV43" s="695"/>
      <c r="DW43" s="696"/>
      <c r="DX43" s="697"/>
      <c r="DY43" s="697"/>
      <c r="DZ43" s="697"/>
      <c r="EA43" s="697"/>
      <c r="EB43" s="697"/>
      <c r="EC43" s="698"/>
    </row>
    <row r="44" spans="2:133" ht="11.25" customHeight="1" x14ac:dyDescent="0.15">
      <c r="B44" s="710" t="s">
        <v>358</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2" t="s">
        <v>306</v>
      </c>
      <c r="CE44" s="663"/>
      <c r="CF44" s="621" t="s">
        <v>359</v>
      </c>
      <c r="CG44" s="622"/>
      <c r="CH44" s="622"/>
      <c r="CI44" s="622"/>
      <c r="CJ44" s="622"/>
      <c r="CK44" s="622"/>
      <c r="CL44" s="622"/>
      <c r="CM44" s="622"/>
      <c r="CN44" s="622"/>
      <c r="CO44" s="622"/>
      <c r="CP44" s="622"/>
      <c r="CQ44" s="623"/>
      <c r="CR44" s="624">
        <v>2456825</v>
      </c>
      <c r="CS44" s="625"/>
      <c r="CT44" s="625"/>
      <c r="CU44" s="625"/>
      <c r="CV44" s="625"/>
      <c r="CW44" s="625"/>
      <c r="CX44" s="625"/>
      <c r="CY44" s="626"/>
      <c r="CZ44" s="629">
        <v>9.9</v>
      </c>
      <c r="DA44" s="630"/>
      <c r="DB44" s="630"/>
      <c r="DC44" s="636"/>
      <c r="DD44" s="633">
        <v>591738</v>
      </c>
      <c r="DE44" s="625"/>
      <c r="DF44" s="625"/>
      <c r="DG44" s="625"/>
      <c r="DH44" s="625"/>
      <c r="DI44" s="625"/>
      <c r="DJ44" s="625"/>
      <c r="DK44" s="626"/>
      <c r="DL44" s="693"/>
      <c r="DM44" s="694"/>
      <c r="DN44" s="694"/>
      <c r="DO44" s="694"/>
      <c r="DP44" s="694"/>
      <c r="DQ44" s="694"/>
      <c r="DR44" s="694"/>
      <c r="DS44" s="694"/>
      <c r="DT44" s="694"/>
      <c r="DU44" s="694"/>
      <c r="DV44" s="695"/>
      <c r="DW44" s="696"/>
      <c r="DX44" s="697"/>
      <c r="DY44" s="697"/>
      <c r="DZ44" s="697"/>
      <c r="EA44" s="697"/>
      <c r="EB44" s="697"/>
      <c r="EC44" s="698"/>
    </row>
    <row r="45" spans="2:133" ht="11.25" customHeight="1" x14ac:dyDescent="0.15">
      <c r="B45" s="710" t="s">
        <v>360</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4"/>
      <c r="CE45" s="665"/>
      <c r="CF45" s="621" t="s">
        <v>361</v>
      </c>
      <c r="CG45" s="622"/>
      <c r="CH45" s="622"/>
      <c r="CI45" s="622"/>
      <c r="CJ45" s="622"/>
      <c r="CK45" s="622"/>
      <c r="CL45" s="622"/>
      <c r="CM45" s="622"/>
      <c r="CN45" s="622"/>
      <c r="CO45" s="622"/>
      <c r="CP45" s="622"/>
      <c r="CQ45" s="623"/>
      <c r="CR45" s="624">
        <v>537931</v>
      </c>
      <c r="CS45" s="654"/>
      <c r="CT45" s="654"/>
      <c r="CU45" s="654"/>
      <c r="CV45" s="654"/>
      <c r="CW45" s="654"/>
      <c r="CX45" s="654"/>
      <c r="CY45" s="655"/>
      <c r="CZ45" s="629">
        <v>2.2000000000000002</v>
      </c>
      <c r="DA45" s="656"/>
      <c r="DB45" s="656"/>
      <c r="DC45" s="659"/>
      <c r="DD45" s="633">
        <v>13421</v>
      </c>
      <c r="DE45" s="654"/>
      <c r="DF45" s="654"/>
      <c r="DG45" s="654"/>
      <c r="DH45" s="654"/>
      <c r="DI45" s="654"/>
      <c r="DJ45" s="654"/>
      <c r="DK45" s="655"/>
      <c r="DL45" s="693"/>
      <c r="DM45" s="694"/>
      <c r="DN45" s="694"/>
      <c r="DO45" s="694"/>
      <c r="DP45" s="694"/>
      <c r="DQ45" s="694"/>
      <c r="DR45" s="694"/>
      <c r="DS45" s="694"/>
      <c r="DT45" s="694"/>
      <c r="DU45" s="694"/>
      <c r="DV45" s="695"/>
      <c r="DW45" s="696"/>
      <c r="DX45" s="697"/>
      <c r="DY45" s="697"/>
      <c r="DZ45" s="697"/>
      <c r="EA45" s="697"/>
      <c r="EB45" s="697"/>
      <c r="EC45" s="698"/>
    </row>
    <row r="46" spans="2:133" ht="11.25" customHeight="1" x14ac:dyDescent="0.15">
      <c r="B46" s="225"/>
      <c r="CD46" s="664"/>
      <c r="CE46" s="665"/>
      <c r="CF46" s="621" t="s">
        <v>362</v>
      </c>
      <c r="CG46" s="622"/>
      <c r="CH46" s="622"/>
      <c r="CI46" s="622"/>
      <c r="CJ46" s="622"/>
      <c r="CK46" s="622"/>
      <c r="CL46" s="622"/>
      <c r="CM46" s="622"/>
      <c r="CN46" s="622"/>
      <c r="CO46" s="622"/>
      <c r="CP46" s="622"/>
      <c r="CQ46" s="623"/>
      <c r="CR46" s="624">
        <v>1832651</v>
      </c>
      <c r="CS46" s="625"/>
      <c r="CT46" s="625"/>
      <c r="CU46" s="625"/>
      <c r="CV46" s="625"/>
      <c r="CW46" s="625"/>
      <c r="CX46" s="625"/>
      <c r="CY46" s="626"/>
      <c r="CZ46" s="629">
        <v>7.4</v>
      </c>
      <c r="DA46" s="630"/>
      <c r="DB46" s="630"/>
      <c r="DC46" s="636"/>
      <c r="DD46" s="633">
        <v>556174</v>
      </c>
      <c r="DE46" s="625"/>
      <c r="DF46" s="625"/>
      <c r="DG46" s="625"/>
      <c r="DH46" s="625"/>
      <c r="DI46" s="625"/>
      <c r="DJ46" s="625"/>
      <c r="DK46" s="626"/>
      <c r="DL46" s="693"/>
      <c r="DM46" s="694"/>
      <c r="DN46" s="694"/>
      <c r="DO46" s="694"/>
      <c r="DP46" s="694"/>
      <c r="DQ46" s="694"/>
      <c r="DR46" s="694"/>
      <c r="DS46" s="694"/>
      <c r="DT46" s="694"/>
      <c r="DU46" s="694"/>
      <c r="DV46" s="695"/>
      <c r="DW46" s="696"/>
      <c r="DX46" s="697"/>
      <c r="DY46" s="697"/>
      <c r="DZ46" s="697"/>
      <c r="EA46" s="697"/>
      <c r="EB46" s="697"/>
      <c r="EC46" s="698"/>
    </row>
    <row r="47" spans="2:133" ht="11.25" customHeight="1" x14ac:dyDescent="0.15">
      <c r="B47" s="225"/>
      <c r="CD47" s="664"/>
      <c r="CE47" s="665"/>
      <c r="CF47" s="621" t="s">
        <v>363</v>
      </c>
      <c r="CG47" s="622"/>
      <c r="CH47" s="622"/>
      <c r="CI47" s="622"/>
      <c r="CJ47" s="622"/>
      <c r="CK47" s="622"/>
      <c r="CL47" s="622"/>
      <c r="CM47" s="622"/>
      <c r="CN47" s="622"/>
      <c r="CO47" s="622"/>
      <c r="CP47" s="622"/>
      <c r="CQ47" s="623"/>
      <c r="CR47" s="624">
        <v>1698</v>
      </c>
      <c r="CS47" s="654"/>
      <c r="CT47" s="654"/>
      <c r="CU47" s="654"/>
      <c r="CV47" s="654"/>
      <c r="CW47" s="654"/>
      <c r="CX47" s="654"/>
      <c r="CY47" s="655"/>
      <c r="CZ47" s="629">
        <v>0</v>
      </c>
      <c r="DA47" s="656"/>
      <c r="DB47" s="656"/>
      <c r="DC47" s="659"/>
      <c r="DD47" s="633">
        <v>1698</v>
      </c>
      <c r="DE47" s="654"/>
      <c r="DF47" s="654"/>
      <c r="DG47" s="654"/>
      <c r="DH47" s="654"/>
      <c r="DI47" s="654"/>
      <c r="DJ47" s="654"/>
      <c r="DK47" s="655"/>
      <c r="DL47" s="693"/>
      <c r="DM47" s="694"/>
      <c r="DN47" s="694"/>
      <c r="DO47" s="694"/>
      <c r="DP47" s="694"/>
      <c r="DQ47" s="694"/>
      <c r="DR47" s="694"/>
      <c r="DS47" s="694"/>
      <c r="DT47" s="694"/>
      <c r="DU47" s="694"/>
      <c r="DV47" s="695"/>
      <c r="DW47" s="696"/>
      <c r="DX47" s="697"/>
      <c r="DY47" s="697"/>
      <c r="DZ47" s="697"/>
      <c r="EA47" s="697"/>
      <c r="EB47" s="697"/>
      <c r="EC47" s="698"/>
    </row>
    <row r="48" spans="2:133" x14ac:dyDescent="0.15">
      <c r="B48" s="225"/>
      <c r="CD48" s="666"/>
      <c r="CE48" s="667"/>
      <c r="CF48" s="621" t="s">
        <v>364</v>
      </c>
      <c r="CG48" s="622"/>
      <c r="CH48" s="622"/>
      <c r="CI48" s="622"/>
      <c r="CJ48" s="622"/>
      <c r="CK48" s="622"/>
      <c r="CL48" s="622"/>
      <c r="CM48" s="622"/>
      <c r="CN48" s="622"/>
      <c r="CO48" s="622"/>
      <c r="CP48" s="622"/>
      <c r="CQ48" s="623"/>
      <c r="CR48" s="624" t="s">
        <v>186</v>
      </c>
      <c r="CS48" s="625"/>
      <c r="CT48" s="625"/>
      <c r="CU48" s="625"/>
      <c r="CV48" s="625"/>
      <c r="CW48" s="625"/>
      <c r="CX48" s="625"/>
      <c r="CY48" s="626"/>
      <c r="CZ48" s="629" t="s">
        <v>140</v>
      </c>
      <c r="DA48" s="630"/>
      <c r="DB48" s="630"/>
      <c r="DC48" s="636"/>
      <c r="DD48" s="633" t="s">
        <v>140</v>
      </c>
      <c r="DE48" s="625"/>
      <c r="DF48" s="625"/>
      <c r="DG48" s="625"/>
      <c r="DH48" s="625"/>
      <c r="DI48" s="625"/>
      <c r="DJ48" s="625"/>
      <c r="DK48" s="626"/>
      <c r="DL48" s="693"/>
      <c r="DM48" s="694"/>
      <c r="DN48" s="694"/>
      <c r="DO48" s="694"/>
      <c r="DP48" s="694"/>
      <c r="DQ48" s="694"/>
      <c r="DR48" s="694"/>
      <c r="DS48" s="694"/>
      <c r="DT48" s="694"/>
      <c r="DU48" s="694"/>
      <c r="DV48" s="695"/>
      <c r="DW48" s="696"/>
      <c r="DX48" s="697"/>
      <c r="DY48" s="697"/>
      <c r="DZ48" s="697"/>
      <c r="EA48" s="697"/>
      <c r="EB48" s="697"/>
      <c r="EC48" s="698"/>
    </row>
    <row r="49" spans="2:133" ht="11.25" customHeight="1" x14ac:dyDescent="0.15">
      <c r="B49" s="225"/>
      <c r="CD49" s="645" t="s">
        <v>365</v>
      </c>
      <c r="CE49" s="646"/>
      <c r="CF49" s="646"/>
      <c r="CG49" s="646"/>
      <c r="CH49" s="646"/>
      <c r="CI49" s="646"/>
      <c r="CJ49" s="646"/>
      <c r="CK49" s="646"/>
      <c r="CL49" s="646"/>
      <c r="CM49" s="646"/>
      <c r="CN49" s="646"/>
      <c r="CO49" s="646"/>
      <c r="CP49" s="646"/>
      <c r="CQ49" s="647"/>
      <c r="CR49" s="699">
        <v>24909722</v>
      </c>
      <c r="CS49" s="683"/>
      <c r="CT49" s="683"/>
      <c r="CU49" s="683"/>
      <c r="CV49" s="683"/>
      <c r="CW49" s="683"/>
      <c r="CX49" s="683"/>
      <c r="CY49" s="712"/>
      <c r="CZ49" s="704">
        <v>100</v>
      </c>
      <c r="DA49" s="713"/>
      <c r="DB49" s="713"/>
      <c r="DC49" s="714"/>
      <c r="DD49" s="715">
        <v>14413028</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AlJxXRTtJh2xJ/7A3X7HoRE/mZZp0rAYvktN0EIbxykYspcOj8Ds4WQQ80tCNw/n0ks7K4nozQeUNBvR3/2ybw==" saltValue="ksYn2CjgkgaUgl+nn5sk6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2" t="s">
        <v>366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3" t="s">
        <v>367</v>
      </c>
      <c r="DK2" s="724"/>
      <c r="DL2" s="724"/>
      <c r="DM2" s="724"/>
      <c r="DN2" s="724"/>
      <c r="DO2" s="725"/>
      <c r="DP2" s="228"/>
      <c r="DQ2" s="723" t="s">
        <v>368</v>
      </c>
      <c r="DR2" s="724"/>
      <c r="DS2" s="724"/>
      <c r="DT2" s="724"/>
      <c r="DU2" s="724"/>
      <c r="DV2" s="724"/>
      <c r="DW2" s="724"/>
      <c r="DX2" s="724"/>
      <c r="DY2" s="724"/>
      <c r="DZ2" s="72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6" t="s">
        <v>369</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2"/>
      <c r="BA4" s="232"/>
      <c r="BB4" s="232"/>
      <c r="BC4" s="232"/>
      <c r="BD4" s="232"/>
      <c r="BE4" s="233"/>
      <c r="BF4" s="233"/>
      <c r="BG4" s="233"/>
      <c r="BH4" s="233"/>
      <c r="BI4" s="233"/>
      <c r="BJ4" s="233"/>
      <c r="BK4" s="233"/>
      <c r="BL4" s="233"/>
      <c r="BM4" s="233"/>
      <c r="BN4" s="233"/>
      <c r="BO4" s="233"/>
      <c r="BP4" s="233"/>
      <c r="BQ4" s="727" t="s">
        <v>370</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4"/>
    </row>
    <row r="5" spans="1:131" s="235" customFormat="1" ht="26.25" customHeight="1" x14ac:dyDescent="0.15">
      <c r="A5" s="728" t="s">
        <v>371</v>
      </c>
      <c r="B5" s="729"/>
      <c r="C5" s="729"/>
      <c r="D5" s="729"/>
      <c r="E5" s="729"/>
      <c r="F5" s="729"/>
      <c r="G5" s="729"/>
      <c r="H5" s="729"/>
      <c r="I5" s="729"/>
      <c r="J5" s="729"/>
      <c r="K5" s="729"/>
      <c r="L5" s="729"/>
      <c r="M5" s="729"/>
      <c r="N5" s="729"/>
      <c r="O5" s="729"/>
      <c r="P5" s="730"/>
      <c r="Q5" s="734" t="s">
        <v>372</v>
      </c>
      <c r="R5" s="735"/>
      <c r="S5" s="735"/>
      <c r="T5" s="735"/>
      <c r="U5" s="736"/>
      <c r="V5" s="734" t="s">
        <v>373</v>
      </c>
      <c r="W5" s="735"/>
      <c r="X5" s="735"/>
      <c r="Y5" s="735"/>
      <c r="Z5" s="736"/>
      <c r="AA5" s="734" t="s">
        <v>374</v>
      </c>
      <c r="AB5" s="735"/>
      <c r="AC5" s="735"/>
      <c r="AD5" s="735"/>
      <c r="AE5" s="735"/>
      <c r="AF5" s="740" t="s">
        <v>375</v>
      </c>
      <c r="AG5" s="735"/>
      <c r="AH5" s="735"/>
      <c r="AI5" s="735"/>
      <c r="AJ5" s="741"/>
      <c r="AK5" s="735" t="s">
        <v>376</v>
      </c>
      <c r="AL5" s="735"/>
      <c r="AM5" s="735"/>
      <c r="AN5" s="735"/>
      <c r="AO5" s="736"/>
      <c r="AP5" s="734" t="s">
        <v>377</v>
      </c>
      <c r="AQ5" s="735"/>
      <c r="AR5" s="735"/>
      <c r="AS5" s="735"/>
      <c r="AT5" s="736"/>
      <c r="AU5" s="734" t="s">
        <v>378</v>
      </c>
      <c r="AV5" s="735"/>
      <c r="AW5" s="735"/>
      <c r="AX5" s="735"/>
      <c r="AY5" s="741"/>
      <c r="AZ5" s="232"/>
      <c r="BA5" s="232"/>
      <c r="BB5" s="232"/>
      <c r="BC5" s="232"/>
      <c r="BD5" s="232"/>
      <c r="BE5" s="233"/>
      <c r="BF5" s="233"/>
      <c r="BG5" s="233"/>
      <c r="BH5" s="233"/>
      <c r="BI5" s="233"/>
      <c r="BJ5" s="233"/>
      <c r="BK5" s="233"/>
      <c r="BL5" s="233"/>
      <c r="BM5" s="233"/>
      <c r="BN5" s="233"/>
      <c r="BO5" s="233"/>
      <c r="BP5" s="233"/>
      <c r="BQ5" s="728" t="s">
        <v>379</v>
      </c>
      <c r="BR5" s="729"/>
      <c r="BS5" s="729"/>
      <c r="BT5" s="729"/>
      <c r="BU5" s="729"/>
      <c r="BV5" s="729"/>
      <c r="BW5" s="729"/>
      <c r="BX5" s="729"/>
      <c r="BY5" s="729"/>
      <c r="BZ5" s="729"/>
      <c r="CA5" s="729"/>
      <c r="CB5" s="729"/>
      <c r="CC5" s="729"/>
      <c r="CD5" s="729"/>
      <c r="CE5" s="729"/>
      <c r="CF5" s="729"/>
      <c r="CG5" s="730"/>
      <c r="CH5" s="734" t="s">
        <v>380</v>
      </c>
      <c r="CI5" s="735"/>
      <c r="CJ5" s="735"/>
      <c r="CK5" s="735"/>
      <c r="CL5" s="736"/>
      <c r="CM5" s="734" t="s">
        <v>381</v>
      </c>
      <c r="CN5" s="735"/>
      <c r="CO5" s="735"/>
      <c r="CP5" s="735"/>
      <c r="CQ5" s="736"/>
      <c r="CR5" s="734" t="s">
        <v>382</v>
      </c>
      <c r="CS5" s="735"/>
      <c r="CT5" s="735"/>
      <c r="CU5" s="735"/>
      <c r="CV5" s="736"/>
      <c r="CW5" s="734" t="s">
        <v>383</v>
      </c>
      <c r="CX5" s="735"/>
      <c r="CY5" s="735"/>
      <c r="CZ5" s="735"/>
      <c r="DA5" s="736"/>
      <c r="DB5" s="734" t="s">
        <v>384</v>
      </c>
      <c r="DC5" s="735"/>
      <c r="DD5" s="735"/>
      <c r="DE5" s="735"/>
      <c r="DF5" s="736"/>
      <c r="DG5" s="764" t="s">
        <v>385</v>
      </c>
      <c r="DH5" s="765"/>
      <c r="DI5" s="765"/>
      <c r="DJ5" s="765"/>
      <c r="DK5" s="766"/>
      <c r="DL5" s="764" t="s">
        <v>386</v>
      </c>
      <c r="DM5" s="765"/>
      <c r="DN5" s="765"/>
      <c r="DO5" s="765"/>
      <c r="DP5" s="766"/>
      <c r="DQ5" s="734" t="s">
        <v>387</v>
      </c>
      <c r="DR5" s="735"/>
      <c r="DS5" s="735"/>
      <c r="DT5" s="735"/>
      <c r="DU5" s="736"/>
      <c r="DV5" s="734" t="s">
        <v>378</v>
      </c>
      <c r="DW5" s="735"/>
      <c r="DX5" s="735"/>
      <c r="DY5" s="735"/>
      <c r="DZ5" s="741"/>
      <c r="EA5" s="234"/>
    </row>
    <row r="6" spans="1:131" s="235" customFormat="1" ht="26.25" customHeight="1" thickBot="1" x14ac:dyDescent="0.2">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2"/>
      <c r="BA6" s="232"/>
      <c r="BB6" s="232"/>
      <c r="BC6" s="232"/>
      <c r="BD6" s="232"/>
      <c r="BE6" s="233"/>
      <c r="BF6" s="233"/>
      <c r="BG6" s="233"/>
      <c r="BH6" s="233"/>
      <c r="BI6" s="233"/>
      <c r="BJ6" s="233"/>
      <c r="BK6" s="233"/>
      <c r="BL6" s="233"/>
      <c r="BM6" s="233"/>
      <c r="BN6" s="233"/>
      <c r="BO6" s="233"/>
      <c r="BP6" s="233"/>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4"/>
    </row>
    <row r="7" spans="1:131" s="235" customFormat="1" ht="26.25" customHeight="1" thickTop="1" x14ac:dyDescent="0.15">
      <c r="A7" s="236">
        <v>1</v>
      </c>
      <c r="B7" s="750" t="s">
        <v>388</v>
      </c>
      <c r="C7" s="751"/>
      <c r="D7" s="751"/>
      <c r="E7" s="751"/>
      <c r="F7" s="751"/>
      <c r="G7" s="751"/>
      <c r="H7" s="751"/>
      <c r="I7" s="751"/>
      <c r="J7" s="751"/>
      <c r="K7" s="751"/>
      <c r="L7" s="751"/>
      <c r="M7" s="751"/>
      <c r="N7" s="751"/>
      <c r="O7" s="751"/>
      <c r="P7" s="752"/>
      <c r="Q7" s="753">
        <v>25871</v>
      </c>
      <c r="R7" s="754"/>
      <c r="S7" s="754"/>
      <c r="T7" s="754"/>
      <c r="U7" s="754"/>
      <c r="V7" s="754">
        <v>24908</v>
      </c>
      <c r="W7" s="754"/>
      <c r="X7" s="754"/>
      <c r="Y7" s="754"/>
      <c r="Z7" s="754"/>
      <c r="AA7" s="754">
        <v>963</v>
      </c>
      <c r="AB7" s="754"/>
      <c r="AC7" s="754"/>
      <c r="AD7" s="754"/>
      <c r="AE7" s="755"/>
      <c r="AF7" s="756">
        <v>951</v>
      </c>
      <c r="AG7" s="757"/>
      <c r="AH7" s="757"/>
      <c r="AI7" s="757"/>
      <c r="AJ7" s="758"/>
      <c r="AK7" s="759">
        <v>1826</v>
      </c>
      <c r="AL7" s="760"/>
      <c r="AM7" s="760"/>
      <c r="AN7" s="760"/>
      <c r="AO7" s="760"/>
      <c r="AP7" s="760">
        <v>19935</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7" t="s">
        <v>574</v>
      </c>
      <c r="BT7" s="748"/>
      <c r="BU7" s="748"/>
      <c r="BV7" s="748"/>
      <c r="BW7" s="748"/>
      <c r="BX7" s="748"/>
      <c r="BY7" s="748"/>
      <c r="BZ7" s="748"/>
      <c r="CA7" s="748"/>
      <c r="CB7" s="748"/>
      <c r="CC7" s="748"/>
      <c r="CD7" s="748"/>
      <c r="CE7" s="748"/>
      <c r="CF7" s="748"/>
      <c r="CG7" s="763"/>
      <c r="CH7" s="744">
        <v>0</v>
      </c>
      <c r="CI7" s="745"/>
      <c r="CJ7" s="745"/>
      <c r="CK7" s="745"/>
      <c r="CL7" s="746"/>
      <c r="CM7" s="744">
        <v>111</v>
      </c>
      <c r="CN7" s="745"/>
      <c r="CO7" s="745"/>
      <c r="CP7" s="745"/>
      <c r="CQ7" s="746"/>
      <c r="CR7" s="744">
        <v>60</v>
      </c>
      <c r="CS7" s="745"/>
      <c r="CT7" s="745"/>
      <c r="CU7" s="745"/>
      <c r="CV7" s="746"/>
      <c r="CW7" s="744" t="s">
        <v>573</v>
      </c>
      <c r="CX7" s="745"/>
      <c r="CY7" s="745"/>
      <c r="CZ7" s="745"/>
      <c r="DA7" s="746"/>
      <c r="DB7" s="744" t="s">
        <v>573</v>
      </c>
      <c r="DC7" s="745"/>
      <c r="DD7" s="745"/>
      <c r="DE7" s="745"/>
      <c r="DF7" s="746"/>
      <c r="DG7" s="744" t="s">
        <v>573</v>
      </c>
      <c r="DH7" s="745"/>
      <c r="DI7" s="745"/>
      <c r="DJ7" s="745"/>
      <c r="DK7" s="746"/>
      <c r="DL7" s="744" t="s">
        <v>573</v>
      </c>
      <c r="DM7" s="745"/>
      <c r="DN7" s="745"/>
      <c r="DO7" s="745"/>
      <c r="DP7" s="746"/>
      <c r="DQ7" s="744" t="s">
        <v>573</v>
      </c>
      <c r="DR7" s="745"/>
      <c r="DS7" s="745"/>
      <c r="DT7" s="745"/>
      <c r="DU7" s="746"/>
      <c r="DV7" s="747"/>
      <c r="DW7" s="748"/>
      <c r="DX7" s="748"/>
      <c r="DY7" s="748"/>
      <c r="DZ7" s="749"/>
      <c r="EA7" s="234"/>
    </row>
    <row r="8" spans="1:131" s="235" customFormat="1" ht="26.25" customHeight="1" x14ac:dyDescent="0.15">
      <c r="A8" s="238">
        <v>2</v>
      </c>
      <c r="B8" s="781" t="s">
        <v>389</v>
      </c>
      <c r="C8" s="782"/>
      <c r="D8" s="782"/>
      <c r="E8" s="782"/>
      <c r="F8" s="782"/>
      <c r="G8" s="782"/>
      <c r="H8" s="782"/>
      <c r="I8" s="782"/>
      <c r="J8" s="782"/>
      <c r="K8" s="782"/>
      <c r="L8" s="782"/>
      <c r="M8" s="782"/>
      <c r="N8" s="782"/>
      <c r="O8" s="782"/>
      <c r="P8" s="783"/>
      <c r="Q8" s="784">
        <v>6</v>
      </c>
      <c r="R8" s="785"/>
      <c r="S8" s="785"/>
      <c r="T8" s="785"/>
      <c r="U8" s="785"/>
      <c r="V8" s="785">
        <v>1</v>
      </c>
      <c r="W8" s="785"/>
      <c r="X8" s="785"/>
      <c r="Y8" s="785"/>
      <c r="Z8" s="785"/>
      <c r="AA8" s="785">
        <v>5</v>
      </c>
      <c r="AB8" s="785"/>
      <c r="AC8" s="785"/>
      <c r="AD8" s="785"/>
      <c r="AE8" s="786"/>
      <c r="AF8" s="787">
        <v>5</v>
      </c>
      <c r="AG8" s="788"/>
      <c r="AH8" s="788"/>
      <c r="AI8" s="788"/>
      <c r="AJ8" s="789"/>
      <c r="AK8" s="770" t="s">
        <v>573</v>
      </c>
      <c r="AL8" s="771"/>
      <c r="AM8" s="771"/>
      <c r="AN8" s="771"/>
      <c r="AO8" s="771"/>
      <c r="AP8" s="771" t="s">
        <v>573</v>
      </c>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t="s">
        <v>575</v>
      </c>
      <c r="BT8" s="775"/>
      <c r="BU8" s="775"/>
      <c r="BV8" s="775"/>
      <c r="BW8" s="775"/>
      <c r="BX8" s="775"/>
      <c r="BY8" s="775"/>
      <c r="BZ8" s="775"/>
      <c r="CA8" s="775"/>
      <c r="CB8" s="775"/>
      <c r="CC8" s="775"/>
      <c r="CD8" s="775"/>
      <c r="CE8" s="775"/>
      <c r="CF8" s="775"/>
      <c r="CG8" s="776"/>
      <c r="CH8" s="777">
        <v>1</v>
      </c>
      <c r="CI8" s="778"/>
      <c r="CJ8" s="778"/>
      <c r="CK8" s="778"/>
      <c r="CL8" s="779"/>
      <c r="CM8" s="777">
        <v>59</v>
      </c>
      <c r="CN8" s="778"/>
      <c r="CO8" s="778"/>
      <c r="CP8" s="778"/>
      <c r="CQ8" s="779"/>
      <c r="CR8" s="777">
        <v>14</v>
      </c>
      <c r="CS8" s="778"/>
      <c r="CT8" s="778"/>
      <c r="CU8" s="778"/>
      <c r="CV8" s="779"/>
      <c r="CW8" s="777" t="s">
        <v>573</v>
      </c>
      <c r="CX8" s="778"/>
      <c r="CY8" s="778"/>
      <c r="CZ8" s="778"/>
      <c r="DA8" s="779"/>
      <c r="DB8" s="777" t="s">
        <v>573</v>
      </c>
      <c r="DC8" s="778"/>
      <c r="DD8" s="778"/>
      <c r="DE8" s="778"/>
      <c r="DF8" s="779"/>
      <c r="DG8" s="777" t="s">
        <v>573</v>
      </c>
      <c r="DH8" s="778"/>
      <c r="DI8" s="778"/>
      <c r="DJ8" s="778"/>
      <c r="DK8" s="779"/>
      <c r="DL8" s="777" t="s">
        <v>573</v>
      </c>
      <c r="DM8" s="778"/>
      <c r="DN8" s="778"/>
      <c r="DO8" s="778"/>
      <c r="DP8" s="779"/>
      <c r="DQ8" s="777" t="s">
        <v>573</v>
      </c>
      <c r="DR8" s="778"/>
      <c r="DS8" s="778"/>
      <c r="DT8" s="778"/>
      <c r="DU8" s="779"/>
      <c r="DV8" s="774"/>
      <c r="DW8" s="775"/>
      <c r="DX8" s="775"/>
      <c r="DY8" s="775"/>
      <c r="DZ8" s="780"/>
      <c r="EA8" s="234"/>
    </row>
    <row r="9" spans="1:131" s="235" customFormat="1" ht="26.25" customHeight="1" x14ac:dyDescent="0.15">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t="s">
        <v>593</v>
      </c>
      <c r="BS9" s="774" t="s">
        <v>576</v>
      </c>
      <c r="BT9" s="775"/>
      <c r="BU9" s="775"/>
      <c r="BV9" s="775"/>
      <c r="BW9" s="775"/>
      <c r="BX9" s="775"/>
      <c r="BY9" s="775"/>
      <c r="BZ9" s="775"/>
      <c r="CA9" s="775"/>
      <c r="CB9" s="775"/>
      <c r="CC9" s="775"/>
      <c r="CD9" s="775"/>
      <c r="CE9" s="775"/>
      <c r="CF9" s="775"/>
      <c r="CG9" s="776"/>
      <c r="CH9" s="777">
        <v>0</v>
      </c>
      <c r="CI9" s="778"/>
      <c r="CJ9" s="778"/>
      <c r="CK9" s="778"/>
      <c r="CL9" s="779"/>
      <c r="CM9" s="777">
        <v>243</v>
      </c>
      <c r="CN9" s="778"/>
      <c r="CO9" s="778"/>
      <c r="CP9" s="778"/>
      <c r="CQ9" s="779"/>
      <c r="CR9" s="777">
        <v>5</v>
      </c>
      <c r="CS9" s="778"/>
      <c r="CT9" s="778"/>
      <c r="CU9" s="778"/>
      <c r="CV9" s="779"/>
      <c r="CW9" s="777" t="s">
        <v>573</v>
      </c>
      <c r="CX9" s="778"/>
      <c r="CY9" s="778"/>
      <c r="CZ9" s="778"/>
      <c r="DA9" s="779"/>
      <c r="DB9" s="777" t="s">
        <v>573</v>
      </c>
      <c r="DC9" s="778"/>
      <c r="DD9" s="778"/>
      <c r="DE9" s="778"/>
      <c r="DF9" s="779"/>
      <c r="DG9" s="777" t="s">
        <v>573</v>
      </c>
      <c r="DH9" s="778"/>
      <c r="DI9" s="778"/>
      <c r="DJ9" s="778"/>
      <c r="DK9" s="779"/>
      <c r="DL9" s="777" t="s">
        <v>573</v>
      </c>
      <c r="DM9" s="778"/>
      <c r="DN9" s="778"/>
      <c r="DO9" s="778"/>
      <c r="DP9" s="779"/>
      <c r="DQ9" s="777" t="s">
        <v>573</v>
      </c>
      <c r="DR9" s="778"/>
      <c r="DS9" s="778"/>
      <c r="DT9" s="778"/>
      <c r="DU9" s="779"/>
      <c r="DV9" s="774"/>
      <c r="DW9" s="775"/>
      <c r="DX9" s="775"/>
      <c r="DY9" s="775"/>
      <c r="DZ9" s="780"/>
      <c r="EA9" s="234"/>
    </row>
    <row r="10" spans="1:131" s="235" customFormat="1" ht="26.25" customHeight="1" x14ac:dyDescent="0.15">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4"/>
    </row>
    <row r="11" spans="1:131" s="235" customFormat="1" ht="26.25" customHeight="1" x14ac:dyDescent="0.15">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4"/>
    </row>
    <row r="12" spans="1:131" s="235" customFormat="1" ht="26.25" customHeight="1" x14ac:dyDescent="0.15">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4"/>
    </row>
    <row r="13" spans="1:131" s="235" customFormat="1" ht="26.25" customHeight="1" x14ac:dyDescent="0.15">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x14ac:dyDescent="0.15">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x14ac:dyDescent="0.15">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x14ac:dyDescent="0.15">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x14ac:dyDescent="0.15">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x14ac:dyDescent="0.15">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x14ac:dyDescent="0.15">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x14ac:dyDescent="0.15">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x14ac:dyDescent="0.2">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x14ac:dyDescent="0.15">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390</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x14ac:dyDescent="0.2">
      <c r="A23" s="240" t="s">
        <v>391</v>
      </c>
      <c r="B23" s="790" t="s">
        <v>392</v>
      </c>
      <c r="C23" s="791"/>
      <c r="D23" s="791"/>
      <c r="E23" s="791"/>
      <c r="F23" s="791"/>
      <c r="G23" s="791"/>
      <c r="H23" s="791"/>
      <c r="I23" s="791"/>
      <c r="J23" s="791"/>
      <c r="K23" s="791"/>
      <c r="L23" s="791"/>
      <c r="M23" s="791"/>
      <c r="N23" s="791"/>
      <c r="O23" s="791"/>
      <c r="P23" s="792"/>
      <c r="Q23" s="793">
        <f>Q7+Q8</f>
        <v>25877</v>
      </c>
      <c r="R23" s="794"/>
      <c r="S23" s="794"/>
      <c r="T23" s="794"/>
      <c r="U23" s="794"/>
      <c r="V23" s="794">
        <v>24910</v>
      </c>
      <c r="W23" s="794"/>
      <c r="X23" s="794"/>
      <c r="Y23" s="794"/>
      <c r="Z23" s="794"/>
      <c r="AA23" s="794">
        <f t="shared" ref="AA23" si="0">AA7+AA8</f>
        <v>968</v>
      </c>
      <c r="AB23" s="794"/>
      <c r="AC23" s="794"/>
      <c r="AD23" s="794"/>
      <c r="AE23" s="795"/>
      <c r="AF23" s="796">
        <v>956</v>
      </c>
      <c r="AG23" s="794"/>
      <c r="AH23" s="794"/>
      <c r="AI23" s="794"/>
      <c r="AJ23" s="797"/>
      <c r="AK23" s="798"/>
      <c r="AL23" s="799"/>
      <c r="AM23" s="799"/>
      <c r="AN23" s="799"/>
      <c r="AO23" s="799"/>
      <c r="AP23" s="794">
        <v>19935</v>
      </c>
      <c r="AQ23" s="794"/>
      <c r="AR23" s="794"/>
      <c r="AS23" s="794"/>
      <c r="AT23" s="794"/>
      <c r="AU23" s="810"/>
      <c r="AV23" s="810"/>
      <c r="AW23" s="810"/>
      <c r="AX23" s="810"/>
      <c r="AY23" s="811"/>
      <c r="AZ23" s="812" t="s">
        <v>186</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x14ac:dyDescent="0.15">
      <c r="A24" s="809" t="s">
        <v>393</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x14ac:dyDescent="0.2">
      <c r="A25" s="726" t="s">
        <v>394</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x14ac:dyDescent="0.15">
      <c r="A26" s="728" t="s">
        <v>371</v>
      </c>
      <c r="B26" s="729"/>
      <c r="C26" s="729"/>
      <c r="D26" s="729"/>
      <c r="E26" s="729"/>
      <c r="F26" s="729"/>
      <c r="G26" s="729"/>
      <c r="H26" s="729"/>
      <c r="I26" s="729"/>
      <c r="J26" s="729"/>
      <c r="K26" s="729"/>
      <c r="L26" s="729"/>
      <c r="M26" s="729"/>
      <c r="N26" s="729"/>
      <c r="O26" s="729"/>
      <c r="P26" s="730"/>
      <c r="Q26" s="734" t="s">
        <v>395</v>
      </c>
      <c r="R26" s="735"/>
      <c r="S26" s="735"/>
      <c r="T26" s="735"/>
      <c r="U26" s="736"/>
      <c r="V26" s="734" t="s">
        <v>396</v>
      </c>
      <c r="W26" s="735"/>
      <c r="X26" s="735"/>
      <c r="Y26" s="735"/>
      <c r="Z26" s="736"/>
      <c r="AA26" s="734" t="s">
        <v>397</v>
      </c>
      <c r="AB26" s="735"/>
      <c r="AC26" s="735"/>
      <c r="AD26" s="735"/>
      <c r="AE26" s="735"/>
      <c r="AF26" s="815" t="s">
        <v>398</v>
      </c>
      <c r="AG26" s="816"/>
      <c r="AH26" s="816"/>
      <c r="AI26" s="816"/>
      <c r="AJ26" s="817"/>
      <c r="AK26" s="735" t="s">
        <v>399</v>
      </c>
      <c r="AL26" s="735"/>
      <c r="AM26" s="735"/>
      <c r="AN26" s="735"/>
      <c r="AO26" s="736"/>
      <c r="AP26" s="734" t="s">
        <v>400</v>
      </c>
      <c r="AQ26" s="735"/>
      <c r="AR26" s="735"/>
      <c r="AS26" s="735"/>
      <c r="AT26" s="736"/>
      <c r="AU26" s="734" t="s">
        <v>401</v>
      </c>
      <c r="AV26" s="735"/>
      <c r="AW26" s="735"/>
      <c r="AX26" s="735"/>
      <c r="AY26" s="736"/>
      <c r="AZ26" s="734" t="s">
        <v>402</v>
      </c>
      <c r="BA26" s="735"/>
      <c r="BB26" s="735"/>
      <c r="BC26" s="735"/>
      <c r="BD26" s="736"/>
      <c r="BE26" s="734" t="s">
        <v>378</v>
      </c>
      <c r="BF26" s="735"/>
      <c r="BG26" s="735"/>
      <c r="BH26" s="735"/>
      <c r="BI26" s="741"/>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x14ac:dyDescent="0.2">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x14ac:dyDescent="0.15">
      <c r="A28" s="242">
        <v>1</v>
      </c>
      <c r="B28" s="750" t="s">
        <v>403</v>
      </c>
      <c r="C28" s="751"/>
      <c r="D28" s="751"/>
      <c r="E28" s="751"/>
      <c r="F28" s="751"/>
      <c r="G28" s="751"/>
      <c r="H28" s="751"/>
      <c r="I28" s="751"/>
      <c r="J28" s="751"/>
      <c r="K28" s="751"/>
      <c r="L28" s="751"/>
      <c r="M28" s="751"/>
      <c r="N28" s="751"/>
      <c r="O28" s="751"/>
      <c r="P28" s="752"/>
      <c r="Q28" s="823">
        <v>4835</v>
      </c>
      <c r="R28" s="824"/>
      <c r="S28" s="824"/>
      <c r="T28" s="824"/>
      <c r="U28" s="824"/>
      <c r="V28" s="824">
        <v>4701</v>
      </c>
      <c r="W28" s="824"/>
      <c r="X28" s="824"/>
      <c r="Y28" s="824"/>
      <c r="Z28" s="824"/>
      <c r="AA28" s="824">
        <v>134</v>
      </c>
      <c r="AB28" s="824"/>
      <c r="AC28" s="824"/>
      <c r="AD28" s="824"/>
      <c r="AE28" s="825"/>
      <c r="AF28" s="826">
        <v>134</v>
      </c>
      <c r="AG28" s="824"/>
      <c r="AH28" s="824"/>
      <c r="AI28" s="824"/>
      <c r="AJ28" s="827"/>
      <c r="AK28" s="828">
        <v>342</v>
      </c>
      <c r="AL28" s="829"/>
      <c r="AM28" s="829"/>
      <c r="AN28" s="829"/>
      <c r="AO28" s="829"/>
      <c r="AP28" s="829" t="s">
        <v>573</v>
      </c>
      <c r="AQ28" s="829"/>
      <c r="AR28" s="829"/>
      <c r="AS28" s="829"/>
      <c r="AT28" s="829"/>
      <c r="AU28" s="829" t="s">
        <v>573</v>
      </c>
      <c r="AV28" s="829"/>
      <c r="AW28" s="829"/>
      <c r="AX28" s="829"/>
      <c r="AY28" s="829"/>
      <c r="AZ28" s="830" t="s">
        <v>573</v>
      </c>
      <c r="BA28" s="830"/>
      <c r="BB28" s="830"/>
      <c r="BC28" s="830"/>
      <c r="BD28" s="830"/>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x14ac:dyDescent="0.15">
      <c r="A29" s="242">
        <v>2</v>
      </c>
      <c r="B29" s="781" t="s">
        <v>404</v>
      </c>
      <c r="C29" s="782"/>
      <c r="D29" s="782"/>
      <c r="E29" s="782"/>
      <c r="F29" s="782"/>
      <c r="G29" s="782"/>
      <c r="H29" s="782"/>
      <c r="I29" s="782"/>
      <c r="J29" s="782"/>
      <c r="K29" s="782"/>
      <c r="L29" s="782"/>
      <c r="M29" s="782"/>
      <c r="N29" s="782"/>
      <c r="O29" s="782"/>
      <c r="P29" s="783"/>
      <c r="Q29" s="784">
        <v>4520</v>
      </c>
      <c r="R29" s="785"/>
      <c r="S29" s="785"/>
      <c r="T29" s="785"/>
      <c r="U29" s="785"/>
      <c r="V29" s="785">
        <v>4310</v>
      </c>
      <c r="W29" s="785"/>
      <c r="X29" s="785"/>
      <c r="Y29" s="785"/>
      <c r="Z29" s="785"/>
      <c r="AA29" s="785">
        <v>210</v>
      </c>
      <c r="AB29" s="785"/>
      <c r="AC29" s="785"/>
      <c r="AD29" s="785"/>
      <c r="AE29" s="786"/>
      <c r="AF29" s="787">
        <v>210</v>
      </c>
      <c r="AG29" s="788"/>
      <c r="AH29" s="788"/>
      <c r="AI29" s="788"/>
      <c r="AJ29" s="789"/>
      <c r="AK29" s="835">
        <v>637</v>
      </c>
      <c r="AL29" s="831"/>
      <c r="AM29" s="831"/>
      <c r="AN29" s="831"/>
      <c r="AO29" s="831"/>
      <c r="AP29" s="831" t="s">
        <v>573</v>
      </c>
      <c r="AQ29" s="831"/>
      <c r="AR29" s="831"/>
      <c r="AS29" s="831"/>
      <c r="AT29" s="831"/>
      <c r="AU29" s="831" t="s">
        <v>573</v>
      </c>
      <c r="AV29" s="831"/>
      <c r="AW29" s="831"/>
      <c r="AX29" s="831"/>
      <c r="AY29" s="831"/>
      <c r="AZ29" s="832" t="s">
        <v>573</v>
      </c>
      <c r="BA29" s="832"/>
      <c r="BB29" s="832"/>
      <c r="BC29" s="832"/>
      <c r="BD29" s="832"/>
      <c r="BE29" s="833"/>
      <c r="BF29" s="833"/>
      <c r="BG29" s="833"/>
      <c r="BH29" s="833"/>
      <c r="BI29" s="834"/>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x14ac:dyDescent="0.15">
      <c r="A30" s="242">
        <v>3</v>
      </c>
      <c r="B30" s="781" t="s">
        <v>405</v>
      </c>
      <c r="C30" s="782"/>
      <c r="D30" s="782"/>
      <c r="E30" s="782"/>
      <c r="F30" s="782"/>
      <c r="G30" s="782"/>
      <c r="H30" s="782"/>
      <c r="I30" s="782"/>
      <c r="J30" s="782"/>
      <c r="K30" s="782"/>
      <c r="L30" s="782"/>
      <c r="M30" s="782"/>
      <c r="N30" s="782"/>
      <c r="O30" s="782"/>
      <c r="P30" s="783"/>
      <c r="Q30" s="784">
        <v>568</v>
      </c>
      <c r="R30" s="785"/>
      <c r="S30" s="785"/>
      <c r="T30" s="785"/>
      <c r="U30" s="785"/>
      <c r="V30" s="785">
        <v>564</v>
      </c>
      <c r="W30" s="785"/>
      <c r="X30" s="785"/>
      <c r="Y30" s="785"/>
      <c r="Z30" s="785"/>
      <c r="AA30" s="785">
        <v>4</v>
      </c>
      <c r="AB30" s="785"/>
      <c r="AC30" s="785"/>
      <c r="AD30" s="785"/>
      <c r="AE30" s="786"/>
      <c r="AF30" s="787">
        <v>4</v>
      </c>
      <c r="AG30" s="788"/>
      <c r="AH30" s="788"/>
      <c r="AI30" s="788"/>
      <c r="AJ30" s="789"/>
      <c r="AK30" s="835">
        <v>137</v>
      </c>
      <c r="AL30" s="831"/>
      <c r="AM30" s="831"/>
      <c r="AN30" s="831"/>
      <c r="AO30" s="831"/>
      <c r="AP30" s="831" t="s">
        <v>573</v>
      </c>
      <c r="AQ30" s="831"/>
      <c r="AR30" s="831"/>
      <c r="AS30" s="831"/>
      <c r="AT30" s="831"/>
      <c r="AU30" s="831" t="s">
        <v>573</v>
      </c>
      <c r="AV30" s="831"/>
      <c r="AW30" s="831"/>
      <c r="AX30" s="831"/>
      <c r="AY30" s="831"/>
      <c r="AZ30" s="832" t="s">
        <v>573</v>
      </c>
      <c r="BA30" s="832"/>
      <c r="BB30" s="832"/>
      <c r="BC30" s="832"/>
      <c r="BD30" s="832"/>
      <c r="BE30" s="833"/>
      <c r="BF30" s="833"/>
      <c r="BG30" s="833"/>
      <c r="BH30" s="833"/>
      <c r="BI30" s="834"/>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x14ac:dyDescent="0.15">
      <c r="A31" s="242">
        <v>4</v>
      </c>
      <c r="B31" s="781" t="s">
        <v>406</v>
      </c>
      <c r="C31" s="782"/>
      <c r="D31" s="782"/>
      <c r="E31" s="782"/>
      <c r="F31" s="782"/>
      <c r="G31" s="782"/>
      <c r="H31" s="782"/>
      <c r="I31" s="782"/>
      <c r="J31" s="782"/>
      <c r="K31" s="782"/>
      <c r="L31" s="782"/>
      <c r="M31" s="782"/>
      <c r="N31" s="782"/>
      <c r="O31" s="782"/>
      <c r="P31" s="783"/>
      <c r="Q31" s="784">
        <v>1099</v>
      </c>
      <c r="R31" s="785"/>
      <c r="S31" s="785"/>
      <c r="T31" s="785"/>
      <c r="U31" s="785"/>
      <c r="V31" s="785">
        <v>922</v>
      </c>
      <c r="W31" s="785"/>
      <c r="X31" s="785"/>
      <c r="Y31" s="785"/>
      <c r="Z31" s="785"/>
      <c r="AA31" s="785">
        <v>177</v>
      </c>
      <c r="AB31" s="785"/>
      <c r="AC31" s="785"/>
      <c r="AD31" s="785"/>
      <c r="AE31" s="786"/>
      <c r="AF31" s="787">
        <v>2486</v>
      </c>
      <c r="AG31" s="788"/>
      <c r="AH31" s="788"/>
      <c r="AI31" s="788"/>
      <c r="AJ31" s="789"/>
      <c r="AK31" s="835">
        <v>31</v>
      </c>
      <c r="AL31" s="831"/>
      <c r="AM31" s="831"/>
      <c r="AN31" s="831"/>
      <c r="AO31" s="831"/>
      <c r="AP31" s="831">
        <v>1072</v>
      </c>
      <c r="AQ31" s="831"/>
      <c r="AR31" s="831"/>
      <c r="AS31" s="831"/>
      <c r="AT31" s="831"/>
      <c r="AU31" s="831">
        <v>197</v>
      </c>
      <c r="AV31" s="831"/>
      <c r="AW31" s="831"/>
      <c r="AX31" s="831"/>
      <c r="AY31" s="831"/>
      <c r="AZ31" s="832" t="s">
        <v>573</v>
      </c>
      <c r="BA31" s="832"/>
      <c r="BB31" s="832"/>
      <c r="BC31" s="832"/>
      <c r="BD31" s="832"/>
      <c r="BE31" s="833" t="s">
        <v>407</v>
      </c>
      <c r="BF31" s="833"/>
      <c r="BG31" s="833"/>
      <c r="BH31" s="833"/>
      <c r="BI31" s="834"/>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x14ac:dyDescent="0.15">
      <c r="A32" s="242">
        <v>5</v>
      </c>
      <c r="B32" s="781" t="s">
        <v>408</v>
      </c>
      <c r="C32" s="782"/>
      <c r="D32" s="782"/>
      <c r="E32" s="782"/>
      <c r="F32" s="782"/>
      <c r="G32" s="782"/>
      <c r="H32" s="782"/>
      <c r="I32" s="782"/>
      <c r="J32" s="782"/>
      <c r="K32" s="782"/>
      <c r="L32" s="782"/>
      <c r="M32" s="782"/>
      <c r="N32" s="782"/>
      <c r="O32" s="782"/>
      <c r="P32" s="783"/>
      <c r="Q32" s="784">
        <v>223</v>
      </c>
      <c r="R32" s="785"/>
      <c r="S32" s="785"/>
      <c r="T32" s="785"/>
      <c r="U32" s="785"/>
      <c r="V32" s="785">
        <v>182</v>
      </c>
      <c r="W32" s="785"/>
      <c r="X32" s="785"/>
      <c r="Y32" s="785"/>
      <c r="Z32" s="785"/>
      <c r="AA32" s="785">
        <v>41</v>
      </c>
      <c r="AB32" s="785"/>
      <c r="AC32" s="785"/>
      <c r="AD32" s="785"/>
      <c r="AE32" s="786"/>
      <c r="AF32" s="787">
        <v>884</v>
      </c>
      <c r="AG32" s="788"/>
      <c r="AH32" s="788"/>
      <c r="AI32" s="788"/>
      <c r="AJ32" s="789"/>
      <c r="AK32" s="835" t="s">
        <v>573</v>
      </c>
      <c r="AL32" s="831"/>
      <c r="AM32" s="831"/>
      <c r="AN32" s="831"/>
      <c r="AO32" s="831"/>
      <c r="AP32" s="831" t="s">
        <v>573</v>
      </c>
      <c r="AQ32" s="831"/>
      <c r="AR32" s="831"/>
      <c r="AS32" s="831"/>
      <c r="AT32" s="831"/>
      <c r="AU32" s="831" t="s">
        <v>573</v>
      </c>
      <c r="AV32" s="831"/>
      <c r="AW32" s="831"/>
      <c r="AX32" s="831"/>
      <c r="AY32" s="831"/>
      <c r="AZ32" s="832" t="s">
        <v>573</v>
      </c>
      <c r="BA32" s="832"/>
      <c r="BB32" s="832"/>
      <c r="BC32" s="832"/>
      <c r="BD32" s="832"/>
      <c r="BE32" s="833" t="s">
        <v>407</v>
      </c>
      <c r="BF32" s="833"/>
      <c r="BG32" s="833"/>
      <c r="BH32" s="833"/>
      <c r="BI32" s="834"/>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x14ac:dyDescent="0.15">
      <c r="A33" s="242">
        <v>6</v>
      </c>
      <c r="B33" s="781" t="s">
        <v>409</v>
      </c>
      <c r="C33" s="782"/>
      <c r="D33" s="782"/>
      <c r="E33" s="782"/>
      <c r="F33" s="782"/>
      <c r="G33" s="782"/>
      <c r="H33" s="782"/>
      <c r="I33" s="782"/>
      <c r="J33" s="782"/>
      <c r="K33" s="782"/>
      <c r="L33" s="782"/>
      <c r="M33" s="782"/>
      <c r="N33" s="782"/>
      <c r="O33" s="782"/>
      <c r="P33" s="783"/>
      <c r="Q33" s="784">
        <v>1371</v>
      </c>
      <c r="R33" s="785"/>
      <c r="S33" s="785"/>
      <c r="T33" s="785"/>
      <c r="U33" s="785"/>
      <c r="V33" s="785">
        <v>1361</v>
      </c>
      <c r="W33" s="785"/>
      <c r="X33" s="785"/>
      <c r="Y33" s="785"/>
      <c r="Z33" s="785"/>
      <c r="AA33" s="785">
        <v>11</v>
      </c>
      <c r="AB33" s="785"/>
      <c r="AC33" s="785"/>
      <c r="AD33" s="785"/>
      <c r="AE33" s="786"/>
      <c r="AF33" s="787">
        <v>257</v>
      </c>
      <c r="AG33" s="788"/>
      <c r="AH33" s="788"/>
      <c r="AI33" s="788"/>
      <c r="AJ33" s="789"/>
      <c r="AK33" s="835">
        <v>469</v>
      </c>
      <c r="AL33" s="831"/>
      <c r="AM33" s="831"/>
      <c r="AN33" s="831"/>
      <c r="AO33" s="831"/>
      <c r="AP33" s="831">
        <v>8108</v>
      </c>
      <c r="AQ33" s="831"/>
      <c r="AR33" s="831"/>
      <c r="AS33" s="831"/>
      <c r="AT33" s="831"/>
      <c r="AU33" s="831">
        <v>3827</v>
      </c>
      <c r="AV33" s="831"/>
      <c r="AW33" s="831"/>
      <c r="AX33" s="831"/>
      <c r="AY33" s="831"/>
      <c r="AZ33" s="832" t="s">
        <v>573</v>
      </c>
      <c r="BA33" s="832"/>
      <c r="BB33" s="832"/>
      <c r="BC33" s="832"/>
      <c r="BD33" s="832"/>
      <c r="BE33" s="833" t="s">
        <v>407</v>
      </c>
      <c r="BF33" s="833"/>
      <c r="BG33" s="833"/>
      <c r="BH33" s="833"/>
      <c r="BI33" s="834"/>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x14ac:dyDescent="0.15">
      <c r="A34" s="242">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x14ac:dyDescent="0.15">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x14ac:dyDescent="0.15">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x14ac:dyDescent="0.15">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x14ac:dyDescent="0.15">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x14ac:dyDescent="0.15">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x14ac:dyDescent="0.15">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x14ac:dyDescent="0.15">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x14ac:dyDescent="0.15">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x14ac:dyDescent="0.15">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x14ac:dyDescent="0.15">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x14ac:dyDescent="0.15">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x14ac:dyDescent="0.15">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x14ac:dyDescent="0.15">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x14ac:dyDescent="0.15">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x14ac:dyDescent="0.15">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x14ac:dyDescent="0.15">
      <c r="A50" s="238">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x14ac:dyDescent="0.15">
      <c r="A51" s="238">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x14ac:dyDescent="0.15">
      <c r="A52" s="238">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x14ac:dyDescent="0.15">
      <c r="A53" s="238">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x14ac:dyDescent="0.15">
      <c r="A54" s="238">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x14ac:dyDescent="0.15">
      <c r="A55" s="238">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x14ac:dyDescent="0.15">
      <c r="A56" s="238">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x14ac:dyDescent="0.15">
      <c r="A57" s="238">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x14ac:dyDescent="0.15">
      <c r="A58" s="238">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x14ac:dyDescent="0.15">
      <c r="A59" s="238">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x14ac:dyDescent="0.15">
      <c r="A60" s="238">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x14ac:dyDescent="0.2">
      <c r="A61" s="238">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x14ac:dyDescent="0.15">
      <c r="A62" s="238">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410</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x14ac:dyDescent="0.2">
      <c r="A63" s="240" t="s">
        <v>391</v>
      </c>
      <c r="B63" s="790" t="s">
        <v>411</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3974</v>
      </c>
      <c r="AG63" s="845"/>
      <c r="AH63" s="845"/>
      <c r="AI63" s="845"/>
      <c r="AJ63" s="846"/>
      <c r="AK63" s="847"/>
      <c r="AL63" s="842"/>
      <c r="AM63" s="842"/>
      <c r="AN63" s="842"/>
      <c r="AO63" s="842"/>
      <c r="AP63" s="845">
        <v>9180</v>
      </c>
      <c r="AQ63" s="845"/>
      <c r="AR63" s="845"/>
      <c r="AS63" s="845"/>
      <c r="AT63" s="845"/>
      <c r="AU63" s="845">
        <v>4024</v>
      </c>
      <c r="AV63" s="845"/>
      <c r="AW63" s="845"/>
      <c r="AX63" s="845"/>
      <c r="AY63" s="845"/>
      <c r="AZ63" s="849"/>
      <c r="BA63" s="849"/>
      <c r="BB63" s="849"/>
      <c r="BC63" s="849"/>
      <c r="BD63" s="849"/>
      <c r="BE63" s="850"/>
      <c r="BF63" s="850"/>
      <c r="BG63" s="850"/>
      <c r="BH63" s="850"/>
      <c r="BI63" s="851"/>
      <c r="BJ63" s="852" t="s">
        <v>186</v>
      </c>
      <c r="BK63" s="853"/>
      <c r="BL63" s="853"/>
      <c r="BM63" s="853"/>
      <c r="BN63" s="854"/>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x14ac:dyDescent="0.15">
      <c r="A66" s="728" t="s">
        <v>413</v>
      </c>
      <c r="B66" s="729"/>
      <c r="C66" s="729"/>
      <c r="D66" s="729"/>
      <c r="E66" s="729"/>
      <c r="F66" s="729"/>
      <c r="G66" s="729"/>
      <c r="H66" s="729"/>
      <c r="I66" s="729"/>
      <c r="J66" s="729"/>
      <c r="K66" s="729"/>
      <c r="L66" s="729"/>
      <c r="M66" s="729"/>
      <c r="N66" s="729"/>
      <c r="O66" s="729"/>
      <c r="P66" s="730"/>
      <c r="Q66" s="734" t="s">
        <v>395</v>
      </c>
      <c r="R66" s="735"/>
      <c r="S66" s="735"/>
      <c r="T66" s="735"/>
      <c r="U66" s="736"/>
      <c r="V66" s="734" t="s">
        <v>414</v>
      </c>
      <c r="W66" s="735"/>
      <c r="X66" s="735"/>
      <c r="Y66" s="735"/>
      <c r="Z66" s="736"/>
      <c r="AA66" s="734" t="s">
        <v>415</v>
      </c>
      <c r="AB66" s="735"/>
      <c r="AC66" s="735"/>
      <c r="AD66" s="735"/>
      <c r="AE66" s="736"/>
      <c r="AF66" s="855" t="s">
        <v>398</v>
      </c>
      <c r="AG66" s="816"/>
      <c r="AH66" s="816"/>
      <c r="AI66" s="816"/>
      <c r="AJ66" s="856"/>
      <c r="AK66" s="734" t="s">
        <v>399</v>
      </c>
      <c r="AL66" s="729"/>
      <c r="AM66" s="729"/>
      <c r="AN66" s="729"/>
      <c r="AO66" s="730"/>
      <c r="AP66" s="734" t="s">
        <v>400</v>
      </c>
      <c r="AQ66" s="735"/>
      <c r="AR66" s="735"/>
      <c r="AS66" s="735"/>
      <c r="AT66" s="736"/>
      <c r="AU66" s="734" t="s">
        <v>416</v>
      </c>
      <c r="AV66" s="735"/>
      <c r="AW66" s="735"/>
      <c r="AX66" s="735"/>
      <c r="AY66" s="736"/>
      <c r="AZ66" s="734" t="s">
        <v>378</v>
      </c>
      <c r="BA66" s="735"/>
      <c r="BB66" s="735"/>
      <c r="BC66" s="735"/>
      <c r="BD66" s="741"/>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577</v>
      </c>
      <c r="C68" s="871"/>
      <c r="D68" s="871"/>
      <c r="E68" s="871"/>
      <c r="F68" s="871"/>
      <c r="G68" s="871"/>
      <c r="H68" s="871"/>
      <c r="I68" s="871"/>
      <c r="J68" s="871"/>
      <c r="K68" s="871"/>
      <c r="L68" s="871"/>
      <c r="M68" s="871"/>
      <c r="N68" s="871"/>
      <c r="O68" s="871"/>
      <c r="P68" s="872"/>
      <c r="Q68" s="873">
        <v>1108</v>
      </c>
      <c r="R68" s="867"/>
      <c r="S68" s="867"/>
      <c r="T68" s="867"/>
      <c r="U68" s="867"/>
      <c r="V68" s="867">
        <v>1104</v>
      </c>
      <c r="W68" s="867"/>
      <c r="X68" s="867"/>
      <c r="Y68" s="867"/>
      <c r="Z68" s="867"/>
      <c r="AA68" s="867">
        <v>3</v>
      </c>
      <c r="AB68" s="867"/>
      <c r="AC68" s="867"/>
      <c r="AD68" s="867"/>
      <c r="AE68" s="867"/>
      <c r="AF68" s="867">
        <v>3</v>
      </c>
      <c r="AG68" s="867"/>
      <c r="AH68" s="867"/>
      <c r="AI68" s="867"/>
      <c r="AJ68" s="867"/>
      <c r="AK68" s="867" t="s">
        <v>586</v>
      </c>
      <c r="AL68" s="867"/>
      <c r="AM68" s="867"/>
      <c r="AN68" s="867"/>
      <c r="AO68" s="867"/>
      <c r="AP68" s="867" t="s">
        <v>586</v>
      </c>
      <c r="AQ68" s="867"/>
      <c r="AR68" s="867"/>
      <c r="AS68" s="867"/>
      <c r="AT68" s="867"/>
      <c r="AU68" s="867" t="s">
        <v>586</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578</v>
      </c>
      <c r="C69" s="875"/>
      <c r="D69" s="875"/>
      <c r="E69" s="875"/>
      <c r="F69" s="875"/>
      <c r="G69" s="875"/>
      <c r="H69" s="875"/>
      <c r="I69" s="875"/>
      <c r="J69" s="875"/>
      <c r="K69" s="875"/>
      <c r="L69" s="875"/>
      <c r="M69" s="875"/>
      <c r="N69" s="875"/>
      <c r="O69" s="875"/>
      <c r="P69" s="876"/>
      <c r="Q69" s="877">
        <v>85</v>
      </c>
      <c r="R69" s="831"/>
      <c r="S69" s="831"/>
      <c r="T69" s="831"/>
      <c r="U69" s="831"/>
      <c r="V69" s="831">
        <v>71</v>
      </c>
      <c r="W69" s="831"/>
      <c r="X69" s="831"/>
      <c r="Y69" s="831"/>
      <c r="Z69" s="831"/>
      <c r="AA69" s="831">
        <v>14</v>
      </c>
      <c r="AB69" s="831"/>
      <c r="AC69" s="831"/>
      <c r="AD69" s="831"/>
      <c r="AE69" s="831"/>
      <c r="AF69" s="831">
        <v>14</v>
      </c>
      <c r="AG69" s="831"/>
      <c r="AH69" s="831"/>
      <c r="AI69" s="831"/>
      <c r="AJ69" s="831"/>
      <c r="AK69" s="831" t="s">
        <v>508</v>
      </c>
      <c r="AL69" s="831"/>
      <c r="AM69" s="831"/>
      <c r="AN69" s="831"/>
      <c r="AO69" s="831"/>
      <c r="AP69" s="831" t="s">
        <v>508</v>
      </c>
      <c r="AQ69" s="831"/>
      <c r="AR69" s="831"/>
      <c r="AS69" s="831"/>
      <c r="AT69" s="831"/>
      <c r="AU69" s="831" t="s">
        <v>508</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579</v>
      </c>
      <c r="C70" s="875"/>
      <c r="D70" s="875"/>
      <c r="E70" s="875"/>
      <c r="F70" s="875"/>
      <c r="G70" s="875"/>
      <c r="H70" s="875"/>
      <c r="I70" s="875"/>
      <c r="J70" s="875"/>
      <c r="K70" s="875"/>
      <c r="L70" s="875"/>
      <c r="M70" s="875"/>
      <c r="N70" s="875"/>
      <c r="O70" s="875"/>
      <c r="P70" s="876"/>
      <c r="Q70" s="877">
        <v>6733</v>
      </c>
      <c r="R70" s="831"/>
      <c r="S70" s="831"/>
      <c r="T70" s="831"/>
      <c r="U70" s="831"/>
      <c r="V70" s="831">
        <v>6652</v>
      </c>
      <c r="W70" s="831"/>
      <c r="X70" s="831"/>
      <c r="Y70" s="831"/>
      <c r="Z70" s="831"/>
      <c r="AA70" s="831">
        <v>82</v>
      </c>
      <c r="AB70" s="831"/>
      <c r="AC70" s="831"/>
      <c r="AD70" s="831"/>
      <c r="AE70" s="831"/>
      <c r="AF70" s="831">
        <v>82</v>
      </c>
      <c r="AG70" s="831"/>
      <c r="AH70" s="831"/>
      <c r="AI70" s="831"/>
      <c r="AJ70" s="831"/>
      <c r="AK70" s="831" t="s">
        <v>508</v>
      </c>
      <c r="AL70" s="831"/>
      <c r="AM70" s="831"/>
      <c r="AN70" s="831"/>
      <c r="AO70" s="831"/>
      <c r="AP70" s="831" t="s">
        <v>508</v>
      </c>
      <c r="AQ70" s="831"/>
      <c r="AR70" s="831"/>
      <c r="AS70" s="831"/>
      <c r="AT70" s="831"/>
      <c r="AU70" s="831" t="s">
        <v>508</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t="s">
        <v>580</v>
      </c>
      <c r="C71" s="875"/>
      <c r="D71" s="875"/>
      <c r="E71" s="875"/>
      <c r="F71" s="875"/>
      <c r="G71" s="875"/>
      <c r="H71" s="875"/>
      <c r="I71" s="875"/>
      <c r="J71" s="875"/>
      <c r="K71" s="875"/>
      <c r="L71" s="875"/>
      <c r="M71" s="875"/>
      <c r="N71" s="875"/>
      <c r="O71" s="875"/>
      <c r="P71" s="876"/>
      <c r="Q71" s="877">
        <v>2183</v>
      </c>
      <c r="R71" s="831"/>
      <c r="S71" s="831"/>
      <c r="T71" s="831"/>
      <c r="U71" s="831"/>
      <c r="V71" s="831">
        <v>2094</v>
      </c>
      <c r="W71" s="831"/>
      <c r="X71" s="831"/>
      <c r="Y71" s="831"/>
      <c r="Z71" s="831"/>
      <c r="AA71" s="831">
        <v>89</v>
      </c>
      <c r="AB71" s="831"/>
      <c r="AC71" s="831"/>
      <c r="AD71" s="831"/>
      <c r="AE71" s="831"/>
      <c r="AF71" s="831">
        <v>89</v>
      </c>
      <c r="AG71" s="831"/>
      <c r="AH71" s="831"/>
      <c r="AI71" s="831"/>
      <c r="AJ71" s="831"/>
      <c r="AK71" s="831">
        <v>38</v>
      </c>
      <c r="AL71" s="831"/>
      <c r="AM71" s="831"/>
      <c r="AN71" s="831"/>
      <c r="AO71" s="831"/>
      <c r="AP71" s="831">
        <v>2630</v>
      </c>
      <c r="AQ71" s="831"/>
      <c r="AR71" s="831"/>
      <c r="AS71" s="831"/>
      <c r="AT71" s="831"/>
      <c r="AU71" s="831">
        <v>1793</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t="s">
        <v>581</v>
      </c>
      <c r="C72" s="875"/>
      <c r="D72" s="875"/>
      <c r="E72" s="875"/>
      <c r="F72" s="875"/>
      <c r="G72" s="875"/>
      <c r="H72" s="875"/>
      <c r="I72" s="875"/>
      <c r="J72" s="875"/>
      <c r="K72" s="875"/>
      <c r="L72" s="875"/>
      <c r="M72" s="875"/>
      <c r="N72" s="875"/>
      <c r="O72" s="875"/>
      <c r="P72" s="876"/>
      <c r="Q72" s="877">
        <v>99</v>
      </c>
      <c r="R72" s="831"/>
      <c r="S72" s="831"/>
      <c r="T72" s="831"/>
      <c r="U72" s="831"/>
      <c r="V72" s="831">
        <v>83</v>
      </c>
      <c r="W72" s="831"/>
      <c r="X72" s="831"/>
      <c r="Y72" s="831"/>
      <c r="Z72" s="831"/>
      <c r="AA72" s="831">
        <v>16</v>
      </c>
      <c r="AB72" s="831"/>
      <c r="AC72" s="831"/>
      <c r="AD72" s="831"/>
      <c r="AE72" s="831"/>
      <c r="AF72" s="831">
        <v>16</v>
      </c>
      <c r="AG72" s="831"/>
      <c r="AH72" s="831"/>
      <c r="AI72" s="831"/>
      <c r="AJ72" s="831"/>
      <c r="AK72" s="831">
        <v>1</v>
      </c>
      <c r="AL72" s="831"/>
      <c r="AM72" s="831"/>
      <c r="AN72" s="831"/>
      <c r="AO72" s="831"/>
      <c r="AP72" s="831" t="s">
        <v>586</v>
      </c>
      <c r="AQ72" s="831"/>
      <c r="AR72" s="831"/>
      <c r="AS72" s="831"/>
      <c r="AT72" s="831"/>
      <c r="AU72" s="831" t="s">
        <v>586</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t="s">
        <v>582</v>
      </c>
      <c r="C73" s="875"/>
      <c r="D73" s="875"/>
      <c r="E73" s="875"/>
      <c r="F73" s="875"/>
      <c r="G73" s="875"/>
      <c r="H73" s="875"/>
      <c r="I73" s="875"/>
      <c r="J73" s="875"/>
      <c r="K73" s="875"/>
      <c r="L73" s="875"/>
      <c r="M73" s="875"/>
      <c r="N73" s="875"/>
      <c r="O73" s="875"/>
      <c r="P73" s="876"/>
      <c r="Q73" s="877">
        <v>74</v>
      </c>
      <c r="R73" s="831"/>
      <c r="S73" s="831"/>
      <c r="T73" s="831"/>
      <c r="U73" s="831"/>
      <c r="V73" s="831">
        <v>67</v>
      </c>
      <c r="W73" s="831"/>
      <c r="X73" s="831"/>
      <c r="Y73" s="831"/>
      <c r="Z73" s="831"/>
      <c r="AA73" s="831">
        <v>7</v>
      </c>
      <c r="AB73" s="831"/>
      <c r="AC73" s="831"/>
      <c r="AD73" s="831"/>
      <c r="AE73" s="831"/>
      <c r="AF73" s="831">
        <v>7</v>
      </c>
      <c r="AG73" s="831"/>
      <c r="AH73" s="831"/>
      <c r="AI73" s="831"/>
      <c r="AJ73" s="831"/>
      <c r="AK73" s="831" t="s">
        <v>508</v>
      </c>
      <c r="AL73" s="831"/>
      <c r="AM73" s="831"/>
      <c r="AN73" s="831"/>
      <c r="AO73" s="831"/>
      <c r="AP73" s="831" t="s">
        <v>508</v>
      </c>
      <c r="AQ73" s="831"/>
      <c r="AR73" s="831"/>
      <c r="AS73" s="831"/>
      <c r="AT73" s="831"/>
      <c r="AU73" s="831" t="s">
        <v>508</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t="s">
        <v>583</v>
      </c>
      <c r="C74" s="875"/>
      <c r="D74" s="875"/>
      <c r="E74" s="875"/>
      <c r="F74" s="875"/>
      <c r="G74" s="875"/>
      <c r="H74" s="875"/>
      <c r="I74" s="875"/>
      <c r="J74" s="875"/>
      <c r="K74" s="875"/>
      <c r="L74" s="875"/>
      <c r="M74" s="875"/>
      <c r="N74" s="875"/>
      <c r="O74" s="875"/>
      <c r="P74" s="876"/>
      <c r="Q74" s="877">
        <v>259</v>
      </c>
      <c r="R74" s="831"/>
      <c r="S74" s="831"/>
      <c r="T74" s="831"/>
      <c r="U74" s="831"/>
      <c r="V74" s="831">
        <v>167</v>
      </c>
      <c r="W74" s="831"/>
      <c r="X74" s="831"/>
      <c r="Y74" s="831"/>
      <c r="Z74" s="831"/>
      <c r="AA74" s="831">
        <v>92</v>
      </c>
      <c r="AB74" s="831"/>
      <c r="AC74" s="831"/>
      <c r="AD74" s="831"/>
      <c r="AE74" s="831"/>
      <c r="AF74" s="831">
        <v>92</v>
      </c>
      <c r="AG74" s="831"/>
      <c r="AH74" s="831"/>
      <c r="AI74" s="831"/>
      <c r="AJ74" s="831"/>
      <c r="AK74" s="831" t="s">
        <v>508</v>
      </c>
      <c r="AL74" s="831"/>
      <c r="AM74" s="831"/>
      <c r="AN74" s="831"/>
      <c r="AO74" s="831"/>
      <c r="AP74" s="831" t="s">
        <v>508</v>
      </c>
      <c r="AQ74" s="831"/>
      <c r="AR74" s="831"/>
      <c r="AS74" s="831"/>
      <c r="AT74" s="831"/>
      <c r="AU74" s="831" t="s">
        <v>508</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t="s">
        <v>584</v>
      </c>
      <c r="C75" s="875"/>
      <c r="D75" s="875"/>
      <c r="E75" s="875"/>
      <c r="F75" s="875"/>
      <c r="G75" s="875"/>
      <c r="H75" s="875"/>
      <c r="I75" s="875"/>
      <c r="J75" s="875"/>
      <c r="K75" s="875"/>
      <c r="L75" s="875"/>
      <c r="M75" s="875"/>
      <c r="N75" s="875"/>
      <c r="O75" s="875"/>
      <c r="P75" s="876"/>
      <c r="Q75" s="878">
        <v>157883</v>
      </c>
      <c r="R75" s="879"/>
      <c r="S75" s="879"/>
      <c r="T75" s="879"/>
      <c r="U75" s="835"/>
      <c r="V75" s="880">
        <v>155213</v>
      </c>
      <c r="W75" s="879"/>
      <c r="X75" s="879"/>
      <c r="Y75" s="879"/>
      <c r="Z75" s="835"/>
      <c r="AA75" s="880">
        <v>2669</v>
      </c>
      <c r="AB75" s="879"/>
      <c r="AC75" s="879"/>
      <c r="AD75" s="879"/>
      <c r="AE75" s="835"/>
      <c r="AF75" s="880">
        <v>2669</v>
      </c>
      <c r="AG75" s="879"/>
      <c r="AH75" s="879"/>
      <c r="AI75" s="879"/>
      <c r="AJ75" s="835"/>
      <c r="AK75" s="880">
        <v>1728</v>
      </c>
      <c r="AL75" s="879"/>
      <c r="AM75" s="879"/>
      <c r="AN75" s="879"/>
      <c r="AO75" s="835"/>
      <c r="AP75" s="880" t="s">
        <v>586</v>
      </c>
      <c r="AQ75" s="879"/>
      <c r="AR75" s="879"/>
      <c r="AS75" s="879"/>
      <c r="AT75" s="835"/>
      <c r="AU75" s="880" t="s">
        <v>586</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t="s">
        <v>585</v>
      </c>
      <c r="C76" s="875"/>
      <c r="D76" s="875"/>
      <c r="E76" s="875"/>
      <c r="F76" s="875"/>
      <c r="G76" s="875"/>
      <c r="H76" s="875"/>
      <c r="I76" s="875"/>
      <c r="J76" s="875"/>
      <c r="K76" s="875"/>
      <c r="L76" s="875"/>
      <c r="M76" s="875"/>
      <c r="N76" s="875"/>
      <c r="O76" s="875"/>
      <c r="P76" s="876"/>
      <c r="Q76" s="878">
        <v>5426</v>
      </c>
      <c r="R76" s="879"/>
      <c r="S76" s="879"/>
      <c r="T76" s="879"/>
      <c r="U76" s="835"/>
      <c r="V76" s="880">
        <v>5546</v>
      </c>
      <c r="W76" s="879"/>
      <c r="X76" s="879"/>
      <c r="Y76" s="879"/>
      <c r="Z76" s="835"/>
      <c r="AA76" s="880">
        <v>-119</v>
      </c>
      <c r="AB76" s="879"/>
      <c r="AC76" s="879"/>
      <c r="AD76" s="879"/>
      <c r="AE76" s="835"/>
      <c r="AF76" s="880">
        <v>880</v>
      </c>
      <c r="AG76" s="879"/>
      <c r="AH76" s="879"/>
      <c r="AI76" s="879"/>
      <c r="AJ76" s="835"/>
      <c r="AK76" s="880" t="s">
        <v>586</v>
      </c>
      <c r="AL76" s="879"/>
      <c r="AM76" s="879"/>
      <c r="AN76" s="879"/>
      <c r="AO76" s="835"/>
      <c r="AP76" s="880">
        <v>1317</v>
      </c>
      <c r="AQ76" s="879"/>
      <c r="AR76" s="879"/>
      <c r="AS76" s="879"/>
      <c r="AT76" s="835"/>
      <c r="AU76" s="880">
        <v>340</v>
      </c>
      <c r="AV76" s="879"/>
      <c r="AW76" s="879"/>
      <c r="AX76" s="879"/>
      <c r="AY76" s="835"/>
      <c r="AZ76" s="833" t="s">
        <v>587</v>
      </c>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391</v>
      </c>
      <c r="B88" s="790" t="s">
        <v>417</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f>AF68+AF69+AF70+AF71+AF72+AF73+AF74+AF75+AF76</f>
        <v>3852</v>
      </c>
      <c r="AG88" s="845"/>
      <c r="AH88" s="845"/>
      <c r="AI88" s="845"/>
      <c r="AJ88" s="845"/>
      <c r="AK88" s="842"/>
      <c r="AL88" s="842"/>
      <c r="AM88" s="842"/>
      <c r="AN88" s="842"/>
      <c r="AO88" s="842"/>
      <c r="AP88" s="845">
        <f>AP71+AP76</f>
        <v>3947</v>
      </c>
      <c r="AQ88" s="845"/>
      <c r="AR88" s="845"/>
      <c r="AS88" s="845"/>
      <c r="AT88" s="845"/>
      <c r="AU88" s="845">
        <f>AU71+AU76</f>
        <v>2133</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90" t="s">
        <v>418</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f>CR7+CR8+CR9</f>
        <v>79</v>
      </c>
      <c r="CS102" s="853"/>
      <c r="CT102" s="853"/>
      <c r="CU102" s="853"/>
      <c r="CV102" s="892"/>
      <c r="CW102" s="891"/>
      <c r="CX102" s="853"/>
      <c r="CY102" s="853"/>
      <c r="CZ102" s="853"/>
      <c r="DA102" s="892"/>
      <c r="DB102" s="891"/>
      <c r="DC102" s="853"/>
      <c r="DD102" s="853"/>
      <c r="DE102" s="853"/>
      <c r="DF102" s="892"/>
      <c r="DG102" s="891"/>
      <c r="DH102" s="853"/>
      <c r="DI102" s="853"/>
      <c r="DJ102" s="853"/>
      <c r="DK102" s="892"/>
      <c r="DL102" s="891"/>
      <c r="DM102" s="853"/>
      <c r="DN102" s="853"/>
      <c r="DO102" s="853"/>
      <c r="DP102" s="892"/>
      <c r="DQ102" s="891"/>
      <c r="DR102" s="853"/>
      <c r="DS102" s="853"/>
      <c r="DT102" s="853"/>
      <c r="DU102" s="892"/>
      <c r="DV102" s="790"/>
      <c r="DW102" s="791"/>
      <c r="DX102" s="791"/>
      <c r="DY102" s="791"/>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419</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420</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423</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424</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425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426</v>
      </c>
      <c r="AB109" s="894"/>
      <c r="AC109" s="894"/>
      <c r="AD109" s="894"/>
      <c r="AE109" s="895"/>
      <c r="AF109" s="893" t="s">
        <v>427</v>
      </c>
      <c r="AG109" s="894"/>
      <c r="AH109" s="894"/>
      <c r="AI109" s="894"/>
      <c r="AJ109" s="895"/>
      <c r="AK109" s="893" t="s">
        <v>308</v>
      </c>
      <c r="AL109" s="894"/>
      <c r="AM109" s="894"/>
      <c r="AN109" s="894"/>
      <c r="AO109" s="895"/>
      <c r="AP109" s="893" t="s">
        <v>428</v>
      </c>
      <c r="AQ109" s="894"/>
      <c r="AR109" s="894"/>
      <c r="AS109" s="894"/>
      <c r="AT109" s="896"/>
      <c r="AU109" s="913" t="s">
        <v>425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426</v>
      </c>
      <c r="BR109" s="894"/>
      <c r="BS109" s="894"/>
      <c r="BT109" s="894"/>
      <c r="BU109" s="895"/>
      <c r="BV109" s="893" t="s">
        <v>427</v>
      </c>
      <c r="BW109" s="894"/>
      <c r="BX109" s="894"/>
      <c r="BY109" s="894"/>
      <c r="BZ109" s="895"/>
      <c r="CA109" s="893" t="s">
        <v>308</v>
      </c>
      <c r="CB109" s="894"/>
      <c r="CC109" s="894"/>
      <c r="CD109" s="894"/>
      <c r="CE109" s="895"/>
      <c r="CF109" s="914" t="s">
        <v>428</v>
      </c>
      <c r="CG109" s="914"/>
      <c r="CH109" s="914"/>
      <c r="CI109" s="914"/>
      <c r="CJ109" s="914"/>
      <c r="CK109" s="893" t="s">
        <v>429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426</v>
      </c>
      <c r="DH109" s="894"/>
      <c r="DI109" s="894"/>
      <c r="DJ109" s="894"/>
      <c r="DK109" s="895"/>
      <c r="DL109" s="893" t="s">
        <v>427</v>
      </c>
      <c r="DM109" s="894"/>
      <c r="DN109" s="894"/>
      <c r="DO109" s="894"/>
      <c r="DP109" s="895"/>
      <c r="DQ109" s="893" t="s">
        <v>308</v>
      </c>
      <c r="DR109" s="894"/>
      <c r="DS109" s="894"/>
      <c r="DT109" s="894"/>
      <c r="DU109" s="895"/>
      <c r="DV109" s="893" t="s">
        <v>428</v>
      </c>
      <c r="DW109" s="894"/>
      <c r="DX109" s="894"/>
      <c r="DY109" s="894"/>
      <c r="DZ109" s="896"/>
    </row>
    <row r="110" spans="1:131" s="230" customFormat="1" ht="26.25" customHeight="1" x14ac:dyDescent="0.15">
      <c r="A110" s="897" t="s">
        <v>430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1874159</v>
      </c>
      <c r="AB110" s="901"/>
      <c r="AC110" s="901"/>
      <c r="AD110" s="901"/>
      <c r="AE110" s="902"/>
      <c r="AF110" s="903">
        <v>1939179</v>
      </c>
      <c r="AG110" s="901"/>
      <c r="AH110" s="901"/>
      <c r="AI110" s="901"/>
      <c r="AJ110" s="902"/>
      <c r="AK110" s="903">
        <v>2006726</v>
      </c>
      <c r="AL110" s="901"/>
      <c r="AM110" s="901"/>
      <c r="AN110" s="901"/>
      <c r="AO110" s="902"/>
      <c r="AP110" s="904">
        <v>19.100000000000001</v>
      </c>
      <c r="AQ110" s="905"/>
      <c r="AR110" s="905"/>
      <c r="AS110" s="905"/>
      <c r="AT110" s="906"/>
      <c r="AU110" s="907" t="s">
        <v>74</v>
      </c>
      <c r="AV110" s="908"/>
      <c r="AW110" s="908"/>
      <c r="AX110" s="908"/>
      <c r="AY110" s="908"/>
      <c r="AZ110" s="930" t="s">
        <v>431</v>
      </c>
      <c r="BA110" s="898"/>
      <c r="BB110" s="898"/>
      <c r="BC110" s="898"/>
      <c r="BD110" s="898"/>
      <c r="BE110" s="898"/>
      <c r="BF110" s="898"/>
      <c r="BG110" s="898"/>
      <c r="BH110" s="898"/>
      <c r="BI110" s="898"/>
      <c r="BJ110" s="898"/>
      <c r="BK110" s="898"/>
      <c r="BL110" s="898"/>
      <c r="BM110" s="898"/>
      <c r="BN110" s="898"/>
      <c r="BO110" s="898"/>
      <c r="BP110" s="899"/>
      <c r="BQ110" s="931">
        <v>19909052</v>
      </c>
      <c r="BR110" s="932"/>
      <c r="BS110" s="932"/>
      <c r="BT110" s="932"/>
      <c r="BU110" s="932"/>
      <c r="BV110" s="932">
        <v>20539142</v>
      </c>
      <c r="BW110" s="932"/>
      <c r="BX110" s="932"/>
      <c r="BY110" s="932"/>
      <c r="BZ110" s="932"/>
      <c r="CA110" s="932">
        <v>19935326</v>
      </c>
      <c r="CB110" s="932"/>
      <c r="CC110" s="932"/>
      <c r="CD110" s="932"/>
      <c r="CE110" s="932"/>
      <c r="CF110" s="945">
        <v>190</v>
      </c>
      <c r="CG110" s="946"/>
      <c r="CH110" s="946"/>
      <c r="CI110" s="946"/>
      <c r="CJ110" s="946"/>
      <c r="CK110" s="947" t="s">
        <v>432</v>
      </c>
      <c r="CL110" s="948"/>
      <c r="CM110" s="930" t="s">
        <v>433</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v>344767</v>
      </c>
      <c r="DH110" s="932"/>
      <c r="DI110" s="932"/>
      <c r="DJ110" s="932"/>
      <c r="DK110" s="932"/>
      <c r="DL110" s="932">
        <v>212532</v>
      </c>
      <c r="DM110" s="932"/>
      <c r="DN110" s="932"/>
      <c r="DO110" s="932"/>
      <c r="DP110" s="932"/>
      <c r="DQ110" s="932">
        <v>271516</v>
      </c>
      <c r="DR110" s="932"/>
      <c r="DS110" s="932"/>
      <c r="DT110" s="932"/>
      <c r="DU110" s="932"/>
      <c r="DV110" s="933">
        <v>2.6</v>
      </c>
      <c r="DW110" s="933"/>
      <c r="DX110" s="933"/>
      <c r="DY110" s="933"/>
      <c r="DZ110" s="934"/>
    </row>
    <row r="111" spans="1:131" s="230" customFormat="1" ht="26.25" customHeight="1" x14ac:dyDescent="0.15">
      <c r="A111" s="935" t="s">
        <v>434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186</v>
      </c>
      <c r="AB111" s="939"/>
      <c r="AC111" s="939"/>
      <c r="AD111" s="939"/>
      <c r="AE111" s="940"/>
      <c r="AF111" s="941" t="s">
        <v>435</v>
      </c>
      <c r="AG111" s="939"/>
      <c r="AH111" s="939"/>
      <c r="AI111" s="939"/>
      <c r="AJ111" s="940"/>
      <c r="AK111" s="941" t="s">
        <v>435</v>
      </c>
      <c r="AL111" s="939"/>
      <c r="AM111" s="939"/>
      <c r="AN111" s="939"/>
      <c r="AO111" s="940"/>
      <c r="AP111" s="942" t="s">
        <v>186</v>
      </c>
      <c r="AQ111" s="943"/>
      <c r="AR111" s="943"/>
      <c r="AS111" s="943"/>
      <c r="AT111" s="944"/>
      <c r="AU111" s="909"/>
      <c r="AV111" s="910"/>
      <c r="AW111" s="910"/>
      <c r="AX111" s="910"/>
      <c r="AY111" s="910"/>
      <c r="AZ111" s="923" t="s">
        <v>436</v>
      </c>
      <c r="BA111" s="924"/>
      <c r="BB111" s="924"/>
      <c r="BC111" s="924"/>
      <c r="BD111" s="924"/>
      <c r="BE111" s="924"/>
      <c r="BF111" s="924"/>
      <c r="BG111" s="924"/>
      <c r="BH111" s="924"/>
      <c r="BI111" s="924"/>
      <c r="BJ111" s="924"/>
      <c r="BK111" s="924"/>
      <c r="BL111" s="924"/>
      <c r="BM111" s="924"/>
      <c r="BN111" s="924"/>
      <c r="BO111" s="924"/>
      <c r="BP111" s="925"/>
      <c r="BQ111" s="926">
        <v>344767</v>
      </c>
      <c r="BR111" s="927"/>
      <c r="BS111" s="927"/>
      <c r="BT111" s="927"/>
      <c r="BU111" s="927"/>
      <c r="BV111" s="927">
        <v>212532</v>
      </c>
      <c r="BW111" s="927"/>
      <c r="BX111" s="927"/>
      <c r="BY111" s="927"/>
      <c r="BZ111" s="927"/>
      <c r="CA111" s="927">
        <v>316309</v>
      </c>
      <c r="CB111" s="927"/>
      <c r="CC111" s="927"/>
      <c r="CD111" s="927"/>
      <c r="CE111" s="927"/>
      <c r="CF111" s="921">
        <v>3</v>
      </c>
      <c r="CG111" s="922"/>
      <c r="CH111" s="922"/>
      <c r="CI111" s="922"/>
      <c r="CJ111" s="922"/>
      <c r="CK111" s="949"/>
      <c r="CL111" s="950"/>
      <c r="CM111" s="923" t="s">
        <v>437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186</v>
      </c>
      <c r="DH111" s="927"/>
      <c r="DI111" s="927"/>
      <c r="DJ111" s="927"/>
      <c r="DK111" s="927"/>
      <c r="DL111" s="927" t="s">
        <v>186</v>
      </c>
      <c r="DM111" s="927"/>
      <c r="DN111" s="927"/>
      <c r="DO111" s="927"/>
      <c r="DP111" s="927"/>
      <c r="DQ111" s="927" t="s">
        <v>435</v>
      </c>
      <c r="DR111" s="927"/>
      <c r="DS111" s="927"/>
      <c r="DT111" s="927"/>
      <c r="DU111" s="927"/>
      <c r="DV111" s="928" t="s">
        <v>186</v>
      </c>
      <c r="DW111" s="928"/>
      <c r="DX111" s="928"/>
      <c r="DY111" s="928"/>
      <c r="DZ111" s="929"/>
    </row>
    <row r="112" spans="1:131" s="230" customFormat="1" ht="26.25" customHeight="1" x14ac:dyDescent="0.15">
      <c r="A112" s="953" t="s">
        <v>438</v>
      </c>
      <c r="B112" s="954"/>
      <c r="C112" s="924" t="s">
        <v>439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186</v>
      </c>
      <c r="AB112" s="960"/>
      <c r="AC112" s="960"/>
      <c r="AD112" s="960"/>
      <c r="AE112" s="961"/>
      <c r="AF112" s="962" t="s">
        <v>435</v>
      </c>
      <c r="AG112" s="960"/>
      <c r="AH112" s="960"/>
      <c r="AI112" s="960"/>
      <c r="AJ112" s="961"/>
      <c r="AK112" s="962" t="s">
        <v>186</v>
      </c>
      <c r="AL112" s="960"/>
      <c r="AM112" s="960"/>
      <c r="AN112" s="960"/>
      <c r="AO112" s="961"/>
      <c r="AP112" s="963" t="s">
        <v>186</v>
      </c>
      <c r="AQ112" s="964"/>
      <c r="AR112" s="964"/>
      <c r="AS112" s="964"/>
      <c r="AT112" s="965"/>
      <c r="AU112" s="909"/>
      <c r="AV112" s="910"/>
      <c r="AW112" s="910"/>
      <c r="AX112" s="910"/>
      <c r="AY112" s="910"/>
      <c r="AZ112" s="923" t="s">
        <v>440</v>
      </c>
      <c r="BA112" s="924"/>
      <c r="BB112" s="924"/>
      <c r="BC112" s="924"/>
      <c r="BD112" s="924"/>
      <c r="BE112" s="924"/>
      <c r="BF112" s="924"/>
      <c r="BG112" s="924"/>
      <c r="BH112" s="924"/>
      <c r="BI112" s="924"/>
      <c r="BJ112" s="924"/>
      <c r="BK112" s="924"/>
      <c r="BL112" s="924"/>
      <c r="BM112" s="924"/>
      <c r="BN112" s="924"/>
      <c r="BO112" s="924"/>
      <c r="BP112" s="925"/>
      <c r="BQ112" s="926">
        <v>5330704</v>
      </c>
      <c r="BR112" s="927"/>
      <c r="BS112" s="927"/>
      <c r="BT112" s="927"/>
      <c r="BU112" s="927"/>
      <c r="BV112" s="927">
        <v>4690525</v>
      </c>
      <c r="BW112" s="927"/>
      <c r="BX112" s="927"/>
      <c r="BY112" s="927"/>
      <c r="BZ112" s="927"/>
      <c r="CA112" s="927">
        <v>4024172</v>
      </c>
      <c r="CB112" s="927"/>
      <c r="CC112" s="927"/>
      <c r="CD112" s="927"/>
      <c r="CE112" s="927"/>
      <c r="CF112" s="921">
        <v>38.4</v>
      </c>
      <c r="CG112" s="922"/>
      <c r="CH112" s="922"/>
      <c r="CI112" s="922"/>
      <c r="CJ112" s="922"/>
      <c r="CK112" s="949"/>
      <c r="CL112" s="950"/>
      <c r="CM112" s="923" t="s">
        <v>441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186</v>
      </c>
      <c r="DH112" s="927"/>
      <c r="DI112" s="927"/>
      <c r="DJ112" s="927"/>
      <c r="DK112" s="927"/>
      <c r="DL112" s="927" t="s">
        <v>435</v>
      </c>
      <c r="DM112" s="927"/>
      <c r="DN112" s="927"/>
      <c r="DO112" s="927"/>
      <c r="DP112" s="927"/>
      <c r="DQ112" s="927" t="s">
        <v>186</v>
      </c>
      <c r="DR112" s="927"/>
      <c r="DS112" s="927"/>
      <c r="DT112" s="927"/>
      <c r="DU112" s="927"/>
      <c r="DV112" s="928" t="s">
        <v>186</v>
      </c>
      <c r="DW112" s="928"/>
      <c r="DX112" s="928"/>
      <c r="DY112" s="928"/>
      <c r="DZ112" s="929"/>
    </row>
    <row r="113" spans="1:130" s="230" customFormat="1" ht="26.25" customHeight="1" x14ac:dyDescent="0.15">
      <c r="A113" s="955"/>
      <c r="B113" s="956"/>
      <c r="C113" s="924" t="s">
        <v>442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413328</v>
      </c>
      <c r="AB113" s="939"/>
      <c r="AC113" s="939"/>
      <c r="AD113" s="939"/>
      <c r="AE113" s="940"/>
      <c r="AF113" s="941">
        <v>324744</v>
      </c>
      <c r="AG113" s="939"/>
      <c r="AH113" s="939"/>
      <c r="AI113" s="939"/>
      <c r="AJ113" s="940"/>
      <c r="AK113" s="941">
        <v>312044</v>
      </c>
      <c r="AL113" s="939"/>
      <c r="AM113" s="939"/>
      <c r="AN113" s="939"/>
      <c r="AO113" s="940"/>
      <c r="AP113" s="942">
        <v>3</v>
      </c>
      <c r="AQ113" s="943"/>
      <c r="AR113" s="943"/>
      <c r="AS113" s="943"/>
      <c r="AT113" s="944"/>
      <c r="AU113" s="909"/>
      <c r="AV113" s="910"/>
      <c r="AW113" s="910"/>
      <c r="AX113" s="910"/>
      <c r="AY113" s="910"/>
      <c r="AZ113" s="923" t="s">
        <v>443</v>
      </c>
      <c r="BA113" s="924"/>
      <c r="BB113" s="924"/>
      <c r="BC113" s="924"/>
      <c r="BD113" s="924"/>
      <c r="BE113" s="924"/>
      <c r="BF113" s="924"/>
      <c r="BG113" s="924"/>
      <c r="BH113" s="924"/>
      <c r="BI113" s="924"/>
      <c r="BJ113" s="924"/>
      <c r="BK113" s="924"/>
      <c r="BL113" s="924"/>
      <c r="BM113" s="924"/>
      <c r="BN113" s="924"/>
      <c r="BO113" s="924"/>
      <c r="BP113" s="925"/>
      <c r="BQ113" s="926">
        <v>1654258</v>
      </c>
      <c r="BR113" s="927"/>
      <c r="BS113" s="927"/>
      <c r="BT113" s="927"/>
      <c r="BU113" s="927"/>
      <c r="BV113" s="927">
        <v>2176846</v>
      </c>
      <c r="BW113" s="927"/>
      <c r="BX113" s="927"/>
      <c r="BY113" s="927"/>
      <c r="BZ113" s="927"/>
      <c r="CA113" s="927">
        <v>2132630</v>
      </c>
      <c r="CB113" s="927"/>
      <c r="CC113" s="927"/>
      <c r="CD113" s="927"/>
      <c r="CE113" s="927"/>
      <c r="CF113" s="921">
        <v>20.3</v>
      </c>
      <c r="CG113" s="922"/>
      <c r="CH113" s="922"/>
      <c r="CI113" s="922"/>
      <c r="CJ113" s="922"/>
      <c r="CK113" s="949"/>
      <c r="CL113" s="950"/>
      <c r="CM113" s="923" t="s">
        <v>444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186</v>
      </c>
      <c r="DH113" s="960"/>
      <c r="DI113" s="960"/>
      <c r="DJ113" s="960"/>
      <c r="DK113" s="961"/>
      <c r="DL113" s="962" t="s">
        <v>186</v>
      </c>
      <c r="DM113" s="960"/>
      <c r="DN113" s="960"/>
      <c r="DO113" s="960"/>
      <c r="DP113" s="961"/>
      <c r="DQ113" s="962" t="s">
        <v>186</v>
      </c>
      <c r="DR113" s="960"/>
      <c r="DS113" s="960"/>
      <c r="DT113" s="960"/>
      <c r="DU113" s="961"/>
      <c r="DV113" s="963" t="s">
        <v>186</v>
      </c>
      <c r="DW113" s="964"/>
      <c r="DX113" s="964"/>
      <c r="DY113" s="964"/>
      <c r="DZ113" s="965"/>
    </row>
    <row r="114" spans="1:130" s="230" customFormat="1" ht="26.25" customHeight="1" x14ac:dyDescent="0.15">
      <c r="A114" s="955"/>
      <c r="B114" s="956"/>
      <c r="C114" s="924" t="s">
        <v>445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275309</v>
      </c>
      <c r="AB114" s="960"/>
      <c r="AC114" s="960"/>
      <c r="AD114" s="960"/>
      <c r="AE114" s="961"/>
      <c r="AF114" s="962">
        <v>235533</v>
      </c>
      <c r="AG114" s="960"/>
      <c r="AH114" s="960"/>
      <c r="AI114" s="960"/>
      <c r="AJ114" s="961"/>
      <c r="AK114" s="962">
        <v>204032</v>
      </c>
      <c r="AL114" s="960"/>
      <c r="AM114" s="960"/>
      <c r="AN114" s="960"/>
      <c r="AO114" s="961"/>
      <c r="AP114" s="963">
        <v>1.9</v>
      </c>
      <c r="AQ114" s="964"/>
      <c r="AR114" s="964"/>
      <c r="AS114" s="964"/>
      <c r="AT114" s="965"/>
      <c r="AU114" s="909"/>
      <c r="AV114" s="910"/>
      <c r="AW114" s="910"/>
      <c r="AX114" s="910"/>
      <c r="AY114" s="910"/>
      <c r="AZ114" s="923" t="s">
        <v>446</v>
      </c>
      <c r="BA114" s="924"/>
      <c r="BB114" s="924"/>
      <c r="BC114" s="924"/>
      <c r="BD114" s="924"/>
      <c r="BE114" s="924"/>
      <c r="BF114" s="924"/>
      <c r="BG114" s="924"/>
      <c r="BH114" s="924"/>
      <c r="BI114" s="924"/>
      <c r="BJ114" s="924"/>
      <c r="BK114" s="924"/>
      <c r="BL114" s="924"/>
      <c r="BM114" s="924"/>
      <c r="BN114" s="924"/>
      <c r="BO114" s="924"/>
      <c r="BP114" s="925"/>
      <c r="BQ114" s="926">
        <v>2067267</v>
      </c>
      <c r="BR114" s="927"/>
      <c r="BS114" s="927"/>
      <c r="BT114" s="927"/>
      <c r="BU114" s="927"/>
      <c r="BV114" s="927">
        <v>1976768</v>
      </c>
      <c r="BW114" s="927"/>
      <c r="BX114" s="927"/>
      <c r="BY114" s="927"/>
      <c r="BZ114" s="927"/>
      <c r="CA114" s="927">
        <v>1920723</v>
      </c>
      <c r="CB114" s="927"/>
      <c r="CC114" s="927"/>
      <c r="CD114" s="927"/>
      <c r="CE114" s="927"/>
      <c r="CF114" s="921">
        <v>18.3</v>
      </c>
      <c r="CG114" s="922"/>
      <c r="CH114" s="922"/>
      <c r="CI114" s="922"/>
      <c r="CJ114" s="922"/>
      <c r="CK114" s="949"/>
      <c r="CL114" s="950"/>
      <c r="CM114" s="923" t="s">
        <v>447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186</v>
      </c>
      <c r="DH114" s="960"/>
      <c r="DI114" s="960"/>
      <c r="DJ114" s="960"/>
      <c r="DK114" s="961"/>
      <c r="DL114" s="962" t="s">
        <v>186</v>
      </c>
      <c r="DM114" s="960"/>
      <c r="DN114" s="960"/>
      <c r="DO114" s="960"/>
      <c r="DP114" s="961"/>
      <c r="DQ114" s="962" t="s">
        <v>435</v>
      </c>
      <c r="DR114" s="960"/>
      <c r="DS114" s="960"/>
      <c r="DT114" s="960"/>
      <c r="DU114" s="961"/>
      <c r="DV114" s="963" t="s">
        <v>186</v>
      </c>
      <c r="DW114" s="964"/>
      <c r="DX114" s="964"/>
      <c r="DY114" s="964"/>
      <c r="DZ114" s="965"/>
    </row>
    <row r="115" spans="1:130" s="230" customFormat="1" ht="26.25" customHeight="1" x14ac:dyDescent="0.15">
      <c r="A115" s="955"/>
      <c r="B115" s="956"/>
      <c r="C115" s="924" t="s">
        <v>448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138147</v>
      </c>
      <c r="AB115" s="939"/>
      <c r="AC115" s="939"/>
      <c r="AD115" s="939"/>
      <c r="AE115" s="940"/>
      <c r="AF115" s="941">
        <v>134232</v>
      </c>
      <c r="AG115" s="939"/>
      <c r="AH115" s="939"/>
      <c r="AI115" s="939"/>
      <c r="AJ115" s="940"/>
      <c r="AK115" s="941">
        <v>98039</v>
      </c>
      <c r="AL115" s="939"/>
      <c r="AM115" s="939"/>
      <c r="AN115" s="939"/>
      <c r="AO115" s="940"/>
      <c r="AP115" s="942">
        <v>0.9</v>
      </c>
      <c r="AQ115" s="943"/>
      <c r="AR115" s="943"/>
      <c r="AS115" s="943"/>
      <c r="AT115" s="944"/>
      <c r="AU115" s="909"/>
      <c r="AV115" s="910"/>
      <c r="AW115" s="910"/>
      <c r="AX115" s="910"/>
      <c r="AY115" s="910"/>
      <c r="AZ115" s="923" t="s">
        <v>449</v>
      </c>
      <c r="BA115" s="924"/>
      <c r="BB115" s="924"/>
      <c r="BC115" s="924"/>
      <c r="BD115" s="924"/>
      <c r="BE115" s="924"/>
      <c r="BF115" s="924"/>
      <c r="BG115" s="924"/>
      <c r="BH115" s="924"/>
      <c r="BI115" s="924"/>
      <c r="BJ115" s="924"/>
      <c r="BK115" s="924"/>
      <c r="BL115" s="924"/>
      <c r="BM115" s="924"/>
      <c r="BN115" s="924"/>
      <c r="BO115" s="924"/>
      <c r="BP115" s="925"/>
      <c r="BQ115" s="926" t="s">
        <v>186</v>
      </c>
      <c r="BR115" s="927"/>
      <c r="BS115" s="927"/>
      <c r="BT115" s="927"/>
      <c r="BU115" s="927"/>
      <c r="BV115" s="927" t="s">
        <v>186</v>
      </c>
      <c r="BW115" s="927"/>
      <c r="BX115" s="927"/>
      <c r="BY115" s="927"/>
      <c r="BZ115" s="927"/>
      <c r="CA115" s="927" t="s">
        <v>186</v>
      </c>
      <c r="CB115" s="927"/>
      <c r="CC115" s="927"/>
      <c r="CD115" s="927"/>
      <c r="CE115" s="927"/>
      <c r="CF115" s="921" t="s">
        <v>186</v>
      </c>
      <c r="CG115" s="922"/>
      <c r="CH115" s="922"/>
      <c r="CI115" s="922"/>
      <c r="CJ115" s="922"/>
      <c r="CK115" s="949"/>
      <c r="CL115" s="950"/>
      <c r="CM115" s="923" t="s">
        <v>450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186</v>
      </c>
      <c r="DH115" s="960"/>
      <c r="DI115" s="960"/>
      <c r="DJ115" s="960"/>
      <c r="DK115" s="961"/>
      <c r="DL115" s="962" t="s">
        <v>186</v>
      </c>
      <c r="DM115" s="960"/>
      <c r="DN115" s="960"/>
      <c r="DO115" s="960"/>
      <c r="DP115" s="961"/>
      <c r="DQ115" s="962">
        <v>44793</v>
      </c>
      <c r="DR115" s="960"/>
      <c r="DS115" s="960"/>
      <c r="DT115" s="960"/>
      <c r="DU115" s="961"/>
      <c r="DV115" s="963">
        <v>0.4</v>
      </c>
      <c r="DW115" s="964"/>
      <c r="DX115" s="964"/>
      <c r="DY115" s="964"/>
      <c r="DZ115" s="965"/>
    </row>
    <row r="116" spans="1:130" s="230" customFormat="1" ht="26.25" customHeight="1" x14ac:dyDescent="0.15">
      <c r="A116" s="957"/>
      <c r="B116" s="958"/>
      <c r="C116" s="966" t="s">
        <v>451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186</v>
      </c>
      <c r="AB116" s="960"/>
      <c r="AC116" s="960"/>
      <c r="AD116" s="960"/>
      <c r="AE116" s="961"/>
      <c r="AF116" s="962" t="s">
        <v>186</v>
      </c>
      <c r="AG116" s="960"/>
      <c r="AH116" s="960"/>
      <c r="AI116" s="960"/>
      <c r="AJ116" s="961"/>
      <c r="AK116" s="962" t="s">
        <v>435</v>
      </c>
      <c r="AL116" s="960"/>
      <c r="AM116" s="960"/>
      <c r="AN116" s="960"/>
      <c r="AO116" s="961"/>
      <c r="AP116" s="963" t="s">
        <v>435</v>
      </c>
      <c r="AQ116" s="964"/>
      <c r="AR116" s="964"/>
      <c r="AS116" s="964"/>
      <c r="AT116" s="965"/>
      <c r="AU116" s="909"/>
      <c r="AV116" s="910"/>
      <c r="AW116" s="910"/>
      <c r="AX116" s="910"/>
      <c r="AY116" s="910"/>
      <c r="AZ116" s="968" t="s">
        <v>452</v>
      </c>
      <c r="BA116" s="969"/>
      <c r="BB116" s="969"/>
      <c r="BC116" s="969"/>
      <c r="BD116" s="969"/>
      <c r="BE116" s="969"/>
      <c r="BF116" s="969"/>
      <c r="BG116" s="969"/>
      <c r="BH116" s="969"/>
      <c r="BI116" s="969"/>
      <c r="BJ116" s="969"/>
      <c r="BK116" s="969"/>
      <c r="BL116" s="969"/>
      <c r="BM116" s="969"/>
      <c r="BN116" s="969"/>
      <c r="BO116" s="969"/>
      <c r="BP116" s="970"/>
      <c r="BQ116" s="926" t="s">
        <v>186</v>
      </c>
      <c r="BR116" s="927"/>
      <c r="BS116" s="927"/>
      <c r="BT116" s="927"/>
      <c r="BU116" s="927"/>
      <c r="BV116" s="927" t="s">
        <v>435</v>
      </c>
      <c r="BW116" s="927"/>
      <c r="BX116" s="927"/>
      <c r="BY116" s="927"/>
      <c r="BZ116" s="927"/>
      <c r="CA116" s="927" t="s">
        <v>186</v>
      </c>
      <c r="CB116" s="927"/>
      <c r="CC116" s="927"/>
      <c r="CD116" s="927"/>
      <c r="CE116" s="927"/>
      <c r="CF116" s="921" t="s">
        <v>186</v>
      </c>
      <c r="CG116" s="922"/>
      <c r="CH116" s="922"/>
      <c r="CI116" s="922"/>
      <c r="CJ116" s="922"/>
      <c r="CK116" s="949"/>
      <c r="CL116" s="950"/>
      <c r="CM116" s="923" t="s">
        <v>453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186</v>
      </c>
      <c r="DH116" s="960"/>
      <c r="DI116" s="960"/>
      <c r="DJ116" s="960"/>
      <c r="DK116" s="961"/>
      <c r="DL116" s="962" t="s">
        <v>186</v>
      </c>
      <c r="DM116" s="960"/>
      <c r="DN116" s="960"/>
      <c r="DO116" s="960"/>
      <c r="DP116" s="961"/>
      <c r="DQ116" s="962" t="s">
        <v>186</v>
      </c>
      <c r="DR116" s="960"/>
      <c r="DS116" s="960"/>
      <c r="DT116" s="960"/>
      <c r="DU116" s="961"/>
      <c r="DV116" s="963" t="s">
        <v>186</v>
      </c>
      <c r="DW116" s="964"/>
      <c r="DX116" s="964"/>
      <c r="DY116" s="964"/>
      <c r="DZ116" s="965"/>
    </row>
    <row r="117" spans="1:130" s="230" customFormat="1" ht="26.25" customHeight="1" x14ac:dyDescent="0.15">
      <c r="A117" s="91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454</v>
      </c>
      <c r="Z117" s="895"/>
      <c r="AA117" s="979">
        <v>2700943</v>
      </c>
      <c r="AB117" s="980"/>
      <c r="AC117" s="980"/>
      <c r="AD117" s="980"/>
      <c r="AE117" s="981"/>
      <c r="AF117" s="982">
        <v>2633688</v>
      </c>
      <c r="AG117" s="980"/>
      <c r="AH117" s="980"/>
      <c r="AI117" s="980"/>
      <c r="AJ117" s="981"/>
      <c r="AK117" s="982">
        <v>2620841</v>
      </c>
      <c r="AL117" s="980"/>
      <c r="AM117" s="980"/>
      <c r="AN117" s="980"/>
      <c r="AO117" s="981"/>
      <c r="AP117" s="983"/>
      <c r="AQ117" s="984"/>
      <c r="AR117" s="984"/>
      <c r="AS117" s="984"/>
      <c r="AT117" s="985"/>
      <c r="AU117" s="909"/>
      <c r="AV117" s="910"/>
      <c r="AW117" s="910"/>
      <c r="AX117" s="910"/>
      <c r="AY117" s="910"/>
      <c r="AZ117" s="975" t="s">
        <v>455</v>
      </c>
      <c r="BA117" s="976"/>
      <c r="BB117" s="976"/>
      <c r="BC117" s="976"/>
      <c r="BD117" s="976"/>
      <c r="BE117" s="976"/>
      <c r="BF117" s="976"/>
      <c r="BG117" s="976"/>
      <c r="BH117" s="976"/>
      <c r="BI117" s="976"/>
      <c r="BJ117" s="976"/>
      <c r="BK117" s="976"/>
      <c r="BL117" s="976"/>
      <c r="BM117" s="976"/>
      <c r="BN117" s="976"/>
      <c r="BO117" s="976"/>
      <c r="BP117" s="977"/>
      <c r="BQ117" s="926" t="s">
        <v>435</v>
      </c>
      <c r="BR117" s="927"/>
      <c r="BS117" s="927"/>
      <c r="BT117" s="927"/>
      <c r="BU117" s="927"/>
      <c r="BV117" s="927" t="s">
        <v>186</v>
      </c>
      <c r="BW117" s="927"/>
      <c r="BX117" s="927"/>
      <c r="BY117" s="927"/>
      <c r="BZ117" s="927"/>
      <c r="CA117" s="927" t="s">
        <v>186</v>
      </c>
      <c r="CB117" s="927"/>
      <c r="CC117" s="927"/>
      <c r="CD117" s="927"/>
      <c r="CE117" s="927"/>
      <c r="CF117" s="921" t="s">
        <v>435</v>
      </c>
      <c r="CG117" s="922"/>
      <c r="CH117" s="922"/>
      <c r="CI117" s="922"/>
      <c r="CJ117" s="922"/>
      <c r="CK117" s="949"/>
      <c r="CL117" s="950"/>
      <c r="CM117" s="923" t="s">
        <v>456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186</v>
      </c>
      <c r="DH117" s="960"/>
      <c r="DI117" s="960"/>
      <c r="DJ117" s="960"/>
      <c r="DK117" s="961"/>
      <c r="DL117" s="962" t="s">
        <v>186</v>
      </c>
      <c r="DM117" s="960"/>
      <c r="DN117" s="960"/>
      <c r="DO117" s="960"/>
      <c r="DP117" s="961"/>
      <c r="DQ117" s="962" t="s">
        <v>186</v>
      </c>
      <c r="DR117" s="960"/>
      <c r="DS117" s="960"/>
      <c r="DT117" s="960"/>
      <c r="DU117" s="961"/>
      <c r="DV117" s="963" t="s">
        <v>435</v>
      </c>
      <c r="DW117" s="964"/>
      <c r="DX117" s="964"/>
      <c r="DY117" s="964"/>
      <c r="DZ117" s="965"/>
    </row>
    <row r="118" spans="1:130" s="230" customFormat="1" ht="26.25" customHeight="1" x14ac:dyDescent="0.15">
      <c r="A118" s="913" t="s">
        <v>429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426</v>
      </c>
      <c r="AB118" s="894"/>
      <c r="AC118" s="894"/>
      <c r="AD118" s="894"/>
      <c r="AE118" s="895"/>
      <c r="AF118" s="893" t="s">
        <v>427</v>
      </c>
      <c r="AG118" s="894"/>
      <c r="AH118" s="894"/>
      <c r="AI118" s="894"/>
      <c r="AJ118" s="895"/>
      <c r="AK118" s="893" t="s">
        <v>308</v>
      </c>
      <c r="AL118" s="894"/>
      <c r="AM118" s="894"/>
      <c r="AN118" s="894"/>
      <c r="AO118" s="895"/>
      <c r="AP118" s="971" t="s">
        <v>428</v>
      </c>
      <c r="AQ118" s="972"/>
      <c r="AR118" s="972"/>
      <c r="AS118" s="972"/>
      <c r="AT118" s="973"/>
      <c r="AU118" s="909"/>
      <c r="AV118" s="910"/>
      <c r="AW118" s="910"/>
      <c r="AX118" s="910"/>
      <c r="AY118" s="910"/>
      <c r="AZ118" s="974" t="s">
        <v>457</v>
      </c>
      <c r="BA118" s="966"/>
      <c r="BB118" s="966"/>
      <c r="BC118" s="966"/>
      <c r="BD118" s="966"/>
      <c r="BE118" s="966"/>
      <c r="BF118" s="966"/>
      <c r="BG118" s="966"/>
      <c r="BH118" s="966"/>
      <c r="BI118" s="966"/>
      <c r="BJ118" s="966"/>
      <c r="BK118" s="966"/>
      <c r="BL118" s="966"/>
      <c r="BM118" s="966"/>
      <c r="BN118" s="966"/>
      <c r="BO118" s="966"/>
      <c r="BP118" s="967"/>
      <c r="BQ118" s="1000" t="s">
        <v>186</v>
      </c>
      <c r="BR118" s="1001"/>
      <c r="BS118" s="1001"/>
      <c r="BT118" s="1001"/>
      <c r="BU118" s="1001"/>
      <c r="BV118" s="1001" t="s">
        <v>186</v>
      </c>
      <c r="BW118" s="1001"/>
      <c r="BX118" s="1001"/>
      <c r="BY118" s="1001"/>
      <c r="BZ118" s="1001"/>
      <c r="CA118" s="1001" t="s">
        <v>186</v>
      </c>
      <c r="CB118" s="1001"/>
      <c r="CC118" s="1001"/>
      <c r="CD118" s="1001"/>
      <c r="CE118" s="1001"/>
      <c r="CF118" s="921" t="s">
        <v>186</v>
      </c>
      <c r="CG118" s="922"/>
      <c r="CH118" s="922"/>
      <c r="CI118" s="922"/>
      <c r="CJ118" s="922"/>
      <c r="CK118" s="949"/>
      <c r="CL118" s="950"/>
      <c r="CM118" s="923" t="s">
        <v>458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435</v>
      </c>
      <c r="DH118" s="960"/>
      <c r="DI118" s="960"/>
      <c r="DJ118" s="960"/>
      <c r="DK118" s="961"/>
      <c r="DL118" s="962" t="s">
        <v>435</v>
      </c>
      <c r="DM118" s="960"/>
      <c r="DN118" s="960"/>
      <c r="DO118" s="960"/>
      <c r="DP118" s="961"/>
      <c r="DQ118" s="962" t="s">
        <v>186</v>
      </c>
      <c r="DR118" s="960"/>
      <c r="DS118" s="960"/>
      <c r="DT118" s="960"/>
      <c r="DU118" s="961"/>
      <c r="DV118" s="963" t="s">
        <v>186</v>
      </c>
      <c r="DW118" s="964"/>
      <c r="DX118" s="964"/>
      <c r="DY118" s="964"/>
      <c r="DZ118" s="965"/>
    </row>
    <row r="119" spans="1:130" s="230" customFormat="1" ht="26.25" customHeight="1" x14ac:dyDescent="0.15">
      <c r="A119" s="1058" t="s">
        <v>432</v>
      </c>
      <c r="B119" s="948"/>
      <c r="C119" s="930" t="s">
        <v>433</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v>138147</v>
      </c>
      <c r="AB119" s="901"/>
      <c r="AC119" s="901"/>
      <c r="AD119" s="901"/>
      <c r="AE119" s="902"/>
      <c r="AF119" s="903">
        <v>134232</v>
      </c>
      <c r="AG119" s="901"/>
      <c r="AH119" s="901"/>
      <c r="AI119" s="901"/>
      <c r="AJ119" s="902"/>
      <c r="AK119" s="903">
        <v>98039</v>
      </c>
      <c r="AL119" s="901"/>
      <c r="AM119" s="901"/>
      <c r="AN119" s="901"/>
      <c r="AO119" s="902"/>
      <c r="AP119" s="904">
        <v>0.9</v>
      </c>
      <c r="AQ119" s="905"/>
      <c r="AR119" s="905"/>
      <c r="AS119" s="905"/>
      <c r="AT119" s="906"/>
      <c r="AU119" s="911"/>
      <c r="AV119" s="912"/>
      <c r="AW119" s="912"/>
      <c r="AX119" s="912"/>
      <c r="AY119" s="912"/>
      <c r="AZ119" s="251" t="s">
        <v>189</v>
      </c>
      <c r="BA119" s="251"/>
      <c r="BB119" s="251"/>
      <c r="BC119" s="251"/>
      <c r="BD119" s="251"/>
      <c r="BE119" s="251"/>
      <c r="BF119" s="251"/>
      <c r="BG119" s="251"/>
      <c r="BH119" s="251"/>
      <c r="BI119" s="251"/>
      <c r="BJ119" s="251"/>
      <c r="BK119" s="251"/>
      <c r="BL119" s="251"/>
      <c r="BM119" s="251"/>
      <c r="BN119" s="251"/>
      <c r="BO119" s="978" t="s">
        <v>459</v>
      </c>
      <c r="BP119" s="1006"/>
      <c r="BQ119" s="1000">
        <v>29306048</v>
      </c>
      <c r="BR119" s="1001"/>
      <c r="BS119" s="1001"/>
      <c r="BT119" s="1001"/>
      <c r="BU119" s="1001"/>
      <c r="BV119" s="1001">
        <v>29595813</v>
      </c>
      <c r="BW119" s="1001"/>
      <c r="BX119" s="1001"/>
      <c r="BY119" s="1001"/>
      <c r="BZ119" s="1001"/>
      <c r="CA119" s="1001">
        <v>28329160</v>
      </c>
      <c r="CB119" s="1001"/>
      <c r="CC119" s="1001"/>
      <c r="CD119" s="1001"/>
      <c r="CE119" s="1001"/>
      <c r="CF119" s="1002"/>
      <c r="CG119" s="1003"/>
      <c r="CH119" s="1003"/>
      <c r="CI119" s="1003"/>
      <c r="CJ119" s="1004"/>
      <c r="CK119" s="951"/>
      <c r="CL119" s="952"/>
      <c r="CM119" s="974" t="s">
        <v>460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435</v>
      </c>
      <c r="DH119" s="987"/>
      <c r="DI119" s="987"/>
      <c r="DJ119" s="987"/>
      <c r="DK119" s="988"/>
      <c r="DL119" s="986" t="s">
        <v>435</v>
      </c>
      <c r="DM119" s="987"/>
      <c r="DN119" s="987"/>
      <c r="DO119" s="987"/>
      <c r="DP119" s="988"/>
      <c r="DQ119" s="986" t="s">
        <v>435</v>
      </c>
      <c r="DR119" s="987"/>
      <c r="DS119" s="987"/>
      <c r="DT119" s="987"/>
      <c r="DU119" s="988"/>
      <c r="DV119" s="989" t="s">
        <v>186</v>
      </c>
      <c r="DW119" s="990"/>
      <c r="DX119" s="990"/>
      <c r="DY119" s="990"/>
      <c r="DZ119" s="991"/>
    </row>
    <row r="120" spans="1:130" s="230" customFormat="1" ht="26.25" customHeight="1" x14ac:dyDescent="0.15">
      <c r="A120" s="1059"/>
      <c r="B120" s="950"/>
      <c r="C120" s="923" t="s">
        <v>437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435</v>
      </c>
      <c r="AB120" s="960"/>
      <c r="AC120" s="960"/>
      <c r="AD120" s="960"/>
      <c r="AE120" s="961"/>
      <c r="AF120" s="962" t="s">
        <v>435</v>
      </c>
      <c r="AG120" s="960"/>
      <c r="AH120" s="960"/>
      <c r="AI120" s="960"/>
      <c r="AJ120" s="961"/>
      <c r="AK120" s="962" t="s">
        <v>435</v>
      </c>
      <c r="AL120" s="960"/>
      <c r="AM120" s="960"/>
      <c r="AN120" s="960"/>
      <c r="AO120" s="961"/>
      <c r="AP120" s="963" t="s">
        <v>435</v>
      </c>
      <c r="AQ120" s="964"/>
      <c r="AR120" s="964"/>
      <c r="AS120" s="964"/>
      <c r="AT120" s="965"/>
      <c r="AU120" s="992" t="s">
        <v>461</v>
      </c>
      <c r="AV120" s="993"/>
      <c r="AW120" s="993"/>
      <c r="AX120" s="993"/>
      <c r="AY120" s="994"/>
      <c r="AZ120" s="930" t="s">
        <v>462</v>
      </c>
      <c r="BA120" s="898"/>
      <c r="BB120" s="898"/>
      <c r="BC120" s="898"/>
      <c r="BD120" s="898"/>
      <c r="BE120" s="898"/>
      <c r="BF120" s="898"/>
      <c r="BG120" s="898"/>
      <c r="BH120" s="898"/>
      <c r="BI120" s="898"/>
      <c r="BJ120" s="898"/>
      <c r="BK120" s="898"/>
      <c r="BL120" s="898"/>
      <c r="BM120" s="898"/>
      <c r="BN120" s="898"/>
      <c r="BO120" s="898"/>
      <c r="BP120" s="899"/>
      <c r="BQ120" s="931">
        <v>6271616</v>
      </c>
      <c r="BR120" s="932"/>
      <c r="BS120" s="932"/>
      <c r="BT120" s="932"/>
      <c r="BU120" s="932"/>
      <c r="BV120" s="932">
        <v>7147924</v>
      </c>
      <c r="BW120" s="932"/>
      <c r="BX120" s="932"/>
      <c r="BY120" s="932"/>
      <c r="BZ120" s="932"/>
      <c r="CA120" s="932">
        <v>8164093</v>
      </c>
      <c r="CB120" s="932"/>
      <c r="CC120" s="932"/>
      <c r="CD120" s="932"/>
      <c r="CE120" s="932"/>
      <c r="CF120" s="945">
        <v>77.8</v>
      </c>
      <c r="CG120" s="946"/>
      <c r="CH120" s="946"/>
      <c r="CI120" s="946"/>
      <c r="CJ120" s="946"/>
      <c r="CK120" s="1007" t="s">
        <v>463</v>
      </c>
      <c r="CL120" s="1008"/>
      <c r="CM120" s="1008"/>
      <c r="CN120" s="1008"/>
      <c r="CO120" s="1009"/>
      <c r="CP120" s="1015" t="s">
        <v>464</v>
      </c>
      <c r="CQ120" s="1016"/>
      <c r="CR120" s="1016"/>
      <c r="CS120" s="1016"/>
      <c r="CT120" s="1016"/>
      <c r="CU120" s="1016"/>
      <c r="CV120" s="1016"/>
      <c r="CW120" s="1016"/>
      <c r="CX120" s="1016"/>
      <c r="CY120" s="1016"/>
      <c r="CZ120" s="1016"/>
      <c r="DA120" s="1016"/>
      <c r="DB120" s="1016"/>
      <c r="DC120" s="1016"/>
      <c r="DD120" s="1016"/>
      <c r="DE120" s="1016"/>
      <c r="DF120" s="1017"/>
      <c r="DG120" s="931">
        <v>5148903</v>
      </c>
      <c r="DH120" s="932"/>
      <c r="DI120" s="932"/>
      <c r="DJ120" s="932"/>
      <c r="DK120" s="932"/>
      <c r="DL120" s="932">
        <v>4487978</v>
      </c>
      <c r="DM120" s="932"/>
      <c r="DN120" s="932"/>
      <c r="DO120" s="932"/>
      <c r="DP120" s="932"/>
      <c r="DQ120" s="932">
        <v>3826860</v>
      </c>
      <c r="DR120" s="932"/>
      <c r="DS120" s="932"/>
      <c r="DT120" s="932"/>
      <c r="DU120" s="932"/>
      <c r="DV120" s="933">
        <v>36.5</v>
      </c>
      <c r="DW120" s="933"/>
      <c r="DX120" s="933"/>
      <c r="DY120" s="933"/>
      <c r="DZ120" s="934"/>
    </row>
    <row r="121" spans="1:130" s="230" customFormat="1" ht="26.25" customHeight="1" x14ac:dyDescent="0.15">
      <c r="A121" s="1059"/>
      <c r="B121" s="950"/>
      <c r="C121" s="975" t="s">
        <v>465</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435</v>
      </c>
      <c r="AB121" s="960"/>
      <c r="AC121" s="960"/>
      <c r="AD121" s="960"/>
      <c r="AE121" s="961"/>
      <c r="AF121" s="962" t="s">
        <v>435</v>
      </c>
      <c r="AG121" s="960"/>
      <c r="AH121" s="960"/>
      <c r="AI121" s="960"/>
      <c r="AJ121" s="961"/>
      <c r="AK121" s="962" t="s">
        <v>435</v>
      </c>
      <c r="AL121" s="960"/>
      <c r="AM121" s="960"/>
      <c r="AN121" s="960"/>
      <c r="AO121" s="961"/>
      <c r="AP121" s="963" t="s">
        <v>186</v>
      </c>
      <c r="AQ121" s="964"/>
      <c r="AR121" s="964"/>
      <c r="AS121" s="964"/>
      <c r="AT121" s="965"/>
      <c r="AU121" s="995"/>
      <c r="AV121" s="996"/>
      <c r="AW121" s="996"/>
      <c r="AX121" s="996"/>
      <c r="AY121" s="997"/>
      <c r="AZ121" s="923" t="s">
        <v>466</v>
      </c>
      <c r="BA121" s="924"/>
      <c r="BB121" s="924"/>
      <c r="BC121" s="924"/>
      <c r="BD121" s="924"/>
      <c r="BE121" s="924"/>
      <c r="BF121" s="924"/>
      <c r="BG121" s="924"/>
      <c r="BH121" s="924"/>
      <c r="BI121" s="924"/>
      <c r="BJ121" s="924"/>
      <c r="BK121" s="924"/>
      <c r="BL121" s="924"/>
      <c r="BM121" s="924"/>
      <c r="BN121" s="924"/>
      <c r="BO121" s="924"/>
      <c r="BP121" s="925"/>
      <c r="BQ121" s="926">
        <v>3502385</v>
      </c>
      <c r="BR121" s="927"/>
      <c r="BS121" s="927"/>
      <c r="BT121" s="927"/>
      <c r="BU121" s="927"/>
      <c r="BV121" s="927">
        <v>2862012</v>
      </c>
      <c r="BW121" s="927"/>
      <c r="BX121" s="927"/>
      <c r="BY121" s="927"/>
      <c r="BZ121" s="927"/>
      <c r="CA121" s="927">
        <v>2708692</v>
      </c>
      <c r="CB121" s="927"/>
      <c r="CC121" s="927"/>
      <c r="CD121" s="927"/>
      <c r="CE121" s="927"/>
      <c r="CF121" s="921">
        <v>25.8</v>
      </c>
      <c r="CG121" s="922"/>
      <c r="CH121" s="922"/>
      <c r="CI121" s="922"/>
      <c r="CJ121" s="922"/>
      <c r="CK121" s="1010"/>
      <c r="CL121" s="1011"/>
      <c r="CM121" s="1011"/>
      <c r="CN121" s="1011"/>
      <c r="CO121" s="1012"/>
      <c r="CP121" s="1020" t="s">
        <v>467</v>
      </c>
      <c r="CQ121" s="1021"/>
      <c r="CR121" s="1021"/>
      <c r="CS121" s="1021"/>
      <c r="CT121" s="1021"/>
      <c r="CU121" s="1021"/>
      <c r="CV121" s="1021"/>
      <c r="CW121" s="1021"/>
      <c r="CX121" s="1021"/>
      <c r="CY121" s="1021"/>
      <c r="CZ121" s="1021"/>
      <c r="DA121" s="1021"/>
      <c r="DB121" s="1021"/>
      <c r="DC121" s="1021"/>
      <c r="DD121" s="1021"/>
      <c r="DE121" s="1021"/>
      <c r="DF121" s="1022"/>
      <c r="DG121" s="926">
        <v>181801</v>
      </c>
      <c r="DH121" s="927"/>
      <c r="DI121" s="927"/>
      <c r="DJ121" s="927"/>
      <c r="DK121" s="927"/>
      <c r="DL121" s="927">
        <v>202547</v>
      </c>
      <c r="DM121" s="927"/>
      <c r="DN121" s="927"/>
      <c r="DO121" s="927"/>
      <c r="DP121" s="927"/>
      <c r="DQ121" s="927">
        <v>197312</v>
      </c>
      <c r="DR121" s="927"/>
      <c r="DS121" s="927"/>
      <c r="DT121" s="927"/>
      <c r="DU121" s="927"/>
      <c r="DV121" s="928">
        <v>1.9</v>
      </c>
      <c r="DW121" s="928"/>
      <c r="DX121" s="928"/>
      <c r="DY121" s="928"/>
      <c r="DZ121" s="929"/>
    </row>
    <row r="122" spans="1:130" s="230" customFormat="1" ht="26.25" customHeight="1" x14ac:dyDescent="0.15">
      <c r="A122" s="1059"/>
      <c r="B122" s="950"/>
      <c r="C122" s="923" t="s">
        <v>447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435</v>
      </c>
      <c r="AB122" s="960"/>
      <c r="AC122" s="960"/>
      <c r="AD122" s="960"/>
      <c r="AE122" s="961"/>
      <c r="AF122" s="962" t="s">
        <v>186</v>
      </c>
      <c r="AG122" s="960"/>
      <c r="AH122" s="960"/>
      <c r="AI122" s="960"/>
      <c r="AJ122" s="961"/>
      <c r="AK122" s="962" t="s">
        <v>186</v>
      </c>
      <c r="AL122" s="960"/>
      <c r="AM122" s="960"/>
      <c r="AN122" s="960"/>
      <c r="AO122" s="961"/>
      <c r="AP122" s="963" t="s">
        <v>435</v>
      </c>
      <c r="AQ122" s="964"/>
      <c r="AR122" s="964"/>
      <c r="AS122" s="964"/>
      <c r="AT122" s="965"/>
      <c r="AU122" s="995"/>
      <c r="AV122" s="996"/>
      <c r="AW122" s="996"/>
      <c r="AX122" s="996"/>
      <c r="AY122" s="997"/>
      <c r="AZ122" s="974" t="s">
        <v>468</v>
      </c>
      <c r="BA122" s="966"/>
      <c r="BB122" s="966"/>
      <c r="BC122" s="966"/>
      <c r="BD122" s="966"/>
      <c r="BE122" s="966"/>
      <c r="BF122" s="966"/>
      <c r="BG122" s="966"/>
      <c r="BH122" s="966"/>
      <c r="BI122" s="966"/>
      <c r="BJ122" s="966"/>
      <c r="BK122" s="966"/>
      <c r="BL122" s="966"/>
      <c r="BM122" s="966"/>
      <c r="BN122" s="966"/>
      <c r="BO122" s="966"/>
      <c r="BP122" s="967"/>
      <c r="BQ122" s="1000">
        <v>18187621</v>
      </c>
      <c r="BR122" s="1001"/>
      <c r="BS122" s="1001"/>
      <c r="BT122" s="1001"/>
      <c r="BU122" s="1001"/>
      <c r="BV122" s="1001">
        <v>18788880</v>
      </c>
      <c r="BW122" s="1001"/>
      <c r="BX122" s="1001"/>
      <c r="BY122" s="1001"/>
      <c r="BZ122" s="1001"/>
      <c r="CA122" s="1001">
        <v>18315571</v>
      </c>
      <c r="CB122" s="1001"/>
      <c r="CC122" s="1001"/>
      <c r="CD122" s="1001"/>
      <c r="CE122" s="1001"/>
      <c r="CF122" s="1018">
        <v>174.6</v>
      </c>
      <c r="CG122" s="1019"/>
      <c r="CH122" s="1019"/>
      <c r="CI122" s="1019"/>
      <c r="CJ122" s="1019"/>
      <c r="CK122" s="1010"/>
      <c r="CL122" s="1011"/>
      <c r="CM122" s="1011"/>
      <c r="CN122" s="1011"/>
      <c r="CO122" s="1012"/>
      <c r="CP122" s="1020" t="s">
        <v>469</v>
      </c>
      <c r="CQ122" s="1021"/>
      <c r="CR122" s="1021"/>
      <c r="CS122" s="1021"/>
      <c r="CT122" s="1021"/>
      <c r="CU122" s="1021"/>
      <c r="CV122" s="1021"/>
      <c r="CW122" s="1021"/>
      <c r="CX122" s="1021"/>
      <c r="CY122" s="1021"/>
      <c r="CZ122" s="1021"/>
      <c r="DA122" s="1021"/>
      <c r="DB122" s="1021"/>
      <c r="DC122" s="1021"/>
      <c r="DD122" s="1021"/>
      <c r="DE122" s="1021"/>
      <c r="DF122" s="1022"/>
      <c r="DG122" s="926" t="s">
        <v>186</v>
      </c>
      <c r="DH122" s="927"/>
      <c r="DI122" s="927"/>
      <c r="DJ122" s="927"/>
      <c r="DK122" s="927"/>
      <c r="DL122" s="927" t="s">
        <v>186</v>
      </c>
      <c r="DM122" s="927"/>
      <c r="DN122" s="927"/>
      <c r="DO122" s="927"/>
      <c r="DP122" s="927"/>
      <c r="DQ122" s="927" t="s">
        <v>186</v>
      </c>
      <c r="DR122" s="927"/>
      <c r="DS122" s="927"/>
      <c r="DT122" s="927"/>
      <c r="DU122" s="927"/>
      <c r="DV122" s="928" t="s">
        <v>186</v>
      </c>
      <c r="DW122" s="928"/>
      <c r="DX122" s="928"/>
      <c r="DY122" s="928"/>
      <c r="DZ122" s="929"/>
    </row>
    <row r="123" spans="1:130" s="230" customFormat="1" ht="26.25" customHeight="1" x14ac:dyDescent="0.15">
      <c r="A123" s="1059"/>
      <c r="B123" s="950"/>
      <c r="C123" s="923" t="s">
        <v>453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186</v>
      </c>
      <c r="AB123" s="960"/>
      <c r="AC123" s="960"/>
      <c r="AD123" s="960"/>
      <c r="AE123" s="961"/>
      <c r="AF123" s="962" t="s">
        <v>186</v>
      </c>
      <c r="AG123" s="960"/>
      <c r="AH123" s="960"/>
      <c r="AI123" s="960"/>
      <c r="AJ123" s="961"/>
      <c r="AK123" s="962" t="s">
        <v>186</v>
      </c>
      <c r="AL123" s="960"/>
      <c r="AM123" s="960"/>
      <c r="AN123" s="960"/>
      <c r="AO123" s="961"/>
      <c r="AP123" s="963" t="s">
        <v>186</v>
      </c>
      <c r="AQ123" s="964"/>
      <c r="AR123" s="964"/>
      <c r="AS123" s="964"/>
      <c r="AT123" s="965"/>
      <c r="AU123" s="998"/>
      <c r="AV123" s="999"/>
      <c r="AW123" s="999"/>
      <c r="AX123" s="999"/>
      <c r="AY123" s="999"/>
      <c r="AZ123" s="251" t="s">
        <v>189</v>
      </c>
      <c r="BA123" s="251"/>
      <c r="BB123" s="251"/>
      <c r="BC123" s="251"/>
      <c r="BD123" s="251"/>
      <c r="BE123" s="251"/>
      <c r="BF123" s="251"/>
      <c r="BG123" s="251"/>
      <c r="BH123" s="251"/>
      <c r="BI123" s="251"/>
      <c r="BJ123" s="251"/>
      <c r="BK123" s="251"/>
      <c r="BL123" s="251"/>
      <c r="BM123" s="251"/>
      <c r="BN123" s="251"/>
      <c r="BO123" s="978" t="s">
        <v>470</v>
      </c>
      <c r="BP123" s="1006"/>
      <c r="BQ123" s="1065">
        <v>27961622</v>
      </c>
      <c r="BR123" s="1032"/>
      <c r="BS123" s="1032"/>
      <c r="BT123" s="1032"/>
      <c r="BU123" s="1032"/>
      <c r="BV123" s="1032">
        <v>28798816</v>
      </c>
      <c r="BW123" s="1032"/>
      <c r="BX123" s="1032"/>
      <c r="BY123" s="1032"/>
      <c r="BZ123" s="1032"/>
      <c r="CA123" s="1032">
        <v>29188356</v>
      </c>
      <c r="CB123" s="1032"/>
      <c r="CC123" s="1032"/>
      <c r="CD123" s="1032"/>
      <c r="CE123" s="1032"/>
      <c r="CF123" s="1002"/>
      <c r="CG123" s="1003"/>
      <c r="CH123" s="1003"/>
      <c r="CI123" s="1003"/>
      <c r="CJ123" s="1004"/>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230" customFormat="1" ht="26.25" customHeight="1" thickBot="1" x14ac:dyDescent="0.2">
      <c r="A124" s="1059"/>
      <c r="B124" s="950"/>
      <c r="C124" s="923" t="s">
        <v>456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435</v>
      </c>
      <c r="AB124" s="960"/>
      <c r="AC124" s="960"/>
      <c r="AD124" s="960"/>
      <c r="AE124" s="961"/>
      <c r="AF124" s="962" t="s">
        <v>435</v>
      </c>
      <c r="AG124" s="960"/>
      <c r="AH124" s="960"/>
      <c r="AI124" s="960"/>
      <c r="AJ124" s="961"/>
      <c r="AK124" s="962" t="s">
        <v>435</v>
      </c>
      <c r="AL124" s="960"/>
      <c r="AM124" s="960"/>
      <c r="AN124" s="960"/>
      <c r="AO124" s="961"/>
      <c r="AP124" s="963" t="s">
        <v>435</v>
      </c>
      <c r="AQ124" s="964"/>
      <c r="AR124" s="964"/>
      <c r="AS124" s="964"/>
      <c r="AT124" s="965"/>
      <c r="AU124" s="1061" t="s">
        <v>471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13.5</v>
      </c>
      <c r="BR124" s="1028"/>
      <c r="BS124" s="1028"/>
      <c r="BT124" s="1028"/>
      <c r="BU124" s="1028"/>
      <c r="BV124" s="1028">
        <v>7.6</v>
      </c>
      <c r="BW124" s="1028"/>
      <c r="BX124" s="1028"/>
      <c r="BY124" s="1028"/>
      <c r="BZ124" s="1028"/>
      <c r="CA124" s="1028" t="s">
        <v>435</v>
      </c>
      <c r="CB124" s="1028"/>
      <c r="CC124" s="1028"/>
      <c r="CD124" s="1028"/>
      <c r="CE124" s="1028"/>
      <c r="CF124" s="1029"/>
      <c r="CG124" s="1030"/>
      <c r="CH124" s="1030"/>
      <c r="CI124" s="1030"/>
      <c r="CJ124" s="1031"/>
      <c r="CK124" s="1013"/>
      <c r="CL124" s="1013"/>
      <c r="CM124" s="1013"/>
      <c r="CN124" s="1013"/>
      <c r="CO124" s="1014"/>
      <c r="CP124" s="1020" t="s">
        <v>472</v>
      </c>
      <c r="CQ124" s="1021"/>
      <c r="CR124" s="1021"/>
      <c r="CS124" s="1021"/>
      <c r="CT124" s="1021"/>
      <c r="CU124" s="1021"/>
      <c r="CV124" s="1021"/>
      <c r="CW124" s="1021"/>
      <c r="CX124" s="1021"/>
      <c r="CY124" s="1021"/>
      <c r="CZ124" s="1021"/>
      <c r="DA124" s="1021"/>
      <c r="DB124" s="1021"/>
      <c r="DC124" s="1021"/>
      <c r="DD124" s="1021"/>
      <c r="DE124" s="1021"/>
      <c r="DF124" s="1022"/>
      <c r="DG124" s="1005" t="s">
        <v>186</v>
      </c>
      <c r="DH124" s="987"/>
      <c r="DI124" s="987"/>
      <c r="DJ124" s="987"/>
      <c r="DK124" s="988"/>
      <c r="DL124" s="986" t="s">
        <v>186</v>
      </c>
      <c r="DM124" s="987"/>
      <c r="DN124" s="987"/>
      <c r="DO124" s="987"/>
      <c r="DP124" s="988"/>
      <c r="DQ124" s="986" t="s">
        <v>186</v>
      </c>
      <c r="DR124" s="987"/>
      <c r="DS124" s="987"/>
      <c r="DT124" s="987"/>
      <c r="DU124" s="988"/>
      <c r="DV124" s="989" t="s">
        <v>186</v>
      </c>
      <c r="DW124" s="990"/>
      <c r="DX124" s="990"/>
      <c r="DY124" s="990"/>
      <c r="DZ124" s="991"/>
    </row>
    <row r="125" spans="1:130" s="230" customFormat="1" ht="26.25" customHeight="1" x14ac:dyDescent="0.15">
      <c r="A125" s="1059"/>
      <c r="B125" s="950"/>
      <c r="C125" s="923" t="s">
        <v>458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186</v>
      </c>
      <c r="AB125" s="960"/>
      <c r="AC125" s="960"/>
      <c r="AD125" s="960"/>
      <c r="AE125" s="961"/>
      <c r="AF125" s="962" t="s">
        <v>186</v>
      </c>
      <c r="AG125" s="960"/>
      <c r="AH125" s="960"/>
      <c r="AI125" s="960"/>
      <c r="AJ125" s="961"/>
      <c r="AK125" s="962" t="s">
        <v>186</v>
      </c>
      <c r="AL125" s="960"/>
      <c r="AM125" s="960"/>
      <c r="AN125" s="960"/>
      <c r="AO125" s="961"/>
      <c r="AP125" s="963" t="s">
        <v>186</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473</v>
      </c>
      <c r="CL125" s="1008"/>
      <c r="CM125" s="1008"/>
      <c r="CN125" s="1008"/>
      <c r="CO125" s="1009"/>
      <c r="CP125" s="930" t="s">
        <v>474</v>
      </c>
      <c r="CQ125" s="898"/>
      <c r="CR125" s="898"/>
      <c r="CS125" s="898"/>
      <c r="CT125" s="898"/>
      <c r="CU125" s="898"/>
      <c r="CV125" s="898"/>
      <c r="CW125" s="898"/>
      <c r="CX125" s="898"/>
      <c r="CY125" s="898"/>
      <c r="CZ125" s="898"/>
      <c r="DA125" s="898"/>
      <c r="DB125" s="898"/>
      <c r="DC125" s="898"/>
      <c r="DD125" s="898"/>
      <c r="DE125" s="898"/>
      <c r="DF125" s="899"/>
      <c r="DG125" s="931" t="s">
        <v>186</v>
      </c>
      <c r="DH125" s="932"/>
      <c r="DI125" s="932"/>
      <c r="DJ125" s="932"/>
      <c r="DK125" s="932"/>
      <c r="DL125" s="932" t="s">
        <v>186</v>
      </c>
      <c r="DM125" s="932"/>
      <c r="DN125" s="932"/>
      <c r="DO125" s="932"/>
      <c r="DP125" s="932"/>
      <c r="DQ125" s="932" t="s">
        <v>186</v>
      </c>
      <c r="DR125" s="932"/>
      <c r="DS125" s="932"/>
      <c r="DT125" s="932"/>
      <c r="DU125" s="932"/>
      <c r="DV125" s="933" t="s">
        <v>186</v>
      </c>
      <c r="DW125" s="933"/>
      <c r="DX125" s="933"/>
      <c r="DY125" s="933"/>
      <c r="DZ125" s="934"/>
    </row>
    <row r="126" spans="1:130" s="230" customFormat="1" ht="26.25" customHeight="1" thickBot="1" x14ac:dyDescent="0.2">
      <c r="A126" s="1059"/>
      <c r="B126" s="950"/>
      <c r="C126" s="923" t="s">
        <v>460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186</v>
      </c>
      <c r="AB126" s="960"/>
      <c r="AC126" s="960"/>
      <c r="AD126" s="960"/>
      <c r="AE126" s="961"/>
      <c r="AF126" s="962" t="s">
        <v>186</v>
      </c>
      <c r="AG126" s="960"/>
      <c r="AH126" s="960"/>
      <c r="AI126" s="960"/>
      <c r="AJ126" s="961"/>
      <c r="AK126" s="962" t="s">
        <v>186</v>
      </c>
      <c r="AL126" s="960"/>
      <c r="AM126" s="960"/>
      <c r="AN126" s="960"/>
      <c r="AO126" s="961"/>
      <c r="AP126" s="963" t="s">
        <v>186</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475</v>
      </c>
      <c r="CQ126" s="924"/>
      <c r="CR126" s="924"/>
      <c r="CS126" s="924"/>
      <c r="CT126" s="924"/>
      <c r="CU126" s="924"/>
      <c r="CV126" s="924"/>
      <c r="CW126" s="924"/>
      <c r="CX126" s="924"/>
      <c r="CY126" s="924"/>
      <c r="CZ126" s="924"/>
      <c r="DA126" s="924"/>
      <c r="DB126" s="924"/>
      <c r="DC126" s="924"/>
      <c r="DD126" s="924"/>
      <c r="DE126" s="924"/>
      <c r="DF126" s="925"/>
      <c r="DG126" s="926" t="s">
        <v>186</v>
      </c>
      <c r="DH126" s="927"/>
      <c r="DI126" s="927"/>
      <c r="DJ126" s="927"/>
      <c r="DK126" s="927"/>
      <c r="DL126" s="927" t="s">
        <v>186</v>
      </c>
      <c r="DM126" s="927"/>
      <c r="DN126" s="927"/>
      <c r="DO126" s="927"/>
      <c r="DP126" s="927"/>
      <c r="DQ126" s="927" t="s">
        <v>186</v>
      </c>
      <c r="DR126" s="927"/>
      <c r="DS126" s="927"/>
      <c r="DT126" s="927"/>
      <c r="DU126" s="927"/>
      <c r="DV126" s="928" t="s">
        <v>186</v>
      </c>
      <c r="DW126" s="928"/>
      <c r="DX126" s="928"/>
      <c r="DY126" s="928"/>
      <c r="DZ126" s="929"/>
    </row>
    <row r="127" spans="1:130" s="230" customFormat="1" ht="26.25" customHeight="1" x14ac:dyDescent="0.15">
      <c r="A127" s="1060"/>
      <c r="B127" s="952"/>
      <c r="C127" s="974" t="s">
        <v>476</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186</v>
      </c>
      <c r="AB127" s="960"/>
      <c r="AC127" s="960"/>
      <c r="AD127" s="960"/>
      <c r="AE127" s="961"/>
      <c r="AF127" s="962" t="s">
        <v>186</v>
      </c>
      <c r="AG127" s="960"/>
      <c r="AH127" s="960"/>
      <c r="AI127" s="960"/>
      <c r="AJ127" s="961"/>
      <c r="AK127" s="962" t="s">
        <v>186</v>
      </c>
      <c r="AL127" s="960"/>
      <c r="AM127" s="960"/>
      <c r="AN127" s="960"/>
      <c r="AO127" s="961"/>
      <c r="AP127" s="963" t="s">
        <v>186</v>
      </c>
      <c r="AQ127" s="964"/>
      <c r="AR127" s="964"/>
      <c r="AS127" s="964"/>
      <c r="AT127" s="965"/>
      <c r="AU127" s="232"/>
      <c r="AV127" s="232"/>
      <c r="AW127" s="232"/>
      <c r="AX127" s="1033" t="s">
        <v>477</v>
      </c>
      <c r="AY127" s="1034"/>
      <c r="AZ127" s="1034"/>
      <c r="BA127" s="1034"/>
      <c r="BB127" s="1034"/>
      <c r="BC127" s="1034"/>
      <c r="BD127" s="1034"/>
      <c r="BE127" s="1035"/>
      <c r="BF127" s="1036" t="s">
        <v>478</v>
      </c>
      <c r="BG127" s="1034"/>
      <c r="BH127" s="1034"/>
      <c r="BI127" s="1034"/>
      <c r="BJ127" s="1034"/>
      <c r="BK127" s="1034"/>
      <c r="BL127" s="1035"/>
      <c r="BM127" s="1036" t="s">
        <v>479</v>
      </c>
      <c r="BN127" s="1034"/>
      <c r="BO127" s="1034"/>
      <c r="BP127" s="1034"/>
      <c r="BQ127" s="1034"/>
      <c r="BR127" s="1034"/>
      <c r="BS127" s="1035"/>
      <c r="BT127" s="1036" t="s">
        <v>480</v>
      </c>
      <c r="BU127" s="1034"/>
      <c r="BV127" s="1034"/>
      <c r="BW127" s="1034"/>
      <c r="BX127" s="1034"/>
      <c r="BY127" s="1034"/>
      <c r="BZ127" s="1057"/>
      <c r="CA127" s="232"/>
      <c r="CB127" s="232"/>
      <c r="CC127" s="232"/>
      <c r="CD127" s="255"/>
      <c r="CE127" s="255"/>
      <c r="CF127" s="255"/>
      <c r="CG127" s="232"/>
      <c r="CH127" s="232"/>
      <c r="CI127" s="232"/>
      <c r="CJ127" s="254"/>
      <c r="CK127" s="1024"/>
      <c r="CL127" s="1011"/>
      <c r="CM127" s="1011"/>
      <c r="CN127" s="1011"/>
      <c r="CO127" s="1012"/>
      <c r="CP127" s="923" t="s">
        <v>481</v>
      </c>
      <c r="CQ127" s="924"/>
      <c r="CR127" s="924"/>
      <c r="CS127" s="924"/>
      <c r="CT127" s="924"/>
      <c r="CU127" s="924"/>
      <c r="CV127" s="924"/>
      <c r="CW127" s="924"/>
      <c r="CX127" s="924"/>
      <c r="CY127" s="924"/>
      <c r="CZ127" s="924"/>
      <c r="DA127" s="924"/>
      <c r="DB127" s="924"/>
      <c r="DC127" s="924"/>
      <c r="DD127" s="924"/>
      <c r="DE127" s="924"/>
      <c r="DF127" s="925"/>
      <c r="DG127" s="926" t="s">
        <v>186</v>
      </c>
      <c r="DH127" s="927"/>
      <c r="DI127" s="927"/>
      <c r="DJ127" s="927"/>
      <c r="DK127" s="927"/>
      <c r="DL127" s="927" t="s">
        <v>186</v>
      </c>
      <c r="DM127" s="927"/>
      <c r="DN127" s="927"/>
      <c r="DO127" s="927"/>
      <c r="DP127" s="927"/>
      <c r="DQ127" s="927" t="s">
        <v>186</v>
      </c>
      <c r="DR127" s="927"/>
      <c r="DS127" s="927"/>
      <c r="DT127" s="927"/>
      <c r="DU127" s="927"/>
      <c r="DV127" s="928" t="s">
        <v>186</v>
      </c>
      <c r="DW127" s="928"/>
      <c r="DX127" s="928"/>
      <c r="DY127" s="928"/>
      <c r="DZ127" s="929"/>
    </row>
    <row r="128" spans="1:130" s="230" customFormat="1" ht="26.25" customHeight="1" thickBot="1" x14ac:dyDescent="0.2">
      <c r="A128" s="1043" t="s">
        <v>482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483</v>
      </c>
      <c r="X128" s="1045"/>
      <c r="Y128" s="1045"/>
      <c r="Z128" s="1046"/>
      <c r="AA128" s="1047">
        <v>352782</v>
      </c>
      <c r="AB128" s="1048"/>
      <c r="AC128" s="1048"/>
      <c r="AD128" s="1048"/>
      <c r="AE128" s="1049"/>
      <c r="AF128" s="1050">
        <v>269447</v>
      </c>
      <c r="AG128" s="1048"/>
      <c r="AH128" s="1048"/>
      <c r="AI128" s="1048"/>
      <c r="AJ128" s="1049"/>
      <c r="AK128" s="1050">
        <v>298909</v>
      </c>
      <c r="AL128" s="1048"/>
      <c r="AM128" s="1048"/>
      <c r="AN128" s="1048"/>
      <c r="AO128" s="1049"/>
      <c r="AP128" s="1051"/>
      <c r="AQ128" s="1052"/>
      <c r="AR128" s="1052"/>
      <c r="AS128" s="1052"/>
      <c r="AT128" s="1053"/>
      <c r="AU128" s="232"/>
      <c r="AV128" s="232"/>
      <c r="AW128" s="232"/>
      <c r="AX128" s="897" t="s">
        <v>484</v>
      </c>
      <c r="AY128" s="898"/>
      <c r="AZ128" s="898"/>
      <c r="BA128" s="898"/>
      <c r="BB128" s="898"/>
      <c r="BC128" s="898"/>
      <c r="BD128" s="898"/>
      <c r="BE128" s="899"/>
      <c r="BF128" s="1054" t="s">
        <v>186</v>
      </c>
      <c r="BG128" s="1055"/>
      <c r="BH128" s="1055"/>
      <c r="BI128" s="1055"/>
      <c r="BJ128" s="1055"/>
      <c r="BK128" s="1055"/>
      <c r="BL128" s="1056"/>
      <c r="BM128" s="1054">
        <v>13.05</v>
      </c>
      <c r="BN128" s="1055"/>
      <c r="BO128" s="1055"/>
      <c r="BP128" s="1055"/>
      <c r="BQ128" s="1055"/>
      <c r="BR128" s="1055"/>
      <c r="BS128" s="1056"/>
      <c r="BT128" s="1054">
        <v>20</v>
      </c>
      <c r="BU128" s="1055"/>
      <c r="BV128" s="1055"/>
      <c r="BW128" s="1055"/>
      <c r="BX128" s="1055"/>
      <c r="BY128" s="1055"/>
      <c r="BZ128" s="1077"/>
      <c r="CA128" s="255"/>
      <c r="CB128" s="255"/>
      <c r="CC128" s="255"/>
      <c r="CD128" s="255"/>
      <c r="CE128" s="255"/>
      <c r="CF128" s="255"/>
      <c r="CG128" s="232"/>
      <c r="CH128" s="232"/>
      <c r="CI128" s="232"/>
      <c r="CJ128" s="254"/>
      <c r="CK128" s="1025"/>
      <c r="CL128" s="1026"/>
      <c r="CM128" s="1026"/>
      <c r="CN128" s="1026"/>
      <c r="CO128" s="1027"/>
      <c r="CP128" s="1037" t="s">
        <v>485</v>
      </c>
      <c r="CQ128" s="727"/>
      <c r="CR128" s="727"/>
      <c r="CS128" s="727"/>
      <c r="CT128" s="727"/>
      <c r="CU128" s="727"/>
      <c r="CV128" s="727"/>
      <c r="CW128" s="727"/>
      <c r="CX128" s="727"/>
      <c r="CY128" s="727"/>
      <c r="CZ128" s="727"/>
      <c r="DA128" s="727"/>
      <c r="DB128" s="727"/>
      <c r="DC128" s="727"/>
      <c r="DD128" s="727"/>
      <c r="DE128" s="727"/>
      <c r="DF128" s="1038"/>
      <c r="DG128" s="1039" t="s">
        <v>186</v>
      </c>
      <c r="DH128" s="1040"/>
      <c r="DI128" s="1040"/>
      <c r="DJ128" s="1040"/>
      <c r="DK128" s="1040"/>
      <c r="DL128" s="1040" t="s">
        <v>186</v>
      </c>
      <c r="DM128" s="1040"/>
      <c r="DN128" s="1040"/>
      <c r="DO128" s="1040"/>
      <c r="DP128" s="1040"/>
      <c r="DQ128" s="1040" t="s">
        <v>186</v>
      </c>
      <c r="DR128" s="1040"/>
      <c r="DS128" s="1040"/>
      <c r="DT128" s="1040"/>
      <c r="DU128" s="1040"/>
      <c r="DV128" s="1041" t="s">
        <v>186</v>
      </c>
      <c r="DW128" s="1041"/>
      <c r="DX128" s="1041"/>
      <c r="DY128" s="1041"/>
      <c r="DZ128" s="1042"/>
    </row>
    <row r="129" spans="1:131" s="230" customFormat="1" ht="26.25" customHeight="1" x14ac:dyDescent="0.15">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486</v>
      </c>
      <c r="X129" s="1072"/>
      <c r="Y129" s="1072"/>
      <c r="Z129" s="1073"/>
      <c r="AA129" s="959">
        <v>11476358</v>
      </c>
      <c r="AB129" s="960"/>
      <c r="AC129" s="960"/>
      <c r="AD129" s="960"/>
      <c r="AE129" s="961"/>
      <c r="AF129" s="962">
        <v>11975093</v>
      </c>
      <c r="AG129" s="960"/>
      <c r="AH129" s="960"/>
      <c r="AI129" s="960"/>
      <c r="AJ129" s="961"/>
      <c r="AK129" s="962">
        <v>12022222</v>
      </c>
      <c r="AL129" s="960"/>
      <c r="AM129" s="960"/>
      <c r="AN129" s="960"/>
      <c r="AO129" s="961"/>
      <c r="AP129" s="1074"/>
      <c r="AQ129" s="1075"/>
      <c r="AR129" s="1075"/>
      <c r="AS129" s="1075"/>
      <c r="AT129" s="1076"/>
      <c r="AU129" s="233"/>
      <c r="AV129" s="233"/>
      <c r="AW129" s="233"/>
      <c r="AX129" s="1066" t="s">
        <v>487</v>
      </c>
      <c r="AY129" s="924"/>
      <c r="AZ129" s="924"/>
      <c r="BA129" s="924"/>
      <c r="BB129" s="924"/>
      <c r="BC129" s="924"/>
      <c r="BD129" s="924"/>
      <c r="BE129" s="925"/>
      <c r="BF129" s="1067" t="s">
        <v>186</v>
      </c>
      <c r="BG129" s="1068"/>
      <c r="BH129" s="1068"/>
      <c r="BI129" s="1068"/>
      <c r="BJ129" s="1068"/>
      <c r="BK129" s="1068"/>
      <c r="BL129" s="1069"/>
      <c r="BM129" s="1067">
        <v>18.05</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488</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489</v>
      </c>
      <c r="X130" s="1072"/>
      <c r="Y130" s="1072"/>
      <c r="Z130" s="1073"/>
      <c r="AA130" s="959">
        <v>1543854</v>
      </c>
      <c r="AB130" s="960"/>
      <c r="AC130" s="960"/>
      <c r="AD130" s="960"/>
      <c r="AE130" s="961"/>
      <c r="AF130" s="962">
        <v>1530892</v>
      </c>
      <c r="AG130" s="960"/>
      <c r="AH130" s="960"/>
      <c r="AI130" s="960"/>
      <c r="AJ130" s="961"/>
      <c r="AK130" s="962">
        <v>1532653</v>
      </c>
      <c r="AL130" s="960"/>
      <c r="AM130" s="960"/>
      <c r="AN130" s="960"/>
      <c r="AO130" s="961"/>
      <c r="AP130" s="1074"/>
      <c r="AQ130" s="1075"/>
      <c r="AR130" s="1075"/>
      <c r="AS130" s="1075"/>
      <c r="AT130" s="1076"/>
      <c r="AU130" s="233"/>
      <c r="AV130" s="233"/>
      <c r="AW130" s="233"/>
      <c r="AX130" s="1066" t="s">
        <v>490</v>
      </c>
      <c r="AY130" s="924"/>
      <c r="AZ130" s="924"/>
      <c r="BA130" s="924"/>
      <c r="BB130" s="924"/>
      <c r="BC130" s="924"/>
      <c r="BD130" s="924"/>
      <c r="BE130" s="925"/>
      <c r="BF130" s="1102">
        <v>7.8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491</v>
      </c>
      <c r="X131" s="1109"/>
      <c r="Y131" s="1109"/>
      <c r="Z131" s="1110"/>
      <c r="AA131" s="1005">
        <v>9932504</v>
      </c>
      <c r="AB131" s="987"/>
      <c r="AC131" s="987"/>
      <c r="AD131" s="987"/>
      <c r="AE131" s="988"/>
      <c r="AF131" s="986">
        <v>10444201</v>
      </c>
      <c r="AG131" s="987"/>
      <c r="AH131" s="987"/>
      <c r="AI131" s="987"/>
      <c r="AJ131" s="988"/>
      <c r="AK131" s="986">
        <v>10489569</v>
      </c>
      <c r="AL131" s="987"/>
      <c r="AM131" s="987"/>
      <c r="AN131" s="987"/>
      <c r="AO131" s="988"/>
      <c r="AP131" s="1111"/>
      <c r="AQ131" s="1112"/>
      <c r="AR131" s="1112"/>
      <c r="AS131" s="1112"/>
      <c r="AT131" s="1113"/>
      <c r="AU131" s="233"/>
      <c r="AV131" s="233"/>
      <c r="AW131" s="233"/>
      <c r="AX131" s="1084" t="s">
        <v>492</v>
      </c>
      <c r="AY131" s="727"/>
      <c r="AZ131" s="727"/>
      <c r="BA131" s="727"/>
      <c r="BB131" s="727"/>
      <c r="BC131" s="727"/>
      <c r="BD131" s="727"/>
      <c r="BE131" s="1038"/>
      <c r="BF131" s="1085" t="s">
        <v>186</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493</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494</v>
      </c>
      <c r="W132" s="1095"/>
      <c r="X132" s="1095"/>
      <c r="Y132" s="1095"/>
      <c r="Z132" s="1096"/>
      <c r="AA132" s="1097">
        <v>8.0977264140000003</v>
      </c>
      <c r="AB132" s="1098"/>
      <c r="AC132" s="1098"/>
      <c r="AD132" s="1098"/>
      <c r="AE132" s="1099"/>
      <c r="AF132" s="1100">
        <v>7.9790593840000001</v>
      </c>
      <c r="AG132" s="1098"/>
      <c r="AH132" s="1098"/>
      <c r="AI132" s="1098"/>
      <c r="AJ132" s="1099"/>
      <c r="AK132" s="1100">
        <v>7.5244178289999999</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495</v>
      </c>
      <c r="W133" s="1078"/>
      <c r="X133" s="1078"/>
      <c r="Y133" s="1078"/>
      <c r="Z133" s="1079"/>
      <c r="AA133" s="1080">
        <v>7.1</v>
      </c>
      <c r="AB133" s="1081"/>
      <c r="AC133" s="1081"/>
      <c r="AD133" s="1081"/>
      <c r="AE133" s="1082"/>
      <c r="AF133" s="1080">
        <v>7.5</v>
      </c>
      <c r="AG133" s="1081"/>
      <c r="AH133" s="1081"/>
      <c r="AI133" s="1081"/>
      <c r="AJ133" s="1082"/>
      <c r="AK133" s="1080">
        <v>7.8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tu9OpY97GKZ/7CyYx+Y1kUz5/K/U9RRMsUAV2s6IyRPSZg+qpx2g/GOwPc5I1n6aN7z32lcgd216a+TrBIc+w==" saltValue="pnh2phnxpF5eQKnsZYMT7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031E-A446-47BD-ABF4-95A7F615AE17}">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EMMNXBIsi2erc/BHo+G5Hib6qbPa1O+woqrJNaIPeF4l3FegOJ2KSc7Xk4Q9D5qdDsGsCpQPqNi2tYLKs0CCA==" saltValue="IQZABNrYoiCNJCOb+swH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4JGXuc6sKjTz4CkNPXKOs9vml9zpbLo5LUC3cK7tetXkMFfJ0X2dat+WWWMlLFmnfP7X9sPzi3Aoi5EKpuRXw==" saltValue="C3msAk5YWSi6Ffv9Fuoj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504</v>
      </c>
      <c r="AL9" s="1118"/>
      <c r="AM9" s="1118"/>
      <c r="AN9" s="1119"/>
      <c r="AO9" s="281">
        <v>3098790</v>
      </c>
      <c r="AP9" s="281">
        <v>64582</v>
      </c>
      <c r="AQ9" s="282">
        <v>105319</v>
      </c>
      <c r="AR9" s="283">
        <v>-38.700000000000003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505</v>
      </c>
      <c r="AL10" s="1118"/>
      <c r="AM10" s="1118"/>
      <c r="AN10" s="1119"/>
      <c r="AO10" s="284">
        <v>89744</v>
      </c>
      <c r="AP10" s="284">
        <v>1870</v>
      </c>
      <c r="AQ10" s="285">
        <v>9860</v>
      </c>
      <c r="AR10" s="286">
        <v>-81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506</v>
      </c>
      <c r="AL11" s="1118"/>
      <c r="AM11" s="1118"/>
      <c r="AN11" s="1119"/>
      <c r="AO11" s="284">
        <v>355180</v>
      </c>
      <c r="AP11" s="284">
        <v>7402</v>
      </c>
      <c r="AQ11" s="285">
        <v>1656</v>
      </c>
      <c r="AR11" s="286">
        <v>347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507</v>
      </c>
      <c r="AL12" s="1118"/>
      <c r="AM12" s="1118"/>
      <c r="AN12" s="1119"/>
      <c r="AO12" s="284" t="s">
        <v>508</v>
      </c>
      <c r="AP12" s="284" t="s">
        <v>508</v>
      </c>
      <c r="AQ12" s="285">
        <v>3</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509</v>
      </c>
      <c r="AL13" s="1118"/>
      <c r="AM13" s="1118"/>
      <c r="AN13" s="1119"/>
      <c r="AO13" s="284">
        <v>141793</v>
      </c>
      <c r="AP13" s="284">
        <v>2955</v>
      </c>
      <c r="AQ13" s="285">
        <v>4056</v>
      </c>
      <c r="AR13" s="286">
        <v>-27.1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510</v>
      </c>
      <c r="AL14" s="1118"/>
      <c r="AM14" s="1118"/>
      <c r="AN14" s="1119"/>
      <c r="AO14" s="284">
        <v>58386</v>
      </c>
      <c r="AP14" s="284">
        <v>1217</v>
      </c>
      <c r="AQ14" s="285">
        <v>2339</v>
      </c>
      <c r="AR14" s="286">
        <v>-48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511</v>
      </c>
      <c r="AL15" s="1121"/>
      <c r="AM15" s="1121"/>
      <c r="AN15" s="1122"/>
      <c r="AO15" s="284">
        <v>-235574</v>
      </c>
      <c r="AP15" s="284">
        <v>-4910</v>
      </c>
      <c r="AQ15" s="285">
        <v>-7717</v>
      </c>
      <c r="AR15" s="286">
        <v>-36.4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189</v>
      </c>
      <c r="AL16" s="1121"/>
      <c r="AM16" s="1121"/>
      <c r="AN16" s="1122"/>
      <c r="AO16" s="284">
        <v>3508319</v>
      </c>
      <c r="AP16" s="284">
        <v>73117</v>
      </c>
      <c r="AQ16" s="285">
        <v>115515</v>
      </c>
      <c r="AR16" s="286">
        <v>-36.700000000000003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516</v>
      </c>
      <c r="AL21" s="1124"/>
      <c r="AM21" s="1124"/>
      <c r="AN21" s="1125"/>
      <c r="AO21" s="297">
        <v>7.17</v>
      </c>
      <c r="AP21" s="298">
        <v>10.69</v>
      </c>
      <c r="AQ21" s="299">
        <v>-3.52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517</v>
      </c>
      <c r="AL22" s="1124"/>
      <c r="AM22" s="1124"/>
      <c r="AN22" s="1125"/>
      <c r="AO22" s="302">
        <v>98.2</v>
      </c>
      <c r="AP22" s="303">
        <v>97.4</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518</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521</v>
      </c>
      <c r="AL32" s="1132"/>
      <c r="AM32" s="1132"/>
      <c r="AN32" s="1133"/>
      <c r="AO32" s="312">
        <v>2006726</v>
      </c>
      <c r="AP32" s="312">
        <v>41822</v>
      </c>
      <c r="AQ32" s="313">
        <v>74824</v>
      </c>
      <c r="AR32" s="314">
        <v>-44.1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522</v>
      </c>
      <c r="AL33" s="1132"/>
      <c r="AM33" s="1132"/>
      <c r="AN33" s="1133"/>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523</v>
      </c>
      <c r="AL34" s="1132"/>
      <c r="AM34" s="1132"/>
      <c r="AN34" s="1133"/>
      <c r="AO34" s="312" t="s">
        <v>508</v>
      </c>
      <c r="AP34" s="312" t="s">
        <v>508</v>
      </c>
      <c r="AQ34" s="313">
        <v>1</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524</v>
      </c>
      <c r="AL35" s="1132"/>
      <c r="AM35" s="1132"/>
      <c r="AN35" s="1133"/>
      <c r="AO35" s="312">
        <v>312044</v>
      </c>
      <c r="AP35" s="312">
        <v>6503</v>
      </c>
      <c r="AQ35" s="313">
        <v>17427</v>
      </c>
      <c r="AR35" s="314">
        <v>-62.7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525</v>
      </c>
      <c r="AL36" s="1132"/>
      <c r="AM36" s="1132"/>
      <c r="AN36" s="1133"/>
      <c r="AO36" s="312">
        <v>204032</v>
      </c>
      <c r="AP36" s="312">
        <v>4252</v>
      </c>
      <c r="AQ36" s="313">
        <v>2447</v>
      </c>
      <c r="AR36" s="314">
        <v>73.8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526</v>
      </c>
      <c r="AL37" s="1132"/>
      <c r="AM37" s="1132"/>
      <c r="AN37" s="1133"/>
      <c r="AO37" s="312">
        <v>98039</v>
      </c>
      <c r="AP37" s="312">
        <v>2043</v>
      </c>
      <c r="AQ37" s="313">
        <v>591</v>
      </c>
      <c r="AR37" s="314">
        <v>245.7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527</v>
      </c>
      <c r="AL38" s="1135"/>
      <c r="AM38" s="1135"/>
      <c r="AN38" s="1136"/>
      <c r="AO38" s="315" t="s">
        <v>508</v>
      </c>
      <c r="AP38" s="315" t="s">
        <v>508</v>
      </c>
      <c r="AQ38" s="316">
        <v>2</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528</v>
      </c>
      <c r="AL39" s="1135"/>
      <c r="AM39" s="1135"/>
      <c r="AN39" s="1136"/>
      <c r="AO39" s="312">
        <v>-298909</v>
      </c>
      <c r="AP39" s="312">
        <v>-6230</v>
      </c>
      <c r="AQ39" s="313">
        <v>-3618</v>
      </c>
      <c r="AR39" s="314">
        <v>72.2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529</v>
      </c>
      <c r="AL40" s="1132"/>
      <c r="AM40" s="1132"/>
      <c r="AN40" s="1133"/>
      <c r="AO40" s="312">
        <v>-1532653</v>
      </c>
      <c r="AP40" s="312">
        <v>-31942</v>
      </c>
      <c r="AQ40" s="313">
        <v>-63812</v>
      </c>
      <c r="AR40" s="314">
        <v>-49.9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301</v>
      </c>
      <c r="AL41" s="1138"/>
      <c r="AM41" s="1138"/>
      <c r="AN41" s="1139"/>
      <c r="AO41" s="312">
        <v>789279</v>
      </c>
      <c r="AP41" s="312">
        <v>16449</v>
      </c>
      <c r="AQ41" s="313">
        <v>27863</v>
      </c>
      <c r="AR41" s="314">
        <v>-41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499</v>
      </c>
      <c r="AN49" s="1128" t="s">
        <v>533</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2420987</v>
      </c>
      <c r="AN51" s="334">
        <v>50636</v>
      </c>
      <c r="AO51" s="335">
        <v>-16.100000000000001</v>
      </c>
      <c r="AP51" s="336">
        <v>83774</v>
      </c>
      <c r="AQ51" s="337">
        <v>-1.5</v>
      </c>
      <c r="AR51" s="338">
        <v>-14.6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1631699</v>
      </c>
      <c r="AN52" s="342">
        <v>34127</v>
      </c>
      <c r="AO52" s="343">
        <v>6.6</v>
      </c>
      <c r="AP52" s="344">
        <v>52179</v>
      </c>
      <c r="AQ52" s="345">
        <v>2.7</v>
      </c>
      <c r="AR52" s="346">
        <v>3.9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3301581</v>
      </c>
      <c r="AN53" s="334">
        <v>68849</v>
      </c>
      <c r="AO53" s="335">
        <v>36</v>
      </c>
      <c r="AP53" s="336">
        <v>132981</v>
      </c>
      <c r="AQ53" s="337">
        <v>58.7</v>
      </c>
      <c r="AR53" s="338">
        <v>-22.7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1825332</v>
      </c>
      <c r="AN54" s="342">
        <v>38064</v>
      </c>
      <c r="AO54" s="343">
        <v>11.5</v>
      </c>
      <c r="AP54" s="344">
        <v>56973</v>
      </c>
      <c r="AQ54" s="345">
        <v>9.1999999999999993</v>
      </c>
      <c r="AR54" s="346">
        <v>2.2999999999999998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3746206</v>
      </c>
      <c r="AN55" s="334">
        <v>78359</v>
      </c>
      <c r="AO55" s="335">
        <v>13.8</v>
      </c>
      <c r="AP55" s="336">
        <v>128523</v>
      </c>
      <c r="AQ55" s="337">
        <v>-3.4</v>
      </c>
      <c r="AR55" s="338">
        <v>17.2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2052295</v>
      </c>
      <c r="AN56" s="342">
        <v>42928</v>
      </c>
      <c r="AO56" s="343">
        <v>12.8</v>
      </c>
      <c r="AP56" s="344">
        <v>56792</v>
      </c>
      <c r="AQ56" s="345">
        <v>-0.3</v>
      </c>
      <c r="AR56" s="346">
        <v>13.1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2951723</v>
      </c>
      <c r="AN57" s="334">
        <v>61558</v>
      </c>
      <c r="AO57" s="335">
        <v>-21.4</v>
      </c>
      <c r="AP57" s="336">
        <v>96469</v>
      </c>
      <c r="AQ57" s="337">
        <v>-24.9</v>
      </c>
      <c r="AR57" s="338">
        <v>3.5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2148488</v>
      </c>
      <c r="AN58" s="342">
        <v>44807</v>
      </c>
      <c r="AO58" s="343">
        <v>4.4000000000000004</v>
      </c>
      <c r="AP58" s="344">
        <v>49775</v>
      </c>
      <c r="AQ58" s="345">
        <v>-12.4</v>
      </c>
      <c r="AR58" s="346">
        <v>16.8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2456825</v>
      </c>
      <c r="AN59" s="334">
        <v>51203</v>
      </c>
      <c r="AO59" s="335">
        <v>-16.8</v>
      </c>
      <c r="AP59" s="336">
        <v>85743</v>
      </c>
      <c r="AQ59" s="337">
        <v>-11.1</v>
      </c>
      <c r="AR59" s="338">
        <v>-5.7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1832651</v>
      </c>
      <c r="AN60" s="342">
        <v>38195</v>
      </c>
      <c r="AO60" s="343">
        <v>-14.8</v>
      </c>
      <c r="AP60" s="344">
        <v>45231</v>
      </c>
      <c r="AQ60" s="345">
        <v>-9.1</v>
      </c>
      <c r="AR60" s="346">
        <v>-5.7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2975464</v>
      </c>
      <c r="AN61" s="349">
        <v>62121</v>
      </c>
      <c r="AO61" s="350">
        <v>-0.9</v>
      </c>
      <c r="AP61" s="351">
        <v>105498</v>
      </c>
      <c r="AQ61" s="352">
        <v>3.6</v>
      </c>
      <c r="AR61" s="338">
        <v>-4.5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1898093</v>
      </c>
      <c r="AN62" s="342">
        <v>39624</v>
      </c>
      <c r="AO62" s="343">
        <v>4.0999999999999996</v>
      </c>
      <c r="AP62" s="344">
        <v>52190</v>
      </c>
      <c r="AQ62" s="345">
        <v>-2</v>
      </c>
      <c r="AR62" s="346">
        <v>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cIDVyajtkkKZrgCGbSCqb0TVwabe8y6dHXTS01/YgXCuvy6vPgmWsHyXb2QDhWswx2nxIPJl3vkyKmpZWCwJA==" saltValue="b0+3fAMX6E6LcSF8cSCb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oPxXui/CTxmC8o3nqOLGIJm/hy7Uyc7vCsd7rlGF0NlV4jLn1PVVQfNtp3S6hgnMfitsKZwV2aTJAnmswQXvlg==" saltValue="VL/qboSfW1lDVySWMRu4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g6DSXHB84lZZMEBnbHHV4Bprc3Z3odnGbTR+/FQYq+aWCun2N/P2k5cb2pFVsZBx85WdqNyUWT/5HUvVBHlnEQ==" saltValue="Bqd0fcCoM5Oirho3oMj0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0" t="s">
        <v>3</v>
      </c>
      <c r="D47" s="1140"/>
      <c r="E47" s="1141"/>
      <c r="F47" s="11">
        <v>21.99</v>
      </c>
      <c r="G47" s="12">
        <v>22.17</v>
      </c>
      <c r="H47" s="12">
        <v>19.809999999999999</v>
      </c>
      <c r="I47" s="12">
        <v>21.24</v>
      </c>
      <c r="J47" s="13">
        <v>21.16</v>
      </c>
    </row>
    <row r="48" spans="2:10" ht="57.75" customHeight="1" x14ac:dyDescent="0.15">
      <c r="B48" s="14"/>
      <c r="C48" s="1142" t="s">
        <v>4</v>
      </c>
      <c r="D48" s="1142"/>
      <c r="E48" s="1143"/>
      <c r="F48" s="15">
        <v>8.75</v>
      </c>
      <c r="G48" s="16">
        <v>5.23</v>
      </c>
      <c r="H48" s="16">
        <v>5.62</v>
      </c>
      <c r="I48" s="16">
        <v>9.84</v>
      </c>
      <c r="J48" s="17">
        <v>7.95</v>
      </c>
    </row>
    <row r="49" spans="2:10" ht="57.75" customHeight="1" thickBot="1" x14ac:dyDescent="0.2">
      <c r="B49" s="18"/>
      <c r="C49" s="1144" t="s">
        <v>5</v>
      </c>
      <c r="D49" s="1144"/>
      <c r="E49" s="1145"/>
      <c r="F49" s="19">
        <v>4.78</v>
      </c>
      <c r="G49" s="20" t="s">
        <v>554</v>
      </c>
      <c r="H49" s="20" t="s">
        <v>555</v>
      </c>
      <c r="I49" s="20">
        <v>6.7</v>
      </c>
      <c r="J49" s="21" t="s">
        <v>556</v>
      </c>
    </row>
    <row r="50" spans="2:10" x14ac:dyDescent="0.15"/>
  </sheetData>
  <sheetProtection algorithmName="SHA-512" hashValue="OQl3aHNvHQQQMFjba3GIjz9+z1G09ozzRFnrFyXSWCRsnPcs9NNf+as2POWC+YsaYsBa/dEBAnSpSH/eOXafQw==" saltValue="5Xl+63uJJ6RCsjuA0Y7H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2024-03-18T04:19:42Z</cp:lastPrinted>
  <dcterms:created xsi:type="dcterms:W3CDTF">2024-02-05T00:06:40Z</dcterms:created>
  <dcterms:modified xsi:type="dcterms:W3CDTF">2024-03-18T04:35:36Z</dcterms:modified>
  <cp:category/>
</cp:coreProperties>
</file>