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as01\shichoson\06 財政係\40決算統計\05財政状況資料集\R4財政状況資料集\07 公表・総務省報告\01 公表・総務省報告\タイトル変更\"/>
    </mc:Choice>
  </mc:AlternateContent>
  <bookViews>
    <workbookView xWindow="-120" yWindow="-120" windowWidth="20736" windowHeight="1116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AM35" i="10"/>
  <c r="C35" i="10"/>
  <c r="BW34" i="10"/>
  <c r="BW35" i="10" s="1"/>
  <c r="C34" i="10"/>
  <c r="BW36" i="10" l="1"/>
  <c r="BW37" i="10" s="1"/>
  <c r="BW38" i="10" s="1"/>
  <c r="BW39" i="10" s="1"/>
  <c r="BW40" i="10" s="1"/>
  <c r="BW41" i="10" s="1"/>
  <c r="BW42" i="10" s="1"/>
  <c r="CO34" i="10" s="1"/>
  <c r="CO35" i="10" s="1"/>
  <c r="CO36" i="10" s="1"/>
  <c r="AM34" i="10"/>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<sst xmlns="http://schemas.openxmlformats.org/spreadsheetml/2006/main" count="1092" uniqueCount="596">
  <si>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</si>
  <si>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</si>
  <si>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</si>
  <si>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</si>
  <si>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</si>
  <si>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</si>
  <si>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</si>
  <si>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</si>
  <si>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</si>
  <si>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</si>
  <si>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</si>
  <si>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</si>
  <si>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</si>
  <si>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</si>
  <si>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</si>
  <si>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</si>
  <si>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</si>
  <si>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</si>
  <si>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</si>
  <si>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</si>
  <si>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</si>
  <si>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</si>
  <si>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</si>
  <si>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</si>
  <si>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</si>
  <si>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</si>
  <si>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</si>
  <si>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</si>
  <si>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</si>
  <si>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</si>
  <si>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</si>
  <si>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</si>
  <si>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</si>
  <si>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</si>
  <si>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</si>
  <si>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</si>
  <si>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</si>
  <si>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</si>
  <si>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</si>
  <si>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</si>
  <si>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</si>
  <si>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</si>
  <si>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</si>
  <si>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</si>
  <si>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</si>
  <si>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</si>
  <si>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</si>
  <si>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</si>
  <si>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</si>
  <si>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</si>
  <si>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</si>
  <si>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</si>
  <si>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</si>
  <si>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</si>
  <si>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</si>
  <si>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</si>
  <si>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</si>
  <si>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</si>
  <si>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</si>
  <si>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</si>
  <si>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</si>
  <si>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</si>
  <si>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</si>
  <si>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</si>
  <si>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</si>
  <si>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</si>
  <si>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</si>
  <si>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</si>
  <si>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</si>
  <si>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</si>
  <si>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</si>
  <si>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</si>
  <si>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</si>
  <si>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</si>
  <si>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</si>
  <si>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</si>
  <si>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</si>
  <si>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</si>
  <si>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</si>
  <si>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</si>
  <si>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</si>
  <si>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</si>
  <si>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</si>
  <si>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</si>
  <si>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</si>
  <si>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</si>
  <si>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Ⅳ－１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</si>
  <si>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</si>
  <si>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</si>
  <si>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</si>
  <si>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</si>
  <si>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</si>
  <si>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</si>
  <si>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</si>
  <si>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</si>
  <si>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</si>
  <si>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</si>
  <si>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</si>
  <si>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</si>
  <si>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河北町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</si>
  <si>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</si>
  <si>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</si>
  <si>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</si>
  <si>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</si>
  <si>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</si>
  <si>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</si>
  <si>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</si>
  <si>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</si>
  <si>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</si>
  <si>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</si>
  <si>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</si>
  <si>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</si>
  <si>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</si>
  <si>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</si>
  <si>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</si>
  <si>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</si>
  <si>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</si>
  <si>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</si>
  <si>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</si>
  <si>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</si>
  <si>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</si>
  <si>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</si>
  <si>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</si>
  <si>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</si>
  <si>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</si>
  <si>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</si>
  <si>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</si>
  <si>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</si>
  <si>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</si>
  <si>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</si>
  <si>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</si>
  <si>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</si>
  <si>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</si>
  <si>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</si>
  <si>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</si>
  <si>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</si>
  <si>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</si>
  <si>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</si>
  <si>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</si>
  <si>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</si>
  <si>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</si>
  <si>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</si>
  <si>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</si>
  <si>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</si>
  <si>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</si>
  <si>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</si>
  <si>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</si>
  <si>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</si>
  <si>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</si>
  <si>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</si>
  <si>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</si>
  <si>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</si>
  <si>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</si>
  <si>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</si>
  <si>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</si>
  <si>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</si>
  <si>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</si>
  <si>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</si>
  <si>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</si>
  <si>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</si>
  <si>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</si>
  <si>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</si>
  <si>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</si>
  <si>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</si>
  <si>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</si>
  <si>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</si>
  <si>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</si>
  <si>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</si>
  <si>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</si>
  <si>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</si>
  <si>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</si>
  <si>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</si>
  <si>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</si>
  <si>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</si>
  <si>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</si>
  <si>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</si>
  <si>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</si>
  <si>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</si>
  <si>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</si>
  <si>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</si>
  <si>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</si>
  <si>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</si>
  <si>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</si>
  <si>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</si>
  <si>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</si>
  <si>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</si>
  <si>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</si>
  <si>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</si>
  <si>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</si>
  <si>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</si>
  <si>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</si>
  <si>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</si>
  <si>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</si>
  <si>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</si>
  <si>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</si>
  <si>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</si>
  <si>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</si>
  <si>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</si>
  <si>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</si>
  <si>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</si>
  <si>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</si>
  <si>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</si>
  <si>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</si>
  <si>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</si>
  <si>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</si>
  <si>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</si>
  <si>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</si>
  <si>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</si>
  <si>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</si>
  <si>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</si>
  <si>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</si>
  <si>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</si>
  <si>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</si>
  <si>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</si>
  <si>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</si>
  <si>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</si>
  <si>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</si>
  <si>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</si>
  <si>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</si>
  <si>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山形県河北町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</si>
  <si>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</si>
  <si>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</si>
  <si>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</si>
  <si>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</si>
  <si>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</si>
  <si>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</si>
  <si>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</si>
  <si>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</si>
  <si>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</si>
  <si>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</si>
  <si>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</si>
  <si>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</si>
  <si>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</si>
  <si>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</si>
  <si>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</si>
  <si>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</si>
  <si>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</si>
  <si>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</si>
  <si>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</si>
  <si>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</si>
  <si>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</si>
  <si>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</si>
  <si>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</si>
  <si>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</si>
  <si>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</si>
  <si>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</si>
  <si>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</si>
  <si>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</si>
  <si>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</si>
  <si>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</si>
  <si>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</si>
  <si>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</si>
  <si>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</si>
  <si>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</si>
  <si>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</si>
  <si>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</si>
  <si>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</si>
  <si>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</si>
  <si>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</si>
  <si>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</si>
  <si>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</si>
  <si>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</si>
  <si>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</si>
  <si>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</si>
  <si>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</si>
  <si>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</si>
  <si>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</si>
  <si>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</si>
  <si>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</si>
  <si>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</si>
  <si>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</si>
  <si>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</si>
  <si>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</si>
  <si>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</si>
  <si>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</si>
  <si>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</si>
  <si>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</si>
  <si>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</si>
  <si>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</si>
  <si>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</si>
  <si>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</si>
  <si>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</si>
  <si>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</si>
  <si>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</si>
  <si>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</si>
  <si>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</si>
  <si>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</si>
  <si>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</si>
  <si>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</si>
  <si>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</si>
  <si>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</si>
  <si>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</si>
  <si>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</si>
  <si>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</si>
  <si>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</si>
  <si>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</si>
  <si>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</si>
  <si>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</si>
  <si>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</si>
  <si>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</si>
  <si>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</si>
  <si>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</si>
  <si>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</si>
  <si>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</si>
  <si>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</si>
  <si>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</si>
  <si>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</si>
  <si>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</si>
  <si>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</si>
  <si>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</si>
  <si>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</si>
  <si>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</si>
  <si>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</si>
  <si>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</si>
  <si>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</si>
  <si>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</si>
  <si>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</si>
  <si>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</si>
  <si>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</si>
  <si>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</si>
  <si>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</si>
  <si>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</si>
  <si>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</si>
  <si>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</si>
  <si>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</si>
  <si>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</si>
  <si>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</si>
  <si>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</si>
  <si>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</si>
  <si>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</si>
  <si>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</si>
  <si>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</si>
  <si>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</si>
  <si>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</si>
  <si>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</si>
  <si>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</si>
  <si>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</si>
  <si>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</si>
  <si>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</si>
  <si>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</si>
  <si>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</si>
  <si>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</si>
  <si>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</si>
  <si>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</si>
  <si>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</si>
  <si>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</si>
  <si>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</si>
  <si>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</si>
  <si>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</si>
  <si>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</si>
  <si>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</si>
  <si>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</si>
  <si>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</si>
  <si>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</si>
  <si>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</si>
  <si>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</si>
  <si>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</si>
  <si>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</si>
  <si>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</si>
  <si>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</si>
  <si>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</si>
  <si>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</si>
  <si>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</si>
  <si>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</si>
  <si>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</si>
  <si>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</si>
  <si>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</si>
  <si>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</si>
  <si>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</si>
  <si>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</si>
  <si>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</si>
  <si>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</si>
  <si>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山形県河北町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</si>
  <si>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</si>
  <si>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</si>
  <si>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</si>
  <si>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</si>
  <si>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</si>
  <si>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</si>
  <si>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</si>
  <si>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</si>
  <si>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</si>
  <si>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</si>
  <si>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</si>
  <si>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</si>
  <si>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</si>
  <si>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</si>
  <si>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</si>
  <si>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</si>
  <si>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</si>
  <si>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</si>
  <si>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</si>
  <si>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</si>
  <si>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</si>
  <si>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</si>
  <si>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</si>
  <si>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</si>
  <si>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</si>
  <si>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</si>
  <si>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</si>
  <si>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</si>
  <si>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</si>
  <si>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</si>
  <si>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</si>
  <si>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</si>
  <si>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</si>
  <si>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</si>
  <si>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河北町国民健康保険特別会計</t>
    <phoneticPr fontId="5"/>
  </si>
  <si>
    <t>河北町介護保険特別会計</t>
    <phoneticPr fontId="5"/>
  </si>
  <si>
    <t>河北町後期高齢者医療特別会計</t>
    <phoneticPr fontId="5"/>
  </si>
  <si>
    <t>河北町水道事業会計</t>
    <phoneticPr fontId="5"/>
  </si>
  <si>
    <t>法適用企業</t>
    <phoneticPr fontId="5"/>
  </si>
  <si>
    <t>河北町公共下水道事業特別会計</t>
    <phoneticPr fontId="5"/>
  </si>
  <si>
    <t>法非適用企業</t>
    <phoneticPr fontId="5"/>
  </si>
  <si>
    <t>河北町農業集落排水事業特別会計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</si>
  <si>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</si>
  <si>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</si>
  <si>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</si>
  <si>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</si>
  <si>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</si>
  <si>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</si>
  <si>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</si>
  <si>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</si>
  <si>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</si>
  <si>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</si>
  <si>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</si>
  <si>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</si>
  <si>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</si>
  <si>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</si>
  <si>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</si>
  <si>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</si>
  <si>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</si>
  <si>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</si>
  <si>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</si>
  <si>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</si>
  <si>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</si>
  <si>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</si>
  <si>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</si>
  <si>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</si>
  <si>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</si>
  <si>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</si>
  <si>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</si>
  <si>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</si>
  <si>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</si>
  <si>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</si>
  <si>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</si>
  <si>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</si>
  <si>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</si>
  <si>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</si>
  <si>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</si>
  <si>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</si>
  <si>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</si>
  <si>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</si>
  <si>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</si>
  <si>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</si>
  <si>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</si>
  <si>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</si>
  <si>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</si>
  <si>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</si>
  <si>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</si>
  <si>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</si>
  <si>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</si>
  <si>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</si>
  <si>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</si>
  <si>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</si>
  <si>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</si>
  <si>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</si>
  <si>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</si>
  <si>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</si>
  <si>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河北町公共下水道事業特別会計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</si>
  <si>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</si>
  <si>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</si>
  <si>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</si>
  <si>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</si>
  <si>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</si>
  <si>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</si>
  <si>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</si>
  <si>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</si>
  <si>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</si>
  <si>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</si>
  <si>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</si>
  <si>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</si>
  <si>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</si>
  <si>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</si>
  <si>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</si>
  <si>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</si>
  <si>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</si>
  <si>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</si>
  <si>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</si>
  <si>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</si>
  <si>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</si>
  <si>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</si>
  <si>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</si>
  <si>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</si>
  <si>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</si>
  <si>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</si>
  <si>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</si>
  <si>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</si>
  <si>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</si>
  <si>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</si>
  <si>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</si>
  <si>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</si>
  <si>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</si>
  <si>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</si>
  <si>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</si>
  <si>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</si>
  <si>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</si>
  <si>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</si>
  <si>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</si>
  <si>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</si>
  <si>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</si>
  <si>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</si>
  <si>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</si>
  <si>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</si>
  <si>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</si>
  <si>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</si>
  <si>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</si>
  <si>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</si>
  <si>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</si>
  <si>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</si>
  <si>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</si>
  <si>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</si>
  <si>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</si>
  <si>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</si>
  <si>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</si>
  <si>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</si>
  <si>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</si>
  <si>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</si>
  <si>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</si>
  <si>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</si>
  <si>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</si>
  <si>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</si>
  <si>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</si>
  <si>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</si>
  <si>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</si>
  <si>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</si>
  <si>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</si>
  <si>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</si>
  <si>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</si>
  <si>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</si>
  <si>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</si>
  <si>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</si>
  <si>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</si>
  <si>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</si>
  <si>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</si>
  <si>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</si>
  <si>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</si>
  <si>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</si>
  <si>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</si>
  <si>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</si>
  <si>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</si>
  <si>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</si>
  <si>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</si>
  <si>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</si>
  <si>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</si>
  <si>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</si>
  <si>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</si>
  <si>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3.46</t>
  </si>
  <si>
    <t>▲ 4.19</t>
  </si>
  <si>
    <t>▲ 4.15</t>
  </si>
  <si>
    <t>▲ 0.65</t>
  </si>
  <si>
    <t>▲ 2.31</t>
  </si>
  <si>
    <t>河北町水道事業会計</t>
  </si>
  <si>
    <t>一般会計</t>
  </si>
  <si>
    <t>河北町介護保険特別会計</t>
  </si>
  <si>
    <t>河北町国民健康保険特別会計</t>
  </si>
  <si>
    <t>河北町後期高齢者医療特別会計</t>
  </si>
  <si>
    <t>河北町公共下水道事業特別会計</t>
  </si>
  <si>
    <t>河北町農業集落排水事業特別会計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</si>
  <si>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</si>
  <si>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</si>
  <si>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</si>
  <si>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</si>
  <si>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</si>
  <si>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</si>
  <si>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</si>
  <si>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</si>
  <si>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河北スポーツセンター</t>
    <rPh sb="0" eb="2">
      <t>カホク</t>
    </rPh>
    <phoneticPr fontId="35"/>
  </si>
  <si>
    <t>河北町べに花の里振興公社</t>
    <rPh sb="0" eb="3">
      <t>カホクチョウ</t>
    </rPh>
    <rPh sb="5" eb="6">
      <t>バナ</t>
    </rPh>
    <rPh sb="7" eb="8">
      <t>サト</t>
    </rPh>
    <rPh sb="8" eb="10">
      <t>シンコウ</t>
    </rPh>
    <rPh sb="10" eb="12">
      <t>コウシャ</t>
    </rPh>
    <phoneticPr fontId="35"/>
  </si>
  <si>
    <t>河北町土地開発公社</t>
    <rPh sb="0" eb="3">
      <t>カホクチョウ</t>
    </rPh>
    <rPh sb="3" eb="5">
      <t>トチ</t>
    </rPh>
    <rPh sb="5" eb="7">
      <t>カイハツ</t>
    </rPh>
    <rPh sb="7" eb="9">
      <t>コウシャ</t>
    </rPh>
    <phoneticPr fontId="35"/>
  </si>
  <si>
    <t>○</t>
  </si>
  <si>
    <t>-</t>
    <phoneticPr fontId="2"/>
  </si>
  <si>
    <t>山形県消防補償等組合</t>
    <rPh sb="0" eb="2">
      <t>ヤマガタ</t>
    </rPh>
    <rPh sb="2" eb="3">
      <t>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</si>
  <si>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</si>
  <si>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</si>
  <si>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東根市外二市一町共立衛生処理組合</t>
    <rPh sb="0" eb="3">
      <t>ヒガシネシ</t>
    </rPh>
    <rPh sb="3" eb="4">
      <t>ホカ</t>
    </rPh>
    <rPh sb="4" eb="5">
      <t>ニ</t>
    </rPh>
    <rPh sb="5" eb="6">
      <t>シ</t>
    </rPh>
    <rPh sb="6" eb="8">
      <t>イッチョウ</t>
    </rPh>
    <rPh sb="8" eb="10">
      <t>キョウリツ</t>
    </rPh>
    <rPh sb="10" eb="12">
      <t>エイセイ</t>
    </rPh>
    <rPh sb="12" eb="14">
      <t>ショリ</t>
    </rPh>
    <rPh sb="14" eb="16">
      <t>クミアイ</t>
    </rPh>
    <phoneticPr fontId="2"/>
  </si>
  <si>
    <t>西村山広域行政事務組合（普通会計分）</t>
    <rPh sb="0" eb="3">
      <t>ニシムラヤマ</t>
    </rPh>
    <rPh sb="3" eb="5">
      <t>コウイキ</t>
    </rPh>
    <rPh sb="5" eb="7">
      <t>ギョウセイ</t>
    </rPh>
    <rPh sb="7" eb="9">
      <t>ジム</t>
    </rPh>
    <rPh sb="9" eb="11">
      <t>クミアイ</t>
    </rPh>
    <rPh sb="12" eb="14">
      <t>フツウ</t>
    </rPh>
    <rPh sb="14" eb="16">
      <t>カイケイ</t>
    </rPh>
    <rPh sb="16" eb="17">
      <t>ブン</t>
    </rPh>
    <phoneticPr fontId="2"/>
  </si>
  <si>
    <t>河北町ほか２市広域斎場事務組合</t>
    <rPh sb="0" eb="3">
      <t>カホクチョウ</t>
    </rPh>
    <rPh sb="6" eb="7">
      <t>シ</t>
    </rPh>
    <rPh sb="7" eb="9">
      <t>コウイキ</t>
    </rPh>
    <rPh sb="9" eb="11">
      <t>サイジョウ</t>
    </rPh>
    <rPh sb="11" eb="13">
      <t>ジム</t>
    </rPh>
    <rPh sb="13" eb="15">
      <t>クミアイ</t>
    </rPh>
    <phoneticPr fontId="2"/>
  </si>
  <si>
    <t>西村山広域行政事務組合（事業会計分）</t>
    <rPh sb="0" eb="3">
      <t>ニシムラヤマ</t>
    </rPh>
    <rPh sb="3" eb="5">
      <t>コウイキ</t>
    </rPh>
    <rPh sb="5" eb="7">
      <t>ギョウセイ</t>
    </rPh>
    <rPh sb="7" eb="9">
      <t>ジム</t>
    </rPh>
    <rPh sb="9" eb="11">
      <t>クミアイ</t>
    </rPh>
    <rPh sb="12" eb="14">
      <t>ジギョウ</t>
    </rPh>
    <rPh sb="14" eb="16">
      <t>カイケイ</t>
    </rPh>
    <rPh sb="16" eb="17">
      <t>ブン</t>
    </rPh>
    <phoneticPr fontId="2"/>
  </si>
  <si>
    <t>山形県後期高齢者医療広域連合（普通会計分）</t>
    <rPh sb="0" eb="2">
      <t>ヤマガタ</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</si>
  <si>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2">
      <t>ヤマガタ</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</si>
  <si>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ふるさと応援基金</t>
    <rPh sb="4" eb="8">
      <t>オウエンキキン</t>
    </rPh>
    <phoneticPr fontId="5"/>
  </si>
  <si>
    <t>公共施設維持補修基金</t>
    <phoneticPr fontId="5"/>
  </si>
  <si>
    <t>中小企業支援緊急対策基金</t>
    <phoneticPr fontId="5"/>
  </si>
  <si>
    <t>スポーツ振興基金</t>
  </si>
  <si>
    <t>森林環境譲与税基金</t>
    <rPh sb="0" eb="2">
      <t>シンリン</t>
    </rPh>
    <rPh sb="2" eb="4">
      <t>カンキョウ</t>
    </rPh>
    <rPh sb="4" eb="6">
      <t>ジョウヨ</t>
    </rPh>
    <rPh sb="6" eb="7">
      <t>ゼイ</t>
    </rPh>
    <rPh sb="7" eb="9">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</si>
</sst>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96462</c:v>
                </c:pt>
                <c:pt idx="1">
                  <c:v>83103</c:v>
                </c:pt>
                <c:pt idx="2">
                  <c:v>84459</c:v>
                </c:pt>
                <c:pt idx="3">
                  <c:v>74568</c:v>
                </c:pt>
                <c:pt idx="4">
                  <c:v>73693</c:v>
                </c:pt>
              </c:numCache>
            </c:numRef>
          </c:val>
          <c:smooth val="0"/>
          <c:extLst>
            <c:ext xmlns:c16="http://schemas.microsoft.com/office/drawing/2014/chart" uri="{C3380CC4-5D6E-409C-BE32-E72D297353CC}">
              <c16:uniqueId val="{00000000-93E6-432A-A523-C3FB19FCDE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50954</c:v>
                </c:pt>
                <c:pt idx="1">
                  <c:v>77038</c:v>
                </c:pt>
                <c:pt idx="2">
                  <c:v>78421</c:v>
                </c:pt>
                <c:pt idx="3">
                  <c:v>153238</c:v>
                </c:pt>
                <c:pt idx="4">
                  <c:v>62949</c:v>
                </c:pt>
              </c:numCache>
            </c:numRef>
          </c:val>
          <c:smooth val="0"/>
          <c:extLst>
            <c:ext xmlns:c16="http://schemas.microsoft.com/office/drawing/2014/chart" uri="{C3380CC4-5D6E-409C-BE32-E72D297353CC}">
              <c16:uniqueId val="{00000001-93E6-432A-A523-C3FB19FCDE9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4.1399999999999997</c:v>
                </c:pt>
                <c:pt idx="1">
                  <c:v>4.63</c:v>
                </c:pt>
                <c:pt idx="2">
                  <c:v>3.91</c:v>
                </c:pt>
                <c:pt idx="3">
                  <c:v>7.01</c:v>
                </c:pt>
                <c:pt idx="4">
                  <c:v>6.34</c:v>
                </c:pt>
              </c:numCache>
            </c:numRef>
          </c:val>
          <c:extLst>
            <c:ext xmlns:c16="http://schemas.microsoft.com/office/drawing/2014/chart" uri="{C3380CC4-5D6E-409C-BE32-E72D297353CC}">
              <c16:uniqueId val="{00000000-A77D-49D5-B537-3F5EE00438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12.51</c:v>
                </c:pt>
                <c:pt idx="1">
                  <c:v>11.79</c:v>
                </c:pt>
                <c:pt idx="2">
                  <c:v>12.29</c:v>
                </c:pt>
                <c:pt idx="3">
                  <c:v>11.06</c:v>
                </c:pt>
                <c:pt idx="4">
                  <c:v>14.87</c:v>
                </c:pt>
              </c:numCache>
            </c:numRef>
          </c:val>
          <c:extLst>
            <c:ext xmlns:c16="http://schemas.microsoft.com/office/drawing/2014/chart" uri="{C3380CC4-5D6E-409C-BE32-E72D297353CC}">
              <c16:uniqueId val="{00000001-A77D-49D5-B537-3F5EE004382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-3.46</c:v>
                </c:pt>
                <c:pt idx="1">
                  <c:v>-4.1900000000000004</c:v>
                </c:pt>
                <c:pt idx="2">
                  <c:v>-4.1500000000000004</c:v>
                </c:pt>
                <c:pt idx="3">
                  <c:v>-0.65</c:v>
                </c:pt>
                <c:pt idx="4">
                  <c:v>-2.31</c:v>
                </c:pt>
              </c:numCache>
            </c:numRef>
          </c:val>
          <c:smooth val="0"/>
          <c:extLst>
            <c:ext xmlns:c16="http://schemas.microsoft.com/office/drawing/2014/chart" uri="{C3380CC4-5D6E-409C-BE32-E72D297353CC}">
              <c16:uniqueId val="{00000002-A77D-49D5-B537-3F5EE004382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571-47AA-B393-506E94ABC3D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571-47AA-B393-506E94ABC3D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571-47AA-B393-506E94ABC3DD}"/>
            </c:ext>
          </c:extLst>
        </c:ser>
        <c:ser>
          <c:idx val="3"/>
          <c:order val="3"/>
          <c:tx>
            <c:strRef>
              <c:f>データシート!$A$30</c:f>
              <c:strCache>
                <c:ptCount val="1"/>
                <c:pt idx="0">
                  <c:v>河北町農業集落排水事業特別会計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571-47AA-B393-506E94ABC3DD}"/>
            </c:ext>
          </c:extLst>
        </c:ser>
        <c:ser>
          <c:idx val="4"/>
          <c:order val="4"/>
          <c:tx>
            <c:strRef>
              <c:f>データシート!$A$31</c:f>
              <c:strCache>
                <c:ptCount val="1"/>
                <c:pt idx="0">
                  <c:v>河北町公共下水道事業特別会計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C571-47AA-B393-506E94ABC3DD}"/>
            </c:ext>
          </c:extLst>
        </c:ser>
        <c:ser>
          <c:idx val="5"/>
          <c:order val="5"/>
          <c:tx>
            <c:strRef>
              <c:f>データシート!$A$32</c:f>
              <c:strCache>
                <c:ptCount val="1"/>
                <c:pt idx="0">
                  <c:v>河北町後期高齢者医療特別会計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0.05</c:v>
                </c:pt>
                <c:pt idx="2">
                  <c:v>#N/A</c:v>
                </c:pt>
                <c:pt idx="3">
                  <c:v>0.03</c:v>
                </c:pt>
                <c:pt idx="4">
                  <c:v>#N/A</c:v>
                </c:pt>
                <c:pt idx="5">
                  <c:v>0.02</c:v>
                </c:pt>
                <c:pt idx="6">
                  <c:v>#N/A</c:v>
                </c:pt>
                <c:pt idx="7">
                  <c:v>0.06</c:v>
                </c:pt>
                <c:pt idx="8">
                  <c:v>#N/A</c:v>
                </c:pt>
                <c:pt idx="9">
                  <c:v>0.09</c:v>
                </c:pt>
              </c:numCache>
            </c:numRef>
          </c:val>
          <c:extLst>
            <c:ext xmlns:c16="http://schemas.microsoft.com/office/drawing/2014/chart" uri="{C3380CC4-5D6E-409C-BE32-E72D297353CC}">
              <c16:uniqueId val="{00000005-C571-47AA-B393-506E94ABC3DD}"/>
            </c:ext>
          </c:extLst>
        </c:ser>
        <c:ser>
          <c:idx val="6"/>
          <c:order val="6"/>
          <c:tx>
            <c:strRef>
              <c:f>データシート!$A$33</c:f>
              <c:strCache>
                <c:ptCount val="1"/>
                <c:pt idx="0">
                  <c:v>河北町国民健康保険特別会計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1.1000000000000001</c:v>
                </c:pt>
                <c:pt idx="2">
                  <c:v>#N/A</c:v>
                </c:pt>
                <c:pt idx="3">
                  <c:v>0.94</c:v>
                </c:pt>
                <c:pt idx="4">
                  <c:v>#N/A</c:v>
                </c:pt>
                <c:pt idx="5">
                  <c:v>1.27</c:v>
                </c:pt>
                <c:pt idx="6">
                  <c:v>#N/A</c:v>
                </c:pt>
                <c:pt idx="7">
                  <c:v>1.23</c:v>
                </c:pt>
                <c:pt idx="8">
                  <c:v>#N/A</c:v>
                </c:pt>
                <c:pt idx="9">
                  <c:v>0.84</c:v>
                </c:pt>
              </c:numCache>
            </c:numRef>
          </c:val>
          <c:extLst>
            <c:ext xmlns:c16="http://schemas.microsoft.com/office/drawing/2014/chart" uri="{C3380CC4-5D6E-409C-BE32-E72D297353CC}">
              <c16:uniqueId val="{00000006-C571-47AA-B393-506E94ABC3DD}"/>
            </c:ext>
          </c:extLst>
        </c:ser>
        <c:ser>
          <c:idx val="7"/>
          <c:order val="7"/>
          <c:tx>
            <c:strRef>
              <c:f>データシート!$A$34</c:f>
              <c:strCache>
                <c:ptCount val="1"/>
                <c:pt idx="0">
                  <c:v>河北町介護保険特別会計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1.29</c:v>
                </c:pt>
                <c:pt idx="2">
                  <c:v>#N/A</c:v>
                </c:pt>
                <c:pt idx="3">
                  <c:v>0.89</c:v>
                </c:pt>
                <c:pt idx="4">
                  <c:v>#N/A</c:v>
                </c:pt>
                <c:pt idx="5">
                  <c:v>1.46</c:v>
                </c:pt>
                <c:pt idx="6">
                  <c:v>#N/A</c:v>
                </c:pt>
                <c:pt idx="7">
                  <c:v>1.77</c:v>
                </c:pt>
                <c:pt idx="8">
                  <c:v>#N/A</c:v>
                </c:pt>
                <c:pt idx="9">
                  <c:v>2.5099999999999998</c:v>
                </c:pt>
              </c:numCache>
            </c:numRef>
          </c:val>
          <c:extLst>
            <c:ext xmlns:c16="http://schemas.microsoft.com/office/drawing/2014/chart" uri="{C3380CC4-5D6E-409C-BE32-E72D297353CC}">
              <c16:uniqueId val="{00000007-C571-47AA-B393-506E94ABC3D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4.1399999999999997</c:v>
                </c:pt>
                <c:pt idx="2">
                  <c:v>#N/A</c:v>
                </c:pt>
                <c:pt idx="3">
                  <c:v>4.63</c:v>
                </c:pt>
                <c:pt idx="4">
                  <c:v>#N/A</c:v>
                </c:pt>
                <c:pt idx="5">
                  <c:v>3.91</c:v>
                </c:pt>
                <c:pt idx="6">
                  <c:v>#N/A</c:v>
                </c:pt>
                <c:pt idx="7">
                  <c:v>7.01</c:v>
                </c:pt>
                <c:pt idx="8">
                  <c:v>#N/A</c:v>
                </c:pt>
                <c:pt idx="9">
                  <c:v>6.34</c:v>
                </c:pt>
              </c:numCache>
            </c:numRef>
          </c:val>
          <c:extLst>
            <c:ext xmlns:c16="http://schemas.microsoft.com/office/drawing/2014/chart" uri="{C3380CC4-5D6E-409C-BE32-E72D297353CC}">
              <c16:uniqueId val="{00000008-C571-47AA-B393-506E94ABC3DD}"/>
            </c:ext>
          </c:extLst>
        </c:ser>
        <c:ser>
          <c:idx val="9"/>
          <c:order val="9"/>
          <c:tx>
            <c:strRef>
              <c:f>データシート!$A$36</c:f>
              <c:strCache>
                <c:ptCount val="1"/>
                <c:pt idx="0">
                  <c:v>河北町水道事業会計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19.36</c:v>
                </c:pt>
                <c:pt idx="2">
                  <c:v>#N/A</c:v>
                </c:pt>
                <c:pt idx="3">
                  <c:v>20.97</c:v>
                </c:pt>
                <c:pt idx="4">
                  <c:v>#N/A</c:v>
                </c:pt>
                <c:pt idx="5">
                  <c:v>21.91</c:v>
                </c:pt>
                <c:pt idx="6">
                  <c:v>#N/A</c:v>
                </c:pt>
                <c:pt idx="7">
                  <c:v>21.2</c:v>
                </c:pt>
                <c:pt idx="8">
                  <c:v>#N/A</c:v>
                </c:pt>
                <c:pt idx="9">
                  <c:v>23.21</c:v>
                </c:pt>
              </c:numCache>
            </c:numRef>
          </c:val>
          <c:extLst>
            <c:ext xmlns:c16="http://schemas.microsoft.com/office/drawing/2014/chart" uri="{C3380CC4-5D6E-409C-BE32-E72D297353CC}">
              <c16:uniqueId val="{00000009-C571-47AA-B393-506E94ABC3D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811</c:v>
                </c:pt>
                <c:pt idx="5">
                  <c:v>797</c:v>
                </c:pt>
                <c:pt idx="8">
                  <c:v>774</c:v>
                </c:pt>
                <c:pt idx="11">
                  <c:v>755</c:v>
                </c:pt>
                <c:pt idx="14">
                  <c:v>732</c:v>
                </c:pt>
              </c:numCache>
            </c:numRef>
          </c:val>
          <c:extLst>
            <c:ext xmlns:c16="http://schemas.microsoft.com/office/drawing/2014/chart" uri="{C3380CC4-5D6E-409C-BE32-E72D297353CC}">
              <c16:uniqueId val="{00000000-F6E1-4CD6-B3E1-F5A6E1E2265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6E1-4CD6-B3E1-F5A6E1E2265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29</c:v>
                </c:pt>
                <c:pt idx="3">
                  <c:v>28</c:v>
                </c:pt>
                <c:pt idx="6">
                  <c:v>27</c:v>
                </c:pt>
                <c:pt idx="9">
                  <c:v>23</c:v>
                </c:pt>
                <c:pt idx="12">
                  <c:v>22</c:v>
                </c:pt>
              </c:numCache>
            </c:numRef>
          </c:val>
          <c:extLst>
            <c:ext xmlns:c16="http://schemas.microsoft.com/office/drawing/2014/chart" uri="{C3380CC4-5D6E-409C-BE32-E72D297353CC}">
              <c16:uniqueId val="{00000002-F6E1-4CD6-B3E1-F5A6E1E2265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47</c:v>
                </c:pt>
                <c:pt idx="3">
                  <c:v>40</c:v>
                </c:pt>
                <c:pt idx="6">
                  <c:v>39</c:v>
                </c:pt>
                <c:pt idx="9">
                  <c:v>51</c:v>
                </c:pt>
                <c:pt idx="12">
                  <c:v>51</c:v>
                </c:pt>
              </c:numCache>
            </c:numRef>
          </c:val>
          <c:extLst>
            <c:ext xmlns:c16="http://schemas.microsoft.com/office/drawing/2014/chart" uri="{C3380CC4-5D6E-409C-BE32-E72D297353CC}">
              <c16:uniqueId val="{00000003-F6E1-4CD6-B3E1-F5A6E1E2265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377</c:v>
                </c:pt>
                <c:pt idx="3">
                  <c:v>352</c:v>
                </c:pt>
                <c:pt idx="6">
                  <c:v>356</c:v>
                </c:pt>
                <c:pt idx="9">
                  <c:v>323</c:v>
                </c:pt>
                <c:pt idx="12">
                  <c:v>295</c:v>
                </c:pt>
              </c:numCache>
            </c:numRef>
          </c:val>
          <c:extLst>
            <c:ext xmlns:c16="http://schemas.microsoft.com/office/drawing/2014/chart" uri="{C3380CC4-5D6E-409C-BE32-E72D297353CC}">
              <c16:uniqueId val="{00000004-F6E1-4CD6-B3E1-F5A6E1E2265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E1-4CD6-B3E1-F5A6E1E2265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6E1-4CD6-B3E1-F5A6E1E2265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747</c:v>
                </c:pt>
                <c:pt idx="3">
                  <c:v>740</c:v>
                </c:pt>
                <c:pt idx="6">
                  <c:v>723</c:v>
                </c:pt>
                <c:pt idx="9">
                  <c:v>722</c:v>
                </c:pt>
                <c:pt idx="12">
                  <c:v>750</c:v>
                </c:pt>
              </c:numCache>
            </c:numRef>
          </c:val>
          <c:extLst>
            <c:ext xmlns:c16="http://schemas.microsoft.com/office/drawing/2014/chart" uri="{C3380CC4-5D6E-409C-BE32-E72D297353CC}">
              <c16:uniqueId val="{00000007-F6E1-4CD6-B3E1-F5A6E1E2265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389</c:v>
                </c:pt>
                <c:pt idx="2">
                  <c:v>#N/A</c:v>
                </c:pt>
                <c:pt idx="3">
                  <c:v>#N/A</c:v>
                </c:pt>
                <c:pt idx="4">
                  <c:v>363</c:v>
                </c:pt>
                <c:pt idx="5">
                  <c:v>#N/A</c:v>
                </c:pt>
                <c:pt idx="6">
                  <c:v>#N/A</c:v>
                </c:pt>
                <c:pt idx="7">
                  <c:v>371</c:v>
                </c:pt>
                <c:pt idx="8">
                  <c:v>#N/A</c:v>
                </c:pt>
                <c:pt idx="9">
                  <c:v>#N/A</c:v>
                </c:pt>
                <c:pt idx="10">
                  <c:v>364</c:v>
                </c:pt>
                <c:pt idx="11">
                  <c:v>#N/A</c:v>
                </c:pt>
                <c:pt idx="12">
                  <c:v>#N/A</c:v>
                </c:pt>
                <c:pt idx="13">
                  <c:v>386</c:v>
                </c:pt>
                <c:pt idx="14">
                  <c:v>#N/A</c:v>
                </c:pt>
              </c:numCache>
            </c:numRef>
          </c:val>
          <c:smooth val="0"/>
          <c:extLst>
            <c:ext xmlns:c16="http://schemas.microsoft.com/office/drawing/2014/chart" uri="{C3380CC4-5D6E-409C-BE32-E72D297353CC}">
              <c16:uniqueId val="{00000008-F6E1-4CD6-B3E1-F5A6E1E2265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6832</c:v>
                </c:pt>
                <c:pt idx="5">
                  <c:v>6598</c:v>
                </c:pt>
                <c:pt idx="8">
                  <c:v>6282</c:v>
                </c:pt>
                <c:pt idx="11">
                  <c:v>6161</c:v>
                </c:pt>
                <c:pt idx="14">
                  <c:v>6366</c:v>
                </c:pt>
              </c:numCache>
            </c:numRef>
          </c:val>
          <c:extLst>
            <c:ext xmlns:c16="http://schemas.microsoft.com/office/drawing/2014/chart" uri="{C3380CC4-5D6E-409C-BE32-E72D297353CC}">
              <c16:uniqueId val="{00000000-9DA3-4C09-9D9A-89212DFB309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1270</c:v>
                </c:pt>
                <c:pt idx="5">
                  <c:v>1309</c:v>
                </c:pt>
                <c:pt idx="8">
                  <c:v>1344</c:v>
                </c:pt>
                <c:pt idx="11">
                  <c:v>1377</c:v>
                </c:pt>
                <c:pt idx="14">
                  <c:v>1432</c:v>
                </c:pt>
              </c:numCache>
            </c:numRef>
          </c:val>
          <c:extLst>
            <c:ext xmlns:c16="http://schemas.microsoft.com/office/drawing/2014/chart" uri="{C3380CC4-5D6E-409C-BE32-E72D297353CC}">
              <c16:uniqueId val="{00000001-9DA3-4C09-9D9A-89212DFB309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3451</c:v>
                </c:pt>
                <c:pt idx="5">
                  <c:v>3420</c:v>
                </c:pt>
                <c:pt idx="8">
                  <c:v>3611</c:v>
                </c:pt>
                <c:pt idx="11">
                  <c:v>3789</c:v>
                </c:pt>
                <c:pt idx="14">
                  <c:v>3874</c:v>
                </c:pt>
              </c:numCache>
            </c:numRef>
          </c:val>
          <c:extLst>
            <c:ext xmlns:c16="http://schemas.microsoft.com/office/drawing/2014/chart" uri="{C3380CC4-5D6E-409C-BE32-E72D297353CC}">
              <c16:uniqueId val="{00000002-9DA3-4C09-9D9A-89212DFB309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DA3-4C09-9D9A-89212DFB309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DA3-4C09-9D9A-89212DFB309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135</c:v>
                </c:pt>
                <c:pt idx="3">
                  <c:v>141</c:v>
                </c:pt>
                <c:pt idx="6">
                  <c:v>150</c:v>
                </c:pt>
                <c:pt idx="9">
                  <c:v>130</c:v>
                </c:pt>
                <c:pt idx="12">
                  <c:v>263</c:v>
                </c:pt>
              </c:numCache>
            </c:numRef>
          </c:val>
          <c:extLst>
            <c:ext xmlns:c16="http://schemas.microsoft.com/office/drawing/2014/chart" uri="{C3380CC4-5D6E-409C-BE32-E72D297353CC}">
              <c16:uniqueId val="{00000005-9DA3-4C09-9D9A-89212DFB309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1231</c:v>
                </c:pt>
                <c:pt idx="3">
                  <c:v>1195</c:v>
                </c:pt>
                <c:pt idx="6">
                  <c:v>1148</c:v>
                </c:pt>
                <c:pt idx="9">
                  <c:v>1116</c:v>
                </c:pt>
                <c:pt idx="12">
                  <c:v>1161</c:v>
                </c:pt>
              </c:numCache>
            </c:numRef>
          </c:val>
          <c:extLst>
            <c:ext xmlns:c16="http://schemas.microsoft.com/office/drawing/2014/chart" uri="{C3380CC4-5D6E-409C-BE32-E72D297353CC}">
              <c16:uniqueId val="{00000006-9DA3-4C09-9D9A-89212DFB309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179</c:v>
                </c:pt>
                <c:pt idx="3">
                  <c:v>182</c:v>
                </c:pt>
                <c:pt idx="6">
                  <c:v>197</c:v>
                </c:pt>
                <c:pt idx="9">
                  <c:v>212</c:v>
                </c:pt>
                <c:pt idx="12">
                  <c:v>176</c:v>
                </c:pt>
              </c:numCache>
            </c:numRef>
          </c:val>
          <c:extLst>
            <c:ext xmlns:c16="http://schemas.microsoft.com/office/drawing/2014/chart" uri="{C3380CC4-5D6E-409C-BE32-E72D297353CC}">
              <c16:uniqueId val="{00000007-9DA3-4C09-9D9A-89212DFB309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3803</c:v>
                </c:pt>
                <c:pt idx="3">
                  <c:v>3625</c:v>
                </c:pt>
                <c:pt idx="6">
                  <c:v>3538</c:v>
                </c:pt>
                <c:pt idx="9">
                  <c:v>3404</c:v>
                </c:pt>
                <c:pt idx="12">
                  <c:v>3268</c:v>
                </c:pt>
              </c:numCache>
            </c:numRef>
          </c:val>
          <c:extLst>
            <c:ext xmlns:c16="http://schemas.microsoft.com/office/drawing/2014/chart" uri="{C3380CC4-5D6E-409C-BE32-E72D297353CC}">
              <c16:uniqueId val="{00000008-9DA3-4C09-9D9A-89212DFB309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233</c:v>
                </c:pt>
                <c:pt idx="3">
                  <c:v>205</c:v>
                </c:pt>
                <c:pt idx="6">
                  <c:v>178</c:v>
                </c:pt>
                <c:pt idx="9">
                  <c:v>155</c:v>
                </c:pt>
                <c:pt idx="12">
                  <c:v>133</c:v>
                </c:pt>
              </c:numCache>
            </c:numRef>
          </c:val>
          <c:extLst>
            <c:ext xmlns:c16="http://schemas.microsoft.com/office/drawing/2014/chart" uri="{C3380CC4-5D6E-409C-BE32-E72D297353CC}">
              <c16:uniqueId val="{00000009-9DA3-4C09-9D9A-89212DFB309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6393</c:v>
                </c:pt>
                <c:pt idx="3">
                  <c:v>6721</c:v>
                </c:pt>
                <c:pt idx="6">
                  <c:v>7149</c:v>
                </c:pt>
                <c:pt idx="9">
                  <c:v>8319</c:v>
                </c:pt>
                <c:pt idx="12">
                  <c:v>7902</c:v>
                </c:pt>
              </c:numCache>
            </c:numRef>
          </c:val>
          <c:extLst>
            <c:ext xmlns:c16="http://schemas.microsoft.com/office/drawing/2014/chart" uri="{C3380CC4-5D6E-409C-BE32-E72D297353CC}">
              <c16:uniqueId val="{0000000A-9DA3-4C09-9D9A-89212DFB309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421</c:v>
                </c:pt>
                <c:pt idx="2">
                  <c:v>#N/A</c:v>
                </c:pt>
                <c:pt idx="3">
                  <c:v>#N/A</c:v>
                </c:pt>
                <c:pt idx="4">
                  <c:v>741</c:v>
                </c:pt>
                <c:pt idx="5">
                  <c:v>#N/A</c:v>
                </c:pt>
                <c:pt idx="6">
                  <c:v>#N/A</c:v>
                </c:pt>
                <c:pt idx="7">
                  <c:v>1124</c:v>
                </c:pt>
                <c:pt idx="8">
                  <c:v>#N/A</c:v>
                </c:pt>
                <c:pt idx="9">
                  <c:v>#N/A</c:v>
                </c:pt>
                <c:pt idx="10">
                  <c:v>2008</c:v>
                </c:pt>
                <c:pt idx="11">
                  <c:v>#N/A</c:v>
                </c:pt>
                <c:pt idx="12">
                  <c:v>#N/A</c:v>
                </c:pt>
                <c:pt idx="13">
                  <c:v>1231</c:v>
                </c:pt>
                <c:pt idx="14">
                  <c:v>#N/A</c:v>
                </c:pt>
              </c:numCache>
            </c:numRef>
          </c:val>
          <c:smooth val="0"/>
          <c:extLst>
            <c:ext xmlns:c16="http://schemas.microsoft.com/office/drawing/2014/chart" uri="{C3380CC4-5D6E-409C-BE32-E72D297353CC}">
              <c16:uniqueId val="{0000000B-9DA3-4C09-9D9A-89212DFB309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580</c:v>
                </c:pt>
                <c:pt idx="1">
                  <c:v>552</c:v>
                </c:pt>
                <c:pt idx="2">
                  <c:v>716</c:v>
                </c:pt>
              </c:numCache>
            </c:numRef>
          </c:val>
          <c:extLst>
            <c:ext xmlns:c16="http://schemas.microsoft.com/office/drawing/2014/chart" uri="{C3380CC4-5D6E-409C-BE32-E72D297353CC}">
              <c16:uniqueId val="{00000000-79C0-4B5C-8C0E-B9CB08BCC4F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c:v>
                </c:pt>
                <c:pt idx="1">
                  <c:v>7</c:v>
                </c:pt>
                <c:pt idx="2">
                  <c:v>6</c:v>
                </c:pt>
              </c:numCache>
            </c:numRef>
          </c:val>
          <c:extLst>
            <c:ext xmlns:c16="http://schemas.microsoft.com/office/drawing/2014/chart" uri="{C3380CC4-5D6E-409C-BE32-E72D297353CC}">
              <c16:uniqueId val="{00000001-79C0-4B5C-8C0E-B9CB08BCC4F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2400</c:v>
                </c:pt>
                <c:pt idx="1">
                  <c:v>2535</c:v>
                </c:pt>
                <c:pt idx="2">
                  <c:v>2372</c:v>
                </c:pt>
              </c:numCache>
            </c:numRef>
          </c:val>
          <c:extLst>
            <c:ext xmlns:c16="http://schemas.microsoft.com/office/drawing/2014/chart" uri="{C3380CC4-5D6E-409C-BE32-E72D297353CC}">
              <c16:uniqueId val="{00000002-79C0-4B5C-8C0E-B9CB08BCC4F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山形県河北町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元利償還金は平成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年度から償還額の大きい起債の償還を開始したため増加したものの、その後は償還終了した起債の影響で漸減してい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たが、令和４年度は学校空調整備事業等に係る借入の償還が始まった影響により再び増加に転じた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新庁舎建設に係る借入の償還も今後順次始まることから、当分は高い水準で推移するものと思われる。公営</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企業債の元利償還金に対する繰入金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についてはこれまで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同様に漸減している。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債務負担行為に基づく支出額については、平成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年度に町内で２園目の認定こども園の開園に伴う補助金の交付を開始したことにより増加したもののその後新規交付は行っていないため漸減している。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現在、臨時財政対策債も含めた新規発行債の抑制（元金償還額以内）に取り組んでおり、実質公債費比率の分子の減少に努める。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満期一括償還地方債の借入に係る積立はない。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山形県河北町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一般会計等に係る地方債の現在高については、新規発行債の抑制（元金償還額以内）に取り組んでいる。令和３年度は新庁舎本体工事に係る起債発行により増加しているが、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令和４年度は償還額が借入額を上回ったため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減少に転じ</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引き続き発行抑制に取り組むことにより改善を図る。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債務負担行為に基づく支出予定額については漸減している。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公営企業債等繰入見込額については、公共下水道事業特別会計が割合として大きいものとなっているが減少傾向となっており、今後も同様の傾向で推移すると考えられる。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山形県河北町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・特定目的基金のうち</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、庁舎建設基金については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老朽化した庁舎を建て替える新庁舎整備事業を実施するためのものであり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、令和４年度は事業最終年度に伴い全額取崩しを行っており、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ふるさと応援基金については、当町へ頂いたふるさと納税を原資として積み立てることとしており、令和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千万円を積み立てたが、事業実施のために約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千万円取り崩したことから基金残高は約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千万円の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となっている。これらの特定目的基金の増減の影響から基金全体としては約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千万円の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・庁舎建設基金は事業完了により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全額取崩しの上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年度で廃止と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それに伴い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全体の基金残高についても減少している。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・ふるさと応援基金：子育て及び教育に関する事業、協働のまちづくりに関する事業、地域文化の伝承・育成に関する事業</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・公共施設維持補修基金：計画的な公共施設の維持補修に関する事業の推進</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・ふるさと応援基金：令和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年度はふるさと納税分の約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千万円を積み立てる一方で、事業実施のために約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千万円取り崩したことから基金残高は約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千万円の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・公共施設維持補修基金：維持補修のために取り崩しは無かったものの、今後の維持補修に備え約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千万円を積み立てたことから、残高が約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万円となった。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・ふるさと応援基金：ふるさと納税で得られた財源を有効活用し、今後も計画的な事業実施のために使っていく予定。</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・公共施設維持補修基金：計画的な公共施設の維持補修に活用していく。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予算で見込んでいた以上の歳入があったことや、事業における不用額が出たことで発生した決算剰余金を財政調整基金へ積み立てており、令和３年度は積み立てられる額よりも取り崩し額のほうが大きいことから減少し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％程度を確保することを目途としており、今後も過大な増減の無いように維持していくことに努める。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・防災行政無線整備事業のために借り入れした地方債の償還財源とするため減債基金へ積み立てし、取り崩しを行っている。取り崩し額のほうが大きいため毎年漸減していく。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・これまで計画的に積み立てと取り崩しを行ってきたが、令和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年度より積み立ては行わず取り崩しのみとなることから、償還終了まで毎年減少していく見込みである。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E241D5E6-C207-4D93-8207-1A441049CCEC}"/>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8378D73F-A56C-43F6-94CA-506986D43399}"/>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25F43C0-695A-48F7-B60E-49B3E0974DF9}"/>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95A390E0-05C9-468A-9F66-AC4359E82F17}"/>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山形県河北町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36E3FAFA-0FFB-4C84-BC5B-54CBAA3B7A92}"/>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D3867F28-5CF8-416E-9D39-9BA593218A69}"/>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3BFD0CB-C94F-4BE9-88C9-6079C9080A49}"/>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2079821-D438-4B14-8158-50578E4DA9C6}"/>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39560CC6-941B-4DDA-98BF-DC8CA2A52F33}"/>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27FAE174-B19E-47D0-AB41-771DCE650ACC}"/>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17,322
17,101
52.45
11,283,294
10,961,867
305,273
4,814,555
7,902,297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B169F67B-CE58-4FD0-AE8C-7E299AC87C5A}"/>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FD6B26E0-7847-4F19-BD11-167B9257EE2E}"/>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D8ADE9FA-43F3-40D4-9B0B-4A12DB08D9D5}"/>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6B11C8BF-191A-46CF-89CD-D0E4C2B683B1}"/>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A949EF34-8BED-4F1D-A261-808032521EE1}"/>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37BC446E-E12E-401C-9BB7-4791425997C5}"/>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82A96E32-80CB-477D-9B60-648D5AEA65F1}"/>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333C307-848F-4B0C-B69C-E0C626A1448D}"/>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C5F5D9E6-0CF6-454F-84E6-DDEF64771928}"/>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65A1FDCE-9363-45D1-944A-8AD7684B6597}"/>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E661644F-74EF-4D45-A4DA-48E34BF38BD5}"/>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B930C271-8ED5-40CF-BEF7-1728805E1779}"/>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37E2716C-3F56-4F92-96CF-86C6C74CAA9F}"/>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2724F5A3-9DEB-4F02-9F1E-0D4415F77177}"/>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C4ED24B-D987-46B6-A3C3-B03EA696FCB8}"/>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97842D8-204F-49C6-A2A8-9E3B1A87616C}"/>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8B62A2D2-2EB7-4E68-96B7-C6C8C5FB698F}"/>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469C2D1B-9FF0-43AF-B06D-57DAD3272156}"/>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CFDAA514-13AF-4CF0-80C4-FBA700C5568B}"/>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90A225FF-AD9C-4EE9-9A4F-60240694196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7F751E59-912D-49B0-87CD-8E6F3BAAEC74}"/>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333B8C65-4DBB-48AB-9037-90B008F4AAA3}"/>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67559F8B-4700-4999-B9B0-3A151F2A2671}"/>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6E5B8D66-FA95-4973-8819-6123DFCEE21B}"/>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6964BEBA-58B0-42F4-B2F1-70B530D77DD9}"/>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78F413BF-0012-4FA0-8778-8F1B625CF194}"/>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466A958-67D4-4A33-8C13-DE777AF0E16F}"/>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4B65A8A6-F6D8-4C96-B5A1-6D482EA4F582}"/>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988D5902-A1A6-4F3B-81B1-C200EC7D9CB1}"/>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7D46F9C6-AC7E-4BF3-BCAE-2334CB5D8E36}"/>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4EBD714A-F252-4DA9-AF01-B208A2D9F724}"/>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41B7587C-A1AC-4FC1-903A-4CF9D2DFEA3A}"/>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14629650-81B9-478C-8F5E-7547FA4B254D}"/>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C9D43A4F-E55A-487B-805F-BF02B19F767C}"/>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269FADA1-9F6B-46AA-828E-7FBC88656DF5}"/>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A30C650A-8329-4408-A1C8-44512A31AE77}"/>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FB651E36-32E9-420D-AA59-58754CA1E2AF}"/>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前年度より増減なしの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0.44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となっている。人口の減少が続いていることに加え、ＪＲなどの大規模償却資産や中心となる産業がないこと等により、財政基盤が弱く、類似団体平均を下回っている。税収の確保が本町の大きな課題であり、人口増加のための定住や子育て支援、税収の徴収率向上対策を中心に取り組む。</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B6832826-CB9F-4697-89CF-396B26364F06}"/>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24154E48-309D-4C64-A67C-EF99C8FB4276}"/>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5DB77033-32B1-4FA4-9053-16D2D93E8FD2}"/>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1591D2E1-6E07-41CD-A131-7A1F24E872EF}"/>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DC364B92-236A-45FC-AD26-C6E68E5C4082}"/>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305B216-7046-4EC4-A779-D8809A915C17}"/>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C587D5CE-F3A1-4A20-85BC-BE130D26E1CE}"/>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F0707949-E119-4989-BA7D-19306F62F58F}"/>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15E55F66-5CE2-42BD-B457-36BEF278E12B}"/>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49A08DD4-BD0E-40F3-A3B8-DD5BFBC8CE18}"/>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6DD2F923-CBD0-4B0F-9A22-16D2B910C5F7}"/>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726350EE-6838-4D84-AE57-BED337A889C8}"/>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130B6F13-7E4C-43F5-A02D-ACAD68A71A69}"/>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24553</xdr:rowOff>
    </xdr:from>
    <xdr:to>
      <xdr:col>23</xdr:col>
      <xdr:colOff>133350</xdr:colOff>
      <xdr:row>45</xdr:row>
      <xdr:rowOff>106256</xdr:rowOff>
    </xdr:to>
    <xdr:cxnSp macro="">
      <xdr:nvCxnSpPr>
        <xdr:cNvPr id="62" name="直線コネクタ 61">
          <a:extLst>
            <a:ext uri="{FF2B5EF4-FFF2-40B4-BE49-F238E27FC236}">
              <a16:creationId xmlns:a16="http://schemas.microsoft.com/office/drawing/2014/main" id="{E30DE04E-2899-416B-873A-9AE15B61DD43}"/>
            </a:ext>
          </a:extLst>
        </xdr:cNvPr>
        <xdr:cNvCxnSpPr/>
      </xdr:nvCxnSpPr>
      <xdr:spPr>
        <a:xfrm flipV="1">
          <a:off x="4953000" y="6196753"/>
          <a:ext cx="0" cy="16247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78333</xdr:rowOff>
    </xdr:from>
    <xdr:ext cx="762000" cy="259045"/>
    <xdr:sp macro="" textlink="">
      <xdr:nvSpPr>
        <xdr:cNvPr id="63" name="財政力最小値テキスト">
          <a:extLst>
            <a:ext uri="{FF2B5EF4-FFF2-40B4-BE49-F238E27FC236}">
              <a16:creationId xmlns:a16="http://schemas.microsoft.com/office/drawing/2014/main" id="{3F2EAB22-0808-4560-9E80-C88EE72A8A26}"/>
            </a:ext>
          </a:extLst>
        </xdr:cNvPr>
        <xdr:cNvSpPr txBox="1"/>
      </xdr:nvSpPr>
      <xdr:spPr>
        <a:xfrm>
          <a:off x="5041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106256</xdr:rowOff>
    </xdr:from>
    <xdr:to>
      <xdr:col>24</xdr:col>
      <xdr:colOff>12700</xdr:colOff>
      <xdr:row>45</xdr:row>
      <xdr:rowOff>106256</xdr:rowOff>
    </xdr:to>
    <xdr:cxnSp macro="">
      <xdr:nvCxnSpPr>
        <xdr:cNvPr id="64" name="直線コネクタ 63">
          <a:extLst>
            <a:ext uri="{FF2B5EF4-FFF2-40B4-BE49-F238E27FC236}">
              <a16:creationId xmlns:a16="http://schemas.microsoft.com/office/drawing/2014/main" id="{BA3BEA75-EACD-4324-B315-20474034F0A4}"/>
            </a:ext>
          </a:extLst>
        </xdr:cNvPr>
        <xdr:cNvCxnSpPr/>
      </xdr:nvCxnSpPr>
      <xdr:spPr>
        <a:xfrm>
          <a:off x="4864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110930</xdr:rowOff>
    </xdr:from>
    <xdr:ext cx="762000" cy="259045"/>
    <xdr:sp macro="" textlink="">
      <xdr:nvSpPr>
        <xdr:cNvPr id="65" name="財政力最大値テキスト">
          <a:extLst>
            <a:ext uri="{FF2B5EF4-FFF2-40B4-BE49-F238E27FC236}">
              <a16:creationId xmlns:a16="http://schemas.microsoft.com/office/drawing/2014/main" id="{A126FF5A-EB6B-4181-8486-AC37AB9D7CD0}"/>
            </a:ext>
          </a:extLst>
        </xdr:cNvPr>
        <xdr:cNvSpPr txBox="1"/>
      </xdr:nvSpPr>
      <xdr:spPr>
        <a:xfrm>
          <a:off x="5041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24553</xdr:rowOff>
    </xdr:from>
    <xdr:to>
      <xdr:col>24</xdr:col>
      <xdr:colOff>12700</xdr:colOff>
      <xdr:row>36</xdr:row>
      <xdr:rowOff>24553</xdr:rowOff>
    </xdr:to>
    <xdr:cxnSp macro="">
      <xdr:nvCxnSpPr>
        <xdr:cNvPr id="66" name="直線コネクタ 65">
          <a:extLst>
            <a:ext uri="{FF2B5EF4-FFF2-40B4-BE49-F238E27FC236}">
              <a16:creationId xmlns:a16="http://schemas.microsoft.com/office/drawing/2014/main" id="{17F3BA59-A553-4226-AF6F-2E253501557C}"/>
            </a:ext>
          </a:extLst>
        </xdr:cNvPr>
        <xdr:cNvCxnSpPr/>
      </xdr:nvCxnSpPr>
      <xdr:spPr>
        <a:xfrm>
          <a:off x="4864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111337</xdr:rowOff>
    </xdr:from>
    <xdr:to>
      <xdr:col>23</xdr:col>
      <xdr:colOff>133350</xdr:colOff>
      <xdr:row>43</xdr:row>
      <xdr:rowOff>111337</xdr:rowOff>
    </xdr:to>
    <xdr:cxnSp macro="">
      <xdr:nvCxnSpPr>
        <xdr:cNvPr id="67" name="直線コネクタ 66">
          <a:extLst>
            <a:ext uri="{FF2B5EF4-FFF2-40B4-BE49-F238E27FC236}">
              <a16:creationId xmlns:a16="http://schemas.microsoft.com/office/drawing/2014/main" id="{26EBE239-4C01-4AF2-9C03-5E9FA435C1BB}"/>
            </a:ext>
          </a:extLst>
        </xdr:cNvPr>
        <xdr:cNvCxnSpPr/>
      </xdr:nvCxnSpPr>
      <xdr:spPr>
        <a:xfrm>
          <a:off x="4114800" y="74836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168081</xdr:rowOff>
    </xdr:from>
    <xdr:ext cx="762000" cy="259045"/>
    <xdr:sp macro="" textlink="">
      <xdr:nvSpPr>
        <xdr:cNvPr id="68" name="財政力平均値テキスト">
          <a:extLst>
            <a:ext uri="{FF2B5EF4-FFF2-40B4-BE49-F238E27FC236}">
              <a16:creationId xmlns:a16="http://schemas.microsoft.com/office/drawing/2014/main" id="{16887533-04A0-4DDF-AC8B-35F6455F1D3D}"/>
            </a:ext>
          </a:extLst>
        </xdr:cNvPr>
        <xdr:cNvSpPr txBox="1"/>
      </xdr:nvSpPr>
      <xdr:spPr>
        <a:xfrm>
          <a:off x="5041900" y="719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69" name="フローチャート: 判断 68">
          <a:extLst>
            <a:ext uri="{FF2B5EF4-FFF2-40B4-BE49-F238E27FC236}">
              <a16:creationId xmlns:a16="http://schemas.microsoft.com/office/drawing/2014/main" id="{FD49531E-3BDF-435F-9B8C-EE2BF45012D8}"/>
            </a:ext>
          </a:extLst>
        </xdr:cNvPr>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79163</xdr:rowOff>
    </xdr:from>
    <xdr:to>
      <xdr:col>19</xdr:col>
      <xdr:colOff>133350</xdr:colOff>
      <xdr:row>43</xdr:row>
      <xdr:rowOff>111337</xdr:rowOff>
    </xdr:to>
    <xdr:cxnSp macro="">
      <xdr:nvCxnSpPr>
        <xdr:cNvPr id="70" name="直線コネクタ 69">
          <a:extLst>
            <a:ext uri="{FF2B5EF4-FFF2-40B4-BE49-F238E27FC236}">
              <a16:creationId xmlns:a16="http://schemas.microsoft.com/office/drawing/2014/main" id="{4018C617-A516-47C7-9E54-D526F52BB430}"/>
            </a:ext>
          </a:extLst>
        </xdr:cNvPr>
        <xdr:cNvCxnSpPr/>
      </xdr:nvCxnSpPr>
      <xdr:spPr>
        <a:xfrm>
          <a:off x="3225800" y="74515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1" name="フローチャート: 判断 70">
          <a:extLst>
            <a:ext uri="{FF2B5EF4-FFF2-40B4-BE49-F238E27FC236}">
              <a16:creationId xmlns:a16="http://schemas.microsoft.com/office/drawing/2014/main" id="{F8E0E5B0-F4B3-421B-BA15-96D4548BCC65}"/>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2" name="テキスト ボックス 71">
          <a:extLst>
            <a:ext uri="{FF2B5EF4-FFF2-40B4-BE49-F238E27FC236}">
              <a16:creationId xmlns:a16="http://schemas.microsoft.com/office/drawing/2014/main" id="{DBB402F3-FAB5-40A6-8641-30E4092D8D38}"/>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79163</xdr:rowOff>
    </xdr:from>
    <xdr:to>
      <xdr:col>15</xdr:col>
      <xdr:colOff>82550</xdr:colOff>
      <xdr:row>43</xdr:row>
      <xdr:rowOff>95250</xdr:rowOff>
    </xdr:to>
    <xdr:cxnSp macro="">
      <xdr:nvCxnSpPr>
        <xdr:cNvPr id="73" name="直線コネクタ 72">
          <a:extLst>
            <a:ext uri="{FF2B5EF4-FFF2-40B4-BE49-F238E27FC236}">
              <a16:creationId xmlns:a16="http://schemas.microsoft.com/office/drawing/2014/main" id="{70475F15-FF94-4DA6-A220-CE38C92519D7}"/>
            </a:ext>
          </a:extLst>
        </xdr:cNvPr>
        <xdr:cNvCxnSpPr/>
      </xdr:nvCxnSpPr>
      <xdr:spPr>
        <a:xfrm flipV="1">
          <a:off x="2336800" y="74515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4" name="フローチャート: 判断 73">
          <a:extLst>
            <a:ext uri="{FF2B5EF4-FFF2-40B4-BE49-F238E27FC236}">
              <a16:creationId xmlns:a16="http://schemas.microsoft.com/office/drawing/2014/main" id="{88469B5E-E817-47B2-A700-937ACA88FF25}"/>
            </a:ext>
          </a:extLst>
        </xdr:cNvPr>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5" name="テキスト ボックス 74">
          <a:extLst>
            <a:ext uri="{FF2B5EF4-FFF2-40B4-BE49-F238E27FC236}">
              <a16:creationId xmlns:a16="http://schemas.microsoft.com/office/drawing/2014/main" id="{11FCE558-12F6-4102-A0B5-9F25072D9119}"/>
            </a:ext>
          </a:extLst>
        </xdr:cNvPr>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6" name="直線コネクタ 75">
          <a:extLst>
            <a:ext uri="{FF2B5EF4-FFF2-40B4-BE49-F238E27FC236}">
              <a16:creationId xmlns:a16="http://schemas.microsoft.com/office/drawing/2014/main" id="{3526DB2B-D9FB-46BD-A04D-ED4D01896E5F}"/>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7" name="フローチャート: 判断 76">
          <a:extLst>
            <a:ext uri="{FF2B5EF4-FFF2-40B4-BE49-F238E27FC236}">
              <a16:creationId xmlns:a16="http://schemas.microsoft.com/office/drawing/2014/main" id="{29D75F43-C1F8-4331-B483-7D111C252C69}"/>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8" name="テキスト ボックス 77">
          <a:extLst>
            <a:ext uri="{FF2B5EF4-FFF2-40B4-BE49-F238E27FC236}">
              <a16:creationId xmlns:a16="http://schemas.microsoft.com/office/drawing/2014/main" id="{7FD5DC83-D1D9-4914-9AC9-18F097042A90}"/>
            </a:ext>
          </a:extLst>
        </xdr:cNvPr>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12277</xdr:rowOff>
    </xdr:from>
    <xdr:to>
      <xdr:col>7</xdr:col>
      <xdr:colOff>31750</xdr:colOff>
      <xdr:row>43</xdr:row>
      <xdr:rowOff>113877</xdr:rowOff>
    </xdr:to>
    <xdr:sp macro="" textlink="">
      <xdr:nvSpPr>
        <xdr:cNvPr id="79" name="フローチャート: 判断 78">
          <a:extLst>
            <a:ext uri="{FF2B5EF4-FFF2-40B4-BE49-F238E27FC236}">
              <a16:creationId xmlns:a16="http://schemas.microsoft.com/office/drawing/2014/main" id="{7A61EBCA-54D7-4F57-B25E-87E64E4F811C}"/>
            </a:ext>
          </a:extLst>
        </xdr:cNvPr>
        <xdr:cNvSpPr/>
      </xdr:nvSpPr>
      <xdr:spPr>
        <a:xfrm>
          <a:off x="1397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124054</xdr:rowOff>
    </xdr:from>
    <xdr:ext cx="762000" cy="259045"/>
    <xdr:sp macro="" textlink="">
      <xdr:nvSpPr>
        <xdr:cNvPr id="80" name="テキスト ボックス 79">
          <a:extLst>
            <a:ext uri="{FF2B5EF4-FFF2-40B4-BE49-F238E27FC236}">
              <a16:creationId xmlns:a16="http://schemas.microsoft.com/office/drawing/2014/main" id="{4C33AD94-8382-4037-A4B3-EC36CE58F6E2}"/>
            </a:ext>
          </a:extLst>
        </xdr:cNvPr>
        <xdr:cNvSpPr txBox="1"/>
      </xdr:nvSpPr>
      <xdr:spPr>
        <a:xfrm>
          <a:off x="1066800" y="715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C7217451-302C-4220-8959-3CB66F11DAE4}"/>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16794158-02C8-4ED8-A181-24A107375999}"/>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184D2DD9-25A3-42AA-91E8-D3EAC567C6DE}"/>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8DD2EAE2-5B8F-4227-9DF4-3EBFAC16392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B7322C1F-0426-424B-AD65-7B149A43C3F6}"/>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60537</xdr:rowOff>
    </xdr:from>
    <xdr:to>
      <xdr:col>23</xdr:col>
      <xdr:colOff>184150</xdr:colOff>
      <xdr:row>43</xdr:row>
      <xdr:rowOff>162137</xdr:rowOff>
    </xdr:to>
    <xdr:sp macro="" textlink="">
      <xdr:nvSpPr>
        <xdr:cNvPr id="86" name="楕円 85">
          <a:extLst>
            <a:ext uri="{FF2B5EF4-FFF2-40B4-BE49-F238E27FC236}">
              <a16:creationId xmlns:a16="http://schemas.microsoft.com/office/drawing/2014/main" id="{53144338-31AE-484D-967B-9155CCAFCC30}"/>
            </a:ext>
          </a:extLst>
        </xdr:cNvPr>
        <xdr:cNvSpPr/>
      </xdr:nvSpPr>
      <xdr:spPr>
        <a:xfrm>
          <a:off x="49022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32614</xdr:rowOff>
    </xdr:from>
    <xdr:ext cx="762000" cy="259045"/>
    <xdr:sp macro="" textlink="">
      <xdr:nvSpPr>
        <xdr:cNvPr id="87" name="財政力該当値テキスト">
          <a:extLst>
            <a:ext uri="{FF2B5EF4-FFF2-40B4-BE49-F238E27FC236}">
              <a16:creationId xmlns:a16="http://schemas.microsoft.com/office/drawing/2014/main" id="{91FC3B32-7D9C-4385-A9FD-728673613A37}"/>
            </a:ext>
          </a:extLst>
        </xdr:cNvPr>
        <xdr:cNvSpPr txBox="1"/>
      </xdr:nvSpPr>
      <xdr:spPr>
        <a:xfrm>
          <a:off x="5041900" y="740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60537</xdr:rowOff>
    </xdr:from>
    <xdr:to>
      <xdr:col>19</xdr:col>
      <xdr:colOff>184150</xdr:colOff>
      <xdr:row>43</xdr:row>
      <xdr:rowOff>162137</xdr:rowOff>
    </xdr:to>
    <xdr:sp macro="" textlink="">
      <xdr:nvSpPr>
        <xdr:cNvPr id="88" name="楕円 87">
          <a:extLst>
            <a:ext uri="{FF2B5EF4-FFF2-40B4-BE49-F238E27FC236}">
              <a16:creationId xmlns:a16="http://schemas.microsoft.com/office/drawing/2014/main" id="{1E7C190D-7A08-4559-84A4-C0E63C996BC8}"/>
            </a:ext>
          </a:extLst>
        </xdr:cNvPr>
        <xdr:cNvSpPr/>
      </xdr:nvSpPr>
      <xdr:spPr>
        <a:xfrm>
          <a:off x="4064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146914</xdr:rowOff>
    </xdr:from>
    <xdr:ext cx="736600" cy="259045"/>
    <xdr:sp macro="" textlink="">
      <xdr:nvSpPr>
        <xdr:cNvPr id="89" name="テキスト ボックス 88">
          <a:extLst>
            <a:ext uri="{FF2B5EF4-FFF2-40B4-BE49-F238E27FC236}">
              <a16:creationId xmlns:a16="http://schemas.microsoft.com/office/drawing/2014/main" id="{3179D07D-1161-451D-BEC8-788309F1A85D}"/>
            </a:ext>
          </a:extLst>
        </xdr:cNvPr>
        <xdr:cNvSpPr txBox="1"/>
      </xdr:nvSpPr>
      <xdr:spPr>
        <a:xfrm>
          <a:off x="3733800" y="751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28363</xdr:rowOff>
    </xdr:from>
    <xdr:to>
      <xdr:col>15</xdr:col>
      <xdr:colOff>133350</xdr:colOff>
      <xdr:row>43</xdr:row>
      <xdr:rowOff>129963</xdr:rowOff>
    </xdr:to>
    <xdr:sp macro="" textlink="">
      <xdr:nvSpPr>
        <xdr:cNvPr id="90" name="楕円 89">
          <a:extLst>
            <a:ext uri="{FF2B5EF4-FFF2-40B4-BE49-F238E27FC236}">
              <a16:creationId xmlns:a16="http://schemas.microsoft.com/office/drawing/2014/main" id="{92BCCBE6-8823-4294-9456-C048E0421DD9}"/>
            </a:ext>
          </a:extLst>
        </xdr:cNvPr>
        <xdr:cNvSpPr/>
      </xdr:nvSpPr>
      <xdr:spPr>
        <a:xfrm>
          <a:off x="3175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114740</xdr:rowOff>
    </xdr:from>
    <xdr:ext cx="762000" cy="259045"/>
    <xdr:sp macro="" textlink="">
      <xdr:nvSpPr>
        <xdr:cNvPr id="91" name="テキスト ボックス 90">
          <a:extLst>
            <a:ext uri="{FF2B5EF4-FFF2-40B4-BE49-F238E27FC236}">
              <a16:creationId xmlns:a16="http://schemas.microsoft.com/office/drawing/2014/main" id="{FEA528A8-404A-4AB1-8819-071B34A83503}"/>
            </a:ext>
          </a:extLst>
        </xdr:cNvPr>
        <xdr:cNvSpPr txBox="1"/>
      </xdr:nvSpPr>
      <xdr:spPr>
        <a:xfrm>
          <a:off x="2844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2" name="楕円 91">
          <a:extLst>
            <a:ext uri="{FF2B5EF4-FFF2-40B4-BE49-F238E27FC236}">
              <a16:creationId xmlns:a16="http://schemas.microsoft.com/office/drawing/2014/main" id="{2B3F354A-D259-4C2B-B75E-5AD1A3FF9723}"/>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3" name="テキスト ボックス 92">
          <a:extLst>
            <a:ext uri="{FF2B5EF4-FFF2-40B4-BE49-F238E27FC236}">
              <a16:creationId xmlns:a16="http://schemas.microsoft.com/office/drawing/2014/main" id="{EBC352D3-ADD6-4E01-8590-87C7A7D82089}"/>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4" name="楕円 93">
          <a:extLst>
            <a:ext uri="{FF2B5EF4-FFF2-40B4-BE49-F238E27FC236}">
              <a16:creationId xmlns:a16="http://schemas.microsoft.com/office/drawing/2014/main" id="{ED202448-A150-4361-A9CF-4C98D8968F4B}"/>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5" name="テキスト ボックス 94">
          <a:extLst>
            <a:ext uri="{FF2B5EF4-FFF2-40B4-BE49-F238E27FC236}">
              <a16:creationId xmlns:a16="http://schemas.microsoft.com/office/drawing/2014/main" id="{B2AF1666-9493-461E-AD08-296F66E8B23E}"/>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FE61F36C-9568-4607-A47C-9FCCDE32C7FA}"/>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FD9FAC78-D935-4610-A9E4-E8695E107E5A}"/>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BFE42C53-453F-4EA3-B177-AB27B81E408E}"/>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58BDDA75-32EE-46EA-8C08-3B3CF9E400F9}"/>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ABED4DB4-A4DC-42E3-96B7-C6502D80D3D9}"/>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BE1F4B7A-80D5-4976-B373-D5E95665D6A3}"/>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8C1459B1-CC28-4ABD-9892-70FC92B68D0D}"/>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4D7AE917-A9C8-4231-8F43-5F4D225D51BD}"/>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B3BD040-A0A8-4AF4-A270-D652F560B378}"/>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C6CD5980-FC24-46FA-9C15-9D851DEDB665}"/>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E7DCC9FC-4765-4880-9753-44263CB6DB19}"/>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835A839A-36E2-4B01-82D4-CED495EC5704}"/>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E1C3F529-6BB6-4DE5-A628-2FD8E01E4CF3}"/>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歳出については、前年度までは新庁舎整備事業に係る事業費支弁給の増による人件費の減などにより全体として減少していたが、新庁舎整備事業も終了し支弁給が減じたため、全体として増加した。歳入については、所得減に伴う個人住民税の減や固定資産税の評価替えに伴う減により地方税や普通交付税が減少したため全体としては前年度と比べ減少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経常収支比率としては対前年度比で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ポイント増加している。今後は行政評価により事務事業の点検・見直しを行い、民間委託の推進を図りながら義務的経費の削減に努める。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8E0B0552-DFFB-4EFA-ACA5-A69B881BC329}"/>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B90B2FFD-464B-4148-90BF-F0470C057FEC}"/>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FBD8592A-7039-4F35-B510-0F044C920DB8}"/>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2066C97-8CBE-4871-BD7B-ED733C77C3DE}"/>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83603DA6-4FBF-4D86-AAAA-9C0CAF78AE86}"/>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DAF9B211-667E-49AD-92E6-982C202B465E}"/>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B38375CC-DF18-4DC4-8630-51A58EFA5357}"/>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7CCE8166-F6FA-4A1C-B2F0-D9A730A17DFD}"/>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CFB637DD-3877-422C-A4A1-975976D01486}"/>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FC6C7D70-7EB8-43CE-9D9E-040171F6146B}"/>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C62D769E-4566-4CCD-9C65-EFA745377E46}"/>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5C908AE-BAD8-42E3-989A-43094950E8BA}"/>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1FAF54B6-10B7-4CBD-B88A-F3F56F8130DA}"/>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6E00D1E2-0D5B-44B2-BF4B-BFFD48DF90CA}"/>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65</xdr:row>
      <xdr:rowOff>85090</xdr:rowOff>
    </xdr:to>
    <xdr:cxnSp macro="">
      <xdr:nvCxnSpPr>
        <xdr:cNvPr id="123" name="直線コネクタ 122">
          <a:extLst>
            <a:ext uri="{FF2B5EF4-FFF2-40B4-BE49-F238E27FC236}">
              <a16:creationId xmlns:a16="http://schemas.microsoft.com/office/drawing/2014/main" id="{DFD139F5-46E5-4D7B-ABED-FCBE7A4B3449}"/>
            </a:ext>
          </a:extLst>
        </xdr:cNvPr>
        <xdr:cNvCxnSpPr/>
      </xdr:nvCxnSpPr>
      <xdr:spPr>
        <a:xfrm flipV="1">
          <a:off x="4953000" y="10283444"/>
          <a:ext cx="0" cy="945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57167</xdr:rowOff>
    </xdr:from>
    <xdr:ext cx="762000" cy="259045"/>
    <xdr:sp macro="" textlink="">
      <xdr:nvSpPr>
        <xdr:cNvPr id="124" name="財政構造の弾力性最小値テキスト">
          <a:extLst>
            <a:ext uri="{FF2B5EF4-FFF2-40B4-BE49-F238E27FC236}">
              <a16:creationId xmlns:a16="http://schemas.microsoft.com/office/drawing/2014/main" id="{79FCD437-939A-44BB-8087-A807215838A9}"/>
            </a:ext>
          </a:extLst>
        </xdr:cNvPr>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85090</xdr:rowOff>
    </xdr:from>
    <xdr:to>
      <xdr:col>24</xdr:col>
      <xdr:colOff>12700</xdr:colOff>
      <xdr:row>65</xdr:row>
      <xdr:rowOff>85090</xdr:rowOff>
    </xdr:to>
    <xdr:cxnSp macro="">
      <xdr:nvCxnSpPr>
        <xdr:cNvPr id="125" name="直線コネクタ 124">
          <a:extLst>
            <a:ext uri="{FF2B5EF4-FFF2-40B4-BE49-F238E27FC236}">
              <a16:creationId xmlns:a16="http://schemas.microsoft.com/office/drawing/2014/main" id="{96A30E15-3692-40C0-B996-6AB9F713C2CA}"/>
            </a:ext>
          </a:extLst>
        </xdr:cNvPr>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6" name="財政構造の弾力性最大値テキスト">
          <a:extLst>
            <a:ext uri="{FF2B5EF4-FFF2-40B4-BE49-F238E27FC236}">
              <a16:creationId xmlns:a16="http://schemas.microsoft.com/office/drawing/2014/main" id="{7B330035-5F2D-4F90-989B-7F9BCFA869E9}"/>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27" name="直線コネクタ 126">
          <a:extLst>
            <a:ext uri="{FF2B5EF4-FFF2-40B4-BE49-F238E27FC236}">
              <a16:creationId xmlns:a16="http://schemas.microsoft.com/office/drawing/2014/main" id="{9C1BAD8F-9140-4622-AFCC-14BBB329D565}"/>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85344</xdr:rowOff>
    </xdr:from>
    <xdr:to>
      <xdr:col>23</xdr:col>
      <xdr:colOff>133350</xdr:colOff>
      <xdr:row>64</xdr:row>
      <xdr:rowOff>169672</xdr:rowOff>
    </xdr:to>
    <xdr:cxnSp macro="">
      <xdr:nvCxnSpPr>
        <xdr:cNvPr id="128" name="直線コネクタ 127">
          <a:extLst>
            <a:ext uri="{FF2B5EF4-FFF2-40B4-BE49-F238E27FC236}">
              <a16:creationId xmlns:a16="http://schemas.microsoft.com/office/drawing/2014/main" id="{71CEDADA-516C-4326-BDC4-3A1C698010B6}"/>
            </a:ext>
          </a:extLst>
        </xdr:cNvPr>
        <xdr:cNvCxnSpPr/>
      </xdr:nvCxnSpPr>
      <xdr:spPr>
        <a:xfrm>
          <a:off x="4114800" y="10886694"/>
          <a:ext cx="8382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29" name="財政構造の弾力性平均値テキスト">
          <a:extLst>
            <a:ext uri="{FF2B5EF4-FFF2-40B4-BE49-F238E27FC236}">
              <a16:creationId xmlns:a16="http://schemas.microsoft.com/office/drawing/2014/main" id="{0A9F7A12-8641-4227-8A9D-E4016D9AEA5E}"/>
            </a:ext>
          </a:extLst>
        </xdr:cNvPr>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0" name="フローチャート: 判断 129">
          <a:extLst>
            <a:ext uri="{FF2B5EF4-FFF2-40B4-BE49-F238E27FC236}">
              <a16:creationId xmlns:a16="http://schemas.microsoft.com/office/drawing/2014/main" id="{66DDD306-8CCD-48A8-94EB-6958F39B55B4}"/>
            </a:ext>
          </a:extLst>
        </xdr:cNvPr>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85344</xdr:rowOff>
    </xdr:from>
    <xdr:to>
      <xdr:col>19</xdr:col>
      <xdr:colOff>133350</xdr:colOff>
      <xdr:row>65</xdr:row>
      <xdr:rowOff>104394</xdr:rowOff>
    </xdr:to>
    <xdr:cxnSp macro="">
      <xdr:nvCxnSpPr>
        <xdr:cNvPr id="131" name="直線コネクタ 130">
          <a:extLst>
            <a:ext uri="{FF2B5EF4-FFF2-40B4-BE49-F238E27FC236}">
              <a16:creationId xmlns:a16="http://schemas.microsoft.com/office/drawing/2014/main" id="{B0B16595-F455-404E-8E21-74B35AF81F53}"/>
            </a:ext>
          </a:extLst>
        </xdr:cNvPr>
        <xdr:cNvCxnSpPr/>
      </xdr:nvCxnSpPr>
      <xdr:spPr>
        <a:xfrm flipV="1">
          <a:off x="3225800" y="10886694"/>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2" name="フローチャート: 判断 131">
          <a:extLst>
            <a:ext uri="{FF2B5EF4-FFF2-40B4-BE49-F238E27FC236}">
              <a16:creationId xmlns:a16="http://schemas.microsoft.com/office/drawing/2014/main" id="{70E02C50-44EE-4869-B6D9-D2A8D1DC9F7D}"/>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3" name="テキスト ボックス 132">
          <a:extLst>
            <a:ext uri="{FF2B5EF4-FFF2-40B4-BE49-F238E27FC236}">
              <a16:creationId xmlns:a16="http://schemas.microsoft.com/office/drawing/2014/main" id="{255D5523-31DD-4514-9191-368690DD048E}"/>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160020</xdr:rowOff>
    </xdr:from>
    <xdr:to>
      <xdr:col>15</xdr:col>
      <xdr:colOff>82550</xdr:colOff>
      <xdr:row>65</xdr:row>
      <xdr:rowOff>104394</xdr:rowOff>
    </xdr:to>
    <xdr:cxnSp macro="">
      <xdr:nvCxnSpPr>
        <xdr:cNvPr id="134" name="直線コネクタ 133">
          <a:extLst>
            <a:ext uri="{FF2B5EF4-FFF2-40B4-BE49-F238E27FC236}">
              <a16:creationId xmlns:a16="http://schemas.microsoft.com/office/drawing/2014/main" id="{EB13EF14-6964-4994-9386-E3A28276B0F4}"/>
            </a:ext>
          </a:extLst>
        </xdr:cNvPr>
        <xdr:cNvCxnSpPr/>
      </xdr:nvCxnSpPr>
      <xdr:spPr>
        <a:xfrm>
          <a:off x="2336800" y="1113282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39370</xdr:rowOff>
    </xdr:from>
    <xdr:to>
      <xdr:col>15</xdr:col>
      <xdr:colOff>133350</xdr:colOff>
      <xdr:row>63</xdr:row>
      <xdr:rowOff>140970</xdr:rowOff>
    </xdr:to>
    <xdr:sp macro="" textlink="">
      <xdr:nvSpPr>
        <xdr:cNvPr id="135" name="フローチャート: 判断 134">
          <a:extLst>
            <a:ext uri="{FF2B5EF4-FFF2-40B4-BE49-F238E27FC236}">
              <a16:creationId xmlns:a16="http://schemas.microsoft.com/office/drawing/2014/main" id="{7E1413A9-D322-4F47-AD30-54F84F49378F}"/>
            </a:ext>
          </a:extLst>
        </xdr:cNvPr>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151147</xdr:rowOff>
    </xdr:from>
    <xdr:ext cx="762000" cy="259045"/>
    <xdr:sp macro="" textlink="">
      <xdr:nvSpPr>
        <xdr:cNvPr id="136" name="テキスト ボックス 135">
          <a:extLst>
            <a:ext uri="{FF2B5EF4-FFF2-40B4-BE49-F238E27FC236}">
              <a16:creationId xmlns:a16="http://schemas.microsoft.com/office/drawing/2014/main" id="{6798E7F2-AB21-449A-883C-F1932CC420E1}"/>
            </a:ext>
          </a:extLst>
        </xdr:cNvPr>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160020</xdr:rowOff>
    </xdr:from>
    <xdr:to>
      <xdr:col>11</xdr:col>
      <xdr:colOff>31750</xdr:colOff>
      <xdr:row>64</xdr:row>
      <xdr:rowOff>169672</xdr:rowOff>
    </xdr:to>
    <xdr:cxnSp macro="">
      <xdr:nvCxnSpPr>
        <xdr:cNvPr id="137" name="直線コネクタ 136">
          <a:extLst>
            <a:ext uri="{FF2B5EF4-FFF2-40B4-BE49-F238E27FC236}">
              <a16:creationId xmlns:a16="http://schemas.microsoft.com/office/drawing/2014/main" id="{F5C876D6-1042-4C56-B9E2-3D6BAB9C2BCF}"/>
            </a:ext>
          </a:extLst>
        </xdr:cNvPr>
        <xdr:cNvCxnSpPr/>
      </xdr:nvCxnSpPr>
      <xdr:spPr>
        <a:xfrm flipV="1">
          <a:off x="1447800" y="111328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77978</xdr:rowOff>
    </xdr:from>
    <xdr:to>
      <xdr:col>11</xdr:col>
      <xdr:colOff>82550</xdr:colOff>
      <xdr:row>64</xdr:row>
      <xdr:rowOff>8128</xdr:rowOff>
    </xdr:to>
    <xdr:sp macro="" textlink="">
      <xdr:nvSpPr>
        <xdr:cNvPr id="138" name="フローチャート: 判断 137">
          <a:extLst>
            <a:ext uri="{FF2B5EF4-FFF2-40B4-BE49-F238E27FC236}">
              <a16:creationId xmlns:a16="http://schemas.microsoft.com/office/drawing/2014/main" id="{C7C7B236-010E-45AA-B183-BA7F296BADBB}"/>
            </a:ext>
          </a:extLst>
        </xdr:cNvPr>
        <xdr:cNvSpPr/>
      </xdr:nvSpPr>
      <xdr:spPr>
        <a:xfrm>
          <a:off x="2286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18305</xdr:rowOff>
    </xdr:from>
    <xdr:ext cx="762000" cy="259045"/>
    <xdr:sp macro="" textlink="">
      <xdr:nvSpPr>
        <xdr:cNvPr id="139" name="テキスト ボックス 138">
          <a:extLst>
            <a:ext uri="{FF2B5EF4-FFF2-40B4-BE49-F238E27FC236}">
              <a16:creationId xmlns:a16="http://schemas.microsoft.com/office/drawing/2014/main" id="{45224E89-2005-4790-8E94-81DCD4696C5E}"/>
            </a:ext>
          </a:extLst>
        </xdr:cNvPr>
        <xdr:cNvSpPr txBox="1"/>
      </xdr:nvSpPr>
      <xdr:spPr>
        <a:xfrm>
          <a:off x="1955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73152</xdr:rowOff>
    </xdr:from>
    <xdr:to>
      <xdr:col>7</xdr:col>
      <xdr:colOff>31750</xdr:colOff>
      <xdr:row>64</xdr:row>
      <xdr:rowOff>3302</xdr:rowOff>
    </xdr:to>
    <xdr:sp macro="" textlink="">
      <xdr:nvSpPr>
        <xdr:cNvPr id="140" name="フローチャート: 判断 139">
          <a:extLst>
            <a:ext uri="{FF2B5EF4-FFF2-40B4-BE49-F238E27FC236}">
              <a16:creationId xmlns:a16="http://schemas.microsoft.com/office/drawing/2014/main" id="{6F1005D3-EDBC-4747-A4F0-8F3F8D29D905}"/>
            </a:ext>
          </a:extLst>
        </xdr:cNvPr>
        <xdr:cNvSpPr/>
      </xdr:nvSpPr>
      <xdr:spPr>
        <a:xfrm>
          <a:off x="1397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13479</xdr:rowOff>
    </xdr:from>
    <xdr:ext cx="762000" cy="259045"/>
    <xdr:sp macro="" textlink="">
      <xdr:nvSpPr>
        <xdr:cNvPr id="141" name="テキスト ボックス 140">
          <a:extLst>
            <a:ext uri="{FF2B5EF4-FFF2-40B4-BE49-F238E27FC236}">
              <a16:creationId xmlns:a16="http://schemas.microsoft.com/office/drawing/2014/main" id="{56943C44-AB79-42AA-AAD0-6FE305CE854D}"/>
            </a:ext>
          </a:extLst>
        </xdr:cNvPr>
        <xdr:cNvSpPr txBox="1"/>
      </xdr:nvSpPr>
      <xdr:spPr>
        <a:xfrm>
          <a:off x="1066800" y="1064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6944DB0E-A7E5-4A6E-A01E-FA78C8C1A624}"/>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D713325B-91D6-476A-89CD-A483A2951AAB}"/>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452BA010-8751-407B-AF6E-06FD1D37DB88}"/>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705E70E5-E382-4A85-90A5-3E77E3D8EDB2}"/>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48E237DE-83A5-408B-B7C1-517986E1784A}"/>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47" name="楕円 146">
          <a:extLst>
            <a:ext uri="{FF2B5EF4-FFF2-40B4-BE49-F238E27FC236}">
              <a16:creationId xmlns:a16="http://schemas.microsoft.com/office/drawing/2014/main" id="{39053ABF-7E41-4B82-889C-6E2EE73BCC23}"/>
            </a:ext>
          </a:extLst>
        </xdr:cNvPr>
        <xdr:cNvSpPr/>
      </xdr:nvSpPr>
      <xdr:spPr>
        <a:xfrm>
          <a:off x="49022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14749</xdr:rowOff>
    </xdr:from>
    <xdr:ext cx="762000" cy="259045"/>
    <xdr:sp macro="" textlink="">
      <xdr:nvSpPr>
        <xdr:cNvPr id="148" name="財政構造の弾力性該当値テキスト">
          <a:extLst>
            <a:ext uri="{FF2B5EF4-FFF2-40B4-BE49-F238E27FC236}">
              <a16:creationId xmlns:a16="http://schemas.microsoft.com/office/drawing/2014/main" id="{92B32E4F-3CEF-460C-9DA5-86F06FB02326}"/>
            </a:ext>
          </a:extLst>
        </xdr:cNvPr>
        <xdr:cNvSpPr txBox="1"/>
      </xdr:nvSpPr>
      <xdr:spPr>
        <a:xfrm>
          <a:off x="5041900" y="1098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34544</xdr:rowOff>
    </xdr:from>
    <xdr:to>
      <xdr:col>19</xdr:col>
      <xdr:colOff>184150</xdr:colOff>
      <xdr:row>63</xdr:row>
      <xdr:rowOff>136144</xdr:rowOff>
    </xdr:to>
    <xdr:sp macro="" textlink="">
      <xdr:nvSpPr>
        <xdr:cNvPr id="149" name="楕円 148">
          <a:extLst>
            <a:ext uri="{FF2B5EF4-FFF2-40B4-BE49-F238E27FC236}">
              <a16:creationId xmlns:a16="http://schemas.microsoft.com/office/drawing/2014/main" id="{A9653193-6112-43DE-AD92-D6C991FED70C}"/>
            </a:ext>
          </a:extLst>
        </xdr:cNvPr>
        <xdr:cNvSpPr/>
      </xdr:nvSpPr>
      <xdr:spPr>
        <a:xfrm>
          <a:off x="4064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120921</xdr:rowOff>
    </xdr:from>
    <xdr:ext cx="736600" cy="259045"/>
    <xdr:sp macro="" textlink="">
      <xdr:nvSpPr>
        <xdr:cNvPr id="150" name="テキスト ボックス 149">
          <a:extLst>
            <a:ext uri="{FF2B5EF4-FFF2-40B4-BE49-F238E27FC236}">
              <a16:creationId xmlns:a16="http://schemas.microsoft.com/office/drawing/2014/main" id="{366E4EB3-E818-4159-8D68-B735BA59DABE}"/>
            </a:ext>
          </a:extLst>
        </xdr:cNvPr>
        <xdr:cNvSpPr txBox="1"/>
      </xdr:nvSpPr>
      <xdr:spPr>
        <a:xfrm>
          <a:off x="3733800" y="10922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53594</xdr:rowOff>
    </xdr:from>
    <xdr:to>
      <xdr:col>15</xdr:col>
      <xdr:colOff>133350</xdr:colOff>
      <xdr:row>65</xdr:row>
      <xdr:rowOff>155194</xdr:rowOff>
    </xdr:to>
    <xdr:sp macro="" textlink="">
      <xdr:nvSpPr>
        <xdr:cNvPr id="151" name="楕円 150">
          <a:extLst>
            <a:ext uri="{FF2B5EF4-FFF2-40B4-BE49-F238E27FC236}">
              <a16:creationId xmlns:a16="http://schemas.microsoft.com/office/drawing/2014/main" id="{038F9CC8-EA06-4586-8312-BC3F16F694AA}"/>
            </a:ext>
          </a:extLst>
        </xdr:cNvPr>
        <xdr:cNvSpPr/>
      </xdr:nvSpPr>
      <xdr:spPr>
        <a:xfrm>
          <a:off x="3175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139971</xdr:rowOff>
    </xdr:from>
    <xdr:ext cx="762000" cy="259045"/>
    <xdr:sp macro="" textlink="">
      <xdr:nvSpPr>
        <xdr:cNvPr id="152" name="テキスト ボックス 151">
          <a:extLst>
            <a:ext uri="{FF2B5EF4-FFF2-40B4-BE49-F238E27FC236}">
              <a16:creationId xmlns:a16="http://schemas.microsoft.com/office/drawing/2014/main" id="{39680FF8-1CEF-495B-A30E-E666B98C9C75}"/>
            </a:ext>
          </a:extLst>
        </xdr:cNvPr>
        <xdr:cNvSpPr txBox="1"/>
      </xdr:nvSpPr>
      <xdr:spPr>
        <a:xfrm>
          <a:off x="2844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109220</xdr:rowOff>
    </xdr:from>
    <xdr:to>
      <xdr:col>11</xdr:col>
      <xdr:colOff>82550</xdr:colOff>
      <xdr:row>65</xdr:row>
      <xdr:rowOff>39370</xdr:rowOff>
    </xdr:to>
    <xdr:sp macro="" textlink="">
      <xdr:nvSpPr>
        <xdr:cNvPr id="153" name="楕円 152">
          <a:extLst>
            <a:ext uri="{FF2B5EF4-FFF2-40B4-BE49-F238E27FC236}">
              <a16:creationId xmlns:a16="http://schemas.microsoft.com/office/drawing/2014/main" id="{6AD26BDD-9A6C-4524-B374-B2C13226825C}"/>
            </a:ext>
          </a:extLst>
        </xdr:cNvPr>
        <xdr:cNvSpPr/>
      </xdr:nvSpPr>
      <xdr:spPr>
        <a:xfrm>
          <a:off x="2286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54" name="テキスト ボックス 153">
          <a:extLst>
            <a:ext uri="{FF2B5EF4-FFF2-40B4-BE49-F238E27FC236}">
              <a16:creationId xmlns:a16="http://schemas.microsoft.com/office/drawing/2014/main" id="{14D8F8BA-7374-4396-B5E5-F2B10BA83EF0}"/>
            </a:ext>
          </a:extLst>
        </xdr:cNvPr>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55" name="楕円 154">
          <a:extLst>
            <a:ext uri="{FF2B5EF4-FFF2-40B4-BE49-F238E27FC236}">
              <a16:creationId xmlns:a16="http://schemas.microsoft.com/office/drawing/2014/main" id="{32454E38-215F-4735-B7C0-B04CF9FEC1A2}"/>
            </a:ext>
          </a:extLst>
        </xdr:cNvPr>
        <xdr:cNvSpPr/>
      </xdr:nvSpPr>
      <xdr:spPr>
        <a:xfrm>
          <a:off x="1397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56" name="テキスト ボックス 155">
          <a:extLst>
            <a:ext uri="{FF2B5EF4-FFF2-40B4-BE49-F238E27FC236}">
              <a16:creationId xmlns:a16="http://schemas.microsoft.com/office/drawing/2014/main" id="{1973FDDE-865F-47CF-9951-75C1B95694A5}"/>
            </a:ext>
          </a:extLst>
        </xdr:cNvPr>
        <xdr:cNvSpPr txBox="1"/>
      </xdr:nvSpPr>
      <xdr:spPr>
        <a:xfrm>
          <a:off x="1066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6A87240F-39C2-4A83-807B-CE50703AA7BC}"/>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3AC9BDE3-6E43-4513-93F3-84F6FB73C406}"/>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AEE3728B-8AAF-4254-89BA-7531CD8DABB5}"/>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[217,668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DFDB2E9B-DA32-4658-AA84-D26C0F7BEB4A}"/>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ECA743CB-6CFB-4755-991F-23D01C56DDD9}"/>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86DB6408-9391-4F52-89EC-6639F892986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7AB52E2C-C858-40AD-A99A-4B69B70DC3B6}"/>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9957A0AD-BD80-4EF7-81FB-C518516ED19E}"/>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81F6D737-47F1-4104-82B3-46F82C039A3C}"/>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8C81A4A1-941B-4296-BA0D-A64E1DA0B4A9}"/>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180E5C12-0485-49CD-AB10-4D784EF260C3}"/>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92784170-E62F-46F6-A1C6-8E479A29BE39}"/>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EB9EC5F1-5F9A-4606-B301-619DBA9EB7DA}"/>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近年、類似団体平均に比べて高くなっているのは、ふるさと納税に関連する委託料や資材に係る費用が大きくなってきたことによるものである。前年と比較すると前述のふるさと納税関係経費や経済対策としての地域応援券発行委託料の増や全国的な物価高の影響等により決算額が増加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現状としては、事業の効率化のため消防、清掃、し尿、斎場について一部事務組合に加入していることや、新規採用職員の抑制を行っており、今後も定員管理の適正化や指定管理者制度の導入などにより、コストの低減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DA284AAF-3D27-4600-9AE2-B19B3ADFC68E}"/>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8EFAA158-FD0A-49A2-92DE-6178818BA53C}"/>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919B5942-ABE9-48AE-8EDC-D75FFDDA621A}"/>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65B289CE-7221-4F4E-8DFE-8EE52C040079}"/>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F80525C0-D131-49AA-879B-FA24342866E2}"/>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8C5B432D-6693-4754-B222-DB81FDB9DC7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F66B5777-A068-4880-8F9E-12A8ACCC51BE}"/>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98EED00-ACCD-498E-9566-8A3BECAB8F3E}"/>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54091A80-751A-4EC1-8995-7D68D3FE88D4}"/>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F0BF8C17-9039-41FC-B0D7-0E8B1A093805}"/>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C45E54B-CE1B-4A60-BD6F-9049DFFF2F8B}"/>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C1D0D795-4707-42DB-B5E5-63477F2C74D2}"/>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CB7A1337-BE19-489D-8992-9D63576FDBB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CA7A958E-890E-4FC3-BC3C-0C0F3F38BAD6}"/>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681DE4B7-BD9F-41FD-9662-0EC6338545DB}"/>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41E765CB-8845-4F9B-B5A4-CDBD1F9C19C8}"/>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154251</xdr:rowOff>
    </xdr:from>
    <xdr:to>
      <xdr:col>23</xdr:col>
      <xdr:colOff>133350</xdr:colOff>
      <xdr:row>89</xdr:row>
      <xdr:rowOff>72030</xdr:rowOff>
    </xdr:to>
    <xdr:cxnSp macro="">
      <xdr:nvCxnSpPr>
        <xdr:cNvPr id="186" name="直線コネクタ 185">
          <a:extLst>
            <a:ext uri="{FF2B5EF4-FFF2-40B4-BE49-F238E27FC236}">
              <a16:creationId xmlns:a16="http://schemas.microsoft.com/office/drawing/2014/main" id="{ECFC8234-9EC9-4E4D-85C5-796EFEDB4A52}"/>
            </a:ext>
          </a:extLst>
        </xdr:cNvPr>
        <xdr:cNvCxnSpPr/>
      </xdr:nvCxnSpPr>
      <xdr:spPr>
        <a:xfrm flipV="1">
          <a:off x="4953000" y="14041701"/>
          <a:ext cx="0" cy="128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44107</xdr:rowOff>
    </xdr:from>
    <xdr:ext cx="762000" cy="259045"/>
    <xdr:sp macro="" textlink="">
      <xdr:nvSpPr>
        <xdr:cNvPr id="187" name="人件費・物件費等の状況最小値テキスト">
          <a:extLst>
            <a:ext uri="{FF2B5EF4-FFF2-40B4-BE49-F238E27FC236}">
              <a16:creationId xmlns:a16="http://schemas.microsoft.com/office/drawing/2014/main" id="{EA16EB65-8D19-4CDF-82E0-290EC451D1B8}"/>
            </a:ext>
          </a:extLst>
        </xdr:cNvPr>
        <xdr:cNvSpPr txBox="1"/>
      </xdr:nvSpPr>
      <xdr:spPr>
        <a:xfrm>
          <a:off x="5041900" y="1530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72030</xdr:rowOff>
    </xdr:from>
    <xdr:to>
      <xdr:col>24</xdr:col>
      <xdr:colOff>12700</xdr:colOff>
      <xdr:row>89</xdr:row>
      <xdr:rowOff>72030</xdr:rowOff>
    </xdr:to>
    <xdr:cxnSp macro="">
      <xdr:nvCxnSpPr>
        <xdr:cNvPr id="188" name="直線コネクタ 187">
          <a:extLst>
            <a:ext uri="{FF2B5EF4-FFF2-40B4-BE49-F238E27FC236}">
              <a16:creationId xmlns:a16="http://schemas.microsoft.com/office/drawing/2014/main" id="{F1CC573F-A7BD-4996-914A-BFF4347F0D0B}"/>
            </a:ext>
          </a:extLst>
        </xdr:cNvPr>
        <xdr:cNvCxnSpPr/>
      </xdr:nvCxnSpPr>
      <xdr:spPr>
        <a:xfrm>
          <a:off x="4864100" y="1533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69178</xdr:rowOff>
    </xdr:from>
    <xdr:ext cx="762000" cy="259045"/>
    <xdr:sp macro="" textlink="">
      <xdr:nvSpPr>
        <xdr:cNvPr id="189" name="人件費・物件費等の状況最大値テキスト">
          <a:extLst>
            <a:ext uri="{FF2B5EF4-FFF2-40B4-BE49-F238E27FC236}">
              <a16:creationId xmlns:a16="http://schemas.microsoft.com/office/drawing/2014/main" id="{C9F97291-C1E9-4719-81A4-47FAD3AFB913}"/>
            </a:ext>
          </a:extLst>
        </xdr:cNvPr>
        <xdr:cNvSpPr txBox="1"/>
      </xdr:nvSpPr>
      <xdr:spPr>
        <a:xfrm>
          <a:off x="5041900" y="1378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154251</xdr:rowOff>
    </xdr:from>
    <xdr:to>
      <xdr:col>24</xdr:col>
      <xdr:colOff>12700</xdr:colOff>
      <xdr:row>81</xdr:row>
      <xdr:rowOff>154251</xdr:rowOff>
    </xdr:to>
    <xdr:cxnSp macro="">
      <xdr:nvCxnSpPr>
        <xdr:cNvPr id="190" name="直線コネクタ 189">
          <a:extLst>
            <a:ext uri="{FF2B5EF4-FFF2-40B4-BE49-F238E27FC236}">
              <a16:creationId xmlns:a16="http://schemas.microsoft.com/office/drawing/2014/main" id="{ED1799FF-AD48-49C5-B821-93F1A756DB76}"/>
            </a:ext>
          </a:extLst>
        </xdr:cNvPr>
        <xdr:cNvCxnSpPr/>
      </xdr:nvCxnSpPr>
      <xdr:spPr>
        <a:xfrm>
          <a:off x="4864100" y="1404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48738</xdr:rowOff>
    </xdr:from>
    <xdr:to>
      <xdr:col>23</xdr:col>
      <xdr:colOff>133350</xdr:colOff>
      <xdr:row>86</xdr:row>
      <xdr:rowOff>2409</xdr:rowOff>
    </xdr:to>
    <xdr:cxnSp macro="">
      <xdr:nvCxnSpPr>
        <xdr:cNvPr id="191" name="直線コネクタ 190">
          <a:extLst>
            <a:ext uri="{FF2B5EF4-FFF2-40B4-BE49-F238E27FC236}">
              <a16:creationId xmlns:a16="http://schemas.microsoft.com/office/drawing/2014/main" id="{F4383F10-EA98-4C14-875F-36042E0AA001}"/>
            </a:ext>
          </a:extLst>
        </xdr:cNvPr>
        <xdr:cNvCxnSpPr/>
      </xdr:nvCxnSpPr>
      <xdr:spPr>
        <a:xfrm>
          <a:off x="4114800" y="14621988"/>
          <a:ext cx="838200" cy="12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4844</xdr:rowOff>
    </xdr:from>
    <xdr:ext cx="762000" cy="259045"/>
    <xdr:sp macro="" textlink="">
      <xdr:nvSpPr>
        <xdr:cNvPr id="192" name="人件費・物件費等の状況平均値テキスト">
          <a:extLst>
            <a:ext uri="{FF2B5EF4-FFF2-40B4-BE49-F238E27FC236}">
              <a16:creationId xmlns:a16="http://schemas.microsoft.com/office/drawing/2014/main" id="{B8781C99-A3CD-4920-832B-8E132A61F731}"/>
            </a:ext>
          </a:extLst>
        </xdr:cNvPr>
        <xdr:cNvSpPr txBox="1"/>
      </xdr:nvSpPr>
      <xdr:spPr>
        <a:xfrm>
          <a:off x="5041900" y="144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159767</xdr:rowOff>
    </xdr:from>
    <xdr:to>
      <xdr:col>23</xdr:col>
      <xdr:colOff>184150</xdr:colOff>
      <xdr:row>85</xdr:row>
      <xdr:rowOff>89917</xdr:rowOff>
    </xdr:to>
    <xdr:sp macro="" textlink="">
      <xdr:nvSpPr>
        <xdr:cNvPr id="193" name="フローチャート: 判断 192">
          <a:extLst>
            <a:ext uri="{FF2B5EF4-FFF2-40B4-BE49-F238E27FC236}">
              <a16:creationId xmlns:a16="http://schemas.microsoft.com/office/drawing/2014/main" id="{6D466D60-15E1-48C1-A17A-1DDF3577034D}"/>
            </a:ext>
          </a:extLst>
        </xdr:cNvPr>
        <xdr:cNvSpPr/>
      </xdr:nvSpPr>
      <xdr:spPr>
        <a:xfrm>
          <a:off x="4902200" y="145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98943</xdr:rowOff>
    </xdr:from>
    <xdr:to>
      <xdr:col>19</xdr:col>
      <xdr:colOff>133350</xdr:colOff>
      <xdr:row>85</xdr:row>
      <xdr:rowOff>48738</xdr:rowOff>
    </xdr:to>
    <xdr:cxnSp macro="">
      <xdr:nvCxnSpPr>
        <xdr:cNvPr id="194" name="直線コネクタ 193">
          <a:extLst>
            <a:ext uri="{FF2B5EF4-FFF2-40B4-BE49-F238E27FC236}">
              <a16:creationId xmlns:a16="http://schemas.microsoft.com/office/drawing/2014/main" id="{130FDF61-A46E-4F3A-80A4-DE67E20BA3B8}"/>
            </a:ext>
          </a:extLst>
        </xdr:cNvPr>
        <xdr:cNvCxnSpPr/>
      </xdr:nvCxnSpPr>
      <xdr:spPr>
        <a:xfrm>
          <a:off x="3225800" y="14500743"/>
          <a:ext cx="889000" cy="12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106200</xdr:rowOff>
    </xdr:from>
    <xdr:to>
      <xdr:col>19</xdr:col>
      <xdr:colOff>184150</xdr:colOff>
      <xdr:row>85</xdr:row>
      <xdr:rowOff>36350</xdr:rowOff>
    </xdr:to>
    <xdr:sp macro="" textlink="">
      <xdr:nvSpPr>
        <xdr:cNvPr id="195" name="フローチャート: 判断 194">
          <a:extLst>
            <a:ext uri="{FF2B5EF4-FFF2-40B4-BE49-F238E27FC236}">
              <a16:creationId xmlns:a16="http://schemas.microsoft.com/office/drawing/2014/main" id="{2F175D8A-3968-4F5D-A235-6E2408EEB103}"/>
            </a:ext>
          </a:extLst>
        </xdr:cNvPr>
        <xdr:cNvSpPr/>
      </xdr:nvSpPr>
      <xdr:spPr>
        <a:xfrm>
          <a:off x="4064000" y="145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46527</xdr:rowOff>
    </xdr:from>
    <xdr:ext cx="736600" cy="259045"/>
    <xdr:sp macro="" textlink="">
      <xdr:nvSpPr>
        <xdr:cNvPr id="196" name="テキスト ボックス 195">
          <a:extLst>
            <a:ext uri="{FF2B5EF4-FFF2-40B4-BE49-F238E27FC236}">
              <a16:creationId xmlns:a16="http://schemas.microsoft.com/office/drawing/2014/main" id="{B8E25159-E4DB-4FA9-95A1-3C262D9F9BAC}"/>
            </a:ext>
          </a:extLst>
        </xdr:cNvPr>
        <xdr:cNvSpPr txBox="1"/>
      </xdr:nvSpPr>
      <xdr:spPr>
        <a:xfrm>
          <a:off x="3733800" y="1427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49081</xdr:rowOff>
    </xdr:from>
    <xdr:to>
      <xdr:col>15</xdr:col>
      <xdr:colOff>82550</xdr:colOff>
      <xdr:row>84</xdr:row>
      <xdr:rowOff>98943</xdr:rowOff>
    </xdr:to>
    <xdr:cxnSp macro="">
      <xdr:nvCxnSpPr>
        <xdr:cNvPr id="197" name="直線コネクタ 196">
          <a:extLst>
            <a:ext uri="{FF2B5EF4-FFF2-40B4-BE49-F238E27FC236}">
              <a16:creationId xmlns:a16="http://schemas.microsoft.com/office/drawing/2014/main" id="{C3DBA6C4-F376-4D75-8165-8884154A8AA5}"/>
            </a:ext>
          </a:extLst>
        </xdr:cNvPr>
        <xdr:cNvCxnSpPr/>
      </xdr:nvCxnSpPr>
      <xdr:spPr>
        <a:xfrm>
          <a:off x="2336800" y="14279431"/>
          <a:ext cx="889000" cy="22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50000</xdr:rowOff>
    </xdr:from>
    <xdr:to>
      <xdr:col>15</xdr:col>
      <xdr:colOff>133350</xdr:colOff>
      <xdr:row>84</xdr:row>
      <xdr:rowOff>151600</xdr:rowOff>
    </xdr:to>
    <xdr:sp macro="" textlink="">
      <xdr:nvSpPr>
        <xdr:cNvPr id="198" name="フローチャート: 判断 197">
          <a:extLst>
            <a:ext uri="{FF2B5EF4-FFF2-40B4-BE49-F238E27FC236}">
              <a16:creationId xmlns:a16="http://schemas.microsoft.com/office/drawing/2014/main" id="{CBD72FB5-C03F-4ED8-A721-1885028D672C}"/>
            </a:ext>
          </a:extLst>
        </xdr:cNvPr>
        <xdr:cNvSpPr/>
      </xdr:nvSpPr>
      <xdr:spPr>
        <a:xfrm>
          <a:off x="3175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136377</xdr:rowOff>
    </xdr:from>
    <xdr:ext cx="762000" cy="259045"/>
    <xdr:sp macro="" textlink="">
      <xdr:nvSpPr>
        <xdr:cNvPr id="199" name="テキスト ボックス 198">
          <a:extLst>
            <a:ext uri="{FF2B5EF4-FFF2-40B4-BE49-F238E27FC236}">
              <a16:creationId xmlns:a16="http://schemas.microsoft.com/office/drawing/2014/main" id="{60138A42-8441-4D80-B4CC-0AB6635F99CF}"/>
            </a:ext>
          </a:extLst>
        </xdr:cNvPr>
        <xdr:cNvSpPr txBox="1"/>
      </xdr:nvSpPr>
      <xdr:spPr>
        <a:xfrm>
          <a:off x="2844800" y="1453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49081</xdr:rowOff>
    </xdr:from>
    <xdr:to>
      <xdr:col>11</xdr:col>
      <xdr:colOff>31750</xdr:colOff>
      <xdr:row>84</xdr:row>
      <xdr:rowOff>11576</xdr:rowOff>
    </xdr:to>
    <xdr:cxnSp macro="">
      <xdr:nvCxnSpPr>
        <xdr:cNvPr id="200" name="直線コネクタ 199">
          <a:extLst>
            <a:ext uri="{FF2B5EF4-FFF2-40B4-BE49-F238E27FC236}">
              <a16:creationId xmlns:a16="http://schemas.microsoft.com/office/drawing/2014/main" id="{F4AFA0E2-BC07-458E-BEC5-B62850AA794A}"/>
            </a:ext>
          </a:extLst>
        </xdr:cNvPr>
        <xdr:cNvCxnSpPr/>
      </xdr:nvCxnSpPr>
      <xdr:spPr>
        <a:xfrm flipV="1">
          <a:off x="1447800" y="14279431"/>
          <a:ext cx="889000" cy="13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85784</xdr:rowOff>
    </xdr:from>
    <xdr:to>
      <xdr:col>11</xdr:col>
      <xdr:colOff>82550</xdr:colOff>
      <xdr:row>84</xdr:row>
      <xdr:rowOff>15934</xdr:rowOff>
    </xdr:to>
    <xdr:sp macro="" textlink="">
      <xdr:nvSpPr>
        <xdr:cNvPr id="201" name="フローチャート: 判断 200">
          <a:extLst>
            <a:ext uri="{FF2B5EF4-FFF2-40B4-BE49-F238E27FC236}">
              <a16:creationId xmlns:a16="http://schemas.microsoft.com/office/drawing/2014/main" id="{331A1D9B-0713-4121-A0D5-477EC04D88D5}"/>
            </a:ext>
          </a:extLst>
        </xdr:cNvPr>
        <xdr:cNvSpPr/>
      </xdr:nvSpPr>
      <xdr:spPr>
        <a:xfrm>
          <a:off x="2286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711</xdr:rowOff>
    </xdr:from>
    <xdr:ext cx="762000" cy="259045"/>
    <xdr:sp macro="" textlink="">
      <xdr:nvSpPr>
        <xdr:cNvPr id="202" name="テキスト ボックス 201">
          <a:extLst>
            <a:ext uri="{FF2B5EF4-FFF2-40B4-BE49-F238E27FC236}">
              <a16:creationId xmlns:a16="http://schemas.microsoft.com/office/drawing/2014/main" id="{F2291007-D61E-41AE-9003-92300E1C7506}"/>
            </a:ext>
          </a:extLst>
        </xdr:cNvPr>
        <xdr:cNvSpPr txBox="1"/>
      </xdr:nvSpPr>
      <xdr:spPr>
        <a:xfrm>
          <a:off x="1955800" y="144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33727</xdr:rowOff>
    </xdr:from>
    <xdr:to>
      <xdr:col>7</xdr:col>
      <xdr:colOff>31750</xdr:colOff>
      <xdr:row>83</xdr:row>
      <xdr:rowOff>135327</xdr:rowOff>
    </xdr:to>
    <xdr:sp macro="" textlink="">
      <xdr:nvSpPr>
        <xdr:cNvPr id="203" name="フローチャート: 判断 202">
          <a:extLst>
            <a:ext uri="{FF2B5EF4-FFF2-40B4-BE49-F238E27FC236}">
              <a16:creationId xmlns:a16="http://schemas.microsoft.com/office/drawing/2014/main" id="{0CAA2523-4D63-4DB1-BD13-4C97756EFE99}"/>
            </a:ext>
          </a:extLst>
        </xdr:cNvPr>
        <xdr:cNvSpPr/>
      </xdr:nvSpPr>
      <xdr:spPr>
        <a:xfrm>
          <a:off x="1397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145504</xdr:rowOff>
    </xdr:from>
    <xdr:ext cx="762000" cy="259045"/>
    <xdr:sp macro="" textlink="">
      <xdr:nvSpPr>
        <xdr:cNvPr id="204" name="テキスト ボックス 203">
          <a:extLst>
            <a:ext uri="{FF2B5EF4-FFF2-40B4-BE49-F238E27FC236}">
              <a16:creationId xmlns:a16="http://schemas.microsoft.com/office/drawing/2014/main" id="{1BF2F265-4F4F-444A-809C-EDB2789D0A33}"/>
            </a:ext>
          </a:extLst>
        </xdr:cNvPr>
        <xdr:cNvSpPr txBox="1"/>
      </xdr:nvSpPr>
      <xdr:spPr>
        <a:xfrm>
          <a:off x="1066800" y="1403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F972B3AF-1D3C-4D07-B393-904D9115BBE3}"/>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3F56AD1E-66FC-4523-81D6-EBA943CAE33A}"/>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23CAFCB5-ED2A-4C09-A137-5AFF97BC0AA1}"/>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4F64C56A-C8BA-47A8-94D8-2B71ABF7CF6D}"/>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281C3E01-FA44-4562-BCD6-7E829E3ABB1C}"/>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123059</xdr:rowOff>
    </xdr:from>
    <xdr:to>
      <xdr:col>23</xdr:col>
      <xdr:colOff>184150</xdr:colOff>
      <xdr:row>86</xdr:row>
      <xdr:rowOff>53209</xdr:rowOff>
    </xdr:to>
    <xdr:sp macro="" textlink="">
      <xdr:nvSpPr>
        <xdr:cNvPr id="210" name="楕円 209">
          <a:extLst>
            <a:ext uri="{FF2B5EF4-FFF2-40B4-BE49-F238E27FC236}">
              <a16:creationId xmlns:a16="http://schemas.microsoft.com/office/drawing/2014/main" id="{3794E9E4-2E87-474E-854C-FDBF491A236F}"/>
            </a:ext>
          </a:extLst>
        </xdr:cNvPr>
        <xdr:cNvSpPr/>
      </xdr:nvSpPr>
      <xdr:spPr>
        <a:xfrm>
          <a:off x="4902200" y="1469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95136</xdr:rowOff>
    </xdr:from>
    <xdr:ext cx="762000" cy="259045"/>
    <xdr:sp macro="" textlink="">
      <xdr:nvSpPr>
        <xdr:cNvPr id="211" name="人件費・物件費等の状況該当値テキスト">
          <a:extLst>
            <a:ext uri="{FF2B5EF4-FFF2-40B4-BE49-F238E27FC236}">
              <a16:creationId xmlns:a16="http://schemas.microsoft.com/office/drawing/2014/main" id="{F6BB4953-139D-4A59-85C1-7E81B5C563BF}"/>
            </a:ext>
          </a:extLst>
        </xdr:cNvPr>
        <xdr:cNvSpPr txBox="1"/>
      </xdr:nvSpPr>
      <xdr:spPr>
        <a:xfrm>
          <a:off x="5041900" y="1466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169388</xdr:rowOff>
    </xdr:from>
    <xdr:to>
      <xdr:col>19</xdr:col>
      <xdr:colOff>184150</xdr:colOff>
      <xdr:row>85</xdr:row>
      <xdr:rowOff>99538</xdr:rowOff>
    </xdr:to>
    <xdr:sp macro="" textlink="">
      <xdr:nvSpPr>
        <xdr:cNvPr id="212" name="楕円 211">
          <a:extLst>
            <a:ext uri="{FF2B5EF4-FFF2-40B4-BE49-F238E27FC236}">
              <a16:creationId xmlns:a16="http://schemas.microsoft.com/office/drawing/2014/main" id="{5C1BE48F-BBA8-435A-BFB9-912A38085EC6}"/>
            </a:ext>
          </a:extLst>
        </xdr:cNvPr>
        <xdr:cNvSpPr/>
      </xdr:nvSpPr>
      <xdr:spPr>
        <a:xfrm>
          <a:off x="4064000" y="145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84315</xdr:rowOff>
    </xdr:from>
    <xdr:ext cx="736600" cy="259045"/>
    <xdr:sp macro="" textlink="">
      <xdr:nvSpPr>
        <xdr:cNvPr id="213" name="テキスト ボックス 212">
          <a:extLst>
            <a:ext uri="{FF2B5EF4-FFF2-40B4-BE49-F238E27FC236}">
              <a16:creationId xmlns:a16="http://schemas.microsoft.com/office/drawing/2014/main" id="{44D10246-5DC8-4EAC-9748-21BE01EA0158}"/>
            </a:ext>
          </a:extLst>
        </xdr:cNvPr>
        <xdr:cNvSpPr txBox="1"/>
      </xdr:nvSpPr>
      <xdr:spPr>
        <a:xfrm>
          <a:off x="3733800" y="14657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48143</xdr:rowOff>
    </xdr:from>
    <xdr:to>
      <xdr:col>15</xdr:col>
      <xdr:colOff>133350</xdr:colOff>
      <xdr:row>84</xdr:row>
      <xdr:rowOff>149743</xdr:rowOff>
    </xdr:to>
    <xdr:sp macro="" textlink="">
      <xdr:nvSpPr>
        <xdr:cNvPr id="214" name="楕円 213">
          <a:extLst>
            <a:ext uri="{FF2B5EF4-FFF2-40B4-BE49-F238E27FC236}">
              <a16:creationId xmlns:a16="http://schemas.microsoft.com/office/drawing/2014/main" id="{C41C1787-5636-418F-AB40-7389236641B7}"/>
            </a:ext>
          </a:extLst>
        </xdr:cNvPr>
        <xdr:cNvSpPr/>
      </xdr:nvSpPr>
      <xdr:spPr>
        <a:xfrm>
          <a:off x="3175000" y="1444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159920</xdr:rowOff>
    </xdr:from>
    <xdr:ext cx="762000" cy="259045"/>
    <xdr:sp macro="" textlink="">
      <xdr:nvSpPr>
        <xdr:cNvPr id="215" name="テキスト ボックス 214">
          <a:extLst>
            <a:ext uri="{FF2B5EF4-FFF2-40B4-BE49-F238E27FC236}">
              <a16:creationId xmlns:a16="http://schemas.microsoft.com/office/drawing/2014/main" id="{02562EA0-D074-4FCA-B251-8AEDE824466F}"/>
            </a:ext>
          </a:extLst>
        </xdr:cNvPr>
        <xdr:cNvSpPr txBox="1"/>
      </xdr:nvSpPr>
      <xdr:spPr>
        <a:xfrm>
          <a:off x="2844800" y="1421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169731</xdr:rowOff>
    </xdr:from>
    <xdr:to>
      <xdr:col>11</xdr:col>
      <xdr:colOff>82550</xdr:colOff>
      <xdr:row>83</xdr:row>
      <xdr:rowOff>99881</xdr:rowOff>
    </xdr:to>
    <xdr:sp macro="" textlink="">
      <xdr:nvSpPr>
        <xdr:cNvPr id="216" name="楕円 215">
          <a:extLst>
            <a:ext uri="{FF2B5EF4-FFF2-40B4-BE49-F238E27FC236}">
              <a16:creationId xmlns:a16="http://schemas.microsoft.com/office/drawing/2014/main" id="{7237ED58-9936-40E9-A89A-010DB0C35CE6}"/>
            </a:ext>
          </a:extLst>
        </xdr:cNvPr>
        <xdr:cNvSpPr/>
      </xdr:nvSpPr>
      <xdr:spPr>
        <a:xfrm>
          <a:off x="2286000" y="1422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110058</xdr:rowOff>
    </xdr:from>
    <xdr:ext cx="762000" cy="259045"/>
    <xdr:sp macro="" textlink="">
      <xdr:nvSpPr>
        <xdr:cNvPr id="217" name="テキスト ボックス 216">
          <a:extLst>
            <a:ext uri="{FF2B5EF4-FFF2-40B4-BE49-F238E27FC236}">
              <a16:creationId xmlns:a16="http://schemas.microsoft.com/office/drawing/2014/main" id="{A49DC551-3277-4F0D-885A-B4A924188446}"/>
            </a:ext>
          </a:extLst>
        </xdr:cNvPr>
        <xdr:cNvSpPr txBox="1"/>
      </xdr:nvSpPr>
      <xdr:spPr>
        <a:xfrm>
          <a:off x="1955800" y="1399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132226</xdr:rowOff>
    </xdr:from>
    <xdr:to>
      <xdr:col>7</xdr:col>
      <xdr:colOff>31750</xdr:colOff>
      <xdr:row>84</xdr:row>
      <xdr:rowOff>62376</xdr:rowOff>
    </xdr:to>
    <xdr:sp macro="" textlink="">
      <xdr:nvSpPr>
        <xdr:cNvPr id="218" name="楕円 217">
          <a:extLst>
            <a:ext uri="{FF2B5EF4-FFF2-40B4-BE49-F238E27FC236}">
              <a16:creationId xmlns:a16="http://schemas.microsoft.com/office/drawing/2014/main" id="{B11E2CE9-1577-439D-A86C-DF39977A1DE5}"/>
            </a:ext>
          </a:extLst>
        </xdr:cNvPr>
        <xdr:cNvSpPr/>
      </xdr:nvSpPr>
      <xdr:spPr>
        <a:xfrm>
          <a:off x="1397000" y="1436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47153</xdr:rowOff>
    </xdr:from>
    <xdr:ext cx="762000" cy="259045"/>
    <xdr:sp macro="" textlink="">
      <xdr:nvSpPr>
        <xdr:cNvPr id="219" name="テキスト ボックス 218">
          <a:extLst>
            <a:ext uri="{FF2B5EF4-FFF2-40B4-BE49-F238E27FC236}">
              <a16:creationId xmlns:a16="http://schemas.microsoft.com/office/drawing/2014/main" id="{6040BBC8-6273-405D-B54A-24C5A45D83FA}"/>
            </a:ext>
          </a:extLst>
        </xdr:cNvPr>
        <xdr:cNvSpPr txBox="1"/>
      </xdr:nvSpPr>
      <xdr:spPr>
        <a:xfrm>
          <a:off x="1066800" y="1444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F7F6409E-0F78-4085-B932-683644FFE457}"/>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3C95C19F-C17A-4FD2-9C1E-8575A7C0A96E}"/>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1015B49F-BD1B-4546-8585-DAB3879AB6C5}"/>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D27462AB-0B7F-4B77-856B-74C9D4D7378A}"/>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2C0CE06C-F58B-4196-BB95-265D87EB0E5D}"/>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462AD195-DC98-451A-8075-12D21A25C42D}"/>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DD5C2E99-BD17-4FE0-A532-F0D48CE33FCF}"/>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4D98ED24-5DDD-4DCC-99DA-93855D7036C8}"/>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F2992F29-B5B8-450C-B62E-10A1881FDDBB}"/>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64631ABE-4609-47B4-A342-E9B55E8B2F9F}"/>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6D34AA46-7E4C-4BDD-A383-DFCFA3C76DAD}"/>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56C38913-3835-4659-98EE-ADDDF4513303}"/>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58FA18C9-3C7F-4ED3-A9FF-A2AAB115BED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ラスパイレス指数は類似団体平均を上回っているが、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を下回る水準で推移している。今後も定員管理計画に基づき、効率的・効果的な行政運営の確立を目指しながら、人件費の抑制に努める。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590C477C-8C81-4D3E-B5B1-9DA3B5A8908A}"/>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F0A319C8-CC43-4AEE-AB2B-EDCC9B3A31D3}"/>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12394955-FB73-4785-890C-D70948527596}"/>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E1752CF2-94B8-471F-8C33-D00A8E9D617D}"/>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3127254B-599D-4E36-9935-862186AB177E}"/>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2B8A0F93-F86D-43AD-A5CB-840ABCA4EED3}"/>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1350FE19-EBE2-4E9E-9518-AE9617074C8E}"/>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EC88C06F-C452-4BBA-97D0-082D2840796D}"/>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1C9D6FA6-0532-4F57-996D-6A64F9503D11}"/>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340840C6-B0F8-47B7-BFE4-6330369EDF27}"/>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6B1EA78D-4BFB-440D-AE18-3012C715022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BAD56FE1-D01F-45EE-B990-7EFB7C7B47BC}"/>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AF5292DC-B6A0-4402-92B2-BCAFB3F39199}"/>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775C95D5-686F-4C94-AECF-8AD62D4585BF}"/>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B36BB2B-453C-4BD3-A512-7FED633CD76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9F16D707-02A9-4AB8-9AC8-DD5BBFCE9DF5}"/>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C065DCA3-494C-40AA-AC58-AC207777A9D5}"/>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907</xdr:rowOff>
    </xdr:to>
    <xdr:cxnSp macro="">
      <xdr:nvCxnSpPr>
        <xdr:cNvPr id="250" name="直線コネクタ 249">
          <a:extLst>
            <a:ext uri="{FF2B5EF4-FFF2-40B4-BE49-F238E27FC236}">
              <a16:creationId xmlns:a16="http://schemas.microsoft.com/office/drawing/2014/main" id="{E237FF9B-0408-4E98-91D2-2F945C78F0D9}"/>
            </a:ext>
          </a:extLst>
        </xdr:cNvPr>
        <xdr:cNvCxnSpPr/>
      </xdr:nvCxnSpPr>
      <xdr:spPr>
        <a:xfrm flipV="1">
          <a:off x="17018000" y="1377768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1" name="給与水準   （国との比較）最小値テキスト">
          <a:extLst>
            <a:ext uri="{FF2B5EF4-FFF2-40B4-BE49-F238E27FC236}">
              <a16:creationId xmlns:a16="http://schemas.microsoft.com/office/drawing/2014/main" id="{39F9A3A4-BCAD-4C36-B313-A2A497E48917}"/>
            </a:ext>
          </a:extLst>
        </xdr:cNvPr>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2" name="直線コネクタ 251">
          <a:extLst>
            <a:ext uri="{FF2B5EF4-FFF2-40B4-BE49-F238E27FC236}">
              <a16:creationId xmlns:a16="http://schemas.microsoft.com/office/drawing/2014/main" id="{E32A03C9-7D87-4911-AAAC-16B1800B97B8}"/>
            </a:ext>
          </a:extLst>
        </xdr:cNvPr>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3" name="給与水準   （国との比較）最大値テキスト">
          <a:extLst>
            <a:ext uri="{FF2B5EF4-FFF2-40B4-BE49-F238E27FC236}">
              <a16:creationId xmlns:a16="http://schemas.microsoft.com/office/drawing/2014/main" id="{3EC71AC4-8EEB-4DA4-B219-B65248579767}"/>
            </a:ext>
          </a:extLst>
        </xdr:cNvPr>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54" name="直線コネクタ 253">
          <a:extLst>
            <a:ext uri="{FF2B5EF4-FFF2-40B4-BE49-F238E27FC236}">
              <a16:creationId xmlns:a16="http://schemas.microsoft.com/office/drawing/2014/main" id="{A17AA5CF-3909-482F-B005-F6EC51F9C194}"/>
            </a:ext>
          </a:extLst>
        </xdr:cNvPr>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117021</xdr:rowOff>
    </xdr:from>
    <xdr:to>
      <xdr:col>81</xdr:col>
      <xdr:colOff>44450</xdr:colOff>
      <xdr:row>85</xdr:row>
      <xdr:rowOff>48986</xdr:rowOff>
    </xdr:to>
    <xdr:cxnSp macro="">
      <xdr:nvCxnSpPr>
        <xdr:cNvPr id="255" name="直線コネクタ 254">
          <a:extLst>
            <a:ext uri="{FF2B5EF4-FFF2-40B4-BE49-F238E27FC236}">
              <a16:creationId xmlns:a16="http://schemas.microsoft.com/office/drawing/2014/main" id="{BB11BE39-4DD8-40F5-A531-AE14B9C19105}"/>
            </a:ext>
          </a:extLst>
        </xdr:cNvPr>
        <xdr:cNvCxnSpPr/>
      </xdr:nvCxnSpPr>
      <xdr:spPr>
        <a:xfrm flipV="1">
          <a:off x="16179800" y="14518821"/>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31041</xdr:rowOff>
    </xdr:from>
    <xdr:ext cx="762000" cy="259045"/>
    <xdr:sp macro="" textlink="">
      <xdr:nvSpPr>
        <xdr:cNvPr id="256" name="給与水準   （国との比較）平均値テキスト">
          <a:extLst>
            <a:ext uri="{FF2B5EF4-FFF2-40B4-BE49-F238E27FC236}">
              <a16:creationId xmlns:a16="http://schemas.microsoft.com/office/drawing/2014/main" id="{02033D9B-4F76-4C9A-A099-ECF50C041470}"/>
            </a:ext>
          </a:extLst>
        </xdr:cNvPr>
        <xdr:cNvSpPr txBox="1"/>
      </xdr:nvSpPr>
      <xdr:spPr>
        <a:xfrm>
          <a:off x="17106900" y="142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57" name="フローチャート: 判断 256">
          <a:extLst>
            <a:ext uri="{FF2B5EF4-FFF2-40B4-BE49-F238E27FC236}">
              <a16:creationId xmlns:a16="http://schemas.microsoft.com/office/drawing/2014/main" id="{76B7DCDC-1314-49BB-9B16-15B9AA13E7C2}"/>
            </a:ext>
          </a:extLst>
        </xdr:cNvPr>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48986</xdr:rowOff>
    </xdr:from>
    <xdr:to>
      <xdr:col>77</xdr:col>
      <xdr:colOff>44450</xdr:colOff>
      <xdr:row>86</xdr:row>
      <xdr:rowOff>67129</xdr:rowOff>
    </xdr:to>
    <xdr:cxnSp macro="">
      <xdr:nvCxnSpPr>
        <xdr:cNvPr id="258" name="直線コネクタ 257">
          <a:extLst>
            <a:ext uri="{FF2B5EF4-FFF2-40B4-BE49-F238E27FC236}">
              <a16:creationId xmlns:a16="http://schemas.microsoft.com/office/drawing/2014/main" id="{C6FD0B55-FF95-48C4-BA8A-6BC66C00DC69}"/>
            </a:ext>
          </a:extLst>
        </xdr:cNvPr>
        <xdr:cNvCxnSpPr/>
      </xdr:nvCxnSpPr>
      <xdr:spPr>
        <a:xfrm flipV="1">
          <a:off x="15290800" y="14622236"/>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59" name="フローチャート: 判断 258">
          <a:extLst>
            <a:ext uri="{FF2B5EF4-FFF2-40B4-BE49-F238E27FC236}">
              <a16:creationId xmlns:a16="http://schemas.microsoft.com/office/drawing/2014/main" id="{778379DB-BA37-4F7E-AC1F-2A54E5B43702}"/>
            </a:ext>
          </a:extLst>
        </xdr:cNvPr>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60" name="テキスト ボックス 259">
          <a:extLst>
            <a:ext uri="{FF2B5EF4-FFF2-40B4-BE49-F238E27FC236}">
              <a16:creationId xmlns:a16="http://schemas.microsoft.com/office/drawing/2014/main" id="{8D0F5351-6871-4327-B624-B5CD272D1F29}"/>
            </a:ext>
          </a:extLst>
        </xdr:cNvPr>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48986</xdr:rowOff>
    </xdr:from>
    <xdr:to>
      <xdr:col>72</xdr:col>
      <xdr:colOff>203200</xdr:colOff>
      <xdr:row>86</xdr:row>
      <xdr:rowOff>67129</xdr:rowOff>
    </xdr:to>
    <xdr:cxnSp macro="">
      <xdr:nvCxnSpPr>
        <xdr:cNvPr id="261" name="直線コネクタ 260">
          <a:extLst>
            <a:ext uri="{FF2B5EF4-FFF2-40B4-BE49-F238E27FC236}">
              <a16:creationId xmlns:a16="http://schemas.microsoft.com/office/drawing/2014/main" id="{68A75954-301B-48F9-8769-F677F9CE95E2}"/>
            </a:ext>
          </a:extLst>
        </xdr:cNvPr>
        <xdr:cNvCxnSpPr/>
      </xdr:nvCxnSpPr>
      <xdr:spPr>
        <a:xfrm>
          <a:off x="14401800" y="14622236"/>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83457</xdr:rowOff>
    </xdr:from>
    <xdr:to>
      <xdr:col>73</xdr:col>
      <xdr:colOff>44450</xdr:colOff>
      <xdr:row>85</xdr:row>
      <xdr:rowOff>13607</xdr:rowOff>
    </xdr:to>
    <xdr:sp macro="" textlink="">
      <xdr:nvSpPr>
        <xdr:cNvPr id="262" name="フローチャート: 判断 261">
          <a:extLst>
            <a:ext uri="{FF2B5EF4-FFF2-40B4-BE49-F238E27FC236}">
              <a16:creationId xmlns:a16="http://schemas.microsoft.com/office/drawing/2014/main" id="{FFFEAC40-E76E-4DF3-9504-3161E27A1D5E}"/>
            </a:ext>
          </a:extLst>
        </xdr:cNvPr>
        <xdr:cNvSpPr/>
      </xdr:nvSpPr>
      <xdr:spPr>
        <a:xfrm>
          <a:off x="15240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63" name="テキスト ボックス 262">
          <a:extLst>
            <a:ext uri="{FF2B5EF4-FFF2-40B4-BE49-F238E27FC236}">
              <a16:creationId xmlns:a16="http://schemas.microsoft.com/office/drawing/2014/main" id="{0BFEDD3D-1740-4A9E-82E2-F36EC13163AE}"/>
            </a:ext>
          </a:extLst>
        </xdr:cNvPr>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48986</xdr:rowOff>
    </xdr:from>
    <xdr:to>
      <xdr:col>68</xdr:col>
      <xdr:colOff>152400</xdr:colOff>
      <xdr:row>86</xdr:row>
      <xdr:rowOff>136071</xdr:rowOff>
    </xdr:to>
    <xdr:cxnSp macro="">
      <xdr:nvCxnSpPr>
        <xdr:cNvPr id="264" name="直線コネクタ 263">
          <a:extLst>
            <a:ext uri="{FF2B5EF4-FFF2-40B4-BE49-F238E27FC236}">
              <a16:creationId xmlns:a16="http://schemas.microsoft.com/office/drawing/2014/main" id="{B88C255A-EF21-453F-944E-526061ABE4CE}"/>
            </a:ext>
          </a:extLst>
        </xdr:cNvPr>
        <xdr:cNvCxnSpPr/>
      </xdr:nvCxnSpPr>
      <xdr:spPr>
        <a:xfrm flipV="1">
          <a:off x="13512800" y="14622236"/>
          <a:ext cx="889000" cy="2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83457</xdr:rowOff>
    </xdr:from>
    <xdr:to>
      <xdr:col>68</xdr:col>
      <xdr:colOff>203200</xdr:colOff>
      <xdr:row>85</xdr:row>
      <xdr:rowOff>13607</xdr:rowOff>
    </xdr:to>
    <xdr:sp macro="" textlink="">
      <xdr:nvSpPr>
        <xdr:cNvPr id="265" name="フローチャート: 判断 264">
          <a:extLst>
            <a:ext uri="{FF2B5EF4-FFF2-40B4-BE49-F238E27FC236}">
              <a16:creationId xmlns:a16="http://schemas.microsoft.com/office/drawing/2014/main" id="{3EF36997-4B95-46CC-AD94-4D883D2B1106}"/>
            </a:ext>
          </a:extLst>
        </xdr:cNvPr>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66" name="テキスト ボックス 265">
          <a:extLst>
            <a:ext uri="{FF2B5EF4-FFF2-40B4-BE49-F238E27FC236}">
              <a16:creationId xmlns:a16="http://schemas.microsoft.com/office/drawing/2014/main" id="{74D48527-BDA6-4D91-B07E-F8EC0B793D30}"/>
            </a:ext>
          </a:extLst>
        </xdr:cNvPr>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67" name="フローチャート: 判断 266">
          <a:extLst>
            <a:ext uri="{FF2B5EF4-FFF2-40B4-BE49-F238E27FC236}">
              <a16:creationId xmlns:a16="http://schemas.microsoft.com/office/drawing/2014/main" id="{C45158A5-0FA3-4B9F-A818-8248CCBA5612}"/>
            </a:ext>
          </a:extLst>
        </xdr:cNvPr>
        <xdr:cNvSpPr/>
      </xdr:nvSpPr>
      <xdr:spPr>
        <a:xfrm>
          <a:off x="13462000" y="1450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68" name="テキスト ボックス 267">
          <a:extLst>
            <a:ext uri="{FF2B5EF4-FFF2-40B4-BE49-F238E27FC236}">
              <a16:creationId xmlns:a16="http://schemas.microsoft.com/office/drawing/2014/main" id="{8F1154FA-2CB8-4D3A-B929-0A313A56043E}"/>
            </a:ext>
          </a:extLst>
        </xdr:cNvPr>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B39931A7-BBD8-4077-847B-12F2DD27FDF8}"/>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8C95051B-24AD-41BA-8E47-FAD3A94F31DE}"/>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A5CCAB8F-4E52-48DF-B243-2FBB13D9C4B5}"/>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FFB027FA-B551-4206-9CB7-349AF7C48D3B}"/>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FD91D79-D2D8-42BE-AE42-95271EE5AB56}"/>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66221</xdr:rowOff>
    </xdr:from>
    <xdr:to>
      <xdr:col>81</xdr:col>
      <xdr:colOff>95250</xdr:colOff>
      <xdr:row>84</xdr:row>
      <xdr:rowOff>167821</xdr:rowOff>
    </xdr:to>
    <xdr:sp macro="" textlink="">
      <xdr:nvSpPr>
        <xdr:cNvPr id="274" name="楕円 273">
          <a:extLst>
            <a:ext uri="{FF2B5EF4-FFF2-40B4-BE49-F238E27FC236}">
              <a16:creationId xmlns:a16="http://schemas.microsoft.com/office/drawing/2014/main" id="{5B20F759-B69F-489D-B9AC-A18C63F6AEFF}"/>
            </a:ext>
          </a:extLst>
        </xdr:cNvPr>
        <xdr:cNvSpPr/>
      </xdr:nvSpPr>
      <xdr:spPr>
        <a:xfrm>
          <a:off x="169672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38298</xdr:rowOff>
    </xdr:from>
    <xdr:ext cx="762000" cy="259045"/>
    <xdr:sp macro="" textlink="">
      <xdr:nvSpPr>
        <xdr:cNvPr id="275" name="給与水準   （国との比較）該当値テキスト">
          <a:extLst>
            <a:ext uri="{FF2B5EF4-FFF2-40B4-BE49-F238E27FC236}">
              <a16:creationId xmlns:a16="http://schemas.microsoft.com/office/drawing/2014/main" id="{D09FA747-ACE8-45CC-9638-940205AA1871}"/>
            </a:ext>
          </a:extLst>
        </xdr:cNvPr>
        <xdr:cNvSpPr txBox="1"/>
      </xdr:nvSpPr>
      <xdr:spPr>
        <a:xfrm>
          <a:off x="17106900" y="1444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169636</xdr:rowOff>
    </xdr:from>
    <xdr:to>
      <xdr:col>77</xdr:col>
      <xdr:colOff>95250</xdr:colOff>
      <xdr:row>85</xdr:row>
      <xdr:rowOff>99786</xdr:rowOff>
    </xdr:to>
    <xdr:sp macro="" textlink="">
      <xdr:nvSpPr>
        <xdr:cNvPr id="276" name="楕円 275">
          <a:extLst>
            <a:ext uri="{FF2B5EF4-FFF2-40B4-BE49-F238E27FC236}">
              <a16:creationId xmlns:a16="http://schemas.microsoft.com/office/drawing/2014/main" id="{8C513C68-4C20-487B-9677-7E1D651222A3}"/>
            </a:ext>
          </a:extLst>
        </xdr:cNvPr>
        <xdr:cNvSpPr/>
      </xdr:nvSpPr>
      <xdr:spPr>
        <a:xfrm>
          <a:off x="16129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77" name="テキスト ボックス 276">
          <a:extLst>
            <a:ext uri="{FF2B5EF4-FFF2-40B4-BE49-F238E27FC236}">
              <a16:creationId xmlns:a16="http://schemas.microsoft.com/office/drawing/2014/main" id="{55A547C2-6613-49B0-90C9-85700B9CDBF3}"/>
            </a:ext>
          </a:extLst>
        </xdr:cNvPr>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78" name="楕円 277">
          <a:extLst>
            <a:ext uri="{FF2B5EF4-FFF2-40B4-BE49-F238E27FC236}">
              <a16:creationId xmlns:a16="http://schemas.microsoft.com/office/drawing/2014/main" id="{0FC9C462-AC50-4E10-8262-6FBC9286883E}"/>
            </a:ext>
          </a:extLst>
        </xdr:cNvPr>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79" name="テキスト ボックス 278">
          <a:extLst>
            <a:ext uri="{FF2B5EF4-FFF2-40B4-BE49-F238E27FC236}">
              <a16:creationId xmlns:a16="http://schemas.microsoft.com/office/drawing/2014/main" id="{43587890-5ADA-45EE-A5F0-E29A92163ED8}"/>
            </a:ext>
          </a:extLst>
        </xdr:cNvPr>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169636</xdr:rowOff>
    </xdr:from>
    <xdr:to>
      <xdr:col>68</xdr:col>
      <xdr:colOff>203200</xdr:colOff>
      <xdr:row>85</xdr:row>
      <xdr:rowOff>99786</xdr:rowOff>
    </xdr:to>
    <xdr:sp macro="" textlink="">
      <xdr:nvSpPr>
        <xdr:cNvPr id="280" name="楕円 279">
          <a:extLst>
            <a:ext uri="{FF2B5EF4-FFF2-40B4-BE49-F238E27FC236}">
              <a16:creationId xmlns:a16="http://schemas.microsoft.com/office/drawing/2014/main" id="{61CB6D8F-B238-4194-9826-D90A317A1095}"/>
            </a:ext>
          </a:extLst>
        </xdr:cNvPr>
        <xdr:cNvSpPr/>
      </xdr:nvSpPr>
      <xdr:spPr>
        <a:xfrm>
          <a:off x="14351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84563</xdr:rowOff>
    </xdr:from>
    <xdr:ext cx="762000" cy="259045"/>
    <xdr:sp macro="" textlink="">
      <xdr:nvSpPr>
        <xdr:cNvPr id="281" name="テキスト ボックス 280">
          <a:extLst>
            <a:ext uri="{FF2B5EF4-FFF2-40B4-BE49-F238E27FC236}">
              <a16:creationId xmlns:a16="http://schemas.microsoft.com/office/drawing/2014/main" id="{3CB5BDFA-2CB0-43E5-903E-C0F342121A29}"/>
            </a:ext>
          </a:extLst>
        </xdr:cNvPr>
        <xdr:cNvSpPr txBox="1"/>
      </xdr:nvSpPr>
      <xdr:spPr>
        <a:xfrm>
          <a:off x="14020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2" name="楕円 281">
          <a:extLst>
            <a:ext uri="{FF2B5EF4-FFF2-40B4-BE49-F238E27FC236}">
              <a16:creationId xmlns:a16="http://schemas.microsoft.com/office/drawing/2014/main" id="{5CFB8F12-94FD-4DE7-ABF1-3AC643965B20}"/>
            </a:ext>
          </a:extLst>
        </xdr:cNvPr>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83" name="テキスト ボックス 282">
          <a:extLst>
            <a:ext uri="{FF2B5EF4-FFF2-40B4-BE49-F238E27FC236}">
              <a16:creationId xmlns:a16="http://schemas.microsoft.com/office/drawing/2014/main" id="{6DBB77A6-B29C-4BCE-993C-2B03E04F390A}"/>
            </a:ext>
          </a:extLst>
        </xdr:cNvPr>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8C79C30D-F17F-4786-BC15-250886CF9F5C}"/>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25FC996E-B77C-4E56-AC81-EF6A34A26F7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A84B64FA-82B2-46EE-8BCB-B5DF1BF50467}"/>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7C10043F-ACD2-4D7A-AEDD-78EE736F56E1}"/>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AAC0B245-3398-445C-861A-5E99813D775A}"/>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E86CCDC1-760E-4421-9B1B-471F1E370799}"/>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13783BD9-689E-44AA-B850-43A14074CFF5}"/>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BB7DE2EE-1FC5-4AD7-87D6-0BA7CC3DF929}"/>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E5238322-166C-44CA-ADA7-7E39524A770F}"/>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33B14648-C232-4D50-BC9D-8A9454029547}"/>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466CD3C9-4609-4EB5-A3D8-CD6B10AA08EC}"/>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7E8B37C4-7714-43BE-A52E-C1D7F470961E}"/>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A1F808C6-18A1-4F94-AD9E-30606644E5CA}"/>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集中改革プランに沿った民間委託の推進や、新規採用職員の抑制策に加え、平成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年度に職員の大量退職があったことから、類似団体平均を下回っている。今後は令和３年３月策定の定員管理計画に基づき、適正な職員数の管理に努める。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D71AB567-1F55-4484-B0B6-EF653A5C8AB4}"/>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DA5F585A-34D3-4B8B-8774-08855B8B5703}"/>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D827BD57-A410-4E8A-8331-34FE1D4C29EE}"/>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A94862F2-4C45-42F8-A941-80037D3CE93E}"/>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5E859C2D-B78E-4730-B1BF-654409DE4754}"/>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8062F673-33F6-4A7F-B95F-C13F9DFECB6E}"/>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C45E43BF-E255-46CA-8CD8-C7B9C9888338}"/>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72CBA84D-BC13-4634-9EFA-70D543E17D8F}"/>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E18F0D93-C6A3-408C-A273-3A6098B87631}"/>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262138E3-DB2D-4451-88E7-CEF56A3160EC}"/>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EC90A601-38F9-463F-860C-2E6BA1C71FD2}"/>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C2554159-F795-4539-B933-4E919B499CB9}"/>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623294FC-1089-44F8-AE5E-B8A40DAAD266}"/>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C8E5D89F-9BBB-4DAF-8A54-66308BD9D197}"/>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1D729713-3EE9-4084-A1EC-16C6EFAB004B}"/>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A5B21573-0C61-47B1-AFAB-578D6E5E378F}"/>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66146</xdr:rowOff>
    </xdr:from>
    <xdr:to>
      <xdr:col>81</xdr:col>
      <xdr:colOff>44450</xdr:colOff>
      <xdr:row>67</xdr:row>
      <xdr:rowOff>150389</xdr:rowOff>
    </xdr:to>
    <xdr:cxnSp macro="">
      <xdr:nvCxnSpPr>
        <xdr:cNvPr id="313" name="直線コネクタ 312">
          <a:extLst>
            <a:ext uri="{FF2B5EF4-FFF2-40B4-BE49-F238E27FC236}">
              <a16:creationId xmlns:a16="http://schemas.microsoft.com/office/drawing/2014/main" id="{5056BDED-E723-4C24-8173-2FDF0324C464}"/>
            </a:ext>
          </a:extLst>
        </xdr:cNvPr>
        <xdr:cNvCxnSpPr/>
      </xdr:nvCxnSpPr>
      <xdr:spPr>
        <a:xfrm flipV="1">
          <a:off x="17018000" y="10181696"/>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122466</xdr:rowOff>
    </xdr:from>
    <xdr:ext cx="762000" cy="259045"/>
    <xdr:sp macro="" textlink="">
      <xdr:nvSpPr>
        <xdr:cNvPr id="314" name="定員管理の状況最小値テキスト">
          <a:extLst>
            <a:ext uri="{FF2B5EF4-FFF2-40B4-BE49-F238E27FC236}">
              <a16:creationId xmlns:a16="http://schemas.microsoft.com/office/drawing/2014/main" id="{E3BD8B81-B626-4F22-BC08-49F31A8AC2A5}"/>
            </a:ext>
          </a:extLst>
        </xdr:cNvPr>
        <xdr:cNvSpPr txBox="1"/>
      </xdr:nvSpPr>
      <xdr:spPr>
        <a:xfrm>
          <a:off x="17106900" y="116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150389</xdr:rowOff>
    </xdr:from>
    <xdr:to>
      <xdr:col>81</xdr:col>
      <xdr:colOff>133350</xdr:colOff>
      <xdr:row>67</xdr:row>
      <xdr:rowOff>150389</xdr:rowOff>
    </xdr:to>
    <xdr:cxnSp macro="">
      <xdr:nvCxnSpPr>
        <xdr:cNvPr id="315" name="直線コネクタ 314">
          <a:extLst>
            <a:ext uri="{FF2B5EF4-FFF2-40B4-BE49-F238E27FC236}">
              <a16:creationId xmlns:a16="http://schemas.microsoft.com/office/drawing/2014/main" id="{F9A16C60-239D-40D7-B883-47E0457F6EAC}"/>
            </a:ext>
          </a:extLst>
        </xdr:cNvPr>
        <xdr:cNvCxnSpPr/>
      </xdr:nvCxnSpPr>
      <xdr:spPr>
        <a:xfrm>
          <a:off x="16929100" y="1163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152523</xdr:rowOff>
    </xdr:from>
    <xdr:ext cx="762000" cy="259045"/>
    <xdr:sp macro="" textlink="">
      <xdr:nvSpPr>
        <xdr:cNvPr id="316" name="定員管理の状況最大値テキスト">
          <a:extLst>
            <a:ext uri="{FF2B5EF4-FFF2-40B4-BE49-F238E27FC236}">
              <a16:creationId xmlns:a16="http://schemas.microsoft.com/office/drawing/2014/main" id="{C9AF02B4-3544-4A31-8899-ABC2F11BCEAB}"/>
            </a:ext>
          </a:extLst>
        </xdr:cNvPr>
        <xdr:cNvSpPr txBox="1"/>
      </xdr:nvSpPr>
      <xdr:spPr>
        <a:xfrm>
          <a:off x="17106900" y="99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66146</xdr:rowOff>
    </xdr:from>
    <xdr:to>
      <xdr:col>81</xdr:col>
      <xdr:colOff>133350</xdr:colOff>
      <xdr:row>59</xdr:row>
      <xdr:rowOff>66146</xdr:rowOff>
    </xdr:to>
    <xdr:cxnSp macro="">
      <xdr:nvCxnSpPr>
        <xdr:cNvPr id="317" name="直線コネクタ 316">
          <a:extLst>
            <a:ext uri="{FF2B5EF4-FFF2-40B4-BE49-F238E27FC236}">
              <a16:creationId xmlns:a16="http://schemas.microsoft.com/office/drawing/2014/main" id="{7EA67889-E578-4799-8112-007A1976CA66}"/>
            </a:ext>
          </a:extLst>
        </xdr:cNvPr>
        <xdr:cNvCxnSpPr/>
      </xdr:nvCxnSpPr>
      <xdr:spPr>
        <a:xfrm>
          <a:off x="16929100" y="1018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162666</xdr:rowOff>
    </xdr:from>
    <xdr:to>
      <xdr:col>81</xdr:col>
      <xdr:colOff>44450</xdr:colOff>
      <xdr:row>60</xdr:row>
      <xdr:rowOff>5292</xdr:rowOff>
    </xdr:to>
    <xdr:cxnSp macro="">
      <xdr:nvCxnSpPr>
        <xdr:cNvPr id="318" name="直線コネクタ 317">
          <a:extLst>
            <a:ext uri="{FF2B5EF4-FFF2-40B4-BE49-F238E27FC236}">
              <a16:creationId xmlns:a16="http://schemas.microsoft.com/office/drawing/2014/main" id="{E3C18198-A921-4288-BC54-3830747E5C88}"/>
            </a:ext>
          </a:extLst>
        </xdr:cNvPr>
        <xdr:cNvCxnSpPr/>
      </xdr:nvCxnSpPr>
      <xdr:spPr>
        <a:xfrm>
          <a:off x="16179800" y="10278216"/>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70290</xdr:rowOff>
    </xdr:from>
    <xdr:ext cx="762000" cy="259045"/>
    <xdr:sp macro="" textlink="">
      <xdr:nvSpPr>
        <xdr:cNvPr id="319" name="定員管理の状況平均値テキスト">
          <a:extLst>
            <a:ext uri="{FF2B5EF4-FFF2-40B4-BE49-F238E27FC236}">
              <a16:creationId xmlns:a16="http://schemas.microsoft.com/office/drawing/2014/main" id="{4D73DF41-ECB8-4B07-BBA7-DA4EDB43ADB8}"/>
            </a:ext>
          </a:extLst>
        </xdr:cNvPr>
        <xdr:cNvSpPr txBox="1"/>
      </xdr:nvSpPr>
      <xdr:spPr>
        <a:xfrm>
          <a:off x="17106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98213</xdr:rowOff>
    </xdr:from>
    <xdr:to>
      <xdr:col>81</xdr:col>
      <xdr:colOff>95250</xdr:colOff>
      <xdr:row>63</xdr:row>
      <xdr:rowOff>28363</xdr:rowOff>
    </xdr:to>
    <xdr:sp macro="" textlink="">
      <xdr:nvSpPr>
        <xdr:cNvPr id="320" name="フローチャート: 判断 319">
          <a:extLst>
            <a:ext uri="{FF2B5EF4-FFF2-40B4-BE49-F238E27FC236}">
              <a16:creationId xmlns:a16="http://schemas.microsoft.com/office/drawing/2014/main" id="{2917C6CB-64B1-49D9-915E-AA1D8D8E0B2A}"/>
            </a:ext>
          </a:extLst>
        </xdr:cNvPr>
        <xdr:cNvSpPr/>
      </xdr:nvSpPr>
      <xdr:spPr>
        <a:xfrm>
          <a:off x="16967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132504</xdr:rowOff>
    </xdr:from>
    <xdr:to>
      <xdr:col>77</xdr:col>
      <xdr:colOff>44450</xdr:colOff>
      <xdr:row>59</xdr:row>
      <xdr:rowOff>162666</xdr:rowOff>
    </xdr:to>
    <xdr:cxnSp macro="">
      <xdr:nvCxnSpPr>
        <xdr:cNvPr id="321" name="直線コネクタ 320">
          <a:extLst>
            <a:ext uri="{FF2B5EF4-FFF2-40B4-BE49-F238E27FC236}">
              <a16:creationId xmlns:a16="http://schemas.microsoft.com/office/drawing/2014/main" id="{C8003275-AD00-4BDD-BE9C-48E983E7CBD3}"/>
            </a:ext>
          </a:extLst>
        </xdr:cNvPr>
        <xdr:cNvCxnSpPr/>
      </xdr:nvCxnSpPr>
      <xdr:spPr>
        <a:xfrm>
          <a:off x="15290800" y="10248054"/>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53975</xdr:rowOff>
    </xdr:from>
    <xdr:to>
      <xdr:col>77</xdr:col>
      <xdr:colOff>95250</xdr:colOff>
      <xdr:row>62</xdr:row>
      <xdr:rowOff>155575</xdr:rowOff>
    </xdr:to>
    <xdr:sp macro="" textlink="">
      <xdr:nvSpPr>
        <xdr:cNvPr id="322" name="フローチャート: 判断 321">
          <a:extLst>
            <a:ext uri="{FF2B5EF4-FFF2-40B4-BE49-F238E27FC236}">
              <a16:creationId xmlns:a16="http://schemas.microsoft.com/office/drawing/2014/main" id="{80A3CD93-6801-47D4-BAF3-754FC7906AC3}"/>
            </a:ext>
          </a:extLst>
        </xdr:cNvPr>
        <xdr:cNvSpPr/>
      </xdr:nvSpPr>
      <xdr:spPr>
        <a:xfrm>
          <a:off x="16129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140352</xdr:rowOff>
    </xdr:from>
    <xdr:ext cx="736600" cy="259045"/>
    <xdr:sp macro="" textlink="">
      <xdr:nvSpPr>
        <xdr:cNvPr id="323" name="テキスト ボックス 322">
          <a:extLst>
            <a:ext uri="{FF2B5EF4-FFF2-40B4-BE49-F238E27FC236}">
              <a16:creationId xmlns:a16="http://schemas.microsoft.com/office/drawing/2014/main" id="{C8E37B22-6306-4DED-8D29-1C1E2A7A58E9}"/>
            </a:ext>
          </a:extLst>
        </xdr:cNvPr>
        <xdr:cNvSpPr txBox="1"/>
      </xdr:nvSpPr>
      <xdr:spPr>
        <a:xfrm>
          <a:off x="15798800" y="1077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80221</xdr:rowOff>
    </xdr:from>
    <xdr:to>
      <xdr:col>72</xdr:col>
      <xdr:colOff>203200</xdr:colOff>
      <xdr:row>59</xdr:row>
      <xdr:rowOff>132504</xdr:rowOff>
    </xdr:to>
    <xdr:cxnSp macro="">
      <xdr:nvCxnSpPr>
        <xdr:cNvPr id="324" name="直線コネクタ 323">
          <a:extLst>
            <a:ext uri="{FF2B5EF4-FFF2-40B4-BE49-F238E27FC236}">
              <a16:creationId xmlns:a16="http://schemas.microsoft.com/office/drawing/2014/main" id="{1E1CB64E-09B4-4108-AC30-22DF3D78F50F}"/>
            </a:ext>
          </a:extLst>
        </xdr:cNvPr>
        <xdr:cNvCxnSpPr/>
      </xdr:nvCxnSpPr>
      <xdr:spPr>
        <a:xfrm>
          <a:off x="14401800" y="10195771"/>
          <a:ext cx="889000" cy="5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7726</xdr:rowOff>
    </xdr:from>
    <xdr:to>
      <xdr:col>73</xdr:col>
      <xdr:colOff>44450</xdr:colOff>
      <xdr:row>62</xdr:row>
      <xdr:rowOff>109326</xdr:rowOff>
    </xdr:to>
    <xdr:sp macro="" textlink="">
      <xdr:nvSpPr>
        <xdr:cNvPr id="325" name="フローチャート: 判断 324">
          <a:extLst>
            <a:ext uri="{FF2B5EF4-FFF2-40B4-BE49-F238E27FC236}">
              <a16:creationId xmlns:a16="http://schemas.microsoft.com/office/drawing/2014/main" id="{A77A8517-1318-40F9-BE5C-0AD3C72BFFB0}"/>
            </a:ext>
          </a:extLst>
        </xdr:cNvPr>
        <xdr:cNvSpPr/>
      </xdr:nvSpPr>
      <xdr:spPr>
        <a:xfrm>
          <a:off x="152400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94103</xdr:rowOff>
    </xdr:from>
    <xdr:ext cx="762000" cy="259045"/>
    <xdr:sp macro="" textlink="">
      <xdr:nvSpPr>
        <xdr:cNvPr id="326" name="テキスト ボックス 325">
          <a:extLst>
            <a:ext uri="{FF2B5EF4-FFF2-40B4-BE49-F238E27FC236}">
              <a16:creationId xmlns:a16="http://schemas.microsoft.com/office/drawing/2014/main" id="{0DF49EA8-36D7-474E-A0B9-30F572AA3A0F}"/>
            </a:ext>
          </a:extLst>
        </xdr:cNvPr>
        <xdr:cNvSpPr txBox="1"/>
      </xdr:nvSpPr>
      <xdr:spPr>
        <a:xfrm>
          <a:off x="14909800" y="1072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27940</xdr:rowOff>
    </xdr:from>
    <xdr:to>
      <xdr:col>68</xdr:col>
      <xdr:colOff>152400</xdr:colOff>
      <xdr:row>59</xdr:row>
      <xdr:rowOff>80221</xdr:rowOff>
    </xdr:to>
    <xdr:cxnSp macro="">
      <xdr:nvCxnSpPr>
        <xdr:cNvPr id="327" name="直線コネクタ 326">
          <a:extLst>
            <a:ext uri="{FF2B5EF4-FFF2-40B4-BE49-F238E27FC236}">
              <a16:creationId xmlns:a16="http://schemas.microsoft.com/office/drawing/2014/main" id="{527B1355-7987-4673-83EC-59402070C9F2}"/>
            </a:ext>
          </a:extLst>
        </xdr:cNvPr>
        <xdr:cNvCxnSpPr/>
      </xdr:nvCxnSpPr>
      <xdr:spPr>
        <a:xfrm>
          <a:off x="13512800" y="10143490"/>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47943</xdr:rowOff>
    </xdr:from>
    <xdr:to>
      <xdr:col>68</xdr:col>
      <xdr:colOff>203200</xdr:colOff>
      <xdr:row>62</xdr:row>
      <xdr:rowOff>149543</xdr:rowOff>
    </xdr:to>
    <xdr:sp macro="" textlink="">
      <xdr:nvSpPr>
        <xdr:cNvPr id="328" name="フローチャート: 判断 327">
          <a:extLst>
            <a:ext uri="{FF2B5EF4-FFF2-40B4-BE49-F238E27FC236}">
              <a16:creationId xmlns:a16="http://schemas.microsoft.com/office/drawing/2014/main" id="{B5559359-401C-4A16-84CF-008234872B0D}"/>
            </a:ext>
          </a:extLst>
        </xdr:cNvPr>
        <xdr:cNvSpPr/>
      </xdr:nvSpPr>
      <xdr:spPr>
        <a:xfrm>
          <a:off x="14351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134320</xdr:rowOff>
    </xdr:from>
    <xdr:ext cx="762000" cy="259045"/>
    <xdr:sp macro="" textlink="">
      <xdr:nvSpPr>
        <xdr:cNvPr id="329" name="テキスト ボックス 328">
          <a:extLst>
            <a:ext uri="{FF2B5EF4-FFF2-40B4-BE49-F238E27FC236}">
              <a16:creationId xmlns:a16="http://schemas.microsoft.com/office/drawing/2014/main" id="{83AE8DD6-3F4D-425B-B9D5-BC0547F9679E}"/>
            </a:ext>
          </a:extLst>
        </xdr:cNvPr>
        <xdr:cNvSpPr txBox="1"/>
      </xdr:nvSpPr>
      <xdr:spPr>
        <a:xfrm>
          <a:off x="14020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19791</xdr:rowOff>
    </xdr:from>
    <xdr:to>
      <xdr:col>64</xdr:col>
      <xdr:colOff>152400</xdr:colOff>
      <xdr:row>62</xdr:row>
      <xdr:rowOff>121391</xdr:rowOff>
    </xdr:to>
    <xdr:sp macro="" textlink="">
      <xdr:nvSpPr>
        <xdr:cNvPr id="330" name="フローチャート: 判断 329">
          <a:extLst>
            <a:ext uri="{FF2B5EF4-FFF2-40B4-BE49-F238E27FC236}">
              <a16:creationId xmlns:a16="http://schemas.microsoft.com/office/drawing/2014/main" id="{5DEEC852-10B8-4F2B-AA17-B651C5904319}"/>
            </a:ext>
          </a:extLst>
        </xdr:cNvPr>
        <xdr:cNvSpPr/>
      </xdr:nvSpPr>
      <xdr:spPr>
        <a:xfrm>
          <a:off x="13462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106168</xdr:rowOff>
    </xdr:from>
    <xdr:ext cx="762000" cy="259045"/>
    <xdr:sp macro="" textlink="">
      <xdr:nvSpPr>
        <xdr:cNvPr id="331" name="テキスト ボックス 330">
          <a:extLst>
            <a:ext uri="{FF2B5EF4-FFF2-40B4-BE49-F238E27FC236}">
              <a16:creationId xmlns:a16="http://schemas.microsoft.com/office/drawing/2014/main" id="{AC225B56-B385-498C-A242-5BD8A27AAE34}"/>
            </a:ext>
          </a:extLst>
        </xdr:cNvPr>
        <xdr:cNvSpPr txBox="1"/>
      </xdr:nvSpPr>
      <xdr:spPr>
        <a:xfrm>
          <a:off x="13131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F9A21E6D-8997-4723-9B7D-5441979FF5A9}"/>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E7051D87-2A34-415E-8911-954F4D4FCC8E}"/>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994E5FD8-A91D-43DA-B348-6DBC8F8112FD}"/>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6904BCA3-A06B-4E32-95C9-42216922E233}"/>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77B46C1A-EEFF-4491-AD52-92087A2BBAA8}"/>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125942</xdr:rowOff>
    </xdr:from>
    <xdr:to>
      <xdr:col>81</xdr:col>
      <xdr:colOff>95250</xdr:colOff>
      <xdr:row>60</xdr:row>
      <xdr:rowOff>56092</xdr:rowOff>
    </xdr:to>
    <xdr:sp macro="" textlink="">
      <xdr:nvSpPr>
        <xdr:cNvPr id="337" name="楕円 336">
          <a:extLst>
            <a:ext uri="{FF2B5EF4-FFF2-40B4-BE49-F238E27FC236}">
              <a16:creationId xmlns:a16="http://schemas.microsoft.com/office/drawing/2014/main" id="{DE2E8AD8-799A-40DF-AB1D-397993599D73}"/>
            </a:ext>
          </a:extLst>
        </xdr:cNvPr>
        <xdr:cNvSpPr/>
      </xdr:nvSpPr>
      <xdr:spPr>
        <a:xfrm>
          <a:off x="169672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47219</xdr:rowOff>
    </xdr:from>
    <xdr:ext cx="762000" cy="259045"/>
    <xdr:sp macro="" textlink="">
      <xdr:nvSpPr>
        <xdr:cNvPr id="338" name="定員管理の状況該当値テキスト">
          <a:extLst>
            <a:ext uri="{FF2B5EF4-FFF2-40B4-BE49-F238E27FC236}">
              <a16:creationId xmlns:a16="http://schemas.microsoft.com/office/drawing/2014/main" id="{CB1EF976-DB33-434C-8AA4-E0598823D6E5}"/>
            </a:ext>
          </a:extLst>
        </xdr:cNvPr>
        <xdr:cNvSpPr txBox="1"/>
      </xdr:nvSpPr>
      <xdr:spPr>
        <a:xfrm>
          <a:off x="17106900" y="1016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111866</xdr:rowOff>
    </xdr:from>
    <xdr:to>
      <xdr:col>77</xdr:col>
      <xdr:colOff>95250</xdr:colOff>
      <xdr:row>60</xdr:row>
      <xdr:rowOff>42016</xdr:rowOff>
    </xdr:to>
    <xdr:sp macro="" textlink="">
      <xdr:nvSpPr>
        <xdr:cNvPr id="339" name="楕円 338">
          <a:extLst>
            <a:ext uri="{FF2B5EF4-FFF2-40B4-BE49-F238E27FC236}">
              <a16:creationId xmlns:a16="http://schemas.microsoft.com/office/drawing/2014/main" id="{0686B92A-284E-47E1-A7DE-1E02031BE751}"/>
            </a:ext>
          </a:extLst>
        </xdr:cNvPr>
        <xdr:cNvSpPr/>
      </xdr:nvSpPr>
      <xdr:spPr>
        <a:xfrm>
          <a:off x="16129000" y="1022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52193</xdr:rowOff>
    </xdr:from>
    <xdr:ext cx="736600" cy="259045"/>
    <xdr:sp macro="" textlink="">
      <xdr:nvSpPr>
        <xdr:cNvPr id="340" name="テキスト ボックス 339">
          <a:extLst>
            <a:ext uri="{FF2B5EF4-FFF2-40B4-BE49-F238E27FC236}">
              <a16:creationId xmlns:a16="http://schemas.microsoft.com/office/drawing/2014/main" id="{9CBD7743-9813-4CB2-895D-9564DEFE0B43}"/>
            </a:ext>
          </a:extLst>
        </xdr:cNvPr>
        <xdr:cNvSpPr txBox="1"/>
      </xdr:nvSpPr>
      <xdr:spPr>
        <a:xfrm>
          <a:off x="15798800" y="999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81704</xdr:rowOff>
    </xdr:from>
    <xdr:to>
      <xdr:col>73</xdr:col>
      <xdr:colOff>44450</xdr:colOff>
      <xdr:row>60</xdr:row>
      <xdr:rowOff>11854</xdr:rowOff>
    </xdr:to>
    <xdr:sp macro="" textlink="">
      <xdr:nvSpPr>
        <xdr:cNvPr id="341" name="楕円 340">
          <a:extLst>
            <a:ext uri="{FF2B5EF4-FFF2-40B4-BE49-F238E27FC236}">
              <a16:creationId xmlns:a16="http://schemas.microsoft.com/office/drawing/2014/main" id="{C66DC743-4073-47EA-8D76-4BB2B871E9F6}"/>
            </a:ext>
          </a:extLst>
        </xdr:cNvPr>
        <xdr:cNvSpPr/>
      </xdr:nvSpPr>
      <xdr:spPr>
        <a:xfrm>
          <a:off x="15240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22031</xdr:rowOff>
    </xdr:from>
    <xdr:ext cx="762000" cy="259045"/>
    <xdr:sp macro="" textlink="">
      <xdr:nvSpPr>
        <xdr:cNvPr id="342" name="テキスト ボックス 341">
          <a:extLst>
            <a:ext uri="{FF2B5EF4-FFF2-40B4-BE49-F238E27FC236}">
              <a16:creationId xmlns:a16="http://schemas.microsoft.com/office/drawing/2014/main" id="{274D85B3-7BF4-43D6-8235-31BD159204E3}"/>
            </a:ext>
          </a:extLst>
        </xdr:cNvPr>
        <xdr:cNvSpPr txBox="1"/>
      </xdr:nvSpPr>
      <xdr:spPr>
        <a:xfrm>
          <a:off x="14909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29421</xdr:rowOff>
    </xdr:from>
    <xdr:to>
      <xdr:col>68</xdr:col>
      <xdr:colOff>203200</xdr:colOff>
      <xdr:row>59</xdr:row>
      <xdr:rowOff>131021</xdr:rowOff>
    </xdr:to>
    <xdr:sp macro="" textlink="">
      <xdr:nvSpPr>
        <xdr:cNvPr id="343" name="楕円 342">
          <a:extLst>
            <a:ext uri="{FF2B5EF4-FFF2-40B4-BE49-F238E27FC236}">
              <a16:creationId xmlns:a16="http://schemas.microsoft.com/office/drawing/2014/main" id="{0D416549-97AD-43CC-AFF1-6288DEEDFB69}"/>
            </a:ext>
          </a:extLst>
        </xdr:cNvPr>
        <xdr:cNvSpPr/>
      </xdr:nvSpPr>
      <xdr:spPr>
        <a:xfrm>
          <a:off x="14351000" y="10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141198</xdr:rowOff>
    </xdr:from>
    <xdr:ext cx="762000" cy="259045"/>
    <xdr:sp macro="" textlink="">
      <xdr:nvSpPr>
        <xdr:cNvPr id="344" name="テキスト ボックス 343">
          <a:extLst>
            <a:ext uri="{FF2B5EF4-FFF2-40B4-BE49-F238E27FC236}">
              <a16:creationId xmlns:a16="http://schemas.microsoft.com/office/drawing/2014/main" id="{27FD6221-4BB7-4DBA-BFCE-3E6C6536452B}"/>
            </a:ext>
          </a:extLst>
        </xdr:cNvPr>
        <xdr:cNvSpPr txBox="1"/>
      </xdr:nvSpPr>
      <xdr:spPr>
        <a:xfrm>
          <a:off x="14020800" y="991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148590</xdr:rowOff>
    </xdr:from>
    <xdr:to>
      <xdr:col>64</xdr:col>
      <xdr:colOff>152400</xdr:colOff>
      <xdr:row>59</xdr:row>
      <xdr:rowOff>78740</xdr:rowOff>
    </xdr:to>
    <xdr:sp macro="" textlink="">
      <xdr:nvSpPr>
        <xdr:cNvPr id="345" name="楕円 344">
          <a:extLst>
            <a:ext uri="{FF2B5EF4-FFF2-40B4-BE49-F238E27FC236}">
              <a16:creationId xmlns:a16="http://schemas.microsoft.com/office/drawing/2014/main" id="{0ABE7D47-693A-49D9-A0F7-3F144BB550FD}"/>
            </a:ext>
          </a:extLst>
        </xdr:cNvPr>
        <xdr:cNvSpPr/>
      </xdr:nvSpPr>
      <xdr:spPr>
        <a:xfrm>
          <a:off x="13462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88917</xdr:rowOff>
    </xdr:from>
    <xdr:ext cx="762000" cy="259045"/>
    <xdr:sp macro="" textlink="">
      <xdr:nvSpPr>
        <xdr:cNvPr id="346" name="テキスト ボックス 345">
          <a:extLst>
            <a:ext uri="{FF2B5EF4-FFF2-40B4-BE49-F238E27FC236}">
              <a16:creationId xmlns:a16="http://schemas.microsoft.com/office/drawing/2014/main" id="{32872EDD-84C3-4116-BFE6-8BECA6E5404B}"/>
            </a:ext>
          </a:extLst>
        </xdr:cNvPr>
        <xdr:cNvSpPr txBox="1"/>
      </xdr:nvSpPr>
      <xdr:spPr>
        <a:xfrm>
          <a:off x="13131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4CB59D3-BD9C-4F65-A396-A255734DEF55}"/>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A1AC21CF-CCE0-4AEB-BC93-18E723154A14}"/>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1464F6AA-3FBA-4ED0-91DE-DE284E680F15}"/>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B924F8AF-161A-487D-8916-30C83CABC127}"/>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F7FB2BB-6116-4BB4-BA7B-16F261B34FDC}"/>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9AFB9BE8-E749-48AE-9020-DD5B6AA2DF34}"/>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10BA402A-A083-4F06-B6F2-59FE9BDA0D85}"/>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DAC11C9C-C304-4D44-A15F-0B21BE6D99DD}"/>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D96F6CA6-1DB9-4FAF-BFEA-ADBD599CB947}"/>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A7E71507-0DA2-46DF-AD86-A9E08ADED964}"/>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555613CC-4486-4E2A-9040-3AE9B96C97A9}"/>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2334D0BB-3AE6-4C6E-B0AC-559742A4360B}"/>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70DA0E23-C08C-485F-AB13-E06F61C56E34}"/>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新規発行債が元金償還額を超えないよう努めており、比率は前年度と変わりないが、まだ類似団体平均を上回っている。今後とも新規発行債の抑制（元金償還額以内）に取り組むとともに、都市計画税区域を随時拡大して税収の増加を図り改善に取り組む。</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72A65322-24D2-4BF7-9F8E-FF44687FC10D}"/>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7FC91200-0954-4F1A-9A3F-89EAF8A620E7}"/>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99A12574-D1C0-4B94-BF28-ECAF13026469}"/>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4F16AB80-5C44-4806-BC60-F0F91D8C8C86}"/>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D287A174-1D03-4710-9FBE-0077501A1702}"/>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F7AB902F-8AB0-4B69-A351-D383EF843E6A}"/>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23C4D23F-1B54-4F10-8953-8EDE076EEEB1}"/>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7296E65F-6CEC-4BFC-9277-5B5C03F5ABDB}"/>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95D4A57B-1CB5-4793-802A-B3E259EA072F}"/>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13E054F0-A6EA-4F33-8663-E6841D4AADF7}"/>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CCF2E873-9375-483D-9ECD-C057D5D4B5ED}"/>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565AF3FB-CC64-49DC-A6C7-DC8AECA184C3}"/>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809E08E8-218F-45B8-899B-385AE7EA9971}"/>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145796</xdr:rowOff>
    </xdr:to>
    <xdr:cxnSp macro="">
      <xdr:nvCxnSpPr>
        <xdr:cNvPr id="373" name="直線コネクタ 372">
          <a:extLst>
            <a:ext uri="{FF2B5EF4-FFF2-40B4-BE49-F238E27FC236}">
              <a16:creationId xmlns:a16="http://schemas.microsoft.com/office/drawing/2014/main" id="{F0DF5DAE-1CC5-4BE4-887A-6179E28C727A}"/>
            </a:ext>
          </a:extLst>
        </xdr:cNvPr>
        <xdr:cNvCxnSpPr/>
      </xdr:nvCxnSpPr>
      <xdr:spPr>
        <a:xfrm flipV="1">
          <a:off x="17018000" y="6116320"/>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4" name="公債費負担の状況最小値テキスト">
          <a:extLst>
            <a:ext uri="{FF2B5EF4-FFF2-40B4-BE49-F238E27FC236}">
              <a16:creationId xmlns:a16="http://schemas.microsoft.com/office/drawing/2014/main" id="{AE630173-4CF9-4C09-812B-5F96D043682B}"/>
            </a:ext>
          </a:extLst>
        </xdr:cNvPr>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5" name="直線コネクタ 374">
          <a:extLst>
            <a:ext uri="{FF2B5EF4-FFF2-40B4-BE49-F238E27FC236}">
              <a16:creationId xmlns:a16="http://schemas.microsoft.com/office/drawing/2014/main" id="{FEC45641-B40A-452B-A3A4-28ADF408ECFC}"/>
            </a:ext>
          </a:extLst>
        </xdr:cNvPr>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a:extLst>
            <a:ext uri="{FF2B5EF4-FFF2-40B4-BE49-F238E27FC236}">
              <a16:creationId xmlns:a16="http://schemas.microsoft.com/office/drawing/2014/main" id="{50701CE9-3F78-488C-A551-36892167C6AB}"/>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a:extLst>
            <a:ext uri="{FF2B5EF4-FFF2-40B4-BE49-F238E27FC236}">
              <a16:creationId xmlns:a16="http://schemas.microsoft.com/office/drawing/2014/main" id="{575AEF18-E4A9-447A-9D42-73C3E806C9DA}"/>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81026</xdr:rowOff>
    </xdr:from>
    <xdr:to>
      <xdr:col>81</xdr:col>
      <xdr:colOff>44450</xdr:colOff>
      <xdr:row>41</xdr:row>
      <xdr:rowOff>81026</xdr:rowOff>
    </xdr:to>
    <xdr:cxnSp macro="">
      <xdr:nvCxnSpPr>
        <xdr:cNvPr id="378" name="直線コネクタ 377">
          <a:extLst>
            <a:ext uri="{FF2B5EF4-FFF2-40B4-BE49-F238E27FC236}">
              <a16:creationId xmlns:a16="http://schemas.microsoft.com/office/drawing/2014/main" id="{7C4EC265-745F-4E4E-974A-E0D815D82C26}"/>
            </a:ext>
          </a:extLst>
        </xdr:cNvPr>
        <xdr:cNvCxnSpPr/>
      </xdr:nvCxnSpPr>
      <xdr:spPr>
        <a:xfrm>
          <a:off x="16179800" y="7110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150639</xdr:rowOff>
    </xdr:from>
    <xdr:ext cx="762000" cy="259045"/>
    <xdr:sp macro="" textlink="">
      <xdr:nvSpPr>
        <xdr:cNvPr id="379" name="公債費負担の状況平均値テキスト">
          <a:extLst>
            <a:ext uri="{FF2B5EF4-FFF2-40B4-BE49-F238E27FC236}">
              <a16:creationId xmlns:a16="http://schemas.microsoft.com/office/drawing/2014/main" id="{F0926071-371E-48B6-B532-D934BE372B0D}"/>
            </a:ext>
          </a:extLst>
        </xdr:cNvPr>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0" name="フローチャート: 判断 379">
          <a:extLst>
            <a:ext uri="{FF2B5EF4-FFF2-40B4-BE49-F238E27FC236}">
              <a16:creationId xmlns:a16="http://schemas.microsoft.com/office/drawing/2014/main" id="{46F74A46-58F2-429B-A9D8-F9790F239ACB}"/>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81026</xdr:rowOff>
    </xdr:from>
    <xdr:to>
      <xdr:col>77</xdr:col>
      <xdr:colOff>44450</xdr:colOff>
      <xdr:row>41</xdr:row>
      <xdr:rowOff>129286</xdr:rowOff>
    </xdr:to>
    <xdr:cxnSp macro="">
      <xdr:nvCxnSpPr>
        <xdr:cNvPr id="381" name="直線コネクタ 380">
          <a:extLst>
            <a:ext uri="{FF2B5EF4-FFF2-40B4-BE49-F238E27FC236}">
              <a16:creationId xmlns:a16="http://schemas.microsoft.com/office/drawing/2014/main" id="{BB63F1D2-B77F-490E-8F1C-B65EE1E8A0A1}"/>
            </a:ext>
          </a:extLst>
        </xdr:cNvPr>
        <xdr:cNvCxnSpPr/>
      </xdr:nvCxnSpPr>
      <xdr:spPr>
        <a:xfrm flipV="1">
          <a:off x="15290800" y="711047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2" name="フローチャート: 判断 381">
          <a:extLst>
            <a:ext uri="{FF2B5EF4-FFF2-40B4-BE49-F238E27FC236}">
              <a16:creationId xmlns:a16="http://schemas.microsoft.com/office/drawing/2014/main" id="{5913C86D-982A-47AA-A7AF-674B396BF6ED}"/>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83" name="テキスト ボックス 382">
          <a:extLst>
            <a:ext uri="{FF2B5EF4-FFF2-40B4-BE49-F238E27FC236}">
              <a16:creationId xmlns:a16="http://schemas.microsoft.com/office/drawing/2014/main" id="{ABACF40C-B4FB-4E9A-AFDA-8258228CAB07}"/>
            </a:ext>
          </a:extLst>
        </xdr:cNvPr>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129286</xdr:rowOff>
    </xdr:from>
    <xdr:to>
      <xdr:col>72</xdr:col>
      <xdr:colOff>203200</xdr:colOff>
      <xdr:row>42</xdr:row>
      <xdr:rowOff>6096</xdr:rowOff>
    </xdr:to>
    <xdr:cxnSp macro="">
      <xdr:nvCxnSpPr>
        <xdr:cNvPr id="384" name="直線コネクタ 383">
          <a:extLst>
            <a:ext uri="{FF2B5EF4-FFF2-40B4-BE49-F238E27FC236}">
              <a16:creationId xmlns:a16="http://schemas.microsoft.com/office/drawing/2014/main" id="{12CDA0B5-DDB2-4F21-AD9F-DA00D6354DF5}"/>
            </a:ext>
          </a:extLst>
        </xdr:cNvPr>
        <xdr:cNvCxnSpPr/>
      </xdr:nvCxnSpPr>
      <xdr:spPr>
        <a:xfrm flipV="1">
          <a:off x="14401800" y="715873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153416</xdr:rowOff>
    </xdr:from>
    <xdr:to>
      <xdr:col>73</xdr:col>
      <xdr:colOff>44450</xdr:colOff>
      <xdr:row>41</xdr:row>
      <xdr:rowOff>83566</xdr:rowOff>
    </xdr:to>
    <xdr:sp macro="" textlink="">
      <xdr:nvSpPr>
        <xdr:cNvPr id="385" name="フローチャート: 判断 384">
          <a:extLst>
            <a:ext uri="{FF2B5EF4-FFF2-40B4-BE49-F238E27FC236}">
              <a16:creationId xmlns:a16="http://schemas.microsoft.com/office/drawing/2014/main" id="{9CA9D80E-B9A1-4234-8149-23B502585F92}"/>
            </a:ext>
          </a:extLst>
        </xdr:cNvPr>
        <xdr:cNvSpPr/>
      </xdr:nvSpPr>
      <xdr:spPr>
        <a:xfrm>
          <a:off x="15240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93743</xdr:rowOff>
    </xdr:from>
    <xdr:ext cx="762000" cy="259045"/>
    <xdr:sp macro="" textlink="">
      <xdr:nvSpPr>
        <xdr:cNvPr id="386" name="テキスト ボックス 385">
          <a:extLst>
            <a:ext uri="{FF2B5EF4-FFF2-40B4-BE49-F238E27FC236}">
              <a16:creationId xmlns:a16="http://schemas.microsoft.com/office/drawing/2014/main" id="{35366B11-3776-4AAE-927D-11A4D3176AD5}"/>
            </a:ext>
          </a:extLst>
        </xdr:cNvPr>
        <xdr:cNvSpPr txBox="1"/>
      </xdr:nvSpPr>
      <xdr:spPr>
        <a:xfrm>
          <a:off x="14909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6096</xdr:rowOff>
    </xdr:from>
    <xdr:to>
      <xdr:col>68</xdr:col>
      <xdr:colOff>152400</xdr:colOff>
      <xdr:row>42</xdr:row>
      <xdr:rowOff>141224</xdr:rowOff>
    </xdr:to>
    <xdr:cxnSp macro="">
      <xdr:nvCxnSpPr>
        <xdr:cNvPr id="387" name="直線コネクタ 386">
          <a:extLst>
            <a:ext uri="{FF2B5EF4-FFF2-40B4-BE49-F238E27FC236}">
              <a16:creationId xmlns:a16="http://schemas.microsoft.com/office/drawing/2014/main" id="{B306A886-9FAA-4947-B5EF-B2C9E67AFA60}"/>
            </a:ext>
          </a:extLst>
        </xdr:cNvPr>
        <xdr:cNvCxnSpPr/>
      </xdr:nvCxnSpPr>
      <xdr:spPr>
        <a:xfrm flipV="1">
          <a:off x="13512800" y="720699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88" name="フローチャート: 判断 387">
          <a:extLst>
            <a:ext uri="{FF2B5EF4-FFF2-40B4-BE49-F238E27FC236}">
              <a16:creationId xmlns:a16="http://schemas.microsoft.com/office/drawing/2014/main" id="{0DC0B22F-8EC8-40C2-859B-4B4B53515C54}"/>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89" name="テキスト ボックス 388">
          <a:extLst>
            <a:ext uri="{FF2B5EF4-FFF2-40B4-BE49-F238E27FC236}">
              <a16:creationId xmlns:a16="http://schemas.microsoft.com/office/drawing/2014/main" id="{293C9384-BDA6-4172-9BE9-E0A783FE7807}"/>
            </a:ext>
          </a:extLst>
        </xdr:cNvPr>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0" name="フローチャート: 判断 389">
          <a:extLst>
            <a:ext uri="{FF2B5EF4-FFF2-40B4-BE49-F238E27FC236}">
              <a16:creationId xmlns:a16="http://schemas.microsoft.com/office/drawing/2014/main" id="{3F3D0A00-B477-4BEB-B01D-3B9F4414AD64}"/>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1" name="テキスト ボックス 390">
          <a:extLst>
            <a:ext uri="{FF2B5EF4-FFF2-40B4-BE49-F238E27FC236}">
              <a16:creationId xmlns:a16="http://schemas.microsoft.com/office/drawing/2014/main" id="{3F60FFDE-7F20-49CC-ACD3-B6CD597FC4C2}"/>
            </a:ext>
          </a:extLst>
        </xdr:cNvPr>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1F745974-B90B-4217-86D3-15B27EDDCBE1}"/>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8040B0B1-497E-4D0A-8EB4-5D40782B38B3}"/>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F5268987-B5B1-40EA-9E32-FA9C0D135626}"/>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D3D0E934-F73F-49DA-A128-C4B929CD4E3D}"/>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7D4AF9B5-08A9-47C3-896D-FF45D34556A8}"/>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97" name="楕円 396">
          <a:extLst>
            <a:ext uri="{FF2B5EF4-FFF2-40B4-BE49-F238E27FC236}">
              <a16:creationId xmlns:a16="http://schemas.microsoft.com/office/drawing/2014/main" id="{5C582022-1510-48FB-956B-A090C69CCF9D}"/>
            </a:ext>
          </a:extLst>
        </xdr:cNvPr>
        <xdr:cNvSpPr/>
      </xdr:nvSpPr>
      <xdr:spPr>
        <a:xfrm>
          <a:off x="169672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2303</xdr:rowOff>
    </xdr:from>
    <xdr:ext cx="762000" cy="259045"/>
    <xdr:sp macro="" textlink="">
      <xdr:nvSpPr>
        <xdr:cNvPr id="398" name="公債費負担の状況該当値テキスト">
          <a:extLst>
            <a:ext uri="{FF2B5EF4-FFF2-40B4-BE49-F238E27FC236}">
              <a16:creationId xmlns:a16="http://schemas.microsoft.com/office/drawing/2014/main" id="{AA288B49-58EF-4443-9C69-4B7355E58CB6}"/>
            </a:ext>
          </a:extLst>
        </xdr:cNvPr>
        <xdr:cNvSpPr txBox="1"/>
      </xdr:nvSpPr>
      <xdr:spPr>
        <a:xfrm>
          <a:off x="17106900" y="703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30226</xdr:rowOff>
    </xdr:from>
    <xdr:to>
      <xdr:col>77</xdr:col>
      <xdr:colOff>95250</xdr:colOff>
      <xdr:row>41</xdr:row>
      <xdr:rowOff>131826</xdr:rowOff>
    </xdr:to>
    <xdr:sp macro="" textlink="">
      <xdr:nvSpPr>
        <xdr:cNvPr id="399" name="楕円 398">
          <a:extLst>
            <a:ext uri="{FF2B5EF4-FFF2-40B4-BE49-F238E27FC236}">
              <a16:creationId xmlns:a16="http://schemas.microsoft.com/office/drawing/2014/main" id="{91FF389C-B25B-4F6B-BA49-B0D2DDD1622E}"/>
            </a:ext>
          </a:extLst>
        </xdr:cNvPr>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400" name="テキスト ボックス 399">
          <a:extLst>
            <a:ext uri="{FF2B5EF4-FFF2-40B4-BE49-F238E27FC236}">
              <a16:creationId xmlns:a16="http://schemas.microsoft.com/office/drawing/2014/main" id="{F00B4481-EFB0-43D8-B451-D7FE9D129B79}"/>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78486</xdr:rowOff>
    </xdr:from>
    <xdr:to>
      <xdr:col>73</xdr:col>
      <xdr:colOff>44450</xdr:colOff>
      <xdr:row>42</xdr:row>
      <xdr:rowOff>8636</xdr:rowOff>
    </xdr:to>
    <xdr:sp macro="" textlink="">
      <xdr:nvSpPr>
        <xdr:cNvPr id="401" name="楕円 400">
          <a:extLst>
            <a:ext uri="{FF2B5EF4-FFF2-40B4-BE49-F238E27FC236}">
              <a16:creationId xmlns:a16="http://schemas.microsoft.com/office/drawing/2014/main" id="{45070B22-4E89-4245-938F-8D503F0530D5}"/>
            </a:ext>
          </a:extLst>
        </xdr:cNvPr>
        <xdr:cNvSpPr/>
      </xdr:nvSpPr>
      <xdr:spPr>
        <a:xfrm>
          <a:off x="15240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402" name="テキスト ボックス 401">
          <a:extLst>
            <a:ext uri="{FF2B5EF4-FFF2-40B4-BE49-F238E27FC236}">
              <a16:creationId xmlns:a16="http://schemas.microsoft.com/office/drawing/2014/main" id="{C543821C-A1A9-4652-8411-E9A0B435347F}"/>
            </a:ext>
          </a:extLst>
        </xdr:cNvPr>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126746</xdr:rowOff>
    </xdr:from>
    <xdr:to>
      <xdr:col>68</xdr:col>
      <xdr:colOff>203200</xdr:colOff>
      <xdr:row>42</xdr:row>
      <xdr:rowOff>56896</xdr:rowOff>
    </xdr:to>
    <xdr:sp macro="" textlink="">
      <xdr:nvSpPr>
        <xdr:cNvPr id="403" name="楕円 402">
          <a:extLst>
            <a:ext uri="{FF2B5EF4-FFF2-40B4-BE49-F238E27FC236}">
              <a16:creationId xmlns:a16="http://schemas.microsoft.com/office/drawing/2014/main" id="{4FC1AF44-2B3B-425A-A1FB-8E048EC9CD2B}"/>
            </a:ext>
          </a:extLst>
        </xdr:cNvPr>
        <xdr:cNvSpPr/>
      </xdr:nvSpPr>
      <xdr:spPr>
        <a:xfrm>
          <a:off x="14351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41673</xdr:rowOff>
    </xdr:from>
    <xdr:ext cx="762000" cy="259045"/>
    <xdr:sp macro="" textlink="">
      <xdr:nvSpPr>
        <xdr:cNvPr id="404" name="テキスト ボックス 403">
          <a:extLst>
            <a:ext uri="{FF2B5EF4-FFF2-40B4-BE49-F238E27FC236}">
              <a16:creationId xmlns:a16="http://schemas.microsoft.com/office/drawing/2014/main" id="{4D7FF75A-AFA3-4FB7-9DE1-5C8F086C7819}"/>
            </a:ext>
          </a:extLst>
        </xdr:cNvPr>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90424</xdr:rowOff>
    </xdr:from>
    <xdr:to>
      <xdr:col>64</xdr:col>
      <xdr:colOff>152400</xdr:colOff>
      <xdr:row>43</xdr:row>
      <xdr:rowOff>20574</xdr:rowOff>
    </xdr:to>
    <xdr:sp macro="" textlink="">
      <xdr:nvSpPr>
        <xdr:cNvPr id="405" name="楕円 404">
          <a:extLst>
            <a:ext uri="{FF2B5EF4-FFF2-40B4-BE49-F238E27FC236}">
              <a16:creationId xmlns:a16="http://schemas.microsoft.com/office/drawing/2014/main" id="{47CE3770-CC81-498C-8CCF-2030019DD0FC}"/>
            </a:ext>
          </a:extLst>
        </xdr:cNvPr>
        <xdr:cNvSpPr/>
      </xdr:nvSpPr>
      <xdr:spPr>
        <a:xfrm>
          <a:off x="13462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5351</xdr:rowOff>
    </xdr:from>
    <xdr:ext cx="762000" cy="259045"/>
    <xdr:sp macro="" textlink="">
      <xdr:nvSpPr>
        <xdr:cNvPr id="406" name="テキスト ボックス 405">
          <a:extLst>
            <a:ext uri="{FF2B5EF4-FFF2-40B4-BE49-F238E27FC236}">
              <a16:creationId xmlns:a16="http://schemas.microsoft.com/office/drawing/2014/main" id="{65CF0D7F-E9C1-470A-A75D-EBC29577E8F0}"/>
            </a:ext>
          </a:extLst>
        </xdr:cNvPr>
        <xdr:cNvSpPr txBox="1"/>
      </xdr:nvSpPr>
      <xdr:spPr>
        <a:xfrm>
          <a:off x="13131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D17C31BA-3F28-4FAD-A728-46954E150311}"/>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8151155B-6638-4010-9313-A5A32041B187}"/>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D833D8CA-5666-4AF5-BDC0-E5344A1C0227}"/>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3452D61-91C2-4932-B057-E520A863F2AE}"/>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4073F1D5-871B-42C9-A9C4-2CFB7A47B6F8}"/>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63A1A172-B87A-41DE-8994-96047ED7C7F2}"/>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8F88BB95-5848-4AE9-9A04-D0090EC60429}"/>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8880B0A5-0A4A-4956-BAA9-3BED5F15E102}"/>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516907A1-663D-46B3-9C3C-F524D0DC8E74}"/>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BC1E5A73-9433-41E9-AC28-1524DE843971}"/>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D5ED0812-C214-4411-9569-7A997F052C6C}"/>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F6D8E9-99FA-4FF6-A21B-C287990E68FC}"/>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97DC98CA-7534-479E-86A0-1774618FDB06}"/>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前年度と比較して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したものの、なお類似団体平均を上回っている。主な要因としては、近年の新庁舎整備事業債や学校施設空調設備設置事業債の発行による地方債残高の増加や財政調整基金や国保給付基金の残高減少による充当可能財源の減少が挙げられる。今後も後世への負担を少しでも軽減するよう、償還額が借入額を上回るよう新規事業の実施等について総点検を図り、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39CCF721-75F5-4FB8-9F89-81986191FD4E}"/>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B98F806-E04A-4D4E-B830-9338D0CC95A3}"/>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B91A6E6B-444B-4A14-AA82-6CD96E69DA06}"/>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a:extLst>
            <a:ext uri="{FF2B5EF4-FFF2-40B4-BE49-F238E27FC236}">
              <a16:creationId xmlns:a16="http://schemas.microsoft.com/office/drawing/2014/main" id="{63B3BCE0-7AFA-4BEF-AE96-503E0F21010C}"/>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a:extLst>
            <a:ext uri="{FF2B5EF4-FFF2-40B4-BE49-F238E27FC236}">
              <a16:creationId xmlns:a16="http://schemas.microsoft.com/office/drawing/2014/main" id="{32CC0C2E-5F44-4AE0-8456-BD5F0D1F5FBF}"/>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a:extLst>
            <a:ext uri="{FF2B5EF4-FFF2-40B4-BE49-F238E27FC236}">
              <a16:creationId xmlns:a16="http://schemas.microsoft.com/office/drawing/2014/main" id="{0E8180D8-B869-4D09-96A2-274F471D8769}"/>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a:extLst>
            <a:ext uri="{FF2B5EF4-FFF2-40B4-BE49-F238E27FC236}">
              <a16:creationId xmlns:a16="http://schemas.microsoft.com/office/drawing/2014/main" id="{B4F0D9C2-8B30-43B4-BA6A-350E24370F26}"/>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57A799D3-4D3D-4BD9-8B22-55F66F303342}"/>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8A2EDAF2-7DC7-4BE1-9E3D-22A090604B2B}"/>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a:extLst>
            <a:ext uri="{FF2B5EF4-FFF2-40B4-BE49-F238E27FC236}">
              <a16:creationId xmlns:a16="http://schemas.microsoft.com/office/drawing/2014/main" id="{DD737DC4-A7B3-4E52-BCA9-692167993FC7}"/>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a:extLst>
            <a:ext uri="{FF2B5EF4-FFF2-40B4-BE49-F238E27FC236}">
              <a16:creationId xmlns:a16="http://schemas.microsoft.com/office/drawing/2014/main" id="{D9B956AD-5736-4A3E-9BCA-FE196952DD43}"/>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a:extLst>
            <a:ext uri="{FF2B5EF4-FFF2-40B4-BE49-F238E27FC236}">
              <a16:creationId xmlns:a16="http://schemas.microsoft.com/office/drawing/2014/main" id="{C6FD8C28-A4FF-4C6F-B521-23467DE0F7A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id="{F848A394-4A36-4A72-A0C6-456212B6C059}"/>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D6EF07FF-985B-43F5-8280-3F2BDA5F1DE3}"/>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296B9A5C-56C2-4A35-A23A-63D077C3AFC8}"/>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76729</xdr:rowOff>
    </xdr:to>
    <xdr:cxnSp macro="">
      <xdr:nvCxnSpPr>
        <xdr:cNvPr id="435" name="直線コネクタ 434">
          <a:extLst>
            <a:ext uri="{FF2B5EF4-FFF2-40B4-BE49-F238E27FC236}">
              <a16:creationId xmlns:a16="http://schemas.microsoft.com/office/drawing/2014/main" id="{38B1D557-3768-4793-B9B6-F9747AECE732}"/>
            </a:ext>
          </a:extLst>
        </xdr:cNvPr>
        <xdr:cNvCxnSpPr/>
      </xdr:nvCxnSpPr>
      <xdr:spPr>
        <a:xfrm flipV="1">
          <a:off x="17018000" y="2370667"/>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48806</xdr:rowOff>
    </xdr:from>
    <xdr:ext cx="762000" cy="259045"/>
    <xdr:sp macro="" textlink="">
      <xdr:nvSpPr>
        <xdr:cNvPr id="436" name="将来負担の状況最小値テキスト">
          <a:extLst>
            <a:ext uri="{FF2B5EF4-FFF2-40B4-BE49-F238E27FC236}">
              <a16:creationId xmlns:a16="http://schemas.microsoft.com/office/drawing/2014/main" id="{2F2BBC0B-BBD5-486C-8FEE-E97A49079274}"/>
            </a:ext>
          </a:extLst>
        </xdr:cNvPr>
        <xdr:cNvSpPr txBox="1"/>
      </xdr:nvSpPr>
      <xdr:spPr>
        <a:xfrm>
          <a:off x="17106900" y="382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76729</xdr:rowOff>
    </xdr:from>
    <xdr:to>
      <xdr:col>81</xdr:col>
      <xdr:colOff>133350</xdr:colOff>
      <xdr:row>22</xdr:row>
      <xdr:rowOff>76729</xdr:rowOff>
    </xdr:to>
    <xdr:cxnSp macro="">
      <xdr:nvCxnSpPr>
        <xdr:cNvPr id="437" name="直線コネクタ 436">
          <a:extLst>
            <a:ext uri="{FF2B5EF4-FFF2-40B4-BE49-F238E27FC236}">
              <a16:creationId xmlns:a16="http://schemas.microsoft.com/office/drawing/2014/main" id="{1D9B7129-2E54-4B8C-82E8-AC1DDFBD1A91}"/>
            </a:ext>
          </a:extLst>
        </xdr:cNvPr>
        <xdr:cNvCxnSpPr/>
      </xdr:nvCxnSpPr>
      <xdr:spPr>
        <a:xfrm>
          <a:off x="16929100" y="384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a:extLst>
            <a:ext uri="{FF2B5EF4-FFF2-40B4-BE49-F238E27FC236}">
              <a16:creationId xmlns:a16="http://schemas.microsoft.com/office/drawing/2014/main" id="{473665E6-4F48-456B-A741-8031B58F7E64}"/>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a:extLst>
            <a:ext uri="{FF2B5EF4-FFF2-40B4-BE49-F238E27FC236}">
              <a16:creationId xmlns:a16="http://schemas.microsoft.com/office/drawing/2014/main" id="{A8E2A54D-DC05-4F4B-A901-791909D06B2C}"/>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41169</xdr:rowOff>
    </xdr:from>
    <xdr:to>
      <xdr:col>81</xdr:col>
      <xdr:colOff>44450</xdr:colOff>
      <xdr:row>19</xdr:row>
      <xdr:rowOff>34078</xdr:rowOff>
    </xdr:to>
    <xdr:cxnSp macro="">
      <xdr:nvCxnSpPr>
        <xdr:cNvPr id="440" name="直線コネクタ 439">
          <a:extLst>
            <a:ext uri="{FF2B5EF4-FFF2-40B4-BE49-F238E27FC236}">
              <a16:creationId xmlns:a16="http://schemas.microsoft.com/office/drawing/2014/main" id="{C3C00D4F-D03D-4338-8A05-C4DDCA40C813}"/>
            </a:ext>
          </a:extLst>
        </xdr:cNvPr>
        <xdr:cNvCxnSpPr/>
      </xdr:nvCxnSpPr>
      <xdr:spPr>
        <a:xfrm flipV="1">
          <a:off x="16179800" y="2955819"/>
          <a:ext cx="838200" cy="33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1" name="将来負担の状況平均値テキスト">
          <a:extLst>
            <a:ext uri="{FF2B5EF4-FFF2-40B4-BE49-F238E27FC236}">
              <a16:creationId xmlns:a16="http://schemas.microsoft.com/office/drawing/2014/main" id="{D8520F22-5961-4360-9055-270C8BB56D94}"/>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5AFA699-F731-4500-849C-17909AD4D05C}"/>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6985</xdr:rowOff>
    </xdr:from>
    <xdr:to>
      <xdr:col>77</xdr:col>
      <xdr:colOff>44450</xdr:colOff>
      <xdr:row>19</xdr:row>
      <xdr:rowOff>34078</xdr:rowOff>
    </xdr:to>
    <xdr:cxnSp macro="">
      <xdr:nvCxnSpPr>
        <xdr:cNvPr id="443" name="直線コネクタ 442">
          <a:extLst>
            <a:ext uri="{FF2B5EF4-FFF2-40B4-BE49-F238E27FC236}">
              <a16:creationId xmlns:a16="http://schemas.microsoft.com/office/drawing/2014/main" id="{402DD8D2-15E9-459F-92DF-58F459FC6032}"/>
            </a:ext>
          </a:extLst>
        </xdr:cNvPr>
        <xdr:cNvCxnSpPr/>
      </xdr:nvCxnSpPr>
      <xdr:spPr>
        <a:xfrm>
          <a:off x="15290800" y="2921635"/>
          <a:ext cx="889000" cy="3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a:extLst>
            <a:ext uri="{FF2B5EF4-FFF2-40B4-BE49-F238E27FC236}">
              <a16:creationId xmlns:a16="http://schemas.microsoft.com/office/drawing/2014/main" id="{8CCF4B05-BF0E-4520-80F7-A84E33510659}"/>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a:extLst>
            <a:ext uri="{FF2B5EF4-FFF2-40B4-BE49-F238E27FC236}">
              <a16:creationId xmlns:a16="http://schemas.microsoft.com/office/drawing/2014/main" id="{07AFBEE1-763C-416D-B826-42DB90C06BBF}"/>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1482</xdr:rowOff>
    </xdr:from>
    <xdr:to>
      <xdr:col>72</xdr:col>
      <xdr:colOff>203200</xdr:colOff>
      <xdr:row>17</xdr:row>
      <xdr:rowOff>6985</xdr:rowOff>
    </xdr:to>
    <xdr:cxnSp macro="">
      <xdr:nvCxnSpPr>
        <xdr:cNvPr id="446" name="直線コネクタ 445">
          <a:extLst>
            <a:ext uri="{FF2B5EF4-FFF2-40B4-BE49-F238E27FC236}">
              <a16:creationId xmlns:a16="http://schemas.microsoft.com/office/drawing/2014/main" id="{217B2FF9-E9E5-41DC-98C2-E871698709E8}"/>
            </a:ext>
          </a:extLst>
        </xdr:cNvPr>
        <xdr:cNvCxnSpPr/>
      </xdr:nvCxnSpPr>
      <xdr:spPr>
        <a:xfrm>
          <a:off x="14401800" y="2744682"/>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19579</xdr:rowOff>
    </xdr:from>
    <xdr:to>
      <xdr:col>73</xdr:col>
      <xdr:colOff>44450</xdr:colOff>
      <xdr:row>15</xdr:row>
      <xdr:rowOff>121179</xdr:rowOff>
    </xdr:to>
    <xdr:sp macro="" textlink="">
      <xdr:nvSpPr>
        <xdr:cNvPr id="447" name="フローチャート: 判断 446">
          <a:extLst>
            <a:ext uri="{FF2B5EF4-FFF2-40B4-BE49-F238E27FC236}">
              <a16:creationId xmlns:a16="http://schemas.microsoft.com/office/drawing/2014/main" id="{4F7688C3-E31F-4433-930D-6F87D74A6A93}"/>
            </a:ext>
          </a:extLst>
        </xdr:cNvPr>
        <xdr:cNvSpPr/>
      </xdr:nvSpPr>
      <xdr:spPr>
        <a:xfrm>
          <a:off x="15240000" y="259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131356</xdr:rowOff>
    </xdr:from>
    <xdr:ext cx="762000" cy="259045"/>
    <xdr:sp macro="" textlink="">
      <xdr:nvSpPr>
        <xdr:cNvPr id="448" name="テキスト ボックス 447">
          <a:extLst>
            <a:ext uri="{FF2B5EF4-FFF2-40B4-BE49-F238E27FC236}">
              <a16:creationId xmlns:a16="http://schemas.microsoft.com/office/drawing/2014/main" id="{9F77BA4E-CDE0-4F16-8B1B-7E8F43E7AF35}"/>
            </a:ext>
          </a:extLst>
        </xdr:cNvPr>
        <xdr:cNvSpPr txBox="1"/>
      </xdr:nvSpPr>
      <xdr:spPr>
        <a:xfrm>
          <a:off x="14909800" y="236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10054</xdr:rowOff>
    </xdr:from>
    <xdr:to>
      <xdr:col>68</xdr:col>
      <xdr:colOff>152400</xdr:colOff>
      <xdr:row>16</xdr:row>
      <xdr:rowOff>1482</xdr:rowOff>
    </xdr:to>
    <xdr:cxnSp macro="">
      <xdr:nvCxnSpPr>
        <xdr:cNvPr id="449" name="直線コネクタ 448">
          <a:extLst>
            <a:ext uri="{FF2B5EF4-FFF2-40B4-BE49-F238E27FC236}">
              <a16:creationId xmlns:a16="http://schemas.microsoft.com/office/drawing/2014/main" id="{80EA0931-C0DA-47E2-B167-5F268512A552}"/>
            </a:ext>
          </a:extLst>
        </xdr:cNvPr>
        <xdr:cNvCxnSpPr/>
      </xdr:nvCxnSpPr>
      <xdr:spPr>
        <a:xfrm>
          <a:off x="13512800" y="2581804"/>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119063</xdr:rowOff>
    </xdr:from>
    <xdr:to>
      <xdr:col>68</xdr:col>
      <xdr:colOff>203200</xdr:colOff>
      <xdr:row>18</xdr:row>
      <xdr:rowOff>49213</xdr:rowOff>
    </xdr:to>
    <xdr:sp macro="" textlink="">
      <xdr:nvSpPr>
        <xdr:cNvPr id="450" name="フローチャート: 判断 449">
          <a:extLst>
            <a:ext uri="{FF2B5EF4-FFF2-40B4-BE49-F238E27FC236}">
              <a16:creationId xmlns:a16="http://schemas.microsoft.com/office/drawing/2014/main" id="{D3E22C22-15C3-45BE-BD23-A3688F15A1E9}"/>
            </a:ext>
          </a:extLst>
        </xdr:cNvPr>
        <xdr:cNvSpPr/>
      </xdr:nvSpPr>
      <xdr:spPr>
        <a:xfrm>
          <a:off x="14351000" y="303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33990</xdr:rowOff>
    </xdr:from>
    <xdr:ext cx="762000" cy="259045"/>
    <xdr:sp macro="" textlink="">
      <xdr:nvSpPr>
        <xdr:cNvPr id="451" name="テキスト ボックス 450">
          <a:extLst>
            <a:ext uri="{FF2B5EF4-FFF2-40B4-BE49-F238E27FC236}">
              <a16:creationId xmlns:a16="http://schemas.microsoft.com/office/drawing/2014/main" id="{62F77681-EE27-4CFF-B5BA-AC6E38F14378}"/>
            </a:ext>
          </a:extLst>
        </xdr:cNvPr>
        <xdr:cNvSpPr txBox="1"/>
      </xdr:nvSpPr>
      <xdr:spPr>
        <a:xfrm>
          <a:off x="14020800" y="312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7938</xdr:rowOff>
    </xdr:from>
    <xdr:to>
      <xdr:col>64</xdr:col>
      <xdr:colOff>152400</xdr:colOff>
      <xdr:row>18</xdr:row>
      <xdr:rowOff>109538</xdr:rowOff>
    </xdr:to>
    <xdr:sp macro="" textlink="">
      <xdr:nvSpPr>
        <xdr:cNvPr id="452" name="フローチャート: 判断 451">
          <a:extLst>
            <a:ext uri="{FF2B5EF4-FFF2-40B4-BE49-F238E27FC236}">
              <a16:creationId xmlns:a16="http://schemas.microsoft.com/office/drawing/2014/main" id="{D9AF93B0-D16B-4C94-9270-3E34F6E8E75C}"/>
            </a:ext>
          </a:extLst>
        </xdr:cNvPr>
        <xdr:cNvSpPr/>
      </xdr:nvSpPr>
      <xdr:spPr>
        <a:xfrm>
          <a:off x="13462000" y="309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94315</xdr:rowOff>
    </xdr:from>
    <xdr:ext cx="762000" cy="259045"/>
    <xdr:sp macro="" textlink="">
      <xdr:nvSpPr>
        <xdr:cNvPr id="453" name="テキスト ボックス 452">
          <a:extLst>
            <a:ext uri="{FF2B5EF4-FFF2-40B4-BE49-F238E27FC236}">
              <a16:creationId xmlns:a16="http://schemas.microsoft.com/office/drawing/2014/main" id="{DC89069F-D026-44C9-A0C9-7DD2377EF3E5}"/>
            </a:ext>
          </a:extLst>
        </xdr:cNvPr>
        <xdr:cNvSpPr txBox="1"/>
      </xdr:nvSpPr>
      <xdr:spPr>
        <a:xfrm>
          <a:off x="13131800" y="318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45CB8088-FCF6-4CFC-8BBF-7299C39FC153}"/>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C5C601BA-F9D6-4D86-B88C-0EA2E1E40C7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15B8AA4A-13CC-4128-AFD9-0AEB5DE51D14}"/>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49718F33-BB41-4524-83B1-C6A11AA38D88}"/>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385821E4-E320-48C0-B4B4-495B45C79B24}"/>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161819</xdr:rowOff>
    </xdr:from>
    <xdr:to>
      <xdr:col>81</xdr:col>
      <xdr:colOff>95250</xdr:colOff>
      <xdr:row>17</xdr:row>
      <xdr:rowOff>91969</xdr:rowOff>
    </xdr:to>
    <xdr:sp macro="" textlink="">
      <xdr:nvSpPr>
        <xdr:cNvPr id="459" name="楕円 458">
          <a:extLst>
            <a:ext uri="{FF2B5EF4-FFF2-40B4-BE49-F238E27FC236}">
              <a16:creationId xmlns:a16="http://schemas.microsoft.com/office/drawing/2014/main" id="{DC3510DB-46BE-4487-A69A-FB6F629664E3}"/>
            </a:ext>
          </a:extLst>
        </xdr:cNvPr>
        <xdr:cNvSpPr/>
      </xdr:nvSpPr>
      <xdr:spPr>
        <a:xfrm>
          <a:off x="16967200" y="290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133896</xdr:rowOff>
    </xdr:from>
    <xdr:ext cx="762000" cy="259045"/>
    <xdr:sp macro="" textlink="">
      <xdr:nvSpPr>
        <xdr:cNvPr id="460" name="将来負担の状況該当値テキスト">
          <a:extLst>
            <a:ext uri="{FF2B5EF4-FFF2-40B4-BE49-F238E27FC236}">
              <a16:creationId xmlns:a16="http://schemas.microsoft.com/office/drawing/2014/main" id="{944BBABB-6499-420E-8DC8-43CE1A28BCA6}"/>
            </a:ext>
          </a:extLst>
        </xdr:cNvPr>
        <xdr:cNvSpPr txBox="1"/>
      </xdr:nvSpPr>
      <xdr:spPr>
        <a:xfrm>
          <a:off x="17106900" y="287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154728</xdr:rowOff>
    </xdr:from>
    <xdr:to>
      <xdr:col>77</xdr:col>
      <xdr:colOff>95250</xdr:colOff>
      <xdr:row>19</xdr:row>
      <xdr:rowOff>84879</xdr:rowOff>
    </xdr:to>
    <xdr:sp macro="" textlink="">
      <xdr:nvSpPr>
        <xdr:cNvPr id="461" name="楕円 460">
          <a:extLst>
            <a:ext uri="{FF2B5EF4-FFF2-40B4-BE49-F238E27FC236}">
              <a16:creationId xmlns:a16="http://schemas.microsoft.com/office/drawing/2014/main" id="{534A5C25-C723-4F0D-A4F1-1F8B6F270EB0}"/>
            </a:ext>
          </a:extLst>
        </xdr:cNvPr>
        <xdr:cNvSpPr/>
      </xdr:nvSpPr>
      <xdr:spPr>
        <a:xfrm>
          <a:off x="16129000" y="32408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69655</xdr:rowOff>
    </xdr:from>
    <xdr:ext cx="736600" cy="259045"/>
    <xdr:sp macro="" textlink="">
      <xdr:nvSpPr>
        <xdr:cNvPr id="462" name="テキスト ボックス 461">
          <a:extLst>
            <a:ext uri="{FF2B5EF4-FFF2-40B4-BE49-F238E27FC236}">
              <a16:creationId xmlns:a16="http://schemas.microsoft.com/office/drawing/2014/main" id="{E267D520-005D-4B19-86BF-845ABD186007}"/>
            </a:ext>
          </a:extLst>
        </xdr:cNvPr>
        <xdr:cNvSpPr txBox="1"/>
      </xdr:nvSpPr>
      <xdr:spPr>
        <a:xfrm>
          <a:off x="15798800" y="3327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127635</xdr:rowOff>
    </xdr:from>
    <xdr:to>
      <xdr:col>73</xdr:col>
      <xdr:colOff>44450</xdr:colOff>
      <xdr:row>17</xdr:row>
      <xdr:rowOff>57785</xdr:rowOff>
    </xdr:to>
    <xdr:sp macro="" textlink="">
      <xdr:nvSpPr>
        <xdr:cNvPr id="463" name="楕円 462">
          <a:extLst>
            <a:ext uri="{FF2B5EF4-FFF2-40B4-BE49-F238E27FC236}">
              <a16:creationId xmlns:a16="http://schemas.microsoft.com/office/drawing/2014/main" id="{204DCAED-3B98-4DEE-9F02-FA3556845AF0}"/>
            </a:ext>
          </a:extLst>
        </xdr:cNvPr>
        <xdr:cNvSpPr/>
      </xdr:nvSpPr>
      <xdr:spPr>
        <a:xfrm>
          <a:off x="15240000" y="28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42562</xdr:rowOff>
    </xdr:from>
    <xdr:ext cx="762000" cy="259045"/>
    <xdr:sp macro="" textlink="">
      <xdr:nvSpPr>
        <xdr:cNvPr id="464" name="テキスト ボックス 463">
          <a:extLst>
            <a:ext uri="{FF2B5EF4-FFF2-40B4-BE49-F238E27FC236}">
              <a16:creationId xmlns:a16="http://schemas.microsoft.com/office/drawing/2014/main" id="{18223B7D-2AAB-45CC-9A9A-3022AA33899C}"/>
            </a:ext>
          </a:extLst>
        </xdr:cNvPr>
        <xdr:cNvSpPr txBox="1"/>
      </xdr:nvSpPr>
      <xdr:spPr>
        <a:xfrm>
          <a:off x="14909800" y="295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122132</xdr:rowOff>
    </xdr:from>
    <xdr:to>
      <xdr:col>68</xdr:col>
      <xdr:colOff>203200</xdr:colOff>
      <xdr:row>16</xdr:row>
      <xdr:rowOff>52282</xdr:rowOff>
    </xdr:to>
    <xdr:sp macro="" textlink="">
      <xdr:nvSpPr>
        <xdr:cNvPr id="465" name="楕円 464">
          <a:extLst>
            <a:ext uri="{FF2B5EF4-FFF2-40B4-BE49-F238E27FC236}">
              <a16:creationId xmlns:a16="http://schemas.microsoft.com/office/drawing/2014/main" id="{D0B07745-3FE7-409C-9CCC-B0DE62C9E407}"/>
            </a:ext>
          </a:extLst>
        </xdr:cNvPr>
        <xdr:cNvSpPr/>
      </xdr:nvSpPr>
      <xdr:spPr>
        <a:xfrm>
          <a:off x="14351000" y="269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62459</xdr:rowOff>
    </xdr:from>
    <xdr:ext cx="762000" cy="259045"/>
    <xdr:sp macro="" textlink="">
      <xdr:nvSpPr>
        <xdr:cNvPr id="466" name="テキスト ボックス 465">
          <a:extLst>
            <a:ext uri="{FF2B5EF4-FFF2-40B4-BE49-F238E27FC236}">
              <a16:creationId xmlns:a16="http://schemas.microsoft.com/office/drawing/2014/main" id="{A0CAEF06-F8E0-4D2D-ACD5-796DD1F32B1F}"/>
            </a:ext>
          </a:extLst>
        </xdr:cNvPr>
        <xdr:cNvSpPr txBox="1"/>
      </xdr:nvSpPr>
      <xdr:spPr>
        <a:xfrm>
          <a:off x="14020800" y="2462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130704</xdr:rowOff>
    </xdr:from>
    <xdr:to>
      <xdr:col>64</xdr:col>
      <xdr:colOff>152400</xdr:colOff>
      <xdr:row>15</xdr:row>
      <xdr:rowOff>60854</xdr:rowOff>
    </xdr:to>
    <xdr:sp macro="" textlink="">
      <xdr:nvSpPr>
        <xdr:cNvPr id="467" name="楕円 466">
          <a:extLst>
            <a:ext uri="{FF2B5EF4-FFF2-40B4-BE49-F238E27FC236}">
              <a16:creationId xmlns:a16="http://schemas.microsoft.com/office/drawing/2014/main" id="{012B2A76-5DED-4CD9-AFC8-DBEB6C0C403F}"/>
            </a:ext>
          </a:extLst>
        </xdr:cNvPr>
        <xdr:cNvSpPr/>
      </xdr:nvSpPr>
      <xdr:spPr>
        <a:xfrm>
          <a:off x="13462000" y="253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71031</xdr:rowOff>
    </xdr:from>
    <xdr:ext cx="762000" cy="259045"/>
    <xdr:sp macro="" textlink="">
      <xdr:nvSpPr>
        <xdr:cNvPr id="468" name="テキスト ボックス 467">
          <a:extLst>
            <a:ext uri="{FF2B5EF4-FFF2-40B4-BE49-F238E27FC236}">
              <a16:creationId xmlns:a16="http://schemas.microsoft.com/office/drawing/2014/main" id="{B26456E2-F139-48CA-A4A9-18FE3B12F9A6}"/>
            </a:ext>
          </a:extLst>
        </xdr:cNvPr>
        <xdr:cNvSpPr txBox="1"/>
      </xdr:nvSpPr>
      <xdr:spPr>
        <a:xfrm>
          <a:off x="13131800" y="229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山形県河北町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17,322
17,101
52.45
11,283,294
10,961,867
305,273
4,814,555
7,902,297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経常一般財源分の人件費については、新庁舎整備事業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の終了に伴い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普通建設事業にかかる事業費支弁給が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したことから経常収支比率は前年度よりも</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となっている。今後は退職者の少ない年代が続き、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物価高等の影響による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年々増加していく見込みであることから、定員管理適正化計画に基づく適正な職員数の管理や民間委託の推進に努め、抑制を図っていく。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131572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103649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131572</xdr:rowOff>
    </xdr:from>
    <xdr:to>
      <xdr:col>24</xdr:col>
      <xdr:colOff>114300</xdr:colOff>
      <xdr:row>40</xdr:row>
      <xdr:rowOff>131572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62992</xdr:rowOff>
    </xdr:from>
    <xdr:to>
      <xdr:col>24</xdr:col>
      <xdr:colOff>25400</xdr:colOff>
      <xdr:row>36</xdr:row>
      <xdr:rowOff>154432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3519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62992</xdr:rowOff>
    </xdr:from>
    <xdr:to>
      <xdr:col>19</xdr:col>
      <xdr:colOff>187325</xdr:colOff>
      <xdr:row>37</xdr:row>
      <xdr:rowOff>1270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3519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62484</xdr:rowOff>
    </xdr:from>
    <xdr:to>
      <xdr:col>20</xdr:col>
      <xdr:colOff>38100</xdr:colOff>
      <xdr:row>36</xdr:row>
      <xdr:rowOff>164084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148861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154432</xdr:rowOff>
    </xdr:from>
    <xdr:to>
      <xdr:col>15</xdr:col>
      <xdr:colOff>98425</xdr:colOff>
      <xdr:row>37</xdr:row>
      <xdr:rowOff>1270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26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36</xdr:row>
      <xdr:rowOff>154432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22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11955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103632</xdr:rowOff>
    </xdr:from>
    <xdr:to>
      <xdr:col>24</xdr:col>
      <xdr:colOff>76200</xdr:colOff>
      <xdr:row>37</xdr:row>
      <xdr:rowOff>33782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120159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xdr:rowOff>
    </xdr:from>
    <xdr:to>
      <xdr:col>20</xdr:col>
      <xdr:colOff>38100</xdr:colOff>
      <xdr:row>36</xdr:row>
      <xdr:rowOff>113792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123969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103632</xdr:rowOff>
    </xdr:from>
    <xdr:to>
      <xdr:col>11</xdr:col>
      <xdr:colOff>60325</xdr:colOff>
      <xdr:row>37</xdr:row>
      <xdr:rowOff>33782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物価高等の影響により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各種委託料の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が見られたため、前年度から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b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今後も行政評価により事務事業の点検、見直しを行い効果的に事業を執行するとともに、民間委託の推進により物件費の抑制に努める。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53129"/>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86179</xdr:rowOff>
    </xdr:from>
    <xdr:to>
      <xdr:col>82</xdr:col>
      <xdr:colOff>107950</xdr:colOff>
      <xdr:row>16</xdr:row>
      <xdr:rowOff>56243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57929"/>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198</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86179</xdr:rowOff>
    </xdr:from>
    <xdr:to>
      <xdr:col>78</xdr:col>
      <xdr:colOff>69850</xdr:colOff>
      <xdr:row>16</xdr:row>
      <xdr:rowOff>56243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57929"/>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46264</xdr:rowOff>
    </xdr:from>
    <xdr:to>
      <xdr:col>78</xdr:col>
      <xdr:colOff>120650</xdr:colOff>
      <xdr:row>15</xdr:row>
      <xdr:rowOff>147864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132641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04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23586</xdr:rowOff>
    </xdr:from>
    <xdr:to>
      <xdr:col>73</xdr:col>
      <xdr:colOff>180975</xdr:colOff>
      <xdr:row>16</xdr:row>
      <xdr:rowOff>56243</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667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1814</xdr:rowOff>
    </xdr:from>
    <xdr:to>
      <xdr:col>69</xdr:col>
      <xdr:colOff>92075</xdr:colOff>
      <xdr:row>16</xdr:row>
      <xdr:rowOff>23586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45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57150</xdr:rowOff>
    </xdr:from>
    <xdr:to>
      <xdr:col>69</xdr:col>
      <xdr:colOff>142875</xdr:colOff>
      <xdr:row>15</xdr:row>
      <xdr:rowOff>158750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148970</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2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35379</xdr:rowOff>
    </xdr:from>
    <xdr:to>
      <xdr:col>78</xdr:col>
      <xdr:colOff>120650</xdr:colOff>
      <xdr:row>15</xdr:row>
      <xdr:rowOff>136979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147156</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5443</xdr:rowOff>
    </xdr:from>
    <xdr:to>
      <xdr:col>74</xdr:col>
      <xdr:colOff>31750</xdr:colOff>
      <xdr:row>16</xdr:row>
      <xdr:rowOff>107043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91820</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144236</xdr:rowOff>
    </xdr:from>
    <xdr:to>
      <xdr:col>69</xdr:col>
      <xdr:colOff>142875</xdr:colOff>
      <xdr:row>16</xdr:row>
      <xdr:rowOff>74386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59163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37391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経常一般財源分の扶助費は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今後は、高齢化による高齢者福祉費の増加や障がい者関係の費用が増加することが懸念されることから、事業の見直しに努める。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29028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8944428"/>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115405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68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29028</xdr:rowOff>
    </xdr:from>
    <xdr:to>
      <xdr:col>24</xdr:col>
      <xdr:colOff>114300</xdr:colOff>
      <xdr:row>52</xdr:row>
      <xdr:rowOff>29028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894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102507</xdr:rowOff>
    </xdr:from>
    <xdr:to>
      <xdr:col>24</xdr:col>
      <xdr:colOff>25400</xdr:colOff>
      <xdr:row>55</xdr:row>
      <xdr:rowOff>118835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5322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121755</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55</xdr:row>
      <xdr:rowOff>135165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485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135165</xdr:rowOff>
    </xdr:from>
    <xdr:to>
      <xdr:col>15</xdr:col>
      <xdr:colOff>98425</xdr:colOff>
      <xdr:row>55</xdr:row>
      <xdr:rowOff>135165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564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117022</xdr:rowOff>
    </xdr:from>
    <xdr:to>
      <xdr:col>15</xdr:col>
      <xdr:colOff>149225</xdr:colOff>
      <xdr:row>56</xdr:row>
      <xdr:rowOff>47172</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31949</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135165</xdr:rowOff>
    </xdr:from>
    <xdr:to>
      <xdr:col>11</xdr:col>
      <xdr:colOff>9525</xdr:colOff>
      <xdr:row>55</xdr:row>
      <xdr:rowOff>167822</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564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68234</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84365</xdr:rowOff>
    </xdr:from>
    <xdr:to>
      <xdr:col>15</xdr:col>
      <xdr:colOff>149225</xdr:colOff>
      <xdr:row>56</xdr:row>
      <xdr:rowOff>14515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84365</xdr:rowOff>
    </xdr:from>
    <xdr:to>
      <xdr:col>11</xdr:col>
      <xdr:colOff>60325</xdr:colOff>
      <xdr:row>56</xdr:row>
      <xdr:rowOff>14515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57349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中最下位となった要因は、主に公共下水道事業に対する繰出金である。多額の初期投資を行った結果と現在でも管渠延長を実施していることが影響しているものであり、その分普及率も類似団体を上回っている。令和元年度に消費税率改定に係る料金改定を行なっており、今後は建設事業を抑制するとともに、事業の進捗に合わせて都市計画税の課税区域を拡大し、比率の改善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149860</xdr:rowOff>
    </xdr:from>
    <xdr:to>
      <xdr:col>82</xdr:col>
      <xdr:colOff>107950</xdr:colOff>
      <xdr:row>59</xdr:row>
      <xdr:rowOff>165862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6526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137939</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165862</xdr:rowOff>
    </xdr:from>
    <xdr:to>
      <xdr:col>82</xdr:col>
      <xdr:colOff>196850</xdr:colOff>
      <xdr:row>59</xdr:row>
      <xdr:rowOff>165862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64787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149860</xdr:rowOff>
    </xdr:from>
    <xdr:to>
      <xdr:col>82</xdr:col>
      <xdr:colOff>196850</xdr:colOff>
      <xdr:row>52</xdr:row>
      <xdr:rowOff>149860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165862</xdr:rowOff>
    </xdr:from>
    <xdr:to>
      <xdr:col>82</xdr:col>
      <xdr:colOff>107950</xdr:colOff>
      <xdr:row>60</xdr:row>
      <xdr:rowOff>30988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102814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21861</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2801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5334</xdr:rowOff>
    </xdr:from>
    <xdr:to>
      <xdr:col>82</xdr:col>
      <xdr:colOff>158750</xdr:colOff>
      <xdr:row>55</xdr:row>
      <xdr:rowOff>106934</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43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30988</xdr:rowOff>
    </xdr:from>
    <xdr:to>
      <xdr:col>78</xdr:col>
      <xdr:colOff>69850</xdr:colOff>
      <xdr:row>61</xdr:row>
      <xdr:rowOff>51562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31798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23622</xdr:rowOff>
    </xdr:from>
    <xdr:to>
      <xdr:col>78</xdr:col>
      <xdr:colOff>120650</xdr:colOff>
      <xdr:row>55</xdr:row>
      <xdr:rowOff>125222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45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135399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22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85852</xdr:rowOff>
    </xdr:from>
    <xdr:to>
      <xdr:col>73</xdr:col>
      <xdr:colOff>180975</xdr:colOff>
      <xdr:row>61</xdr:row>
      <xdr:rowOff>51562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37285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85852</xdr:rowOff>
    </xdr:from>
    <xdr:to>
      <xdr:col>69</xdr:col>
      <xdr:colOff>92075</xdr:colOff>
      <xdr:row>60</xdr:row>
      <xdr:rowOff>122428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3728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96774</xdr:rowOff>
    </xdr:from>
    <xdr:to>
      <xdr:col>69</xdr:col>
      <xdr:colOff>142875</xdr:colOff>
      <xdr:row>56</xdr:row>
      <xdr:rowOff>26924</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52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37101</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142494</xdr:rowOff>
    </xdr:from>
    <xdr:to>
      <xdr:col>65</xdr:col>
      <xdr:colOff>53975</xdr:colOff>
      <xdr:row>56</xdr:row>
      <xdr:rowOff>72644</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82821</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115062</xdr:rowOff>
    </xdr:from>
    <xdr:to>
      <xdr:col>82</xdr:col>
      <xdr:colOff>158750</xdr:colOff>
      <xdr:row>60</xdr:row>
      <xdr:rowOff>45212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23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23639</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13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151638</xdr:rowOff>
    </xdr:from>
    <xdr:to>
      <xdr:col>78</xdr:col>
      <xdr:colOff>120650</xdr:colOff>
      <xdr:row>60</xdr:row>
      <xdr:rowOff>81788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26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66565</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35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762</xdr:rowOff>
    </xdr:from>
    <xdr:to>
      <xdr:col>74</xdr:col>
      <xdr:colOff>31750</xdr:colOff>
      <xdr:row>61</xdr:row>
      <xdr:rowOff>102362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45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87139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54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35052</xdr:rowOff>
    </xdr:from>
    <xdr:to>
      <xdr:col>69</xdr:col>
      <xdr:colOff>142875</xdr:colOff>
      <xdr:row>60</xdr:row>
      <xdr:rowOff>136652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32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121429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40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71628</xdr:rowOff>
    </xdr:from>
    <xdr:to>
      <xdr:col>65</xdr:col>
      <xdr:colOff>53975</xdr:colOff>
      <xdr:row>61</xdr:row>
      <xdr:rowOff>1778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35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158005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44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事務改善委員会により補助交付金の見直しや廃止を行ってきたため、類似団体平均と比較して低い数値となっている。また、前年度比では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一部事務組合への負担金が増加した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から比率が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今後も既存の補助交付金の見直し・廃止を検討し、さらなる削減に努める。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127000</xdr:rowOff>
    </xdr:from>
    <xdr:to>
      <xdr:col>82</xdr:col>
      <xdr:colOff>107950</xdr:colOff>
      <xdr:row>41</xdr:row>
      <xdr:rowOff>62230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134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34307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62230</xdr:rowOff>
    </xdr:from>
    <xdr:to>
      <xdr:col>82</xdr:col>
      <xdr:colOff>196850</xdr:colOff>
      <xdr:row>41</xdr:row>
      <xdr:rowOff>62230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09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41927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127000</xdr:rowOff>
    </xdr:from>
    <xdr:to>
      <xdr:col>82</xdr:col>
      <xdr:colOff>196850</xdr:colOff>
      <xdr:row>32</xdr:row>
      <xdr:rowOff>127000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54610</xdr:rowOff>
    </xdr:from>
    <xdr:to>
      <xdr:col>82</xdr:col>
      <xdr:colOff>107950</xdr:colOff>
      <xdr:row>35</xdr:row>
      <xdr:rowOff>161290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0553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109237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137160</xdr:rowOff>
    </xdr:from>
    <xdr:to>
      <xdr:col>82</xdr:col>
      <xdr:colOff>158750</xdr:colOff>
      <xdr:row>37</xdr:row>
      <xdr:rowOff>67310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54610</xdr:rowOff>
    </xdr:from>
    <xdr:to>
      <xdr:col>78</xdr:col>
      <xdr:colOff>69850</xdr:colOff>
      <xdr:row>35</xdr:row>
      <xdr:rowOff>107950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055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107950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0477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90187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39370</xdr:rowOff>
    </xdr:from>
    <xdr:to>
      <xdr:col>69</xdr:col>
      <xdr:colOff>92075</xdr:colOff>
      <xdr:row>35</xdr:row>
      <xdr:rowOff>46990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040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160020</xdr:rowOff>
    </xdr:from>
    <xdr:to>
      <xdr:col>69</xdr:col>
      <xdr:colOff>142875</xdr:colOff>
      <xdr:row>37</xdr:row>
      <xdr:rowOff>90170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74947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3810</xdr:rowOff>
    </xdr:from>
    <xdr:to>
      <xdr:col>78</xdr:col>
      <xdr:colOff>120650</xdr:colOff>
      <xdr:row>35</xdr:row>
      <xdr:rowOff>105410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115587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57150</xdr:rowOff>
    </xdr:from>
    <xdr:to>
      <xdr:col>74</xdr:col>
      <xdr:colOff>31750</xdr:colOff>
      <xdr:row>35</xdr:row>
      <xdr:rowOff>158750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167640</xdr:rowOff>
    </xdr:from>
    <xdr:to>
      <xdr:col>69</xdr:col>
      <xdr:colOff>142875</xdr:colOff>
      <xdr:row>35</xdr:row>
      <xdr:rowOff>97790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107967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160020</xdr:rowOff>
    </xdr:from>
    <xdr:to>
      <xdr:col>65</xdr:col>
      <xdr:colOff>53975</xdr:colOff>
      <xdr:row>35</xdr:row>
      <xdr:rowOff>90170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100347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新規発行債の抑制に努めており、類似団体平均よりも低い比率となっている。今後も地方債現在高が増加しないよう新規発行債を元金償還額以内に抑制していく。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79</xdr:row>
      <xdr:rowOff>92711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631420"/>
          <a:ext cx="0" cy="100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64788</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92711</xdr:rowOff>
    </xdr:from>
    <xdr:to>
      <xdr:col>24</xdr:col>
      <xdr:colOff>114300</xdr:colOff>
      <xdr:row>79</xdr:row>
      <xdr:rowOff>92711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28702</xdr:rowOff>
    </xdr:from>
    <xdr:to>
      <xdr:col>24</xdr:col>
      <xdr:colOff>25400</xdr:colOff>
      <xdr:row>77</xdr:row>
      <xdr:rowOff>78994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2303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28702</xdr:rowOff>
    </xdr:from>
    <xdr:to>
      <xdr:col>19</xdr:col>
      <xdr:colOff>187325</xdr:colOff>
      <xdr:row>77</xdr:row>
      <xdr:rowOff>69850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2303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97282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2715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60198</xdr:rowOff>
    </xdr:from>
    <xdr:to>
      <xdr:col>15</xdr:col>
      <xdr:colOff>149225</xdr:colOff>
      <xdr:row>77</xdr:row>
      <xdr:rowOff>161798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146575</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97282</xdr:rowOff>
    </xdr:from>
    <xdr:to>
      <xdr:col>11</xdr:col>
      <xdr:colOff>9525</xdr:colOff>
      <xdr:row>77</xdr:row>
      <xdr:rowOff>97282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298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169435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169435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44721</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149352</xdr:rowOff>
    </xdr:from>
    <xdr:to>
      <xdr:col>20</xdr:col>
      <xdr:colOff>38100</xdr:colOff>
      <xdr:row>77</xdr:row>
      <xdr:rowOff>79502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89679</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46482</xdr:rowOff>
    </xdr:from>
    <xdr:to>
      <xdr:col>11</xdr:col>
      <xdr:colOff>60325</xdr:colOff>
      <xdr:row>77</xdr:row>
      <xdr:rowOff>148082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158259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新庁舎整備事業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終了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に係る事業支弁給の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による人件費の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物価高等の影響による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各種委託料の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による物件費の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を主な要因に、経常的な費用が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したことで、前年と比較すると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となっている。人件費、物件費、繰出金の比率が類似団体と比べると高く、公債費以外の合計については類似団体と比べると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88900</xdr:rowOff>
    </xdr:from>
    <xdr:to>
      <xdr:col>82</xdr:col>
      <xdr:colOff>107950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4333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3827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88900</xdr:rowOff>
    </xdr:from>
    <xdr:to>
      <xdr:col>82</xdr:col>
      <xdr:colOff>196850</xdr:colOff>
      <xdr:row>72</xdr:row>
      <xdr:rowOff>88900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73661</xdr:rowOff>
    </xdr:from>
    <xdr:to>
      <xdr:col>82</xdr:col>
      <xdr:colOff>107950</xdr:colOff>
      <xdr:row>78</xdr:row>
      <xdr:rowOff>50800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103861"/>
          <a:ext cx="838200" cy="3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119397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80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102870</xdr:rowOff>
    </xdr:from>
    <xdr:to>
      <xdr:col>82</xdr:col>
      <xdr:colOff>158750</xdr:colOff>
      <xdr:row>76</xdr:row>
      <xdr:rowOff>33020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73661</xdr:rowOff>
    </xdr:from>
    <xdr:to>
      <xdr:col>78</xdr:col>
      <xdr:colOff>69850</xdr:colOff>
      <xdr:row>79</xdr:row>
      <xdr:rowOff>62230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103861"/>
          <a:ext cx="889000" cy="50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45720</xdr:rowOff>
    </xdr:from>
    <xdr:to>
      <xdr:col>78</xdr:col>
      <xdr:colOff>120650</xdr:colOff>
      <xdr:row>74</xdr:row>
      <xdr:rowOff>147320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27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157497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50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5080</xdr:rowOff>
    </xdr:from>
    <xdr:to>
      <xdr:col>73</xdr:col>
      <xdr:colOff>180975</xdr:colOff>
      <xdr:row>79</xdr:row>
      <xdr:rowOff>62230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3781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64770</xdr:rowOff>
    </xdr:from>
    <xdr:to>
      <xdr:col>74</xdr:col>
      <xdr:colOff>31750</xdr:colOff>
      <xdr:row>75</xdr:row>
      <xdr:rowOff>166370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5097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5080</xdr:rowOff>
    </xdr:from>
    <xdr:to>
      <xdr:col>69</xdr:col>
      <xdr:colOff>92075</xdr:colOff>
      <xdr:row>78</xdr:row>
      <xdr:rowOff>20320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37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87630</xdr:rowOff>
    </xdr:from>
    <xdr:to>
      <xdr:col>69</xdr:col>
      <xdr:colOff>142875</xdr:colOff>
      <xdr:row>76</xdr:row>
      <xdr:rowOff>17780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27957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80010</xdr:rowOff>
    </xdr:from>
    <xdr:to>
      <xdr:col>65</xdr:col>
      <xdr:colOff>53975</xdr:colOff>
      <xdr:row>76</xdr:row>
      <xdr:rowOff>10161</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20337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0</xdr:rowOff>
    </xdr:from>
    <xdr:to>
      <xdr:col>82</xdr:col>
      <xdr:colOff>158750</xdr:colOff>
      <xdr:row>78</xdr:row>
      <xdr:rowOff>101600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143527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22861</xdr:rowOff>
    </xdr:from>
    <xdr:to>
      <xdr:col>78</xdr:col>
      <xdr:colOff>120650</xdr:colOff>
      <xdr:row>76</xdr:row>
      <xdr:rowOff>124461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11430</xdr:rowOff>
    </xdr:from>
    <xdr:to>
      <xdr:col>74</xdr:col>
      <xdr:colOff>31750</xdr:colOff>
      <xdr:row>79</xdr:row>
      <xdr:rowOff>113030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97807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125730</xdr:rowOff>
    </xdr:from>
    <xdr:to>
      <xdr:col>69</xdr:col>
      <xdr:colOff>142875</xdr:colOff>
      <xdr:row>78</xdr:row>
      <xdr:rowOff>55880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40657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140970</xdr:rowOff>
    </xdr:from>
    <xdr:to>
      <xdr:col>65</xdr:col>
      <xdr:colOff>53975</xdr:colOff>
      <xdr:row>78</xdr:row>
      <xdr:rowOff>71120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55897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山形県河北町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109474</xdr:rowOff>
    </xdr:from>
    <xdr:to>
      <xdr:col>29</xdr:col>
      <xdr:colOff>127000</xdr:colOff>
      <xdr:row>19</xdr:row>
      <xdr:rowOff>136775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3049"/>
          <a:ext cx="0" cy="1398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108852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136775</xdr:rowOff>
    </xdr:from>
    <xdr:to>
      <xdr:col>30</xdr:col>
      <xdr:colOff>25400</xdr:colOff>
      <xdr:row>19</xdr:row>
      <xdr:rowOff>136775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419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24401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109474</xdr:rowOff>
    </xdr:from>
    <xdr:to>
      <xdr:col>30</xdr:col>
      <xdr:colOff>25400</xdr:colOff>
      <xdr:row>11</xdr:row>
      <xdr:rowOff>109474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3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139861</xdr:rowOff>
    </xdr:from>
    <xdr:to>
      <xdr:col>29</xdr:col>
      <xdr:colOff>127000</xdr:colOff>
      <xdr:row>18</xdr:row>
      <xdr:rowOff>18197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02136"/>
          <a:ext cx="647700" cy="49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122799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70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106272</xdr:rowOff>
    </xdr:from>
    <xdr:to>
      <xdr:col>29</xdr:col>
      <xdr:colOff>177800</xdr:colOff>
      <xdr:row>16</xdr:row>
      <xdr:rowOff>36422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25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18197</xdr:rowOff>
    </xdr:from>
    <xdr:to>
      <xdr:col>26</xdr:col>
      <xdr:colOff>50800</xdr:colOff>
      <xdr:row>18</xdr:row>
      <xdr:rowOff>63052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51922"/>
          <a:ext cx="698500" cy="44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154359</xdr:rowOff>
    </xdr:from>
    <xdr:to>
      <xdr:col>26</xdr:col>
      <xdr:colOff>101600</xdr:colOff>
      <xdr:row>16</xdr:row>
      <xdr:rowOff>84509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7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94686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42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63052</xdr:rowOff>
    </xdr:from>
    <xdr:to>
      <xdr:col>22</xdr:col>
      <xdr:colOff>114300</xdr:colOff>
      <xdr:row>18</xdr:row>
      <xdr:rowOff>123418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96777"/>
          <a:ext cx="698500" cy="60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57858</xdr:rowOff>
    </xdr:from>
    <xdr:to>
      <xdr:col>22</xdr:col>
      <xdr:colOff>165100</xdr:colOff>
      <xdr:row>16</xdr:row>
      <xdr:rowOff>159458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169635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1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123418</xdr:rowOff>
    </xdr:from>
    <xdr:to>
      <xdr:col>18</xdr:col>
      <xdr:colOff>177800</xdr:colOff>
      <xdr:row>18</xdr:row>
      <xdr:rowOff>165350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57143"/>
          <a:ext cx="698500" cy="41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66234</xdr:rowOff>
    </xdr:from>
    <xdr:to>
      <xdr:col>19</xdr:col>
      <xdr:colOff>38100</xdr:colOff>
      <xdr:row>16</xdr:row>
      <xdr:rowOff>167834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6561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2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74954</xdr:rowOff>
    </xdr:from>
    <xdr:to>
      <xdr:col>15</xdr:col>
      <xdr:colOff>101600</xdr:colOff>
      <xdr:row>17</xdr:row>
      <xdr:rowOff>5104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15281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3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89061</xdr:rowOff>
    </xdr:from>
    <xdr:to>
      <xdr:col>29</xdr:col>
      <xdr:colOff>177800</xdr:colOff>
      <xdr:row>18</xdr:row>
      <xdr:rowOff>19211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51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61138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138847</xdr:rowOff>
    </xdr:from>
    <xdr:to>
      <xdr:col>26</xdr:col>
      <xdr:colOff>101600</xdr:colOff>
      <xdr:row>18</xdr:row>
      <xdr:rowOff>68997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01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53774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87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12252</xdr:rowOff>
    </xdr:from>
    <xdr:to>
      <xdr:col>22</xdr:col>
      <xdr:colOff>165100</xdr:colOff>
      <xdr:row>18</xdr:row>
      <xdr:rowOff>113852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45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98629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32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72619</xdr:rowOff>
    </xdr:from>
    <xdr:to>
      <xdr:col>19</xdr:col>
      <xdr:colOff>38100</xdr:colOff>
      <xdr:row>19</xdr:row>
      <xdr:rowOff>2769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06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158995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9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114550</xdr:rowOff>
    </xdr:from>
    <xdr:to>
      <xdr:col>15</xdr:col>
      <xdr:colOff>101600</xdr:colOff>
      <xdr:row>19</xdr:row>
      <xdr:rowOff>44700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48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29477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3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10802</xdr:rowOff>
    </xdr:from>
    <xdr:to>
      <xdr:col>29</xdr:col>
      <xdr:colOff>127000</xdr:colOff>
      <xdr:row>38</xdr:row>
      <xdr:rowOff>121948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8252"/>
          <a:ext cx="0" cy="1311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94025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121948</xdr:rowOff>
    </xdr:from>
    <xdr:to>
      <xdr:col>30</xdr:col>
      <xdr:colOff>25400</xdr:colOff>
      <xdr:row>38</xdr:row>
      <xdr:rowOff>121948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95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97179</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2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10802</xdr:rowOff>
    </xdr:from>
    <xdr:to>
      <xdr:col>30</xdr:col>
      <xdr:colOff>25400</xdr:colOff>
      <xdr:row>34</xdr:row>
      <xdr:rowOff>10802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8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19010</xdr:rowOff>
    </xdr:from>
    <xdr:to>
      <xdr:col>29</xdr:col>
      <xdr:colOff>127000</xdr:colOff>
      <xdr:row>36</xdr:row>
      <xdr:rowOff>56637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72260"/>
          <a:ext cx="647700" cy="37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72130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824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227053</xdr:rowOff>
    </xdr:from>
    <xdr:to>
      <xdr:col>29</xdr:col>
      <xdr:colOff>177800</xdr:colOff>
      <xdr:row>35</xdr:row>
      <xdr:rowOff>328653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374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53619</xdr:rowOff>
    </xdr:from>
    <xdr:to>
      <xdr:col>26</xdr:col>
      <xdr:colOff>50800</xdr:colOff>
      <xdr:row>36</xdr:row>
      <xdr:rowOff>56637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06869"/>
          <a:ext cx="698500" cy="3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267995</xdr:rowOff>
    </xdr:from>
    <xdr:to>
      <xdr:col>26</xdr:col>
      <xdr:colOff>101600</xdr:colOff>
      <xdr:row>36</xdr:row>
      <xdr:rowOff>26695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8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36872</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47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53619</xdr:rowOff>
    </xdr:from>
    <xdr:to>
      <xdr:col>22</xdr:col>
      <xdr:colOff>114300</xdr:colOff>
      <xdr:row>36</xdr:row>
      <xdr:rowOff>76274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06869"/>
          <a:ext cx="698500" cy="22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302514</xdr:rowOff>
    </xdr:from>
    <xdr:to>
      <xdr:col>22</xdr:col>
      <xdr:colOff>165100</xdr:colOff>
      <xdr:row>36</xdr:row>
      <xdr:rowOff>61214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71391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81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50396</xdr:rowOff>
    </xdr:from>
    <xdr:to>
      <xdr:col>18</xdr:col>
      <xdr:colOff>177800</xdr:colOff>
      <xdr:row>36</xdr:row>
      <xdr:rowOff>76274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03646"/>
          <a:ext cx="698500" cy="25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296570</xdr:rowOff>
    </xdr:from>
    <xdr:to>
      <xdr:col>19</xdr:col>
      <xdr:colOff>38100</xdr:colOff>
      <xdr:row>36</xdr:row>
      <xdr:rowOff>55270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65447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268544</xdr:rowOff>
    </xdr:from>
    <xdr:to>
      <xdr:col>15</xdr:col>
      <xdr:colOff>101600</xdr:colOff>
      <xdr:row>36</xdr:row>
      <xdr:rowOff>27244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37421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311110</xdr:rowOff>
    </xdr:from>
    <xdr:to>
      <xdr:col>29</xdr:col>
      <xdr:colOff>177800</xdr:colOff>
      <xdr:row>36</xdr:row>
      <xdr:rowOff>69810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21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283187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89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5837</xdr:rowOff>
    </xdr:from>
    <xdr:to>
      <xdr:col>26</xdr:col>
      <xdr:colOff>101600</xdr:colOff>
      <xdr:row>36</xdr:row>
      <xdr:rowOff>107437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59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92214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45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2819</xdr:rowOff>
    </xdr:from>
    <xdr:to>
      <xdr:col>22</xdr:col>
      <xdr:colOff>165100</xdr:colOff>
      <xdr:row>36</xdr:row>
      <xdr:rowOff>104419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56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89196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4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25474</xdr:rowOff>
    </xdr:from>
    <xdr:to>
      <xdr:col>19</xdr:col>
      <xdr:colOff>38100</xdr:colOff>
      <xdr:row>36</xdr:row>
      <xdr:rowOff>127074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78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111851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6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342496</xdr:rowOff>
    </xdr:from>
    <xdr:to>
      <xdr:col>15</xdr:col>
      <xdr:colOff>101600</xdr:colOff>
      <xdr:row>36</xdr:row>
      <xdr:rowOff>101196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52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85973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3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山形県河北町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17,322
17,101
52.45
11,283,294
10,961,867
305,273
4,814,555
7,902,297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60147</xdr:rowOff>
    </xdr:from>
    <xdr:to>
      <xdr:col>24</xdr:col>
      <xdr:colOff>62865</xdr:colOff>
      <xdr:row>38</xdr:row>
      <xdr:rowOff>142982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03647"/>
          <a:ext cx="1270" cy="145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146809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6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142982</xdr:rowOff>
    </xdr:from>
    <xdr:to>
      <xdr:col>24</xdr:col>
      <xdr:colOff>152400</xdr:colOff>
      <xdr:row>38</xdr:row>
      <xdr:rowOff>142982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6824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7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60147</xdr:rowOff>
    </xdr:from>
    <xdr:to>
      <xdr:col>24</xdr:col>
      <xdr:colOff>152400</xdr:colOff>
      <xdr:row>30</xdr:row>
      <xdr:rowOff>60147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0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168797</xdr:rowOff>
    </xdr:from>
    <xdr:to>
      <xdr:col>24</xdr:col>
      <xdr:colOff>63500</xdr:colOff>
      <xdr:row>38</xdr:row>
      <xdr:rowOff>76509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12447"/>
          <a:ext cx="838200" cy="7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119647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8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96770</xdr:rowOff>
    </xdr:from>
    <xdr:to>
      <xdr:col>24</xdr:col>
      <xdr:colOff>114300</xdr:colOff>
      <xdr:row>36</xdr:row>
      <xdr:rowOff>26920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9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76509</xdr:rowOff>
    </xdr:from>
    <xdr:to>
      <xdr:col>19</xdr:col>
      <xdr:colOff>177800</xdr:colOff>
      <xdr:row>38</xdr:row>
      <xdr:rowOff>83415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91609"/>
          <a:ext cx="889000" cy="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129068</xdr:rowOff>
    </xdr:from>
    <xdr:to>
      <xdr:col>20</xdr:col>
      <xdr:colOff>38100</xdr:colOff>
      <xdr:row>36</xdr:row>
      <xdr:rowOff>59218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2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75745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0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83415</xdr:rowOff>
    </xdr:from>
    <xdr:to>
      <xdr:col>15</xdr:col>
      <xdr:colOff>50800</xdr:colOff>
      <xdr:row>38</xdr:row>
      <xdr:rowOff>160437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98515"/>
          <a:ext cx="889000" cy="7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35195</xdr:rowOff>
    </xdr:from>
    <xdr:to>
      <xdr:col>15</xdr:col>
      <xdr:colOff>101600</xdr:colOff>
      <xdr:row>36</xdr:row>
      <xdr:rowOff>136795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153322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8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160437</xdr:rowOff>
    </xdr:from>
    <xdr:to>
      <xdr:col>10</xdr:col>
      <xdr:colOff>114300</xdr:colOff>
      <xdr:row>39</xdr:row>
      <xdr:rowOff>7537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75537"/>
          <a:ext cx="889000" cy="1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15862</xdr:rowOff>
    </xdr:from>
    <xdr:to>
      <xdr:col>10</xdr:col>
      <xdr:colOff>165100</xdr:colOff>
      <xdr:row>37</xdr:row>
      <xdr:rowOff>117462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133989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33938</xdr:rowOff>
    </xdr:from>
    <xdr:to>
      <xdr:col>6</xdr:col>
      <xdr:colOff>38100</xdr:colOff>
      <xdr:row>37</xdr:row>
      <xdr:rowOff>135538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152065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117997</xdr:rowOff>
    </xdr:from>
    <xdr:to>
      <xdr:col>24</xdr:col>
      <xdr:colOff>114300</xdr:colOff>
      <xdr:row>38</xdr:row>
      <xdr:rowOff>48147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6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96424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4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25709</xdr:rowOff>
    </xdr:from>
    <xdr:to>
      <xdr:col>20</xdr:col>
      <xdr:colOff>38100</xdr:colOff>
      <xdr:row>38</xdr:row>
      <xdr:rowOff>127309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4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118436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63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32615</xdr:rowOff>
    </xdr:from>
    <xdr:to>
      <xdr:col>15</xdr:col>
      <xdr:colOff>101600</xdr:colOff>
      <xdr:row>38</xdr:row>
      <xdr:rowOff>134215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4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125342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4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109637</xdr:rowOff>
    </xdr:from>
    <xdr:to>
      <xdr:col>10</xdr:col>
      <xdr:colOff>165100</xdr:colOff>
      <xdr:row>39</xdr:row>
      <xdr:rowOff>39787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2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30914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1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128187</xdr:rowOff>
    </xdr:from>
    <xdr:to>
      <xdr:col>6</xdr:col>
      <xdr:colOff>38100</xdr:colOff>
      <xdr:row>39</xdr:row>
      <xdr:rowOff>58337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4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49464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3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137316</xdr:rowOff>
    </xdr:from>
    <xdr:to>
      <xdr:col>24</xdr:col>
      <xdr:colOff>62865</xdr:colOff>
      <xdr:row>59</xdr:row>
      <xdr:rowOff>156551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09816"/>
          <a:ext cx="1270" cy="1562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160378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7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156551</xdr:rowOff>
    </xdr:from>
    <xdr:to>
      <xdr:col>24</xdr:col>
      <xdr:colOff>152400</xdr:colOff>
      <xdr:row>59</xdr:row>
      <xdr:rowOff>156551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72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83993</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8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137316</xdr:rowOff>
    </xdr:from>
    <xdr:to>
      <xdr:col>24</xdr:col>
      <xdr:colOff>152400</xdr:colOff>
      <xdr:row>50</xdr:row>
      <xdr:rowOff>137316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0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25025</xdr:rowOff>
    </xdr:from>
    <xdr:to>
      <xdr:col>24</xdr:col>
      <xdr:colOff>63500</xdr:colOff>
      <xdr:row>53</xdr:row>
      <xdr:rowOff>109443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8940425"/>
          <a:ext cx="838200" cy="25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102188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31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123761</xdr:rowOff>
    </xdr:from>
    <xdr:to>
      <xdr:col>24</xdr:col>
      <xdr:colOff>114300</xdr:colOff>
      <xdr:row>56</xdr:row>
      <xdr:rowOff>53911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5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109443</xdr:rowOff>
    </xdr:from>
    <xdr:to>
      <xdr:col>19</xdr:col>
      <xdr:colOff>177800</xdr:colOff>
      <xdr:row>54</xdr:row>
      <xdr:rowOff>128156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196293"/>
          <a:ext cx="889000" cy="19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32583</xdr:rowOff>
    </xdr:from>
    <xdr:to>
      <xdr:col>20</xdr:col>
      <xdr:colOff>38100</xdr:colOff>
      <xdr:row>56</xdr:row>
      <xdr:rowOff>134183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3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125310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72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128156</xdr:rowOff>
    </xdr:from>
    <xdr:to>
      <xdr:col>15</xdr:col>
      <xdr:colOff>50800</xdr:colOff>
      <xdr:row>56</xdr:row>
      <xdr:rowOff>74941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386456"/>
          <a:ext cx="889000" cy="28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68865</xdr:rowOff>
    </xdr:from>
    <xdr:to>
      <xdr:col>15</xdr:col>
      <xdr:colOff>101600</xdr:colOff>
      <xdr:row>56</xdr:row>
      <xdr:rowOff>170465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7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161592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6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124645</xdr:rowOff>
    </xdr:from>
    <xdr:to>
      <xdr:col>10</xdr:col>
      <xdr:colOff>114300</xdr:colOff>
      <xdr:row>56</xdr:row>
      <xdr:rowOff>74941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382945"/>
          <a:ext cx="889000" cy="29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124578</xdr:rowOff>
    </xdr:from>
    <xdr:to>
      <xdr:col>10</xdr:col>
      <xdr:colOff>165100</xdr:colOff>
      <xdr:row>57</xdr:row>
      <xdr:rowOff>54728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2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45855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81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40339</xdr:rowOff>
    </xdr:from>
    <xdr:to>
      <xdr:col>6</xdr:col>
      <xdr:colOff>38100</xdr:colOff>
      <xdr:row>57</xdr:row>
      <xdr:rowOff>141939</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133066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90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145675</xdr:rowOff>
    </xdr:from>
    <xdr:to>
      <xdr:col>24</xdr:col>
      <xdr:colOff>114300</xdr:colOff>
      <xdr:row>52</xdr:row>
      <xdr:rowOff>75825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88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168552</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8741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58643</xdr:rowOff>
    </xdr:from>
    <xdr:to>
      <xdr:col>20</xdr:col>
      <xdr:colOff>38100</xdr:colOff>
      <xdr:row>53</xdr:row>
      <xdr:rowOff>160243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14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5320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892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77356</xdr:rowOff>
    </xdr:from>
    <xdr:to>
      <xdr:col>15</xdr:col>
      <xdr:colOff>101600</xdr:colOff>
      <xdr:row>55</xdr:row>
      <xdr:rowOff>7506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33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24033</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911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24141</xdr:rowOff>
    </xdr:from>
    <xdr:to>
      <xdr:col>10</xdr:col>
      <xdr:colOff>165100</xdr:colOff>
      <xdr:row>56</xdr:row>
      <xdr:rowOff>125741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2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142268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40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73845</xdr:rowOff>
    </xdr:from>
    <xdr:to>
      <xdr:col>6</xdr:col>
      <xdr:colOff>38100</xdr:colOff>
      <xdr:row>55</xdr:row>
      <xdr:rowOff>3995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33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20522</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9107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86817</xdr:rowOff>
    </xdr:from>
    <xdr:to>
      <xdr:col>24</xdr:col>
      <xdr:colOff>62865</xdr:colOff>
      <xdr:row>78</xdr:row>
      <xdr:rowOff>159435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59767"/>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163262</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3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159435</xdr:rowOff>
    </xdr:from>
    <xdr:to>
      <xdr:col>24</xdr:col>
      <xdr:colOff>152400</xdr:colOff>
      <xdr:row>78</xdr:row>
      <xdr:rowOff>159435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3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33494</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3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86817</xdr:rowOff>
    </xdr:from>
    <xdr:to>
      <xdr:col>24</xdr:col>
      <xdr:colOff>152400</xdr:colOff>
      <xdr:row>71</xdr:row>
      <xdr:rowOff>86817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5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158255</xdr:rowOff>
    </xdr:from>
    <xdr:to>
      <xdr:col>24</xdr:col>
      <xdr:colOff>63500</xdr:colOff>
      <xdr:row>77</xdr:row>
      <xdr:rowOff>101143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188455"/>
          <a:ext cx="838200" cy="11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18470</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048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167043</xdr:rowOff>
    </xdr:from>
    <xdr:to>
      <xdr:col>24</xdr:col>
      <xdr:colOff>114300</xdr:colOff>
      <xdr:row>77</xdr:row>
      <xdr:rowOff>97193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1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158255</xdr:rowOff>
    </xdr:from>
    <xdr:to>
      <xdr:col>19</xdr:col>
      <xdr:colOff>177800</xdr:colOff>
      <xdr:row>77</xdr:row>
      <xdr:rowOff>19075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188455"/>
          <a:ext cx="889000" cy="3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147841</xdr:rowOff>
    </xdr:from>
    <xdr:to>
      <xdr:col>20</xdr:col>
      <xdr:colOff>38100</xdr:colOff>
      <xdr:row>77</xdr:row>
      <xdr:rowOff>77991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69118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27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19075</xdr:rowOff>
    </xdr:from>
    <xdr:to>
      <xdr:col>15</xdr:col>
      <xdr:colOff>50800</xdr:colOff>
      <xdr:row>78</xdr:row>
      <xdr:rowOff>43917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220725"/>
          <a:ext cx="889000" cy="19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147726</xdr:rowOff>
    </xdr:from>
    <xdr:to>
      <xdr:col>15</xdr:col>
      <xdr:colOff>101600</xdr:colOff>
      <xdr:row>77</xdr:row>
      <xdr:rowOff>77876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17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69003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27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18238</xdr:rowOff>
    </xdr:from>
    <xdr:to>
      <xdr:col>10</xdr:col>
      <xdr:colOff>114300</xdr:colOff>
      <xdr:row>78</xdr:row>
      <xdr:rowOff>43917</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391338"/>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97320</xdr:rowOff>
    </xdr:from>
    <xdr:to>
      <xdr:col>10</xdr:col>
      <xdr:colOff>165100</xdr:colOff>
      <xdr:row>78</xdr:row>
      <xdr:rowOff>27470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9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43997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75527</xdr:rowOff>
    </xdr:from>
    <xdr:to>
      <xdr:col>6</xdr:col>
      <xdr:colOff>38100</xdr:colOff>
      <xdr:row>78</xdr:row>
      <xdr:rowOff>5677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7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22204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5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50343</xdr:rowOff>
    </xdr:from>
    <xdr:to>
      <xdr:col>24</xdr:col>
      <xdr:colOff>114300</xdr:colOff>
      <xdr:row>77</xdr:row>
      <xdr:rowOff>151943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25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28770</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3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107455</xdr:rowOff>
    </xdr:from>
    <xdr:to>
      <xdr:col>20</xdr:col>
      <xdr:colOff>38100</xdr:colOff>
      <xdr:row>77</xdr:row>
      <xdr:rowOff>37605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1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54132</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291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139725</xdr:rowOff>
    </xdr:from>
    <xdr:to>
      <xdr:col>15</xdr:col>
      <xdr:colOff>101600</xdr:colOff>
      <xdr:row>77</xdr:row>
      <xdr:rowOff>69875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1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86403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294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164567</xdr:rowOff>
    </xdr:from>
    <xdr:to>
      <xdr:col>10</xdr:col>
      <xdr:colOff>165100</xdr:colOff>
      <xdr:row>78</xdr:row>
      <xdr:rowOff>94717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6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85844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5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138888</xdr:rowOff>
    </xdr:from>
    <xdr:to>
      <xdr:col>6</xdr:col>
      <xdr:colOff>38100</xdr:colOff>
      <xdr:row>78</xdr:row>
      <xdr:rowOff>69038</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4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60165</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43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41452</xdr:rowOff>
    </xdr:from>
    <xdr:to>
      <xdr:col>24</xdr:col>
      <xdr:colOff>62865</xdr:colOff>
      <xdr:row>98</xdr:row>
      <xdr:rowOff>78533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643402"/>
          <a:ext cx="1270" cy="1237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82360</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8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78533</xdr:rowOff>
    </xdr:from>
    <xdr:to>
      <xdr:col>24</xdr:col>
      <xdr:colOff>152400</xdr:colOff>
      <xdr:row>98</xdr:row>
      <xdr:rowOff>78533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8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159579</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41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41452</xdr:rowOff>
    </xdr:from>
    <xdr:to>
      <xdr:col>24</xdr:col>
      <xdr:colOff>152400</xdr:colOff>
      <xdr:row>91</xdr:row>
      <xdr:rowOff>41452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64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26412</xdr:rowOff>
    </xdr:from>
    <xdr:to>
      <xdr:col>24</xdr:col>
      <xdr:colOff>63500</xdr:colOff>
      <xdr:row>96</xdr:row>
      <xdr:rowOff>32911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6314162"/>
          <a:ext cx="838200" cy="17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138768</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5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115891</xdr:rowOff>
    </xdr:from>
    <xdr:to>
      <xdr:col>24</xdr:col>
      <xdr:colOff>114300</xdr:colOff>
      <xdr:row>96</xdr:row>
      <xdr:rowOff>46041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40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26412</xdr:rowOff>
    </xdr:from>
    <xdr:to>
      <xdr:col>19</xdr:col>
      <xdr:colOff>177800</xdr:colOff>
      <xdr:row>97</xdr:row>
      <xdr:rowOff>55935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314162"/>
          <a:ext cx="889000" cy="37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100363</xdr:rowOff>
    </xdr:from>
    <xdr:to>
      <xdr:col>20</xdr:col>
      <xdr:colOff>38100</xdr:colOff>
      <xdr:row>95</xdr:row>
      <xdr:rowOff>30513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21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47040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599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55935</xdr:rowOff>
    </xdr:from>
    <xdr:to>
      <xdr:col>15</xdr:col>
      <xdr:colOff>50800</xdr:colOff>
      <xdr:row>97</xdr:row>
      <xdr:rowOff>145269</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686585"/>
          <a:ext cx="889000" cy="8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29301</xdr:rowOff>
    </xdr:from>
    <xdr:to>
      <xdr:col>15</xdr:col>
      <xdr:colOff>101600</xdr:colOff>
      <xdr:row>97</xdr:row>
      <xdr:rowOff>130901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6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122028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75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145269</xdr:rowOff>
    </xdr:from>
    <xdr:to>
      <xdr:col>10</xdr:col>
      <xdr:colOff>114300</xdr:colOff>
      <xdr:row>98</xdr:row>
      <xdr:rowOff>54465</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775919"/>
          <a:ext cx="889000" cy="8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39294</xdr:rowOff>
    </xdr:from>
    <xdr:to>
      <xdr:col>10</xdr:col>
      <xdr:colOff>165100</xdr:colOff>
      <xdr:row>97</xdr:row>
      <xdr:rowOff>140894</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6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157421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4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82107</xdr:rowOff>
    </xdr:from>
    <xdr:to>
      <xdr:col>6</xdr:col>
      <xdr:colOff>38100</xdr:colOff>
      <xdr:row>98</xdr:row>
      <xdr:rowOff>12257</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71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28784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48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153561</xdr:rowOff>
    </xdr:from>
    <xdr:to>
      <xdr:col>24</xdr:col>
      <xdr:colOff>114300</xdr:colOff>
      <xdr:row>96</xdr:row>
      <xdr:rowOff>83711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44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131988</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41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147062</xdr:rowOff>
    </xdr:from>
    <xdr:to>
      <xdr:col>20</xdr:col>
      <xdr:colOff>38100</xdr:colOff>
      <xdr:row>95</xdr:row>
      <xdr:rowOff>77212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26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68339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35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5135</xdr:rowOff>
    </xdr:from>
    <xdr:to>
      <xdr:col>15</xdr:col>
      <xdr:colOff>101600</xdr:colOff>
      <xdr:row>97</xdr:row>
      <xdr:rowOff>106735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63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123262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41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94469</xdr:rowOff>
    </xdr:from>
    <xdr:to>
      <xdr:col>10</xdr:col>
      <xdr:colOff>165100</xdr:colOff>
      <xdr:row>98</xdr:row>
      <xdr:rowOff>24619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72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15746</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81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3665</xdr:rowOff>
    </xdr:from>
    <xdr:to>
      <xdr:col>6</xdr:col>
      <xdr:colOff>38100</xdr:colOff>
      <xdr:row>98</xdr:row>
      <xdr:rowOff>105265</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80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96392</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8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43222</xdr:rowOff>
    </xdr:from>
    <xdr:to>
      <xdr:col>54</xdr:col>
      <xdr:colOff>189865</xdr:colOff>
      <xdr:row>39</xdr:row>
      <xdr:rowOff>2649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701072"/>
          <a:ext cx="1270" cy="9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6476</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9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2649</xdr:rowOff>
    </xdr:from>
    <xdr:to>
      <xdr:col>55</xdr:col>
      <xdr:colOff>88900</xdr:colOff>
      <xdr:row>39</xdr:row>
      <xdr:rowOff>2649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9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161349</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47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43222</xdr:rowOff>
    </xdr:from>
    <xdr:to>
      <xdr:col>55</xdr:col>
      <xdr:colOff>88900</xdr:colOff>
      <xdr:row>33</xdr:row>
      <xdr:rowOff>43222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70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153919</xdr:rowOff>
    </xdr:from>
    <xdr:to>
      <xdr:col>55</xdr:col>
      <xdr:colOff>0</xdr:colOff>
      <xdr:row>38</xdr:row>
      <xdr:rowOff>41969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497569"/>
          <a:ext cx="838200" cy="5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14467</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15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163040</xdr:rowOff>
    </xdr:from>
    <xdr:to>
      <xdr:col>55</xdr:col>
      <xdr:colOff>50800</xdr:colOff>
      <xdr:row>36</xdr:row>
      <xdr:rowOff>93190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16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146485</xdr:rowOff>
    </xdr:from>
    <xdr:to>
      <xdr:col>50</xdr:col>
      <xdr:colOff>114300</xdr:colOff>
      <xdr:row>37</xdr:row>
      <xdr:rowOff>153919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632885"/>
          <a:ext cx="889000" cy="86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51903</xdr:rowOff>
    </xdr:from>
    <xdr:to>
      <xdr:col>50</xdr:col>
      <xdr:colOff>165100</xdr:colOff>
      <xdr:row>36</xdr:row>
      <xdr:rowOff>153503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2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170030</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599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146485</xdr:rowOff>
    </xdr:from>
    <xdr:to>
      <xdr:col>45</xdr:col>
      <xdr:colOff>177800</xdr:colOff>
      <xdr:row>39</xdr:row>
      <xdr:rowOff>31262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632885"/>
          <a:ext cx="889000" cy="108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119807</xdr:rowOff>
    </xdr:from>
    <xdr:to>
      <xdr:col>46</xdr:col>
      <xdr:colOff>38100</xdr:colOff>
      <xdr:row>31</xdr:row>
      <xdr:rowOff>49957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26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66484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038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31262</xdr:rowOff>
    </xdr:from>
    <xdr:to>
      <xdr:col>41</xdr:col>
      <xdr:colOff>50800</xdr:colOff>
      <xdr:row>39</xdr:row>
      <xdr:rowOff>55676</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717812"/>
          <a:ext cx="889000" cy="2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73501</xdr:rowOff>
    </xdr:from>
    <xdr:to>
      <xdr:col>41</xdr:col>
      <xdr:colOff>101600</xdr:colOff>
      <xdr:row>37</xdr:row>
      <xdr:rowOff>3651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4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20178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02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170949</xdr:rowOff>
    </xdr:from>
    <xdr:to>
      <xdr:col>36</xdr:col>
      <xdr:colOff>165100</xdr:colOff>
      <xdr:row>36</xdr:row>
      <xdr:rowOff>101099</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17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117626</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594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162619</xdr:rowOff>
    </xdr:from>
    <xdr:to>
      <xdr:col>55</xdr:col>
      <xdr:colOff>50800</xdr:colOff>
      <xdr:row>38</xdr:row>
      <xdr:rowOff>92769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50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141046</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8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103119</xdr:rowOff>
    </xdr:from>
    <xdr:to>
      <xdr:col>50</xdr:col>
      <xdr:colOff>165100</xdr:colOff>
      <xdr:row>38</xdr:row>
      <xdr:rowOff>33269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4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24396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3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95685</xdr:rowOff>
    </xdr:from>
    <xdr:to>
      <xdr:col>46</xdr:col>
      <xdr:colOff>38100</xdr:colOff>
      <xdr:row>33</xdr:row>
      <xdr:rowOff>25835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5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16962</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674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151912</xdr:rowOff>
    </xdr:from>
    <xdr:to>
      <xdr:col>41</xdr:col>
      <xdr:colOff>101600</xdr:colOff>
      <xdr:row>39</xdr:row>
      <xdr:rowOff>82062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66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73189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75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4876</xdr:rowOff>
    </xdr:from>
    <xdr:to>
      <xdr:col>36</xdr:col>
      <xdr:colOff>165100</xdr:colOff>
      <xdr:row>39</xdr:row>
      <xdr:rowOff>106476</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69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97603</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78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58220</xdr:rowOff>
    </xdr:from>
    <xdr:to>
      <xdr:col>54</xdr:col>
      <xdr:colOff>189865</xdr:colOff>
      <xdr:row>60</xdr:row>
      <xdr:rowOff>7700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802170"/>
          <a:ext cx="1270" cy="14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11527</xdr:rowOff>
    </xdr:from>
    <xdr:ext cx="534377"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2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60</xdr:row>
      <xdr:rowOff>7700</xdr:rowOff>
    </xdr:from>
    <xdr:to>
      <xdr:col>55</xdr:col>
      <xdr:colOff>88900</xdr:colOff>
      <xdr:row>60</xdr:row>
      <xdr:rowOff>7700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4897</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57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58220</xdr:rowOff>
    </xdr:from>
    <xdr:to>
      <xdr:col>55</xdr:col>
      <xdr:colOff>88900</xdr:colOff>
      <xdr:row>51</xdr:row>
      <xdr:rowOff>58220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8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128945</xdr:rowOff>
    </xdr:from>
    <xdr:to>
      <xdr:col>55</xdr:col>
      <xdr:colOff>0</xdr:colOff>
      <xdr:row>57</xdr:row>
      <xdr:rowOff>83105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9639300" y="8872895"/>
          <a:ext cx="838200" cy="98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109676</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539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86799</xdr:rowOff>
    </xdr:from>
    <xdr:to>
      <xdr:col>55</xdr:col>
      <xdr:colOff>50800</xdr:colOff>
      <xdr:row>57</xdr:row>
      <xdr:rowOff>16949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68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128945</xdr:rowOff>
    </xdr:from>
    <xdr:to>
      <xdr:col>50</xdr:col>
      <xdr:colOff>114300</xdr:colOff>
      <xdr:row>56</xdr:row>
      <xdr:rowOff>86131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8750300" y="8872895"/>
          <a:ext cx="889000" cy="81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77274</xdr:rowOff>
    </xdr:from>
    <xdr:to>
      <xdr:col>50</xdr:col>
      <xdr:colOff>165100</xdr:colOff>
      <xdr:row>57</xdr:row>
      <xdr:rowOff>7424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67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170001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77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86131</xdr:rowOff>
    </xdr:from>
    <xdr:to>
      <xdr:col>45</xdr:col>
      <xdr:colOff>177800</xdr:colOff>
      <xdr:row>56</xdr:row>
      <xdr:rowOff>101186</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7861300" y="9687331"/>
          <a:ext cx="889000" cy="1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141053</xdr:rowOff>
    </xdr:from>
    <xdr:to>
      <xdr:col>46</xdr:col>
      <xdr:colOff>38100</xdr:colOff>
      <xdr:row>56</xdr:row>
      <xdr:rowOff>71203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57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87730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34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101186</xdr:rowOff>
    </xdr:from>
    <xdr:to>
      <xdr:col>41</xdr:col>
      <xdr:colOff>50800</xdr:colOff>
      <xdr:row>58</xdr:row>
      <xdr:rowOff>42229</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flipV="1">
          <a:off x="6972300" y="9702386"/>
          <a:ext cx="889000" cy="28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155815</xdr:rowOff>
    </xdr:from>
    <xdr:to>
      <xdr:col>41</xdr:col>
      <xdr:colOff>101600</xdr:colOff>
      <xdr:row>56</xdr:row>
      <xdr:rowOff>85965</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58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102492</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36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10392</xdr:rowOff>
    </xdr:from>
    <xdr:to>
      <xdr:col>36</xdr:col>
      <xdr:colOff>165100</xdr:colOff>
      <xdr:row>55</xdr:row>
      <xdr:rowOff>111992</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44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128519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21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32305</xdr:rowOff>
    </xdr:from>
    <xdr:to>
      <xdr:col>55</xdr:col>
      <xdr:colOff>50800</xdr:colOff>
      <xdr:row>57</xdr:row>
      <xdr:rowOff>133905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80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10732</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78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78145</xdr:rowOff>
    </xdr:from>
    <xdr:to>
      <xdr:col>50</xdr:col>
      <xdr:colOff>165100</xdr:colOff>
      <xdr:row>52</xdr:row>
      <xdr:rowOff>8295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882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24822</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39795" y="859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35331</xdr:rowOff>
    </xdr:from>
    <xdr:to>
      <xdr:col>46</xdr:col>
      <xdr:colOff>38100</xdr:colOff>
      <xdr:row>56</xdr:row>
      <xdr:rowOff>136931</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63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128058</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972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50386</xdr:rowOff>
    </xdr:from>
    <xdr:to>
      <xdr:col>41</xdr:col>
      <xdr:colOff>101600</xdr:colOff>
      <xdr:row>56</xdr:row>
      <xdr:rowOff>151986</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65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143113</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974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162879</xdr:rowOff>
    </xdr:from>
    <xdr:to>
      <xdr:col>36</xdr:col>
      <xdr:colOff>165100</xdr:colOff>
      <xdr:row>58</xdr:row>
      <xdr:rowOff>93029</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93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84156</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100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23685</xdr:rowOff>
    </xdr:from>
    <xdr:to>
      <xdr:col>54</xdr:col>
      <xdr:colOff>189865</xdr:colOff>
      <xdr:row>79</xdr:row>
      <xdr:rowOff>39052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196635"/>
          <a:ext cx="1270" cy="13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42879</xdr:rowOff>
    </xdr:from>
    <xdr:ext cx="378565"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587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39052</xdr:rowOff>
    </xdr:from>
    <xdr:to>
      <xdr:col>55</xdr:col>
      <xdr:colOff>88900</xdr:colOff>
      <xdr:row>79</xdr:row>
      <xdr:rowOff>39052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583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141812</xdr:rowOff>
    </xdr:from>
    <xdr:ext cx="599010"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97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23685</xdr:rowOff>
    </xdr:from>
    <xdr:to>
      <xdr:col>55</xdr:col>
      <xdr:colOff>88900</xdr:colOff>
      <xdr:row>71</xdr:row>
      <xdr:rowOff>23685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38430</xdr:rowOff>
    </xdr:from>
    <xdr:to>
      <xdr:col>55</xdr:col>
      <xdr:colOff>0</xdr:colOff>
      <xdr:row>79</xdr:row>
      <xdr:rowOff>40336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9639300" y="13582980"/>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162805</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193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139928</xdr:rowOff>
    </xdr:from>
    <xdr:to>
      <xdr:col>55</xdr:col>
      <xdr:colOff>50800</xdr:colOff>
      <xdr:row>78</xdr:row>
      <xdr:rowOff>70078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34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22873</xdr:rowOff>
    </xdr:from>
    <xdr:to>
      <xdr:col>50</xdr:col>
      <xdr:colOff>114300</xdr:colOff>
      <xdr:row>79</xdr:row>
      <xdr:rowOff>40336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8750300" y="13567423"/>
          <a:ext cx="889000" cy="1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151371</xdr:rowOff>
    </xdr:from>
    <xdr:to>
      <xdr:col>50</xdr:col>
      <xdr:colOff>165100</xdr:colOff>
      <xdr:row>78</xdr:row>
      <xdr:rowOff>81521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35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98048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12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144983</xdr:rowOff>
    </xdr:from>
    <xdr:to>
      <xdr:col>45</xdr:col>
      <xdr:colOff>177800</xdr:colOff>
      <xdr:row>79</xdr:row>
      <xdr:rowOff>22873</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7861300" y="13175183"/>
          <a:ext cx="889000" cy="39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156490</xdr:rowOff>
    </xdr:from>
    <xdr:to>
      <xdr:col>46</xdr:col>
      <xdr:colOff>38100</xdr:colOff>
      <xdr:row>78</xdr:row>
      <xdr:rowOff>86640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35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103167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13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144983</xdr:rowOff>
    </xdr:from>
    <xdr:to>
      <xdr:col>41</xdr:col>
      <xdr:colOff>50800</xdr:colOff>
      <xdr:row>79</xdr:row>
      <xdr:rowOff>40436</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flipV="1">
          <a:off x="6972300" y="13175183"/>
          <a:ext cx="889000" cy="40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100051</xdr:rowOff>
    </xdr:from>
    <xdr:to>
      <xdr:col>41</xdr:col>
      <xdr:colOff>101600</xdr:colOff>
      <xdr:row>77</xdr:row>
      <xdr:rowOff>30201</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13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21328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22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99149</xdr:rowOff>
    </xdr:from>
    <xdr:to>
      <xdr:col>36</xdr:col>
      <xdr:colOff>165100</xdr:colOff>
      <xdr:row>76</xdr:row>
      <xdr:rowOff>29299</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295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45826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273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159080</xdr:rowOff>
    </xdr:from>
    <xdr:to>
      <xdr:col>55</xdr:col>
      <xdr:colOff>50800</xdr:colOff>
      <xdr:row>79</xdr:row>
      <xdr:rowOff>89230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5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74007</xdr:rowOff>
    </xdr:from>
    <xdr:ext cx="378565"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447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160986</xdr:rowOff>
    </xdr:from>
    <xdr:to>
      <xdr:col>50</xdr:col>
      <xdr:colOff>165100</xdr:colOff>
      <xdr:row>79</xdr:row>
      <xdr:rowOff>91136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53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82263</xdr:rowOff>
    </xdr:from>
    <xdr:ext cx="378565"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450017" y="13626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143523</xdr:rowOff>
    </xdr:from>
    <xdr:to>
      <xdr:col>46</xdr:col>
      <xdr:colOff>38100</xdr:colOff>
      <xdr:row>79</xdr:row>
      <xdr:rowOff>73673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5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64800</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515428" y="1360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94183</xdr:rowOff>
    </xdr:from>
    <xdr:to>
      <xdr:col>41</xdr:col>
      <xdr:colOff>101600</xdr:colOff>
      <xdr:row>77</xdr:row>
      <xdr:rowOff>24333</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12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40860</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594111" y="1289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161086</xdr:rowOff>
    </xdr:from>
    <xdr:to>
      <xdr:col>36</xdr:col>
      <xdr:colOff>165100</xdr:colOff>
      <xdr:row>79</xdr:row>
      <xdr:rowOff>91236</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353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82363</xdr:rowOff>
    </xdr:from>
    <xdr:ext cx="378565"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83017" y="13626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74178</xdr:rowOff>
    </xdr:from>
    <xdr:to>
      <xdr:col>54</xdr:col>
      <xdr:colOff>189865</xdr:colOff>
      <xdr:row>98</xdr:row>
      <xdr:rowOff>124482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6019028"/>
          <a:ext cx="1270" cy="9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128309</xdr:rowOff>
    </xdr:from>
    <xdr:ext cx="534377"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693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124482</xdr:rowOff>
    </xdr:from>
    <xdr:to>
      <xdr:col>55</xdr:col>
      <xdr:colOff>88900</xdr:colOff>
      <xdr:row>98</xdr:row>
      <xdr:rowOff>124482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6926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20855</xdr:rowOff>
    </xdr:from>
    <xdr:ext cx="534377"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79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74178</xdr:rowOff>
    </xdr:from>
    <xdr:to>
      <xdr:col>55</xdr:col>
      <xdr:colOff>88900</xdr:colOff>
      <xdr:row>93</xdr:row>
      <xdr:rowOff>74178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601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103254</xdr:rowOff>
    </xdr:from>
    <xdr:to>
      <xdr:col>55</xdr:col>
      <xdr:colOff>0</xdr:colOff>
      <xdr:row>96</xdr:row>
      <xdr:rowOff>44810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9639300" y="15533754"/>
          <a:ext cx="838200" cy="9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18406</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477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39979</xdr:rowOff>
    </xdr:from>
    <xdr:to>
      <xdr:col>55</xdr:col>
      <xdr:colOff>50800</xdr:colOff>
      <xdr:row>96</xdr:row>
      <xdr:rowOff>141579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49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103254</xdr:rowOff>
    </xdr:from>
    <xdr:to>
      <xdr:col>50</xdr:col>
      <xdr:colOff>114300</xdr:colOff>
      <xdr:row>95</xdr:row>
      <xdr:rowOff>58243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8750300" y="15533754"/>
          <a:ext cx="889000" cy="81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40622</xdr:rowOff>
    </xdr:from>
    <xdr:to>
      <xdr:col>50</xdr:col>
      <xdr:colOff>165100</xdr:colOff>
      <xdr:row>96</xdr:row>
      <xdr:rowOff>142222</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4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133349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59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58243</xdr:rowOff>
    </xdr:from>
    <xdr:to>
      <xdr:col>45</xdr:col>
      <xdr:colOff>177800</xdr:colOff>
      <xdr:row>97</xdr:row>
      <xdr:rowOff>36863</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7861300" y="16345993"/>
          <a:ext cx="889000" cy="32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98022</xdr:rowOff>
    </xdr:from>
    <xdr:to>
      <xdr:col>46</xdr:col>
      <xdr:colOff>38100</xdr:colOff>
      <xdr:row>96</xdr:row>
      <xdr:rowOff>28172</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38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19299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47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36863</xdr:rowOff>
    </xdr:from>
    <xdr:to>
      <xdr:col>41</xdr:col>
      <xdr:colOff>50800</xdr:colOff>
      <xdr:row>97</xdr:row>
      <xdr:rowOff>159936</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flipV="1">
          <a:off x="6972300" y="16667513"/>
          <a:ext cx="889000" cy="12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128099</xdr:rowOff>
    </xdr:from>
    <xdr:to>
      <xdr:col>41</xdr:col>
      <xdr:colOff>101600</xdr:colOff>
      <xdr:row>97</xdr:row>
      <xdr:rowOff>58249</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58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74776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36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944</xdr:rowOff>
    </xdr:from>
    <xdr:to>
      <xdr:col>36</xdr:col>
      <xdr:colOff>165100</xdr:colOff>
      <xdr:row>97</xdr:row>
      <xdr:rowOff>102544</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119071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40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165460</xdr:rowOff>
    </xdr:from>
    <xdr:to>
      <xdr:col>55</xdr:col>
      <xdr:colOff>50800</xdr:colOff>
      <xdr:row>96</xdr:row>
      <xdr:rowOff>95610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45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16887</xdr:rowOff>
    </xdr:from>
    <xdr:ext cx="534377"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30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52454</xdr:rowOff>
    </xdr:from>
    <xdr:to>
      <xdr:col>50</xdr:col>
      <xdr:colOff>165100</xdr:colOff>
      <xdr:row>90</xdr:row>
      <xdr:rowOff>154054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54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88</xdr:row>
      <xdr:rowOff>170581</xdr:rowOff>
    </xdr:from>
    <xdr:ext cx="599010"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39795" y="15258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7443</xdr:rowOff>
    </xdr:from>
    <xdr:to>
      <xdr:col>46</xdr:col>
      <xdr:colOff>38100</xdr:colOff>
      <xdr:row>95</xdr:row>
      <xdr:rowOff>109043</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29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125570</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607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157513</xdr:rowOff>
    </xdr:from>
    <xdr:to>
      <xdr:col>41</xdr:col>
      <xdr:colOff>101600</xdr:colOff>
      <xdr:row>97</xdr:row>
      <xdr:rowOff>87663</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6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78790</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4111" y="1670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109136</xdr:rowOff>
    </xdr:from>
    <xdr:to>
      <xdr:col>36</xdr:col>
      <xdr:colOff>165100</xdr:colOff>
      <xdr:row>98</xdr:row>
      <xdr:rowOff>39286</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7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30413</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05111" y="1683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3912</xdr:rowOff>
    </xdr:from>
    <xdr:to>
      <xdr:col>85</xdr:col>
      <xdr:colOff>126364</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147412"/>
          <a:ext cx="1269" cy="150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122039</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49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3912</xdr:rowOff>
    </xdr:from>
    <xdr:to>
      <xdr:col>86</xdr:col>
      <xdr:colOff>25400</xdr:colOff>
      <xdr:row>30</xdr:row>
      <xdr:rowOff>3912</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14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108610</xdr:rowOff>
    </xdr:from>
    <xdr:to>
      <xdr:col>85</xdr:col>
      <xdr:colOff>127000</xdr:colOff>
      <xdr:row>38</xdr:row>
      <xdr:rowOff>74183</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5766460"/>
          <a:ext cx="838200" cy="82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31995</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204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9118</xdr:rowOff>
    </xdr:from>
    <xdr:to>
      <xdr:col>85</xdr:col>
      <xdr:colOff>177800</xdr:colOff>
      <xdr:row>37</xdr:row>
      <xdr:rowOff>110718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3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108610</xdr:rowOff>
    </xdr:from>
    <xdr:to>
      <xdr:col>81</xdr:col>
      <xdr:colOff>50800</xdr:colOff>
      <xdr:row>34</xdr:row>
      <xdr:rowOff>97729</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4592300" y="5766460"/>
          <a:ext cx="889000" cy="16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34493</xdr:rowOff>
    </xdr:from>
    <xdr:to>
      <xdr:col>81</xdr:col>
      <xdr:colOff>101600</xdr:colOff>
      <xdr:row>37</xdr:row>
      <xdr:rowOff>136093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3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127220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47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97729</xdr:rowOff>
    </xdr:from>
    <xdr:to>
      <xdr:col>76</xdr:col>
      <xdr:colOff>114300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3703300" y="5927029"/>
          <a:ext cx="889000" cy="72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104948</xdr:rowOff>
    </xdr:from>
    <xdr:to>
      <xdr:col>76</xdr:col>
      <xdr:colOff>165100</xdr:colOff>
      <xdr:row>37</xdr:row>
      <xdr:rowOff>35098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2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26225</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369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136957</xdr:rowOff>
    </xdr:from>
    <xdr:to>
      <xdr:col>71</xdr:col>
      <xdr:colOff>177800</xdr:colOff>
      <xdr:row>38</xdr:row>
      <xdr:rowOff>139700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814300" y="665205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21875</xdr:rowOff>
    </xdr:from>
    <xdr:to>
      <xdr:col>72</xdr:col>
      <xdr:colOff>38100</xdr:colOff>
      <xdr:row>36</xdr:row>
      <xdr:rowOff>123475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19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140002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596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84877</xdr:rowOff>
    </xdr:from>
    <xdr:to>
      <xdr:col>67</xdr:col>
      <xdr:colOff>101600</xdr:colOff>
      <xdr:row>37</xdr:row>
      <xdr:rowOff>15027</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2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31554</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0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23383</xdr:rowOff>
    </xdr:from>
    <xdr:to>
      <xdr:col>85</xdr:col>
      <xdr:colOff>177800</xdr:colOff>
      <xdr:row>38</xdr:row>
      <xdr:rowOff>124983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53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109760</xdr:rowOff>
    </xdr:from>
    <xdr:ext cx="469744"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45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57810</xdr:rowOff>
    </xdr:from>
    <xdr:to>
      <xdr:col>81</xdr:col>
      <xdr:colOff>101600</xdr:colOff>
      <xdr:row>33</xdr:row>
      <xdr:rowOff>159410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57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4487</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14111" y="549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46929</xdr:rowOff>
    </xdr:from>
    <xdr:to>
      <xdr:col>76</xdr:col>
      <xdr:colOff>165100</xdr:colOff>
      <xdr:row>34</xdr:row>
      <xdr:rowOff>148529</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587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165056</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325111" y="565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86157</xdr:rowOff>
    </xdr:from>
    <xdr:to>
      <xdr:col>67</xdr:col>
      <xdr:colOff>101600</xdr:colOff>
      <xdr:row>39</xdr:row>
      <xdr:rowOff>16307</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7434</xdr:rowOff>
    </xdr:from>
    <xdr:ext cx="313932"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57333" y="6693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24447</xdr:rowOff>
    </xdr:from>
    <xdr:to>
      <xdr:col>85</xdr:col>
      <xdr:colOff>126364</xdr:colOff>
      <xdr:row>79</xdr:row>
      <xdr:rowOff>3518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025947"/>
          <a:ext cx="1269" cy="152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7345</xdr:rowOff>
    </xdr:from>
    <xdr:ext cx="469744"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55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3518</xdr:rowOff>
    </xdr:from>
    <xdr:to>
      <xdr:col>86</xdr:col>
      <xdr:colOff>25400</xdr:colOff>
      <xdr:row>79</xdr:row>
      <xdr:rowOff>3518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54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142574</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80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24447</xdr:rowOff>
    </xdr:from>
    <xdr:to>
      <xdr:col>86</xdr:col>
      <xdr:colOff>25400</xdr:colOff>
      <xdr:row>70</xdr:row>
      <xdr:rowOff>24447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025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8801</xdr:rowOff>
    </xdr:from>
    <xdr:to>
      <xdr:col>85</xdr:col>
      <xdr:colOff>127000</xdr:colOff>
      <xdr:row>76</xdr:row>
      <xdr:rowOff>38836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3039001"/>
          <a:ext cx="838200" cy="3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111218</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627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88341</xdr:rowOff>
    </xdr:from>
    <xdr:to>
      <xdr:col>85</xdr:col>
      <xdr:colOff>177800</xdr:colOff>
      <xdr:row>75</xdr:row>
      <xdr:rowOff>18491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7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38836</xdr:rowOff>
    </xdr:from>
    <xdr:to>
      <xdr:col>81</xdr:col>
      <xdr:colOff>50800</xdr:colOff>
      <xdr:row>76</xdr:row>
      <xdr:rowOff>48513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3069036"/>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112331</xdr:rowOff>
    </xdr:from>
    <xdr:to>
      <xdr:col>81</xdr:col>
      <xdr:colOff>101600</xdr:colOff>
      <xdr:row>75</xdr:row>
      <xdr:rowOff>42481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7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59008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5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47498</xdr:rowOff>
    </xdr:from>
    <xdr:to>
      <xdr:col>76</xdr:col>
      <xdr:colOff>114300</xdr:colOff>
      <xdr:row>76</xdr:row>
      <xdr:rowOff>48513</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3703300" y="13077698"/>
          <a:ext cx="889000" cy="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139674</xdr:rowOff>
    </xdr:from>
    <xdr:to>
      <xdr:col>76</xdr:col>
      <xdr:colOff>165100</xdr:colOff>
      <xdr:row>75</xdr:row>
      <xdr:rowOff>69824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86351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6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47498</xdr:rowOff>
    </xdr:from>
    <xdr:to>
      <xdr:col>71</xdr:col>
      <xdr:colOff>177800</xdr:colOff>
      <xdr:row>76</xdr:row>
      <xdr:rowOff>50178</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2814300" y="13077698"/>
          <a:ext cx="889000" cy="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148069</xdr:rowOff>
    </xdr:from>
    <xdr:to>
      <xdr:col>72</xdr:col>
      <xdr:colOff>38100</xdr:colOff>
      <xdr:row>75</xdr:row>
      <xdr:rowOff>78219</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94746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61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144538</xdr:rowOff>
    </xdr:from>
    <xdr:to>
      <xdr:col>67</xdr:col>
      <xdr:colOff>101600</xdr:colOff>
      <xdr:row>75</xdr:row>
      <xdr:rowOff>74688</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83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91215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60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129451</xdr:rowOff>
    </xdr:from>
    <xdr:to>
      <xdr:col>85</xdr:col>
      <xdr:colOff>177800</xdr:colOff>
      <xdr:row>76</xdr:row>
      <xdr:rowOff>59601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298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107878</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296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159486</xdr:rowOff>
    </xdr:from>
    <xdr:to>
      <xdr:col>81</xdr:col>
      <xdr:colOff>101600</xdr:colOff>
      <xdr:row>76</xdr:row>
      <xdr:rowOff>89636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301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80763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311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169163</xdr:rowOff>
    </xdr:from>
    <xdr:to>
      <xdr:col>76</xdr:col>
      <xdr:colOff>165100</xdr:colOff>
      <xdr:row>76</xdr:row>
      <xdr:rowOff>99313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302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90440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312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168148</xdr:rowOff>
    </xdr:from>
    <xdr:to>
      <xdr:col>72</xdr:col>
      <xdr:colOff>38100</xdr:colOff>
      <xdr:row>76</xdr:row>
      <xdr:rowOff>98298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302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89425</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31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170828</xdr:rowOff>
    </xdr:from>
    <xdr:to>
      <xdr:col>67</xdr:col>
      <xdr:colOff>101600</xdr:colOff>
      <xdr:row>76</xdr:row>
      <xdr:rowOff>100978</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302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92105</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312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147701</xdr:rowOff>
    </xdr:from>
    <xdr:to>
      <xdr:col>85</xdr:col>
      <xdr:colOff>126364</xdr:colOff>
      <xdr:row>99</xdr:row>
      <xdr:rowOff>48684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578201"/>
          <a:ext cx="1269" cy="1444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52511</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702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48684</xdr:rowOff>
    </xdr:from>
    <xdr:to>
      <xdr:col>86</xdr:col>
      <xdr:colOff>25400</xdr:colOff>
      <xdr:row>99</xdr:row>
      <xdr:rowOff>48684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702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94378</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5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147701</xdr:rowOff>
    </xdr:from>
    <xdr:to>
      <xdr:col>86</xdr:col>
      <xdr:colOff>25400</xdr:colOff>
      <xdr:row>90</xdr:row>
      <xdr:rowOff>147701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5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89734</xdr:rowOff>
    </xdr:from>
    <xdr:to>
      <xdr:col>85</xdr:col>
      <xdr:colOff>127000</xdr:colOff>
      <xdr:row>90</xdr:row>
      <xdr:rowOff>147701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5481300" y="15520234"/>
          <a:ext cx="838200" cy="5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160253</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448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10376</xdr:rowOff>
    </xdr:from>
    <xdr:to>
      <xdr:col>85</xdr:col>
      <xdr:colOff>177800</xdr:colOff>
      <xdr:row>96</xdr:row>
      <xdr:rowOff>111976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46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89734</xdr:rowOff>
    </xdr:from>
    <xdr:to>
      <xdr:col>81</xdr:col>
      <xdr:colOff>50800</xdr:colOff>
      <xdr:row>91</xdr:row>
      <xdr:rowOff>143749</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5520234"/>
          <a:ext cx="889000" cy="22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109981</xdr:rowOff>
    </xdr:from>
    <xdr:to>
      <xdr:col>81</xdr:col>
      <xdr:colOff>101600</xdr:colOff>
      <xdr:row>96</xdr:row>
      <xdr:rowOff>40131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3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31258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4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143749</xdr:rowOff>
    </xdr:from>
    <xdr:to>
      <xdr:col>76</xdr:col>
      <xdr:colOff>114300</xdr:colOff>
      <xdr:row>95</xdr:row>
      <xdr:rowOff>8255</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3703300" y="15745699"/>
          <a:ext cx="889000" cy="55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79887</xdr:rowOff>
    </xdr:from>
    <xdr:to>
      <xdr:col>76</xdr:col>
      <xdr:colOff>165100</xdr:colOff>
      <xdr:row>98</xdr:row>
      <xdr:rowOff>10037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1164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80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110178</xdr:rowOff>
    </xdr:from>
    <xdr:to>
      <xdr:col>71</xdr:col>
      <xdr:colOff>177800</xdr:colOff>
      <xdr:row>95</xdr:row>
      <xdr:rowOff>8255</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2814300" y="15540678"/>
          <a:ext cx="889000" cy="75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141168</xdr:rowOff>
    </xdr:from>
    <xdr:to>
      <xdr:col>72</xdr:col>
      <xdr:colOff>38100</xdr:colOff>
      <xdr:row>98</xdr:row>
      <xdr:rowOff>71318</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62445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86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66596</xdr:rowOff>
    </xdr:from>
    <xdr:to>
      <xdr:col>67</xdr:col>
      <xdr:colOff>101600</xdr:colOff>
      <xdr:row>97</xdr:row>
      <xdr:rowOff>168196</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159323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78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96901</xdr:rowOff>
    </xdr:from>
    <xdr:to>
      <xdr:col>85</xdr:col>
      <xdr:colOff>177800</xdr:colOff>
      <xdr:row>91</xdr:row>
      <xdr:rowOff>27051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552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49928</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548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38934</xdr:rowOff>
    </xdr:from>
    <xdr:to>
      <xdr:col>81</xdr:col>
      <xdr:colOff>101600</xdr:colOff>
      <xdr:row>90</xdr:row>
      <xdr:rowOff>140534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546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88</xdr:row>
      <xdr:rowOff>157061</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4111" y="1524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92949</xdr:rowOff>
    </xdr:from>
    <xdr:to>
      <xdr:col>76</xdr:col>
      <xdr:colOff>165100</xdr:colOff>
      <xdr:row>92</xdr:row>
      <xdr:rowOff>23099</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569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39626</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25111" y="1547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128905</xdr:rowOff>
    </xdr:from>
    <xdr:to>
      <xdr:col>72</xdr:col>
      <xdr:colOff>38100</xdr:colOff>
      <xdr:row>95</xdr:row>
      <xdr:rowOff>59055</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24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75582</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36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59378</xdr:rowOff>
    </xdr:from>
    <xdr:to>
      <xdr:col>67</xdr:col>
      <xdr:colOff>101600</xdr:colOff>
      <xdr:row>90</xdr:row>
      <xdr:rowOff>160978</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548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6055</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47111" y="1526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111765</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598165"/>
          <a:ext cx="1269" cy="105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58442</xdr:rowOff>
    </xdr:from>
    <xdr:ext cx="534377"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37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111765</xdr:rowOff>
    </xdr:from>
    <xdr:to>
      <xdr:col>116</xdr:col>
      <xdr:colOff>152400</xdr:colOff>
      <xdr:row>32</xdr:row>
      <xdr:rowOff>111765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5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136100</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30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113223</xdr:rowOff>
    </xdr:from>
    <xdr:to>
      <xdr:col>116</xdr:col>
      <xdr:colOff>114300</xdr:colOff>
      <xdr:row>38</xdr:row>
      <xdr:rowOff>43373</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45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97953</xdr:rowOff>
    </xdr:from>
    <xdr:to>
      <xdr:col>112</xdr:col>
      <xdr:colOff>38100</xdr:colOff>
      <xdr:row>38</xdr:row>
      <xdr:rowOff>28102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4416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44630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21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76327</xdr:rowOff>
    </xdr:from>
    <xdr:to>
      <xdr:col>107</xdr:col>
      <xdr:colOff>101600</xdr:colOff>
      <xdr:row>38</xdr:row>
      <xdr:rowOff>6477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23004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19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130139</xdr:rowOff>
    </xdr:from>
    <xdr:to>
      <xdr:col>102</xdr:col>
      <xdr:colOff>165100</xdr:colOff>
      <xdr:row>38</xdr:row>
      <xdr:rowOff>60289</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76816</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24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121773</xdr:rowOff>
    </xdr:from>
    <xdr:to>
      <xdr:col>98</xdr:col>
      <xdr:colOff>38100</xdr:colOff>
      <xdr:row>38</xdr:row>
      <xdr:rowOff>51922</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68450</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24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6426</xdr:rowOff>
    </xdr:from>
    <xdr:to>
      <xdr:col>116</xdr:col>
      <xdr:colOff>62864</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921826"/>
          <a:ext cx="1269" cy="1161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124553</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9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6426</xdr:rowOff>
    </xdr:from>
    <xdr:to>
      <xdr:col>116</xdr:col>
      <xdr:colOff>152400</xdr:colOff>
      <xdr:row>52</xdr:row>
      <xdr:rowOff>6426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921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9352</xdr:rowOff>
    </xdr:from>
    <xdr:to>
      <xdr:col>116</xdr:col>
      <xdr:colOff>63500</xdr:colOff>
      <xdr:row>56</xdr:row>
      <xdr:rowOff>24668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9610552"/>
          <a:ext cx="8382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87535</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60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109108</xdr:rowOff>
    </xdr:from>
    <xdr:to>
      <xdr:col>116</xdr:col>
      <xdr:colOff>114300</xdr:colOff>
      <xdr:row>58</xdr:row>
      <xdr:rowOff>39258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8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9352</xdr:rowOff>
    </xdr:from>
    <xdr:to>
      <xdr:col>111</xdr:col>
      <xdr:colOff>177800</xdr:colOff>
      <xdr:row>56</xdr:row>
      <xdr:rowOff>82596</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9610552"/>
          <a:ext cx="889000" cy="7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97587</xdr:rowOff>
    </xdr:from>
    <xdr:to>
      <xdr:col>112</xdr:col>
      <xdr:colOff>38100</xdr:colOff>
      <xdr:row>58</xdr:row>
      <xdr:rowOff>27737</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18864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96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128361</xdr:rowOff>
    </xdr:from>
    <xdr:to>
      <xdr:col>107</xdr:col>
      <xdr:colOff>50800</xdr:colOff>
      <xdr:row>56</xdr:row>
      <xdr:rowOff>82596</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9558111"/>
          <a:ext cx="889000" cy="12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130002</xdr:rowOff>
    </xdr:from>
    <xdr:to>
      <xdr:col>107</xdr:col>
      <xdr:colOff>101600</xdr:colOff>
      <xdr:row>58</xdr:row>
      <xdr:rowOff>60152</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51279</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99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93386</xdr:rowOff>
    </xdr:from>
    <xdr:to>
      <xdr:col>102</xdr:col>
      <xdr:colOff>114300</xdr:colOff>
      <xdr:row>55</xdr:row>
      <xdr:rowOff>128361</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9523136"/>
          <a:ext cx="889000" cy="3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152908</xdr:rowOff>
    </xdr:from>
    <xdr:to>
      <xdr:col>102</xdr:col>
      <xdr:colOff>165100</xdr:colOff>
      <xdr:row>58</xdr:row>
      <xdr:rowOff>83058</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74185</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1001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113452</xdr:rowOff>
    </xdr:from>
    <xdr:to>
      <xdr:col>98</xdr:col>
      <xdr:colOff>38100</xdr:colOff>
      <xdr:row>58</xdr:row>
      <xdr:rowOff>43602</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34729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97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145318</xdr:rowOff>
    </xdr:from>
    <xdr:to>
      <xdr:col>116</xdr:col>
      <xdr:colOff>114300</xdr:colOff>
      <xdr:row>56</xdr:row>
      <xdr:rowOff>75468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57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168195</xdr:rowOff>
    </xdr:from>
    <xdr:ext cx="534377"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42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130002</xdr:rowOff>
    </xdr:from>
    <xdr:to>
      <xdr:col>112</xdr:col>
      <xdr:colOff>38100</xdr:colOff>
      <xdr:row>56</xdr:row>
      <xdr:rowOff>60152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55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76679</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56111" y="933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31796</xdr:rowOff>
    </xdr:from>
    <xdr:to>
      <xdr:col>107</xdr:col>
      <xdr:colOff>101600</xdr:colOff>
      <xdr:row>56</xdr:row>
      <xdr:rowOff>133396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6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149923</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940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77561</xdr:rowOff>
    </xdr:from>
    <xdr:to>
      <xdr:col>102</xdr:col>
      <xdr:colOff>165100</xdr:colOff>
      <xdr:row>56</xdr:row>
      <xdr:rowOff>7711</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50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24238</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278111" y="928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42586</xdr:rowOff>
    </xdr:from>
    <xdr:to>
      <xdr:col>98</xdr:col>
      <xdr:colOff>38100</xdr:colOff>
      <xdr:row>55</xdr:row>
      <xdr:rowOff>144186</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47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160713</xdr:rowOff>
    </xdr:from>
    <xdr:ext cx="534377"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389111" y="924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152273</xdr:rowOff>
    </xdr:from>
    <xdr:to>
      <xdr:col>116</xdr:col>
      <xdr:colOff>62864</xdr:colOff>
      <xdr:row>78</xdr:row>
      <xdr:rowOff>125622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1982323"/>
          <a:ext cx="1269" cy="1516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129449</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0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125622</xdr:rowOff>
    </xdr:from>
    <xdr:to>
      <xdr:col>116</xdr:col>
      <xdr:colOff>152400</xdr:colOff>
      <xdr:row>78</xdr:row>
      <xdr:rowOff>125622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49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98950</xdr:rowOff>
    </xdr:from>
    <xdr:ext cx="599010"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7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152273</xdr:rowOff>
    </xdr:from>
    <xdr:to>
      <xdr:col>116</xdr:col>
      <xdr:colOff>152400</xdr:colOff>
      <xdr:row>69</xdr:row>
      <xdr:rowOff>152273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19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36944</xdr:rowOff>
    </xdr:from>
    <xdr:to>
      <xdr:col>116</xdr:col>
      <xdr:colOff>63500</xdr:colOff>
      <xdr:row>74</xdr:row>
      <xdr:rowOff>41935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1323300" y="12724244"/>
          <a:ext cx="8382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138631</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82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160204</xdr:rowOff>
    </xdr:from>
    <xdr:to>
      <xdr:col>116</xdr:col>
      <xdr:colOff>114300</xdr:colOff>
      <xdr:row>75</xdr:row>
      <xdr:rowOff>90354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28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14865</xdr:rowOff>
    </xdr:from>
    <xdr:to>
      <xdr:col>111</xdr:col>
      <xdr:colOff>177800</xdr:colOff>
      <xdr:row>74</xdr:row>
      <xdr:rowOff>36944</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2702165"/>
          <a:ext cx="889000" cy="2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144602</xdr:rowOff>
    </xdr:from>
    <xdr:to>
      <xdr:col>112</xdr:col>
      <xdr:colOff>38100</xdr:colOff>
      <xdr:row>75</xdr:row>
      <xdr:rowOff>74752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283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65879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92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14865</xdr:rowOff>
    </xdr:from>
    <xdr:to>
      <xdr:col>107</xdr:col>
      <xdr:colOff>50800</xdr:colOff>
      <xdr:row>74</xdr:row>
      <xdr:rowOff>69729</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2702165"/>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27616</xdr:rowOff>
    </xdr:from>
    <xdr:to>
      <xdr:col>107</xdr:col>
      <xdr:colOff>101600</xdr:colOff>
      <xdr:row>75</xdr:row>
      <xdr:rowOff>129216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120344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97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69729</xdr:rowOff>
    </xdr:from>
    <xdr:to>
      <xdr:col>102</xdr:col>
      <xdr:colOff>114300</xdr:colOff>
      <xdr:row>74</xdr:row>
      <xdr:rowOff>77788</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2757029"/>
          <a:ext cx="889000" cy="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163843</xdr:rowOff>
    </xdr:from>
    <xdr:to>
      <xdr:col>102</xdr:col>
      <xdr:colOff>165100</xdr:colOff>
      <xdr:row>75</xdr:row>
      <xdr:rowOff>93993</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85120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94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146774</xdr:rowOff>
    </xdr:from>
    <xdr:to>
      <xdr:col>98</xdr:col>
      <xdr:colOff>38100</xdr:colOff>
      <xdr:row>75</xdr:row>
      <xdr:rowOff>76924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68051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92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162585</xdr:rowOff>
    </xdr:from>
    <xdr:to>
      <xdr:col>116</xdr:col>
      <xdr:colOff>114300</xdr:colOff>
      <xdr:row>74</xdr:row>
      <xdr:rowOff>92735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67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14012</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52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157594</xdr:rowOff>
    </xdr:from>
    <xdr:to>
      <xdr:col>112</xdr:col>
      <xdr:colOff>38100</xdr:colOff>
      <xdr:row>74</xdr:row>
      <xdr:rowOff>87744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26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104271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244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135515</xdr:rowOff>
    </xdr:from>
    <xdr:to>
      <xdr:col>107</xdr:col>
      <xdr:colOff>101600</xdr:colOff>
      <xdr:row>74</xdr:row>
      <xdr:rowOff>65665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6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82192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4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18929</xdr:rowOff>
    </xdr:from>
    <xdr:to>
      <xdr:col>102</xdr:col>
      <xdr:colOff>165100</xdr:colOff>
      <xdr:row>74</xdr:row>
      <xdr:rowOff>120529</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70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137056</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48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26988</xdr:rowOff>
    </xdr:from>
    <xdr:to>
      <xdr:col>98</xdr:col>
      <xdr:colOff>38100</xdr:colOff>
      <xdr:row>74</xdr:row>
      <xdr:rowOff>128588</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71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145115</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48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と比較して繰出金の住民一人当たりコストが高い。これは公共下水道事業において、多額の初期投資を行った結果であり、その分の公債費相当の繰出金が多額になっていることが要因と考えられるが、令和元年度に消費税率改定に係る料金改定を行い、今後は建設事業の抑制に努める。また、近年は保険給付費の伸びにより、介護保険特別会計繰出金が増加傾向にあるため、予防事業や保険事業の充実に努め、繰出金の減少を目指す。貸付金が類似団体平均を大きく上回っているのは、町内の工業団地へ立地した企業への産業立地促進資金貸付金があるのが主な要因となっている。物件費の増の大きな要因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全国的な物価高の影響や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納税関連の委託料や資材代が年々増加しているためである。また、本町では、寄付金の全額を基金に積み立てているため、類似団体よりも高くなっていると考えられる。人件費に関して、ラスパイレス指数については、類似団体平均を上回っているものの、住民一人あたりコストは類似団体平均を下回っている。これは、職員数削減の影響により、人口</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人当たりの職員数が少ないのが主な要因である。なお、普通建設事業費（うち更新整備）については、令和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年度に新庁舎整備に係る工事が本格化したことにより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一時的に大幅に増加したが、事業完了に伴い減少している。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山形県河北町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17,322
17,101
52.45
11,283,294
10,961,867
305,273
4,814,555
7,902,297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16256</xdr:rowOff>
    </xdr:from>
    <xdr:to>
      <xdr:col>24</xdr:col>
      <xdr:colOff>62865</xdr:colOff>
      <xdr:row>39</xdr:row>
      <xdr:rowOff>73406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206"/>
          <a:ext cx="127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77233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6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73406</xdr:rowOff>
    </xdr:from>
    <xdr:to>
      <xdr:col>24</xdr:col>
      <xdr:colOff>152400</xdr:colOff>
      <xdr:row>39</xdr:row>
      <xdr:rowOff>73406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5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134383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16256</xdr:rowOff>
    </xdr:from>
    <xdr:to>
      <xdr:col>24</xdr:col>
      <xdr:colOff>152400</xdr:colOff>
      <xdr:row>31</xdr:row>
      <xdr:rowOff>16256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163322</xdr:rowOff>
    </xdr:from>
    <xdr:to>
      <xdr:col>24</xdr:col>
      <xdr:colOff>63500</xdr:colOff>
      <xdr:row>34</xdr:row>
      <xdr:rowOff>4826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21172"/>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61993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2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83566</xdr:rowOff>
    </xdr:from>
    <xdr:to>
      <xdr:col>24</xdr:col>
      <xdr:colOff>114300</xdr:colOff>
      <xdr:row>36</xdr:row>
      <xdr:rowOff>13716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4826</xdr:rowOff>
    </xdr:from>
    <xdr:to>
      <xdr:col>19</xdr:col>
      <xdr:colOff>177800</xdr:colOff>
      <xdr:row>34</xdr:row>
      <xdr:rowOff>143510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34126"/>
          <a:ext cx="889000" cy="1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129667</xdr:rowOff>
    </xdr:from>
    <xdr:to>
      <xdr:col>20</xdr:col>
      <xdr:colOff>38100</xdr:colOff>
      <xdr:row>36</xdr:row>
      <xdr:rowOff>59817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50944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2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40640</xdr:rowOff>
    </xdr:from>
    <xdr:to>
      <xdr:col>15</xdr:col>
      <xdr:colOff>50800</xdr:colOff>
      <xdr:row>34</xdr:row>
      <xdr:rowOff>143510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6994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165100</xdr:rowOff>
    </xdr:from>
    <xdr:to>
      <xdr:col>15</xdr:col>
      <xdr:colOff>101600</xdr:colOff>
      <xdr:row>36</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86377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40640</xdr:rowOff>
    </xdr:from>
    <xdr:to>
      <xdr:col>10</xdr:col>
      <xdr:colOff>114300</xdr:colOff>
      <xdr:row>34</xdr:row>
      <xdr:rowOff>103124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69940"/>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5080</xdr:rowOff>
    </xdr:from>
    <xdr:to>
      <xdr:col>10</xdr:col>
      <xdr:colOff>165100</xdr:colOff>
      <xdr:row>35</xdr:row>
      <xdr:rowOff>106680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97807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112522</xdr:rowOff>
    </xdr:from>
    <xdr:to>
      <xdr:col>24</xdr:col>
      <xdr:colOff>114300</xdr:colOff>
      <xdr:row>34</xdr:row>
      <xdr:rowOff>42672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7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135399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2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125476</xdr:rowOff>
    </xdr:from>
    <xdr:to>
      <xdr:col>20</xdr:col>
      <xdr:colOff>38100</xdr:colOff>
      <xdr:row>34</xdr:row>
      <xdr:rowOff>55626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72153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5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92710</xdr:rowOff>
    </xdr:from>
    <xdr:to>
      <xdr:col>15</xdr:col>
      <xdr:colOff>101600</xdr:colOff>
      <xdr:row>35</xdr:row>
      <xdr:rowOff>22860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2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39387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9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161290</xdr:rowOff>
    </xdr:from>
    <xdr:to>
      <xdr:col>10</xdr:col>
      <xdr:colOff>165100</xdr:colOff>
      <xdr:row>34</xdr:row>
      <xdr:rowOff>91440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1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107967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9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52324</xdr:rowOff>
    </xdr:from>
    <xdr:to>
      <xdr:col>6</xdr:col>
      <xdr:colOff>38100</xdr:colOff>
      <xdr:row>34</xdr:row>
      <xdr:rowOff>153924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8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170451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69762</xdr:rowOff>
    </xdr:from>
    <xdr:to>
      <xdr:col>24</xdr:col>
      <xdr:colOff>62865</xdr:colOff>
      <xdr:row>57</xdr:row>
      <xdr:rowOff>78979</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9156612"/>
          <a:ext cx="1270" cy="695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82806</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5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78979</xdr:rowOff>
    </xdr:from>
    <xdr:to>
      <xdr:col>24</xdr:col>
      <xdr:colOff>152400</xdr:colOff>
      <xdr:row>57</xdr:row>
      <xdr:rowOff>78979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51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16439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93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69762</xdr:rowOff>
    </xdr:from>
    <xdr:to>
      <xdr:col>24</xdr:col>
      <xdr:colOff>152400</xdr:colOff>
      <xdr:row>53</xdr:row>
      <xdr:rowOff>69762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15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140989</xdr:rowOff>
    </xdr:from>
    <xdr:to>
      <xdr:col>24</xdr:col>
      <xdr:colOff>63500</xdr:colOff>
      <xdr:row>53</xdr:row>
      <xdr:rowOff>69762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713489"/>
          <a:ext cx="838200" cy="44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73847</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03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95420</xdr:rowOff>
    </xdr:from>
    <xdr:to>
      <xdr:col>24</xdr:col>
      <xdr:colOff>114300</xdr:colOff>
      <xdr:row>56</xdr:row>
      <xdr:rowOff>25570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2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67901</xdr:rowOff>
    </xdr:from>
    <xdr:to>
      <xdr:col>19</xdr:col>
      <xdr:colOff>177800</xdr:colOff>
      <xdr:row>50</xdr:row>
      <xdr:rowOff>140989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640401"/>
          <a:ext cx="889000" cy="7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80497</xdr:rowOff>
    </xdr:from>
    <xdr:to>
      <xdr:col>20</xdr:col>
      <xdr:colOff>38100</xdr:colOff>
      <xdr:row>56</xdr:row>
      <xdr:rowOff>10647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1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1774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0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67901</xdr:rowOff>
    </xdr:from>
    <xdr:to>
      <xdr:col>15</xdr:col>
      <xdr:colOff>50800</xdr:colOff>
      <xdr:row>55</xdr:row>
      <xdr:rowOff>11712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640401"/>
          <a:ext cx="889000" cy="80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53179</xdr:rowOff>
    </xdr:from>
    <xdr:to>
      <xdr:col>15</xdr:col>
      <xdr:colOff>101600</xdr:colOff>
      <xdr:row>53</xdr:row>
      <xdr:rowOff>154779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145906</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23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36949</xdr:rowOff>
    </xdr:from>
    <xdr:to>
      <xdr:col>10</xdr:col>
      <xdr:colOff>114300</xdr:colOff>
      <xdr:row>55</xdr:row>
      <xdr:rowOff>11712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123799"/>
          <a:ext cx="889000" cy="31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12236</xdr:rowOff>
    </xdr:from>
    <xdr:to>
      <xdr:col>10</xdr:col>
      <xdr:colOff>165100</xdr:colOff>
      <xdr:row>56</xdr:row>
      <xdr:rowOff>113836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104963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70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135320</xdr:rowOff>
    </xdr:from>
    <xdr:to>
      <xdr:col>6</xdr:col>
      <xdr:colOff>38100</xdr:colOff>
      <xdr:row>56</xdr:row>
      <xdr:rowOff>65470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56597</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65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18962</xdr:rowOff>
    </xdr:from>
    <xdr:to>
      <xdr:col>24</xdr:col>
      <xdr:colOff>114300</xdr:colOff>
      <xdr:row>53</xdr:row>
      <xdr:rowOff>120562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10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143439</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05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90189</xdr:rowOff>
    </xdr:from>
    <xdr:to>
      <xdr:col>20</xdr:col>
      <xdr:colOff>38100</xdr:colOff>
      <xdr:row>51</xdr:row>
      <xdr:rowOff>20339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66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36866</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43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17101</xdr:rowOff>
    </xdr:from>
    <xdr:to>
      <xdr:col>15</xdr:col>
      <xdr:colOff>101600</xdr:colOff>
      <xdr:row>50</xdr:row>
      <xdr:rowOff>118701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58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135228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36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132362</xdr:rowOff>
    </xdr:from>
    <xdr:to>
      <xdr:col>10</xdr:col>
      <xdr:colOff>165100</xdr:colOff>
      <xdr:row>55</xdr:row>
      <xdr:rowOff>62512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39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79039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16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157599</xdr:rowOff>
    </xdr:from>
    <xdr:to>
      <xdr:col>6</xdr:col>
      <xdr:colOff>38100</xdr:colOff>
      <xdr:row>53</xdr:row>
      <xdr:rowOff>87749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07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104276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8848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154025</xdr:rowOff>
    </xdr:from>
    <xdr:to>
      <xdr:col>24</xdr:col>
      <xdr:colOff>62865</xdr:colOff>
      <xdr:row>76</xdr:row>
      <xdr:rowOff>116219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55525"/>
          <a:ext cx="1270" cy="99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120046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150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116219</xdr:rowOff>
    </xdr:from>
    <xdr:to>
      <xdr:col>24</xdr:col>
      <xdr:colOff>152400</xdr:colOff>
      <xdr:row>76</xdr:row>
      <xdr:rowOff>116219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14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100702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3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154025</xdr:rowOff>
    </xdr:from>
    <xdr:to>
      <xdr:col>24</xdr:col>
      <xdr:colOff>152400</xdr:colOff>
      <xdr:row>70</xdr:row>
      <xdr:rowOff>154025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5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135890</xdr:rowOff>
    </xdr:from>
    <xdr:to>
      <xdr:col>24</xdr:col>
      <xdr:colOff>63500</xdr:colOff>
      <xdr:row>76</xdr:row>
      <xdr:rowOff>39889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94640"/>
          <a:ext cx="838200" cy="7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59776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575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36899</xdr:rowOff>
    </xdr:from>
    <xdr:to>
      <xdr:col>24</xdr:col>
      <xdr:colOff>114300</xdr:colOff>
      <xdr:row>74</xdr:row>
      <xdr:rowOff>138499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72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135890</xdr:rowOff>
    </xdr:from>
    <xdr:to>
      <xdr:col>19</xdr:col>
      <xdr:colOff>177800</xdr:colOff>
      <xdr:row>76</xdr:row>
      <xdr:rowOff>162016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94640"/>
          <a:ext cx="889000" cy="19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122558</xdr:rowOff>
    </xdr:from>
    <xdr:to>
      <xdr:col>20</xdr:col>
      <xdr:colOff>38100</xdr:colOff>
      <xdr:row>74</xdr:row>
      <xdr:rowOff>52708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63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69235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41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162016</xdr:rowOff>
    </xdr:from>
    <xdr:to>
      <xdr:col>15</xdr:col>
      <xdr:colOff>50800</xdr:colOff>
      <xdr:row>77</xdr:row>
      <xdr:rowOff>130882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92216"/>
          <a:ext cx="889000" cy="14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112805</xdr:rowOff>
    </xdr:from>
    <xdr:to>
      <xdr:col>15</xdr:col>
      <xdr:colOff>101600</xdr:colOff>
      <xdr:row>76</xdr:row>
      <xdr:rowOff>42956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715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59482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4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130882</xdr:rowOff>
    </xdr:from>
    <xdr:to>
      <xdr:col>10</xdr:col>
      <xdr:colOff>114300</xdr:colOff>
      <xdr:row>78</xdr:row>
      <xdr:rowOff>33336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32532"/>
          <a:ext cx="889000" cy="7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166689</xdr:rowOff>
    </xdr:from>
    <xdr:to>
      <xdr:col>10</xdr:col>
      <xdr:colOff>165100</xdr:colOff>
      <xdr:row>76</xdr:row>
      <xdr:rowOff>96839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113366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0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73039</xdr:rowOff>
    </xdr:from>
    <xdr:to>
      <xdr:col>6</xdr:col>
      <xdr:colOff>38100</xdr:colOff>
      <xdr:row>77</xdr:row>
      <xdr:rowOff>3189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0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19717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78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160539</xdr:rowOff>
    </xdr:from>
    <xdr:to>
      <xdr:col>24</xdr:col>
      <xdr:colOff>114300</xdr:colOff>
      <xdr:row>76</xdr:row>
      <xdr:rowOff>90689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1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75466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34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85090</xdr:rowOff>
    </xdr:from>
    <xdr:to>
      <xdr:col>20</xdr:col>
      <xdr:colOff>38100</xdr:colOff>
      <xdr:row>76</xdr:row>
      <xdr:rowOff>15239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438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6366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3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111216</xdr:rowOff>
    </xdr:from>
    <xdr:to>
      <xdr:col>15</xdr:col>
      <xdr:colOff>101600</xdr:colOff>
      <xdr:row>77</xdr:row>
      <xdr:rowOff>41366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4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32493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34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80082</xdr:rowOff>
    </xdr:from>
    <xdr:to>
      <xdr:col>10</xdr:col>
      <xdr:colOff>165100</xdr:colOff>
      <xdr:row>78</xdr:row>
      <xdr:rowOff>10232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8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1359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74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153986</xdr:rowOff>
    </xdr:from>
    <xdr:to>
      <xdr:col>6</xdr:col>
      <xdr:colOff>38100</xdr:colOff>
      <xdr:row>78</xdr:row>
      <xdr:rowOff>84136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5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75263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48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43323</xdr:rowOff>
    </xdr:from>
    <xdr:to>
      <xdr:col>24</xdr:col>
      <xdr:colOff>62865</xdr:colOff>
      <xdr:row>97</xdr:row>
      <xdr:rowOff>151518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73823"/>
          <a:ext cx="1270" cy="130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155345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8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151518</xdr:rowOff>
    </xdr:from>
    <xdr:to>
      <xdr:col>24</xdr:col>
      <xdr:colOff>152400</xdr:colOff>
      <xdr:row>97</xdr:row>
      <xdr:rowOff>151518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8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161450</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4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84,216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43323</xdr:rowOff>
    </xdr:from>
    <xdr:to>
      <xdr:col>24</xdr:col>
      <xdr:colOff>152400</xdr:colOff>
      <xdr:row>90</xdr:row>
      <xdr:rowOff>43323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73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151518</xdr:rowOff>
    </xdr:from>
    <xdr:to>
      <xdr:col>24</xdr:col>
      <xdr:colOff>63500</xdr:colOff>
      <xdr:row>97</xdr:row>
      <xdr:rowOff>170515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782168"/>
          <a:ext cx="838200" cy="1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74537</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01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51660</xdr:rowOff>
    </xdr:from>
    <xdr:to>
      <xdr:col>24</xdr:col>
      <xdr:colOff>114300</xdr:colOff>
      <xdr:row>94</xdr:row>
      <xdr:rowOff>153260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16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170515</xdr:rowOff>
    </xdr:from>
    <xdr:to>
      <xdr:col>19</xdr:col>
      <xdr:colOff>177800</xdr:colOff>
      <xdr:row>98</xdr:row>
      <xdr:rowOff>167590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801165"/>
          <a:ext cx="889000" cy="16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20</xdr:rowOff>
    </xdr:from>
    <xdr:to>
      <xdr:col>20</xdr:col>
      <xdr:colOff>38100</xdr:colOff>
      <xdr:row>94</xdr:row>
      <xdr:rowOff>101620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11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118147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589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167590</xdr:rowOff>
    </xdr:from>
    <xdr:to>
      <xdr:col>15</xdr:col>
      <xdr:colOff>50800</xdr:colOff>
      <xdr:row>99</xdr:row>
      <xdr:rowOff>26268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969690"/>
          <a:ext cx="889000" cy="3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70247</xdr:rowOff>
    </xdr:from>
    <xdr:to>
      <xdr:col>15</xdr:col>
      <xdr:colOff>101600</xdr:colOff>
      <xdr:row>95</xdr:row>
      <xdr:rowOff>397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18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16924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596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11502</xdr:rowOff>
    </xdr:from>
    <xdr:to>
      <xdr:col>10</xdr:col>
      <xdr:colOff>114300</xdr:colOff>
      <xdr:row>99</xdr:row>
      <xdr:rowOff>26268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985052"/>
          <a:ext cx="889000" cy="1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70292</xdr:rowOff>
    </xdr:from>
    <xdr:to>
      <xdr:col>10</xdr:col>
      <xdr:colOff>165100</xdr:colOff>
      <xdr:row>96</xdr:row>
      <xdr:rowOff>442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35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16969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13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109680</xdr:rowOff>
    </xdr:from>
    <xdr:to>
      <xdr:col>6</xdr:col>
      <xdr:colOff>38100</xdr:colOff>
      <xdr:row>96</xdr:row>
      <xdr:rowOff>39830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39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56357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17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100718</xdr:rowOff>
    </xdr:from>
    <xdr:to>
      <xdr:col>24</xdr:col>
      <xdr:colOff>114300</xdr:colOff>
      <xdr:row>98</xdr:row>
      <xdr:rowOff>30868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3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15645</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4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119715</xdr:rowOff>
    </xdr:from>
    <xdr:to>
      <xdr:col>20</xdr:col>
      <xdr:colOff>38100</xdr:colOff>
      <xdr:row>98</xdr:row>
      <xdr:rowOff>49865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5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40992</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116790</xdr:rowOff>
    </xdr:from>
    <xdr:to>
      <xdr:col>15</xdr:col>
      <xdr:colOff>101600</xdr:colOff>
      <xdr:row>99</xdr:row>
      <xdr:rowOff>46940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91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38067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701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146918</xdr:rowOff>
    </xdr:from>
    <xdr:to>
      <xdr:col>10</xdr:col>
      <xdr:colOff>165100</xdr:colOff>
      <xdr:row>99</xdr:row>
      <xdr:rowOff>77068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94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68195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132152</xdr:rowOff>
    </xdr:from>
    <xdr:to>
      <xdr:col>6</xdr:col>
      <xdr:colOff>38100</xdr:colOff>
      <xdr:row>99</xdr:row>
      <xdr:rowOff>62302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9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53429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70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124613</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68113"/>
          <a:ext cx="1270" cy="138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71290</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4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124613</xdr:rowOff>
    </xdr:from>
    <xdr:to>
      <xdr:col>55</xdr:col>
      <xdr:colOff>88900</xdr:colOff>
      <xdr:row>30</xdr:row>
      <xdr:rowOff>124613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158445</xdr:rowOff>
    </xdr:from>
    <xdr:to>
      <xdr:col>55</xdr:col>
      <xdr:colOff>0</xdr:colOff>
      <xdr:row>36</xdr:row>
      <xdr:rowOff>48260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159195"/>
          <a:ext cx="8382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151909</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324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xdr:rowOff>
    </xdr:from>
    <xdr:to>
      <xdr:col>55</xdr:col>
      <xdr:colOff>50800</xdr:colOff>
      <xdr:row>37</xdr:row>
      <xdr:rowOff>103632</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135585</xdr:rowOff>
    </xdr:from>
    <xdr:to>
      <xdr:col>50</xdr:col>
      <xdr:colOff>114300</xdr:colOff>
      <xdr:row>36</xdr:row>
      <xdr:rowOff>48260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136335"/>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77013</xdr:rowOff>
    </xdr:from>
    <xdr:to>
      <xdr:col>50</xdr:col>
      <xdr:colOff>165100</xdr:colOff>
      <xdr:row>37</xdr:row>
      <xdr:rowOff>7163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24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169740</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341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135585</xdr:rowOff>
    </xdr:from>
    <xdr:to>
      <xdr:col>45</xdr:col>
      <xdr:colOff>177800</xdr:colOff>
      <xdr:row>36</xdr:row>
      <xdr:rowOff>163475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136335"/>
          <a:ext cx="889000" cy="19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22149</xdr:rowOff>
    </xdr:from>
    <xdr:to>
      <xdr:col>46</xdr:col>
      <xdr:colOff>38100</xdr:colOff>
      <xdr:row>37</xdr:row>
      <xdr:rowOff>123749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3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114876</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458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143815</xdr:rowOff>
    </xdr:from>
    <xdr:to>
      <xdr:col>41</xdr:col>
      <xdr:colOff>50800</xdr:colOff>
      <xdr:row>36</xdr:row>
      <xdr:rowOff>163475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316015"/>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91643</xdr:rowOff>
    </xdr:from>
    <xdr:to>
      <xdr:col>41</xdr:col>
      <xdr:colOff>101600</xdr:colOff>
      <xdr:row>38</xdr:row>
      <xdr:rowOff>21793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12920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528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171111</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107645</xdr:rowOff>
    </xdr:from>
    <xdr:to>
      <xdr:col>55</xdr:col>
      <xdr:colOff>50800</xdr:colOff>
      <xdr:row>36</xdr:row>
      <xdr:rowOff>37795</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1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130522</xdr:rowOff>
    </xdr:from>
    <xdr:ext cx="469744"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595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168910</xdr:rowOff>
    </xdr:from>
    <xdr:to>
      <xdr:col>50</xdr:col>
      <xdr:colOff>165100</xdr:colOff>
      <xdr:row>36</xdr:row>
      <xdr:rowOff>99060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115587</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5944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84785</xdr:rowOff>
    </xdr:from>
    <xdr:to>
      <xdr:col>46</xdr:col>
      <xdr:colOff>38100</xdr:colOff>
      <xdr:row>36</xdr:row>
      <xdr:rowOff>14935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0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31462</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15428" y="586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112675</xdr:rowOff>
    </xdr:from>
    <xdr:to>
      <xdr:col>41</xdr:col>
      <xdr:colOff>101600</xdr:colOff>
      <xdr:row>37</xdr:row>
      <xdr:rowOff>42825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28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59352</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060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93015</xdr:rowOff>
    </xdr:from>
    <xdr:to>
      <xdr:col>36</xdr:col>
      <xdr:colOff>165100</xdr:colOff>
      <xdr:row>37</xdr:row>
      <xdr:rowOff>23165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2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39692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040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70155</xdr:rowOff>
    </xdr:from>
    <xdr:to>
      <xdr:col>54</xdr:col>
      <xdr:colOff>189865</xdr:colOff>
      <xdr:row>58</xdr:row>
      <xdr:rowOff>143625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814105"/>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147452</xdr:rowOff>
    </xdr:from>
    <xdr:ext cx="469744"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143625</xdr:rowOff>
    </xdr:from>
    <xdr:to>
      <xdr:col>55</xdr:col>
      <xdr:colOff>88900</xdr:colOff>
      <xdr:row>58</xdr:row>
      <xdr:rowOff>143625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8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16832</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58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70155</xdr:rowOff>
    </xdr:from>
    <xdr:to>
      <xdr:col>55</xdr:col>
      <xdr:colOff>88900</xdr:colOff>
      <xdr:row>51</xdr:row>
      <xdr:rowOff>70155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814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106400</xdr:rowOff>
    </xdr:from>
    <xdr:to>
      <xdr:col>55</xdr:col>
      <xdr:colOff>0</xdr:colOff>
      <xdr:row>57</xdr:row>
      <xdr:rowOff>86144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9707600"/>
          <a:ext cx="838200" cy="15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55732</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485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32855</xdr:rowOff>
    </xdr:from>
    <xdr:to>
      <xdr:col>55</xdr:col>
      <xdr:colOff>50800</xdr:colOff>
      <xdr:row>56</xdr:row>
      <xdr:rowOff>134455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63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106400</xdr:rowOff>
    </xdr:from>
    <xdr:to>
      <xdr:col>50</xdr:col>
      <xdr:colOff>114300</xdr:colOff>
      <xdr:row>57</xdr:row>
      <xdr:rowOff>130810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707600"/>
          <a:ext cx="889000" cy="19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61799</xdr:rowOff>
    </xdr:from>
    <xdr:to>
      <xdr:col>50</xdr:col>
      <xdr:colOff>165100</xdr:colOff>
      <xdr:row>56</xdr:row>
      <xdr:rowOff>163399</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66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154526</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975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130810</xdr:rowOff>
    </xdr:from>
    <xdr:to>
      <xdr:col>45</xdr:col>
      <xdr:colOff>177800</xdr:colOff>
      <xdr:row>58</xdr:row>
      <xdr:rowOff>1080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903460"/>
          <a:ext cx="8890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55169</xdr:rowOff>
    </xdr:from>
    <xdr:to>
      <xdr:col>46</xdr:col>
      <xdr:colOff>38100</xdr:colOff>
      <xdr:row>56</xdr:row>
      <xdr:rowOff>156769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6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1846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43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1080</xdr:rowOff>
    </xdr:from>
    <xdr:to>
      <xdr:col>41</xdr:col>
      <xdr:colOff>50800</xdr:colOff>
      <xdr:row>58</xdr:row>
      <xdr:rowOff>4102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945180"/>
          <a:ext cx="889000" cy="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99454</xdr:rowOff>
    </xdr:from>
    <xdr:to>
      <xdr:col>41</xdr:col>
      <xdr:colOff>101600</xdr:colOff>
      <xdr:row>57</xdr:row>
      <xdr:rowOff>29604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46131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4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70726</xdr:rowOff>
    </xdr:from>
    <xdr:to>
      <xdr:col>36</xdr:col>
      <xdr:colOff>165100</xdr:colOff>
      <xdr:row>57</xdr:row>
      <xdr:rowOff>876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67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17403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44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35344</xdr:rowOff>
    </xdr:from>
    <xdr:to>
      <xdr:col>55</xdr:col>
      <xdr:colOff>50800</xdr:colOff>
      <xdr:row>57</xdr:row>
      <xdr:rowOff>136944</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80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13771</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7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55600</xdr:rowOff>
    </xdr:from>
    <xdr:to>
      <xdr:col>50</xdr:col>
      <xdr:colOff>165100</xdr:colOff>
      <xdr:row>56</xdr:row>
      <xdr:rowOff>157200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6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2277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94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80010</xdr:rowOff>
    </xdr:from>
    <xdr:to>
      <xdr:col>46</xdr:col>
      <xdr:colOff>38100</xdr:colOff>
      <xdr:row>58</xdr:row>
      <xdr:rowOff>10160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1287</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94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121730</xdr:rowOff>
    </xdr:from>
    <xdr:to>
      <xdr:col>41</xdr:col>
      <xdr:colOff>101600</xdr:colOff>
      <xdr:row>58</xdr:row>
      <xdr:rowOff>51880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89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43007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98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124752</xdr:rowOff>
    </xdr:from>
    <xdr:to>
      <xdr:col>36</xdr:col>
      <xdr:colOff>165100</xdr:colOff>
      <xdr:row>58</xdr:row>
      <xdr:rowOff>54902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89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46029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9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9692</xdr:rowOff>
    </xdr:from>
    <xdr:to>
      <xdr:col>54</xdr:col>
      <xdr:colOff>189865</xdr:colOff>
      <xdr:row>78</xdr:row>
      <xdr:rowOff>154167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182642"/>
          <a:ext cx="1270" cy="1344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157994</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3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154167</xdr:rowOff>
    </xdr:from>
    <xdr:to>
      <xdr:col>55</xdr:col>
      <xdr:colOff>88900</xdr:colOff>
      <xdr:row>78</xdr:row>
      <xdr:rowOff>154167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2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127819</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5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9692</xdr:rowOff>
    </xdr:from>
    <xdr:to>
      <xdr:col>55</xdr:col>
      <xdr:colOff>88900</xdr:colOff>
      <xdr:row>71</xdr:row>
      <xdr:rowOff>9692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18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9692</xdr:rowOff>
    </xdr:from>
    <xdr:to>
      <xdr:col>55</xdr:col>
      <xdr:colOff>0</xdr:colOff>
      <xdr:row>73</xdr:row>
      <xdr:rowOff>24323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2182642"/>
          <a:ext cx="838200" cy="3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46067</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904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67640</xdr:rowOff>
    </xdr:from>
    <xdr:to>
      <xdr:col>55</xdr:col>
      <xdr:colOff>50800</xdr:colOff>
      <xdr:row>75</xdr:row>
      <xdr:rowOff>169239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29263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24323</xdr:rowOff>
    </xdr:from>
    <xdr:to>
      <xdr:col>50</xdr:col>
      <xdr:colOff>114300</xdr:colOff>
      <xdr:row>73</xdr:row>
      <xdr:rowOff>65928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2540173"/>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92982</xdr:rowOff>
    </xdr:from>
    <xdr:to>
      <xdr:col>50</xdr:col>
      <xdr:colOff>165100</xdr:colOff>
      <xdr:row>76</xdr:row>
      <xdr:rowOff>23132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295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14259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65928</xdr:rowOff>
    </xdr:from>
    <xdr:to>
      <xdr:col>45</xdr:col>
      <xdr:colOff>177800</xdr:colOff>
      <xdr:row>75</xdr:row>
      <xdr:rowOff>70467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2581778"/>
          <a:ext cx="889000" cy="34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32665</xdr:rowOff>
    </xdr:from>
    <xdr:to>
      <xdr:col>46</xdr:col>
      <xdr:colOff>38100</xdr:colOff>
      <xdr:row>75</xdr:row>
      <xdr:rowOff>134265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125392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29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32486</xdr:rowOff>
    </xdr:from>
    <xdr:to>
      <xdr:col>41</xdr:col>
      <xdr:colOff>50800</xdr:colOff>
      <xdr:row>75</xdr:row>
      <xdr:rowOff>70467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2891236"/>
          <a:ext cx="889000" cy="3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81029</xdr:rowOff>
    </xdr:from>
    <xdr:to>
      <xdr:col>41</xdr:col>
      <xdr:colOff>101600</xdr:colOff>
      <xdr:row>77</xdr:row>
      <xdr:rowOff>11179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11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2306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20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36289</xdr:rowOff>
    </xdr:from>
    <xdr:to>
      <xdr:col>36</xdr:col>
      <xdr:colOff>165100</xdr:colOff>
      <xdr:row>76</xdr:row>
      <xdr:rowOff>137889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0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129016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5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130342</xdr:rowOff>
    </xdr:from>
    <xdr:to>
      <xdr:col>55</xdr:col>
      <xdr:colOff>50800</xdr:colOff>
      <xdr:row>71</xdr:row>
      <xdr:rowOff>60492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13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83369</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08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144973</xdr:rowOff>
    </xdr:from>
    <xdr:to>
      <xdr:col>50</xdr:col>
      <xdr:colOff>165100</xdr:colOff>
      <xdr:row>73</xdr:row>
      <xdr:rowOff>75123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48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91650</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226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15128</xdr:rowOff>
    </xdr:from>
    <xdr:to>
      <xdr:col>46</xdr:col>
      <xdr:colOff>38100</xdr:colOff>
      <xdr:row>73</xdr:row>
      <xdr:rowOff>116728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253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133255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230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19667</xdr:rowOff>
    </xdr:from>
    <xdr:to>
      <xdr:col>41</xdr:col>
      <xdr:colOff>101600</xdr:colOff>
      <xdr:row>75</xdr:row>
      <xdr:rowOff>121267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287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137794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265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153136</xdr:rowOff>
    </xdr:from>
    <xdr:to>
      <xdr:col>36</xdr:col>
      <xdr:colOff>165100</xdr:colOff>
      <xdr:row>75</xdr:row>
      <xdr:rowOff>83286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28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99813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261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38412</xdr:rowOff>
    </xdr:from>
    <xdr:to>
      <xdr:col>54</xdr:col>
      <xdr:colOff>189865</xdr:colOff>
      <xdr:row>97</xdr:row>
      <xdr:rowOff>127164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68912"/>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130991</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76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127164</xdr:rowOff>
    </xdr:from>
    <xdr:to>
      <xdr:col>55</xdr:col>
      <xdr:colOff>88900</xdr:colOff>
      <xdr:row>97</xdr:row>
      <xdr:rowOff>127164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75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156539</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4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38412</xdr:rowOff>
    </xdr:from>
    <xdr:to>
      <xdr:col>55</xdr:col>
      <xdr:colOff>88900</xdr:colOff>
      <xdr:row>90</xdr:row>
      <xdr:rowOff>38412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6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39439</xdr:rowOff>
    </xdr:from>
    <xdr:to>
      <xdr:col>55</xdr:col>
      <xdr:colOff>0</xdr:colOff>
      <xdr:row>96</xdr:row>
      <xdr:rowOff>66529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498639"/>
          <a:ext cx="838200" cy="2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84935</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029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62058</xdr:rowOff>
    </xdr:from>
    <xdr:to>
      <xdr:col>55</xdr:col>
      <xdr:colOff>50800</xdr:colOff>
      <xdr:row>94</xdr:row>
      <xdr:rowOff>163658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17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39439</xdr:rowOff>
    </xdr:from>
    <xdr:to>
      <xdr:col>50</xdr:col>
      <xdr:colOff>114300</xdr:colOff>
      <xdr:row>96</xdr:row>
      <xdr:rowOff>58128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498639"/>
          <a:ext cx="889000" cy="1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120962</xdr:rowOff>
    </xdr:from>
    <xdr:to>
      <xdr:col>50</xdr:col>
      <xdr:colOff>165100</xdr:colOff>
      <xdr:row>95</xdr:row>
      <xdr:rowOff>51112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23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67639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01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58128</xdr:rowOff>
    </xdr:from>
    <xdr:to>
      <xdr:col>45</xdr:col>
      <xdr:colOff>177800</xdr:colOff>
      <xdr:row>97</xdr:row>
      <xdr:rowOff>21495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517328"/>
          <a:ext cx="889000" cy="13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90957</xdr:rowOff>
    </xdr:from>
    <xdr:to>
      <xdr:col>46</xdr:col>
      <xdr:colOff>38100</xdr:colOff>
      <xdr:row>95</xdr:row>
      <xdr:rowOff>21107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20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37634</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598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170466</xdr:rowOff>
    </xdr:from>
    <xdr:to>
      <xdr:col>41</xdr:col>
      <xdr:colOff>50800</xdr:colOff>
      <xdr:row>97</xdr:row>
      <xdr:rowOff>21495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629666"/>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3651</xdr:rowOff>
    </xdr:from>
    <xdr:to>
      <xdr:col>41</xdr:col>
      <xdr:colOff>101600</xdr:colOff>
      <xdr:row>94</xdr:row>
      <xdr:rowOff>105251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11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121778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589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135249</xdr:rowOff>
    </xdr:from>
    <xdr:to>
      <xdr:col>36</xdr:col>
      <xdr:colOff>165100</xdr:colOff>
      <xdr:row>92</xdr:row>
      <xdr:rowOff>65399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57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81926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55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15729</xdr:rowOff>
    </xdr:from>
    <xdr:to>
      <xdr:col>55</xdr:col>
      <xdr:colOff>50800</xdr:colOff>
      <xdr:row>96</xdr:row>
      <xdr:rowOff>117329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47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165606</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45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160089</xdr:rowOff>
    </xdr:from>
    <xdr:to>
      <xdr:col>50</xdr:col>
      <xdr:colOff>165100</xdr:colOff>
      <xdr:row>96</xdr:row>
      <xdr:rowOff>90239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44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81366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54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7328</xdr:rowOff>
    </xdr:from>
    <xdr:to>
      <xdr:col>46</xdr:col>
      <xdr:colOff>38100</xdr:colOff>
      <xdr:row>96</xdr:row>
      <xdr:rowOff>108928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46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100055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55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142145</xdr:rowOff>
    </xdr:from>
    <xdr:to>
      <xdr:col>41</xdr:col>
      <xdr:colOff>101600</xdr:colOff>
      <xdr:row>97</xdr:row>
      <xdr:rowOff>72295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6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63422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69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119666</xdr:rowOff>
    </xdr:from>
    <xdr:to>
      <xdr:col>36</xdr:col>
      <xdr:colOff>165100</xdr:colOff>
      <xdr:row>97</xdr:row>
      <xdr:rowOff>49816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57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40943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67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9528</xdr:rowOff>
    </xdr:from>
    <xdr:to>
      <xdr:col>85</xdr:col>
      <xdr:colOff>126364</xdr:colOff>
      <xdr:row>38</xdr:row>
      <xdr:rowOff>47786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53028"/>
          <a:ext cx="1269" cy="1409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51613</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47786</xdr:rowOff>
    </xdr:from>
    <xdr:to>
      <xdr:col>86</xdr:col>
      <xdr:colOff>25400</xdr:colOff>
      <xdr:row>38</xdr:row>
      <xdr:rowOff>47786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127655</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2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9528</xdr:rowOff>
    </xdr:from>
    <xdr:to>
      <xdr:col>86</xdr:col>
      <xdr:colOff>25400</xdr:colOff>
      <xdr:row>30</xdr:row>
      <xdr:rowOff>9528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5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31131</xdr:rowOff>
    </xdr:from>
    <xdr:to>
      <xdr:col>85</xdr:col>
      <xdr:colOff>127000</xdr:colOff>
      <xdr:row>37</xdr:row>
      <xdr:rowOff>82240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374781"/>
          <a:ext cx="838200" cy="5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153398</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54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130521</xdr:rowOff>
    </xdr:from>
    <xdr:to>
      <xdr:col>85</xdr:col>
      <xdr:colOff>177800</xdr:colOff>
      <xdr:row>37</xdr:row>
      <xdr:rowOff>60671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30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31131</xdr:rowOff>
    </xdr:from>
    <xdr:to>
      <xdr:col>81</xdr:col>
      <xdr:colOff>50800</xdr:colOff>
      <xdr:row>37</xdr:row>
      <xdr:rowOff>76623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374781"/>
          <a:ext cx="8890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134881</xdr:rowOff>
    </xdr:from>
    <xdr:to>
      <xdr:col>81</xdr:col>
      <xdr:colOff>101600</xdr:colOff>
      <xdr:row>37</xdr:row>
      <xdr:rowOff>65031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0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81558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08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76623</xdr:rowOff>
    </xdr:from>
    <xdr:to>
      <xdr:col>76</xdr:col>
      <xdr:colOff>114300</xdr:colOff>
      <xdr:row>37</xdr:row>
      <xdr:rowOff>150216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420273"/>
          <a:ext cx="889000" cy="7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43425</xdr:rowOff>
    </xdr:from>
    <xdr:to>
      <xdr:col>76</xdr:col>
      <xdr:colOff>165100</xdr:colOff>
      <xdr:row>36</xdr:row>
      <xdr:rowOff>145025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21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161552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99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150216</xdr:rowOff>
    </xdr:from>
    <xdr:to>
      <xdr:col>71</xdr:col>
      <xdr:colOff>177800</xdr:colOff>
      <xdr:row>37</xdr:row>
      <xdr:rowOff>165107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493866"/>
          <a:ext cx="889000" cy="1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110894</xdr:rowOff>
    </xdr:from>
    <xdr:to>
      <xdr:col>72</xdr:col>
      <xdr:colOff>38100</xdr:colOff>
      <xdr:row>37</xdr:row>
      <xdr:rowOff>41044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57571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131877</xdr:rowOff>
    </xdr:from>
    <xdr:to>
      <xdr:col>67</xdr:col>
      <xdr:colOff>101600</xdr:colOff>
      <xdr:row>37</xdr:row>
      <xdr:rowOff>62027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0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78554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07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31440</xdr:rowOff>
    </xdr:from>
    <xdr:to>
      <xdr:col>85</xdr:col>
      <xdr:colOff>177800</xdr:colOff>
      <xdr:row>37</xdr:row>
      <xdr:rowOff>133040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7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9867</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5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151781</xdr:rowOff>
    </xdr:from>
    <xdr:to>
      <xdr:col>81</xdr:col>
      <xdr:colOff>101600</xdr:colOff>
      <xdr:row>37</xdr:row>
      <xdr:rowOff>81931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32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73058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41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25823</xdr:rowOff>
    </xdr:from>
    <xdr:to>
      <xdr:col>76</xdr:col>
      <xdr:colOff>165100</xdr:colOff>
      <xdr:row>37</xdr:row>
      <xdr:rowOff>127423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6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118550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46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99416</xdr:rowOff>
    </xdr:from>
    <xdr:to>
      <xdr:col>72</xdr:col>
      <xdr:colOff>38100</xdr:colOff>
      <xdr:row>38</xdr:row>
      <xdr:rowOff>29566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4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20693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5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114307</xdr:rowOff>
    </xdr:from>
    <xdr:to>
      <xdr:col>67</xdr:col>
      <xdr:colOff>101600</xdr:colOff>
      <xdr:row>38</xdr:row>
      <xdr:rowOff>44458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579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35584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5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127727</xdr:rowOff>
    </xdr:from>
    <xdr:to>
      <xdr:col>85</xdr:col>
      <xdr:colOff>126364</xdr:colOff>
      <xdr:row>58</xdr:row>
      <xdr:rowOff>101938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00227"/>
          <a:ext cx="1269" cy="1345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105765</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04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101938</xdr:rowOff>
    </xdr:from>
    <xdr:to>
      <xdr:col>86</xdr:col>
      <xdr:colOff>25400</xdr:colOff>
      <xdr:row>58</xdr:row>
      <xdr:rowOff>101938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04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74404</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47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127727</xdr:rowOff>
    </xdr:from>
    <xdr:to>
      <xdr:col>86</xdr:col>
      <xdr:colOff>25400</xdr:colOff>
      <xdr:row>50</xdr:row>
      <xdr:rowOff>127727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00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84565</xdr:rowOff>
    </xdr:from>
    <xdr:to>
      <xdr:col>85</xdr:col>
      <xdr:colOff>127000</xdr:colOff>
      <xdr:row>56</xdr:row>
      <xdr:rowOff>121698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514315"/>
          <a:ext cx="838200" cy="20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77243</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506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98816</xdr:rowOff>
    </xdr:from>
    <xdr:to>
      <xdr:col>85</xdr:col>
      <xdr:colOff>177800</xdr:colOff>
      <xdr:row>56</xdr:row>
      <xdr:rowOff>28966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5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114368</xdr:rowOff>
    </xdr:from>
    <xdr:to>
      <xdr:col>81</xdr:col>
      <xdr:colOff>50800</xdr:colOff>
      <xdr:row>56</xdr:row>
      <xdr:rowOff>121698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715568"/>
          <a:ext cx="889000" cy="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127333</xdr:rowOff>
    </xdr:from>
    <xdr:to>
      <xdr:col>81</xdr:col>
      <xdr:colOff>101600</xdr:colOff>
      <xdr:row>56</xdr:row>
      <xdr:rowOff>57483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55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74010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33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55161</xdr:rowOff>
    </xdr:from>
    <xdr:to>
      <xdr:col>76</xdr:col>
      <xdr:colOff>114300</xdr:colOff>
      <xdr:row>56</xdr:row>
      <xdr:rowOff>114368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9313461"/>
          <a:ext cx="889000" cy="40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97958</xdr:rowOff>
    </xdr:from>
    <xdr:to>
      <xdr:col>76</xdr:col>
      <xdr:colOff>165100</xdr:colOff>
      <xdr:row>56</xdr:row>
      <xdr:rowOff>28108</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52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44635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30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55161</xdr:rowOff>
    </xdr:from>
    <xdr:to>
      <xdr:col>71</xdr:col>
      <xdr:colOff>177800</xdr:colOff>
      <xdr:row>57</xdr:row>
      <xdr:rowOff>26700</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313461"/>
          <a:ext cx="889000" cy="48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148907</xdr:rowOff>
    </xdr:from>
    <xdr:to>
      <xdr:col>72</xdr:col>
      <xdr:colOff>38100</xdr:colOff>
      <xdr:row>56</xdr:row>
      <xdr:rowOff>79057</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57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70184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67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46609</xdr:rowOff>
    </xdr:from>
    <xdr:to>
      <xdr:col>67</xdr:col>
      <xdr:colOff>101600</xdr:colOff>
      <xdr:row>56</xdr:row>
      <xdr:rowOff>148209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64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164736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4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33765</xdr:rowOff>
    </xdr:from>
    <xdr:to>
      <xdr:col>85</xdr:col>
      <xdr:colOff>177800</xdr:colOff>
      <xdr:row>55</xdr:row>
      <xdr:rowOff>135365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46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56642</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31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70898</xdr:rowOff>
    </xdr:from>
    <xdr:to>
      <xdr:col>81</xdr:col>
      <xdr:colOff>101600</xdr:colOff>
      <xdr:row>57</xdr:row>
      <xdr:rowOff>1048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67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163625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7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63568</xdr:rowOff>
    </xdr:from>
    <xdr:to>
      <xdr:col>76</xdr:col>
      <xdr:colOff>165100</xdr:colOff>
      <xdr:row>56</xdr:row>
      <xdr:rowOff>165168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66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156295</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75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4361</xdr:rowOff>
    </xdr:from>
    <xdr:to>
      <xdr:col>72</xdr:col>
      <xdr:colOff>38100</xdr:colOff>
      <xdr:row>54</xdr:row>
      <xdr:rowOff>105961</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2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122488</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03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147350</xdr:rowOff>
    </xdr:from>
    <xdr:to>
      <xdr:col>67</xdr:col>
      <xdr:colOff>101600</xdr:colOff>
      <xdr:row>57</xdr:row>
      <xdr:rowOff>77500</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74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68627</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84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3911</xdr:rowOff>
    </xdr:from>
    <xdr:to>
      <xdr:col>85</xdr:col>
      <xdr:colOff>126364</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005411"/>
          <a:ext cx="1269" cy="1507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122038</xdr:rowOff>
    </xdr:from>
    <xdr:ext cx="534377"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78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3911</xdr:rowOff>
    </xdr:from>
    <xdr:to>
      <xdr:col>86</xdr:col>
      <xdr:colOff>25400</xdr:colOff>
      <xdr:row>70</xdr:row>
      <xdr:rowOff>3911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00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83053</xdr:rowOff>
    </xdr:from>
    <xdr:to>
      <xdr:col>85</xdr:col>
      <xdr:colOff>127000</xdr:colOff>
      <xdr:row>78</xdr:row>
      <xdr:rowOff>74183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2598903"/>
          <a:ext cx="838200" cy="84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31996</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062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9119</xdr:rowOff>
    </xdr:from>
    <xdr:to>
      <xdr:col>85</xdr:col>
      <xdr:colOff>177800</xdr:colOff>
      <xdr:row>77</xdr:row>
      <xdr:rowOff>110719</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2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83053</xdr:rowOff>
    </xdr:from>
    <xdr:to>
      <xdr:col>81</xdr:col>
      <xdr:colOff>50800</xdr:colOff>
      <xdr:row>74</xdr:row>
      <xdr:rowOff>97729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2598903"/>
          <a:ext cx="889000" cy="18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31750</xdr:rowOff>
    </xdr:from>
    <xdr:to>
      <xdr:col>81</xdr:col>
      <xdr:colOff>101600</xdr:colOff>
      <xdr:row>77</xdr:row>
      <xdr:rowOff>133350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124477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97729</xdr:rowOff>
    </xdr:from>
    <xdr:to>
      <xdr:col>76</xdr:col>
      <xdr:colOff>114300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2785029"/>
          <a:ext cx="889000" cy="72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104947</xdr:rowOff>
    </xdr:from>
    <xdr:to>
      <xdr:col>76</xdr:col>
      <xdr:colOff>165100</xdr:colOff>
      <xdr:row>77</xdr:row>
      <xdr:rowOff>35097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135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26224</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22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136958</xdr:rowOff>
    </xdr:from>
    <xdr:to>
      <xdr:col>71</xdr:col>
      <xdr:colOff>177800</xdr:colOff>
      <xdr:row>78</xdr:row>
      <xdr:rowOff>139700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510058"/>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18080</xdr:rowOff>
    </xdr:from>
    <xdr:to>
      <xdr:col>72</xdr:col>
      <xdr:colOff>38100</xdr:colOff>
      <xdr:row>76</xdr:row>
      <xdr:rowOff>119680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04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136207</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282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84830</xdr:rowOff>
    </xdr:from>
    <xdr:to>
      <xdr:col>67</xdr:col>
      <xdr:colOff>101600</xdr:colOff>
      <xdr:row>77</xdr:row>
      <xdr:rowOff>14980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1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31508</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2890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23383</xdr:rowOff>
    </xdr:from>
    <xdr:to>
      <xdr:col>85</xdr:col>
      <xdr:colOff>177800</xdr:colOff>
      <xdr:row>78</xdr:row>
      <xdr:rowOff>124983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39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109760</xdr:rowOff>
    </xdr:from>
    <xdr:ext cx="469744"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31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32253</xdr:rowOff>
    </xdr:from>
    <xdr:to>
      <xdr:col>81</xdr:col>
      <xdr:colOff>101600</xdr:colOff>
      <xdr:row>73</xdr:row>
      <xdr:rowOff>133853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254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150380</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14111" y="123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46929</xdr:rowOff>
    </xdr:from>
    <xdr:to>
      <xdr:col>76</xdr:col>
      <xdr:colOff>165100</xdr:colOff>
      <xdr:row>74</xdr:row>
      <xdr:rowOff>148529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273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165056</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25111" y="1250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86158</xdr:rowOff>
    </xdr:from>
    <xdr:to>
      <xdr:col>67</xdr:col>
      <xdr:colOff>101600</xdr:colOff>
      <xdr:row>79</xdr:row>
      <xdr:rowOff>16308</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45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7435</xdr:rowOff>
    </xdr:from>
    <xdr:ext cx="313932"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57333" y="135519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24448</xdr:rowOff>
    </xdr:from>
    <xdr:to>
      <xdr:col>85</xdr:col>
      <xdr:colOff>126364</xdr:colOff>
      <xdr:row>99</xdr:row>
      <xdr:rowOff>3518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454948"/>
          <a:ext cx="1269" cy="152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7345</xdr:rowOff>
    </xdr:from>
    <xdr:ext cx="469744"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98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3518</xdr:rowOff>
    </xdr:from>
    <xdr:to>
      <xdr:col>86</xdr:col>
      <xdr:colOff>25400</xdr:colOff>
      <xdr:row>99</xdr:row>
      <xdr:rowOff>3518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97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142575</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123,075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24448</xdr:rowOff>
    </xdr:from>
    <xdr:to>
      <xdr:col>86</xdr:col>
      <xdr:colOff>25400</xdr:colOff>
      <xdr:row>90</xdr:row>
      <xdr:rowOff>24448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8801</xdr:rowOff>
    </xdr:from>
    <xdr:to>
      <xdr:col>85</xdr:col>
      <xdr:colOff>127000</xdr:colOff>
      <xdr:row>96</xdr:row>
      <xdr:rowOff>38836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468001"/>
          <a:ext cx="838200" cy="3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111193</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05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88316</xdr:rowOff>
    </xdr:from>
    <xdr:to>
      <xdr:col>85</xdr:col>
      <xdr:colOff>177800</xdr:colOff>
      <xdr:row>95</xdr:row>
      <xdr:rowOff>18466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20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38836</xdr:rowOff>
    </xdr:from>
    <xdr:to>
      <xdr:col>81</xdr:col>
      <xdr:colOff>50800</xdr:colOff>
      <xdr:row>96</xdr:row>
      <xdr:rowOff>48513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498036"/>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112319</xdr:rowOff>
    </xdr:from>
    <xdr:to>
      <xdr:col>81</xdr:col>
      <xdr:colOff>101600</xdr:colOff>
      <xdr:row>95</xdr:row>
      <xdr:rowOff>42469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2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58996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0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47498</xdr:rowOff>
    </xdr:from>
    <xdr:to>
      <xdr:col>76</xdr:col>
      <xdr:colOff>114300</xdr:colOff>
      <xdr:row>96</xdr:row>
      <xdr:rowOff>48513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506698"/>
          <a:ext cx="889000" cy="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139661</xdr:rowOff>
    </xdr:from>
    <xdr:to>
      <xdr:col>76</xdr:col>
      <xdr:colOff>165100</xdr:colOff>
      <xdr:row>95</xdr:row>
      <xdr:rowOff>69811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2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86338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0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47498</xdr:rowOff>
    </xdr:from>
    <xdr:to>
      <xdr:col>71</xdr:col>
      <xdr:colOff>177800</xdr:colOff>
      <xdr:row>96</xdr:row>
      <xdr:rowOff>50178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506698"/>
          <a:ext cx="889000" cy="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148019</xdr:rowOff>
    </xdr:from>
    <xdr:to>
      <xdr:col>72</xdr:col>
      <xdr:colOff>38100</xdr:colOff>
      <xdr:row>95</xdr:row>
      <xdr:rowOff>78169</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26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94696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03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144387</xdr:rowOff>
    </xdr:from>
    <xdr:to>
      <xdr:col>67</xdr:col>
      <xdr:colOff>101600</xdr:colOff>
      <xdr:row>95</xdr:row>
      <xdr:rowOff>74537</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2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91064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03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129451</xdr:rowOff>
    </xdr:from>
    <xdr:to>
      <xdr:col>85</xdr:col>
      <xdr:colOff>177800</xdr:colOff>
      <xdr:row>96</xdr:row>
      <xdr:rowOff>59601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41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107878</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39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159486</xdr:rowOff>
    </xdr:from>
    <xdr:to>
      <xdr:col>81</xdr:col>
      <xdr:colOff>101600</xdr:colOff>
      <xdr:row>96</xdr:row>
      <xdr:rowOff>89636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44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80763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53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169163</xdr:rowOff>
    </xdr:from>
    <xdr:to>
      <xdr:col>76</xdr:col>
      <xdr:colOff>165100</xdr:colOff>
      <xdr:row>96</xdr:row>
      <xdr:rowOff>99313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45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90440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54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168148</xdr:rowOff>
    </xdr:from>
    <xdr:to>
      <xdr:col>72</xdr:col>
      <xdr:colOff>38100</xdr:colOff>
      <xdr:row>96</xdr:row>
      <xdr:rowOff>98298</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45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89425</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54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170828</xdr:rowOff>
    </xdr:from>
    <xdr:to>
      <xdr:col>67</xdr:col>
      <xdr:colOff>101600</xdr:colOff>
      <xdr:row>96</xdr:row>
      <xdr:rowOff>100978</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45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92105</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55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112268</xdr:rowOff>
    </xdr:from>
    <xdr:to>
      <xdr:col>116</xdr:col>
      <xdr:colOff>62864</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4272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153179</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668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58945</xdr:rowOff>
    </xdr:from>
    <xdr:ext cx="378565"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202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112268</xdr:rowOff>
    </xdr:from>
    <xdr:to>
      <xdr:col>116</xdr:col>
      <xdr:colOff>152400</xdr:colOff>
      <xdr:row>31</xdr:row>
      <xdr:rowOff>112268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427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70629</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41427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47752</xdr:rowOff>
    </xdr:from>
    <xdr:to>
      <xdr:col>116</xdr:col>
      <xdr:colOff>114300</xdr:colOff>
      <xdr:row>38</xdr:row>
      <xdr:rowOff>149352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47752</xdr:rowOff>
    </xdr:from>
    <xdr:to>
      <xdr:col>112</xdr:col>
      <xdr:colOff>38100</xdr:colOff>
      <xdr:row>38</xdr:row>
      <xdr:rowOff>149352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165879</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155194</xdr:rowOff>
    </xdr:from>
    <xdr:to>
      <xdr:col>107</xdr:col>
      <xdr:colOff>101600</xdr:colOff>
      <xdr:row>37</xdr:row>
      <xdr:rowOff>85344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32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101871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1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132334</xdr:rowOff>
    </xdr:from>
    <xdr:to>
      <xdr:col>102</xdr:col>
      <xdr:colOff>165100</xdr:colOff>
      <xdr:row>36</xdr:row>
      <xdr:rowOff>62484</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79011</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5908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11176</xdr:rowOff>
    </xdr:from>
    <xdr:to>
      <xdr:col>98</xdr:col>
      <xdr:colOff>38100</xdr:colOff>
      <xdr:row>34</xdr:row>
      <xdr:rowOff>112776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5840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129303</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5615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26179</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541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総務費は、ふるさと納税に係る費用が年々増加していることから類似団体平均を上回っている。商工費が類似団体平均を上回っているのは、町内の工業団地へ立地した企業への産業立地促進資金貸付金があるのが主な要因となっている。議会費についても類似団体平均を上回っているが、議会中継システムの運用費用が主な要因である。労働費については、町内施設の職業訓練センターの指定管理を実施していることから類似団体平均と比較して上回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教育費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が増加しているのは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電子黒板の導入</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を行ったためである。また、災害復旧費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令和２年７月豪雨によ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り令和２・３年度に増加していたが、復旧事業完了に伴い減少した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ものである。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山形県河北町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財政調整基金残高は、一般的に標準財政規模の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程度が適正とされており、同程度の額を確保している。実質収支額は、毎年黒字となっており今後も赤字にならないように努める。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山形県河北町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河北町水道事業会計については毎年大きな黒字が続いている。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一般会計においても黒字であ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、翌年度に実施する事業として繰越した分の財源が前年度よりも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したことから黒字額が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しており、標準財政規模に占める比率が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他の特別会計についても赤字額は計上されず、標準財政規模に占める黒字額の比率は、ほぼ横ばいの状況である。今後も赤字額が生じないように財政運営を進める。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11283294</v>
      </c>
      <c r="BO4" s="371"/>
      <c r="BP4" s="371"/>
      <c r="BQ4" s="371"/>
      <c r="BR4" s="371"/>
      <c r="BS4" s="371"/>
      <c r="BT4" s="371"/>
      <c r="BU4" s="372"/>
      <c r="BV4" s="370">
        <v>13459625</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6.3</v>
      </c>
      <c r="CU4" s="377"/>
      <c r="CV4" s="377"/>
      <c r="CW4" s="377"/>
      <c r="CX4" s="377"/>
      <c r="CY4" s="377"/>
      <c r="CZ4" s="377"/>
      <c r="DA4" s="378"/>
      <c r="DB4" s="376">
        <v>7</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10961867</v>
      </c>
      <c r="BO5" s="408"/>
      <c r="BP5" s="408"/>
      <c r="BQ5" s="408"/>
      <c r="BR5" s="408"/>
      <c r="BS5" s="408"/>
      <c r="BT5" s="408"/>
      <c r="BU5" s="409"/>
      <c r="BV5" s="407">
        <v>13099737</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92.2</v>
      </c>
      <c r="CU5" s="405"/>
      <c r="CV5" s="405"/>
      <c r="CW5" s="405"/>
      <c r="CX5" s="405"/>
      <c r="CY5" s="405"/>
      <c r="CZ5" s="405"/>
      <c r="DA5" s="406"/>
      <c r="DB5" s="404">
        <v>86.9</v>
      </c>
      <c r="DC5" s="405"/>
      <c r="DD5" s="405"/>
      <c r="DE5" s="405"/>
      <c r="DF5" s="405"/>
      <c r="DG5" s="405"/>
      <c r="DH5" s="405"/>
      <c r="DI5" s="406"/>
    </row>
    <row r="6" spans="1:119" ht="18.75" customHeight="1" x14ac:dyDescent="0.2">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321427</v>
      </c>
      <c r="BO6" s="408"/>
      <c r="BP6" s="408"/>
      <c r="BQ6" s="408"/>
      <c r="BR6" s="408"/>
      <c r="BS6" s="408"/>
      <c r="BT6" s="408"/>
      <c r="BU6" s="409"/>
      <c r="BV6" s="407">
        <v>359888</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93.5</v>
      </c>
      <c r="CU6" s="445"/>
      <c r="CV6" s="445"/>
      <c r="CW6" s="445"/>
      <c r="CX6" s="445"/>
      <c r="CY6" s="445"/>
      <c r="CZ6" s="445"/>
      <c r="DA6" s="446"/>
      <c r="DB6" s="444">
        <v>90.2</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16154</v>
      </c>
      <c r="BO7" s="408"/>
      <c r="BP7" s="408"/>
      <c r="BQ7" s="408"/>
      <c r="BR7" s="408"/>
      <c r="BS7" s="408"/>
      <c r="BT7" s="408"/>
      <c r="BU7" s="409"/>
      <c r="BV7" s="407">
        <v>9621</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4814555</v>
      </c>
      <c r="CU7" s="408"/>
      <c r="CV7" s="408"/>
      <c r="CW7" s="408"/>
      <c r="CX7" s="408"/>
      <c r="CY7" s="408"/>
      <c r="CZ7" s="408"/>
      <c r="DA7" s="409"/>
      <c r="DB7" s="407">
        <v>4996029</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305273</v>
      </c>
      <c r="BO8" s="408"/>
      <c r="BP8" s="408"/>
      <c r="BQ8" s="408"/>
      <c r="BR8" s="408"/>
      <c r="BS8" s="408"/>
      <c r="BT8" s="408"/>
      <c r="BU8" s="409"/>
      <c r="BV8" s="407">
        <v>350267</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0.44</v>
      </c>
      <c r="CU8" s="448"/>
      <c r="CV8" s="448"/>
      <c r="CW8" s="448"/>
      <c r="CX8" s="448"/>
      <c r="CY8" s="448"/>
      <c r="CZ8" s="448"/>
      <c r="DA8" s="449"/>
      <c r="DB8" s="447">
        <v>0.44</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17641</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-44994</v>
      </c>
      <c r="BO9" s="408"/>
      <c r="BP9" s="408"/>
      <c r="BQ9" s="408"/>
      <c r="BR9" s="408"/>
      <c r="BS9" s="408"/>
      <c r="BT9" s="408"/>
      <c r="BU9" s="409"/>
      <c r="BV9" s="407">
        <v>165475</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10.1</v>
      </c>
      <c r="CU9" s="405"/>
      <c r="CV9" s="405"/>
      <c r="CW9" s="405"/>
      <c r="CX9" s="405"/>
      <c r="CY9" s="405"/>
      <c r="CZ9" s="405"/>
      <c r="DA9" s="406"/>
      <c r="DB9" s="404">
        <v>9.5</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18952</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49</v>
      </c>
      <c r="BO10" s="408"/>
      <c r="BP10" s="408"/>
      <c r="BQ10" s="408"/>
      <c r="BR10" s="408"/>
      <c r="BS10" s="408"/>
      <c r="BT10" s="408"/>
      <c r="BU10" s="409"/>
      <c r="BV10" s="407">
        <v>50</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2">
      <c r="A12" s="181"/>
      <c r="B12" s="467" t="s">
        <v>133</v>
      </c>
      <c r="C12" s="468"/>
      <c r="D12" s="468"/>
      <c r="E12" s="468"/>
      <c r="F12" s="468"/>
      <c r="G12" s="468"/>
      <c r="H12" s="468"/>
      <c r="I12" s="468"/>
      <c r="J12" s="468"/>
      <c r="K12" s="469"/>
      <c r="L12" s="476" t="s">
        <v>134</v>
      </c>
      <c r="M12" s="477"/>
      <c r="N12" s="477"/>
      <c r="O12" s="477"/>
      <c r="P12" s="477"/>
      <c r="Q12" s="478"/>
      <c r="R12" s="479">
        <v>17322</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138</v>
      </c>
      <c r="AV12" s="440"/>
      <c r="AW12" s="440"/>
      <c r="AX12" s="440"/>
      <c r="AY12" s="441" t="s">
        <v>139</v>
      </c>
      <c r="AZ12" s="442"/>
      <c r="BA12" s="442"/>
      <c r="BB12" s="442"/>
      <c r="BC12" s="442"/>
      <c r="BD12" s="442"/>
      <c r="BE12" s="442"/>
      <c r="BF12" s="442"/>
      <c r="BG12" s="442"/>
      <c r="BH12" s="442"/>
      <c r="BI12" s="442"/>
      <c r="BJ12" s="442"/>
      <c r="BK12" s="442"/>
      <c r="BL12" s="442"/>
      <c r="BM12" s="443"/>
      <c r="BN12" s="407">
        <v>66418</v>
      </c>
      <c r="BO12" s="408"/>
      <c r="BP12" s="408"/>
      <c r="BQ12" s="408"/>
      <c r="BR12" s="408"/>
      <c r="BS12" s="408"/>
      <c r="BT12" s="408"/>
      <c r="BU12" s="409"/>
      <c r="BV12" s="407">
        <v>198013</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141</v>
      </c>
      <c r="CU12" s="448"/>
      <c r="CV12" s="448"/>
      <c r="CW12" s="448"/>
      <c r="CX12" s="448"/>
      <c r="CY12" s="448"/>
      <c r="CZ12" s="448"/>
      <c r="DA12" s="449"/>
      <c r="DB12" s="447" t="s">
        <v>142</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143</v>
      </c>
      <c r="N13" s="499"/>
      <c r="O13" s="499"/>
      <c r="P13" s="499"/>
      <c r="Q13" s="500"/>
      <c r="R13" s="491">
        <v>17101</v>
      </c>
      <c r="S13" s="492"/>
      <c r="T13" s="492"/>
      <c r="U13" s="492"/>
      <c r="V13" s="493"/>
      <c r="W13" s="423" t="s">
        <v>144</v>
      </c>
      <c r="X13" s="424"/>
      <c r="Y13" s="424"/>
      <c r="Z13" s="424"/>
      <c r="AA13" s="424"/>
      <c r="AB13" s="414"/>
      <c r="AC13" s="458">
        <v>965</v>
      </c>
      <c r="AD13" s="459"/>
      <c r="AE13" s="459"/>
      <c r="AF13" s="459"/>
      <c r="AG13" s="501"/>
      <c r="AH13" s="458">
        <v>1141</v>
      </c>
      <c r="AI13" s="459"/>
      <c r="AJ13" s="459"/>
      <c r="AK13" s="459"/>
      <c r="AL13" s="460"/>
      <c r="AM13" s="436" t="s">
        <v>145</v>
      </c>
      <c r="AN13" s="437"/>
      <c r="AO13" s="437"/>
      <c r="AP13" s="437"/>
      <c r="AQ13" s="437"/>
      <c r="AR13" s="437"/>
      <c r="AS13" s="437"/>
      <c r="AT13" s="438"/>
      <c r="AU13" s="439" t="s">
        <v>146</v>
      </c>
      <c r="AV13" s="440"/>
      <c r="AW13" s="440"/>
      <c r="AX13" s="440"/>
      <c r="AY13" s="441" t="s">
        <v>147</v>
      </c>
      <c r="AZ13" s="442"/>
      <c r="BA13" s="442"/>
      <c r="BB13" s="442"/>
      <c r="BC13" s="442"/>
      <c r="BD13" s="442"/>
      <c r="BE13" s="442"/>
      <c r="BF13" s="442"/>
      <c r="BG13" s="442"/>
      <c r="BH13" s="442"/>
      <c r="BI13" s="442"/>
      <c r="BJ13" s="442"/>
      <c r="BK13" s="442"/>
      <c r="BL13" s="442"/>
      <c r="BM13" s="443"/>
      <c r="BN13" s="407">
        <v>-111363</v>
      </c>
      <c r="BO13" s="408"/>
      <c r="BP13" s="408"/>
      <c r="BQ13" s="408"/>
      <c r="BR13" s="408"/>
      <c r="BS13" s="408"/>
      <c r="BT13" s="408"/>
      <c r="BU13" s="409"/>
      <c r="BV13" s="407">
        <v>-32488</v>
      </c>
      <c r="BW13" s="408"/>
      <c r="BX13" s="408"/>
      <c r="BY13" s="408"/>
      <c r="BZ13" s="408"/>
      <c r="CA13" s="408"/>
      <c r="CB13" s="408"/>
      <c r="CC13" s="409"/>
      <c r="CD13" s="410" t="s">
        <v>148</v>
      </c>
      <c r="CE13" s="411"/>
      <c r="CF13" s="411"/>
      <c r="CG13" s="411"/>
      <c r="CH13" s="411"/>
      <c r="CI13" s="411"/>
      <c r="CJ13" s="411"/>
      <c r="CK13" s="411"/>
      <c r="CL13" s="411"/>
      <c r="CM13" s="411"/>
      <c r="CN13" s="411"/>
      <c r="CO13" s="411"/>
      <c r="CP13" s="411"/>
      <c r="CQ13" s="411"/>
      <c r="CR13" s="411"/>
      <c r="CS13" s="412"/>
      <c r="CT13" s="404">
        <v>8.8000000000000007</v>
      </c>
      <c r="CU13" s="405"/>
      <c r="CV13" s="405"/>
      <c r="CW13" s="405"/>
      <c r="CX13" s="405"/>
      <c r="CY13" s="405"/>
      <c r="CZ13" s="405"/>
      <c r="DA13" s="406"/>
      <c r="DB13" s="404">
        <v>8.8000000000000007</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149</v>
      </c>
      <c r="M14" s="489"/>
      <c r="N14" s="489"/>
      <c r="O14" s="489"/>
      <c r="P14" s="489"/>
      <c r="Q14" s="490"/>
      <c r="R14" s="491">
        <v>17636</v>
      </c>
      <c r="S14" s="492"/>
      <c r="T14" s="492"/>
      <c r="U14" s="492"/>
      <c r="V14" s="493"/>
      <c r="W14" s="397"/>
      <c r="X14" s="398"/>
      <c r="Y14" s="398"/>
      <c r="Z14" s="398"/>
      <c r="AA14" s="398"/>
      <c r="AB14" s="387"/>
      <c r="AC14" s="494">
        <v>10.7</v>
      </c>
      <c r="AD14" s="495"/>
      <c r="AE14" s="495"/>
      <c r="AF14" s="495"/>
      <c r="AG14" s="496"/>
      <c r="AH14" s="494">
        <v>11.7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150</v>
      </c>
      <c r="CE14" s="503"/>
      <c r="CF14" s="503"/>
      <c r="CG14" s="503"/>
      <c r="CH14" s="503"/>
      <c r="CI14" s="503"/>
      <c r="CJ14" s="503"/>
      <c r="CK14" s="503"/>
      <c r="CL14" s="503"/>
      <c r="CM14" s="503"/>
      <c r="CN14" s="503"/>
      <c r="CO14" s="503"/>
      <c r="CP14" s="503"/>
      <c r="CQ14" s="503"/>
      <c r="CR14" s="503"/>
      <c r="CS14" s="504"/>
      <c r="CT14" s="505">
        <v>29.1</v>
      </c>
      <c r="CU14" s="506"/>
      <c r="CV14" s="506"/>
      <c r="CW14" s="506"/>
      <c r="CX14" s="506"/>
      <c r="CY14" s="506"/>
      <c r="CZ14" s="506"/>
      <c r="DA14" s="507"/>
      <c r="DB14" s="505">
        <v>45.8</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151</v>
      </c>
      <c r="N15" s="499"/>
      <c r="O15" s="499"/>
      <c r="P15" s="499"/>
      <c r="Q15" s="500"/>
      <c r="R15" s="491">
        <v>17449</v>
      </c>
      <c r="S15" s="492"/>
      <c r="T15" s="492"/>
      <c r="U15" s="492"/>
      <c r="V15" s="493"/>
      <c r="W15" s="423" t="s">
        <v>152</v>
      </c>
      <c r="X15" s="424"/>
      <c r="Y15" s="424"/>
      <c r="Z15" s="424"/>
      <c r="AA15" s="424"/>
      <c r="AB15" s="414"/>
      <c r="AC15" s="458">
        <v>3150</v>
      </c>
      <c r="AD15" s="459"/>
      <c r="AE15" s="459"/>
      <c r="AF15" s="459"/>
      <c r="AG15" s="501"/>
      <c r="AH15" s="458">
        <v>3433</v>
      </c>
      <c r="AI15" s="459"/>
      <c r="AJ15" s="459"/>
      <c r="AK15" s="459"/>
      <c r="AL15" s="460"/>
      <c r="AM15" s="436"/>
      <c r="AN15" s="437"/>
      <c r="AO15" s="437"/>
      <c r="AP15" s="437"/>
      <c r="AQ15" s="437"/>
      <c r="AR15" s="437"/>
      <c r="AS15" s="437"/>
      <c r="AT15" s="438"/>
      <c r="AU15" s="439"/>
      <c r="AV15" s="440"/>
      <c r="AW15" s="440"/>
      <c r="AX15" s="440"/>
      <c r="AY15" s="367" t="s">
        <v>153</v>
      </c>
      <c r="AZ15" s="368"/>
      <c r="BA15" s="368"/>
      <c r="BB15" s="368"/>
      <c r="BC15" s="368"/>
      <c r="BD15" s="368"/>
      <c r="BE15" s="368"/>
      <c r="BF15" s="368"/>
      <c r="BG15" s="368"/>
      <c r="BH15" s="368"/>
      <c r="BI15" s="368"/>
      <c r="BJ15" s="368"/>
      <c r="BK15" s="368"/>
      <c r="BL15" s="368"/>
      <c r="BM15" s="369"/>
      <c r="BN15" s="370">
        <v>1890926</v>
      </c>
      <c r="BO15" s="371"/>
      <c r="BP15" s="371"/>
      <c r="BQ15" s="371"/>
      <c r="BR15" s="371"/>
      <c r="BS15" s="371"/>
      <c r="BT15" s="371"/>
      <c r="BU15" s="372"/>
      <c r="BV15" s="370">
        <v>1819444</v>
      </c>
      <c r="BW15" s="371"/>
      <c r="BX15" s="371"/>
      <c r="BY15" s="371"/>
      <c r="BZ15" s="371"/>
      <c r="CA15" s="371"/>
      <c r="CB15" s="371"/>
      <c r="CC15" s="372"/>
      <c r="CD15" s="508" t="s">
        <v>154</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155</v>
      </c>
      <c r="M16" s="511"/>
      <c r="N16" s="511"/>
      <c r="O16" s="511"/>
      <c r="P16" s="511"/>
      <c r="Q16" s="512"/>
      <c r="R16" s="513" t="s">
        <v>156</v>
      </c>
      <c r="S16" s="514"/>
      <c r="T16" s="514"/>
      <c r="U16" s="514"/>
      <c r="V16" s="515"/>
      <c r="W16" s="397"/>
      <c r="X16" s="398"/>
      <c r="Y16" s="398"/>
      <c r="Z16" s="398"/>
      <c r="AA16" s="398"/>
      <c r="AB16" s="387"/>
      <c r="AC16" s="494">
        <v>35</v>
      </c>
      <c r="AD16" s="495"/>
      <c r="AE16" s="495"/>
      <c r="AF16" s="495"/>
      <c r="AG16" s="496"/>
      <c r="AH16" s="494">
        <v>35.299999999999997</v>
      </c>
      <c r="AI16" s="495"/>
      <c r="AJ16" s="495"/>
      <c r="AK16" s="495"/>
      <c r="AL16" s="497"/>
      <c r="AM16" s="436"/>
      <c r="AN16" s="437"/>
      <c r="AO16" s="437"/>
      <c r="AP16" s="437"/>
      <c r="AQ16" s="437"/>
      <c r="AR16" s="437"/>
      <c r="AS16" s="437"/>
      <c r="AT16" s="438"/>
      <c r="AU16" s="439"/>
      <c r="AV16" s="440"/>
      <c r="AW16" s="440"/>
      <c r="AX16" s="440"/>
      <c r="AY16" s="441" t="s">
        <v>157</v>
      </c>
      <c r="AZ16" s="442"/>
      <c r="BA16" s="442"/>
      <c r="BB16" s="442"/>
      <c r="BC16" s="442"/>
      <c r="BD16" s="442"/>
      <c r="BE16" s="442"/>
      <c r="BF16" s="442"/>
      <c r="BG16" s="442"/>
      <c r="BH16" s="442"/>
      <c r="BI16" s="442"/>
      <c r="BJ16" s="442"/>
      <c r="BK16" s="442"/>
      <c r="BL16" s="442"/>
      <c r="BM16" s="443"/>
      <c r="BN16" s="407">
        <v>4284442</v>
      </c>
      <c r="BO16" s="408"/>
      <c r="BP16" s="408"/>
      <c r="BQ16" s="408"/>
      <c r="BR16" s="408"/>
      <c r="BS16" s="408"/>
      <c r="BT16" s="408"/>
      <c r="BU16" s="409"/>
      <c r="BV16" s="407">
        <v>4299521</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158</v>
      </c>
      <c r="N17" s="519"/>
      <c r="O17" s="519"/>
      <c r="P17" s="519"/>
      <c r="Q17" s="520"/>
      <c r="R17" s="513" t="s">
        <v>159</v>
      </c>
      <c r="S17" s="514"/>
      <c r="T17" s="514"/>
      <c r="U17" s="514"/>
      <c r="V17" s="515"/>
      <c r="W17" s="423" t="s">
        <v>160</v>
      </c>
      <c r="X17" s="424"/>
      <c r="Y17" s="424"/>
      <c r="Z17" s="424"/>
      <c r="AA17" s="424"/>
      <c r="AB17" s="414"/>
      <c r="AC17" s="458">
        <v>4888</v>
      </c>
      <c r="AD17" s="459"/>
      <c r="AE17" s="459"/>
      <c r="AF17" s="459"/>
      <c r="AG17" s="501"/>
      <c r="AH17" s="458">
        <v>5139</v>
      </c>
      <c r="AI17" s="459"/>
      <c r="AJ17" s="459"/>
      <c r="AK17" s="459"/>
      <c r="AL17" s="460"/>
      <c r="AM17" s="436"/>
      <c r="AN17" s="437"/>
      <c r="AO17" s="437"/>
      <c r="AP17" s="437"/>
      <c r="AQ17" s="437"/>
      <c r="AR17" s="437"/>
      <c r="AS17" s="437"/>
      <c r="AT17" s="438"/>
      <c r="AU17" s="439"/>
      <c r="AV17" s="440"/>
      <c r="AW17" s="440"/>
      <c r="AX17" s="440"/>
      <c r="AY17" s="441" t="s">
        <v>161</v>
      </c>
      <c r="AZ17" s="442"/>
      <c r="BA17" s="442"/>
      <c r="BB17" s="442"/>
      <c r="BC17" s="442"/>
      <c r="BD17" s="442"/>
      <c r="BE17" s="442"/>
      <c r="BF17" s="442"/>
      <c r="BG17" s="442"/>
      <c r="BH17" s="442"/>
      <c r="BI17" s="442"/>
      <c r="BJ17" s="442"/>
      <c r="BK17" s="442"/>
      <c r="BL17" s="442"/>
      <c r="BM17" s="443"/>
      <c r="BN17" s="407">
        <v>2356029</v>
      </c>
      <c r="BO17" s="408"/>
      <c r="BP17" s="408"/>
      <c r="BQ17" s="408"/>
      <c r="BR17" s="408"/>
      <c r="BS17" s="408"/>
      <c r="BT17" s="408"/>
      <c r="BU17" s="409"/>
      <c r="BV17" s="407">
        <v>2263990</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162</v>
      </c>
      <c r="C18" s="450"/>
      <c r="D18" s="450"/>
      <c r="E18" s="530"/>
      <c r="F18" s="530"/>
      <c r="G18" s="530"/>
      <c r="H18" s="530"/>
      <c r="I18" s="530"/>
      <c r="J18" s="530"/>
      <c r="K18" s="530"/>
      <c r="L18" s="531">
        <v>52.45</v>
      </c>
      <c r="M18" s="531"/>
      <c r="N18" s="531"/>
      <c r="O18" s="531"/>
      <c r="P18" s="531"/>
      <c r="Q18" s="531"/>
      <c r="R18" s="532"/>
      <c r="S18" s="532"/>
      <c r="T18" s="532"/>
      <c r="U18" s="532"/>
      <c r="V18" s="533"/>
      <c r="W18" s="425"/>
      <c r="X18" s="426"/>
      <c r="Y18" s="426"/>
      <c r="Z18" s="426"/>
      <c r="AA18" s="426"/>
      <c r="AB18" s="417"/>
      <c r="AC18" s="534">
        <v>54.3</v>
      </c>
      <c r="AD18" s="535"/>
      <c r="AE18" s="535"/>
      <c r="AF18" s="535"/>
      <c r="AG18" s="536"/>
      <c r="AH18" s="534">
        <v>52.9</v>
      </c>
      <c r="AI18" s="535"/>
      <c r="AJ18" s="535"/>
      <c r="AK18" s="535"/>
      <c r="AL18" s="537"/>
      <c r="AM18" s="436"/>
      <c r="AN18" s="437"/>
      <c r="AO18" s="437"/>
      <c r="AP18" s="437"/>
      <c r="AQ18" s="437"/>
      <c r="AR18" s="437"/>
      <c r="AS18" s="437"/>
      <c r="AT18" s="438"/>
      <c r="AU18" s="439"/>
      <c r="AV18" s="440"/>
      <c r="AW18" s="440"/>
      <c r="AX18" s="440"/>
      <c r="AY18" s="441" t="s">
        <v>163</v>
      </c>
      <c r="AZ18" s="442"/>
      <c r="BA18" s="442"/>
      <c r="BB18" s="442"/>
      <c r="BC18" s="442"/>
      <c r="BD18" s="442"/>
      <c r="BE18" s="442"/>
      <c r="BF18" s="442"/>
      <c r="BG18" s="442"/>
      <c r="BH18" s="442"/>
      <c r="BI18" s="442"/>
      <c r="BJ18" s="442"/>
      <c r="BK18" s="442"/>
      <c r="BL18" s="442"/>
      <c r="BM18" s="443"/>
      <c r="BN18" s="407">
        <v>4510886</v>
      </c>
      <c r="BO18" s="408"/>
      <c r="BP18" s="408"/>
      <c r="BQ18" s="408"/>
      <c r="BR18" s="408"/>
      <c r="BS18" s="408"/>
      <c r="BT18" s="408"/>
      <c r="BU18" s="409"/>
      <c r="BV18" s="407">
        <v>4384430</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164</v>
      </c>
      <c r="C19" s="450"/>
      <c r="D19" s="450"/>
      <c r="E19" s="530"/>
      <c r="F19" s="530"/>
      <c r="G19" s="530"/>
      <c r="H19" s="530"/>
      <c r="I19" s="530"/>
      <c r="J19" s="530"/>
      <c r="K19" s="530"/>
      <c r="L19" s="538">
        <v>336</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165</v>
      </c>
      <c r="AZ19" s="442"/>
      <c r="BA19" s="442"/>
      <c r="BB19" s="442"/>
      <c r="BC19" s="442"/>
      <c r="BD19" s="442"/>
      <c r="BE19" s="442"/>
      <c r="BF19" s="442"/>
      <c r="BG19" s="442"/>
      <c r="BH19" s="442"/>
      <c r="BI19" s="442"/>
      <c r="BJ19" s="442"/>
      <c r="BK19" s="442"/>
      <c r="BL19" s="442"/>
      <c r="BM19" s="443"/>
      <c r="BN19" s="407">
        <v>7326422</v>
      </c>
      <c r="BO19" s="408"/>
      <c r="BP19" s="408"/>
      <c r="BQ19" s="408"/>
      <c r="BR19" s="408"/>
      <c r="BS19" s="408"/>
      <c r="BT19" s="408"/>
      <c r="BU19" s="409"/>
      <c r="BV19" s="407">
        <v>7502168</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166</v>
      </c>
      <c r="C20" s="450"/>
      <c r="D20" s="450"/>
      <c r="E20" s="530"/>
      <c r="F20" s="530"/>
      <c r="G20" s="530"/>
      <c r="H20" s="530"/>
      <c r="I20" s="530"/>
      <c r="J20" s="530"/>
      <c r="K20" s="530"/>
      <c r="L20" s="538">
        <v>5929</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167</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168</v>
      </c>
      <c r="C22" s="551"/>
      <c r="D22" s="552"/>
      <c r="E22" s="419" t="s">
        <v>1</v>
      </c>
      <c r="F22" s="424"/>
      <c r="G22" s="424"/>
      <c r="H22" s="424"/>
      <c r="I22" s="424"/>
      <c r="J22" s="424"/>
      <c r="K22" s="414"/>
      <c r="L22" s="419" t="s">
        <v>169</v>
      </c>
      <c r="M22" s="424"/>
      <c r="N22" s="424"/>
      <c r="O22" s="424"/>
      <c r="P22" s="414"/>
      <c r="Q22" s="582" t="s">
        <v>170</v>
      </c>
      <c r="R22" s="583"/>
      <c r="S22" s="583"/>
      <c r="T22" s="583"/>
      <c r="U22" s="583"/>
      <c r="V22" s="584"/>
      <c r="W22" s="550" t="s">
        <v>171</v>
      </c>
      <c r="X22" s="551"/>
      <c r="Y22" s="552"/>
      <c r="Z22" s="419" t="s">
        <v>1</v>
      </c>
      <c r="AA22" s="424"/>
      <c r="AB22" s="424"/>
      <c r="AC22" s="424"/>
      <c r="AD22" s="424"/>
      <c r="AE22" s="424"/>
      <c r="AF22" s="424"/>
      <c r="AG22" s="414"/>
      <c r="AH22" s="588" t="s">
        <v>172</v>
      </c>
      <c r="AI22" s="424"/>
      <c r="AJ22" s="424"/>
      <c r="AK22" s="424"/>
      <c r="AL22" s="414"/>
      <c r="AM22" s="588" t="s">
        <v>173</v>
      </c>
      <c r="AN22" s="589"/>
      <c r="AO22" s="589"/>
      <c r="AP22" s="589"/>
      <c r="AQ22" s="589"/>
      <c r="AR22" s="590"/>
      <c r="AS22" s="582" t="s">
        <v>170</v>
      </c>
      <c r="AT22" s="583"/>
      <c r="AU22" s="583"/>
      <c r="AV22" s="583"/>
      <c r="AW22" s="583"/>
      <c r="AX22" s="594"/>
      <c r="AY22" s="367" t="s">
        <v>174</v>
      </c>
      <c r="AZ22" s="368"/>
      <c r="BA22" s="368"/>
      <c r="BB22" s="368"/>
      <c r="BC22" s="368"/>
      <c r="BD22" s="368"/>
      <c r="BE22" s="368"/>
      <c r="BF22" s="368"/>
      <c r="BG22" s="368"/>
      <c r="BH22" s="368"/>
      <c r="BI22" s="368"/>
      <c r="BJ22" s="368"/>
      <c r="BK22" s="368"/>
      <c r="BL22" s="368"/>
      <c r="BM22" s="369"/>
      <c r="BN22" s="370">
        <v>7902297</v>
      </c>
      <c r="BO22" s="371"/>
      <c r="BP22" s="371"/>
      <c r="BQ22" s="371"/>
      <c r="BR22" s="371"/>
      <c r="BS22" s="371"/>
      <c r="BT22" s="371"/>
      <c r="BU22" s="372"/>
      <c r="BV22" s="370">
        <v>8318512</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175</v>
      </c>
      <c r="AZ23" s="442"/>
      <c r="BA23" s="442"/>
      <c r="BB23" s="442"/>
      <c r="BC23" s="442"/>
      <c r="BD23" s="442"/>
      <c r="BE23" s="442"/>
      <c r="BF23" s="442"/>
      <c r="BG23" s="442"/>
      <c r="BH23" s="442"/>
      <c r="BI23" s="442"/>
      <c r="BJ23" s="442"/>
      <c r="BK23" s="442"/>
      <c r="BL23" s="442"/>
      <c r="BM23" s="443"/>
      <c r="BN23" s="407">
        <v>4340818</v>
      </c>
      <c r="BO23" s="408"/>
      <c r="BP23" s="408"/>
      <c r="BQ23" s="408"/>
      <c r="BR23" s="408"/>
      <c r="BS23" s="408"/>
      <c r="BT23" s="408"/>
      <c r="BU23" s="409"/>
      <c r="BV23" s="407">
        <v>4578471</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176</v>
      </c>
      <c r="F24" s="437"/>
      <c r="G24" s="437"/>
      <c r="H24" s="437"/>
      <c r="I24" s="437"/>
      <c r="J24" s="437"/>
      <c r="K24" s="438"/>
      <c r="L24" s="458">
        <v>1</v>
      </c>
      <c r="M24" s="459"/>
      <c r="N24" s="459"/>
      <c r="O24" s="459"/>
      <c r="P24" s="501"/>
      <c r="Q24" s="458">
        <v>8400</v>
      </c>
      <c r="R24" s="459"/>
      <c r="S24" s="459"/>
      <c r="T24" s="459"/>
      <c r="U24" s="459"/>
      <c r="V24" s="501"/>
      <c r="W24" s="553"/>
      <c r="X24" s="554"/>
      <c r="Y24" s="555"/>
      <c r="Z24" s="457" t="s">
        <v>177</v>
      </c>
      <c r="AA24" s="437"/>
      <c r="AB24" s="437"/>
      <c r="AC24" s="437"/>
      <c r="AD24" s="437"/>
      <c r="AE24" s="437"/>
      <c r="AF24" s="437"/>
      <c r="AG24" s="438"/>
      <c r="AH24" s="458">
        <v>128</v>
      </c>
      <c r="AI24" s="459"/>
      <c r="AJ24" s="459"/>
      <c r="AK24" s="459"/>
      <c r="AL24" s="501"/>
      <c r="AM24" s="458">
        <v>404096</v>
      </c>
      <c r="AN24" s="459"/>
      <c r="AO24" s="459"/>
      <c r="AP24" s="459"/>
      <c r="AQ24" s="459"/>
      <c r="AR24" s="501"/>
      <c r="AS24" s="458">
        <v>3157</v>
      </c>
      <c r="AT24" s="459"/>
      <c r="AU24" s="459"/>
      <c r="AV24" s="459"/>
      <c r="AW24" s="459"/>
      <c r="AX24" s="460"/>
      <c r="AY24" s="523" t="s">
        <v>178</v>
      </c>
      <c r="AZ24" s="524"/>
      <c r="BA24" s="524"/>
      <c r="BB24" s="524"/>
      <c r="BC24" s="524"/>
      <c r="BD24" s="524"/>
      <c r="BE24" s="524"/>
      <c r="BF24" s="524"/>
      <c r="BG24" s="524"/>
      <c r="BH24" s="524"/>
      <c r="BI24" s="524"/>
      <c r="BJ24" s="524"/>
      <c r="BK24" s="524"/>
      <c r="BL24" s="524"/>
      <c r="BM24" s="525"/>
      <c r="BN24" s="407">
        <v>4859567</v>
      </c>
      <c r="BO24" s="408"/>
      <c r="BP24" s="408"/>
      <c r="BQ24" s="408"/>
      <c r="BR24" s="408"/>
      <c r="BS24" s="408"/>
      <c r="BT24" s="408"/>
      <c r="BU24" s="409"/>
      <c r="BV24" s="407">
        <v>5027555</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179</v>
      </c>
      <c r="F25" s="437"/>
      <c r="G25" s="437"/>
      <c r="H25" s="437"/>
      <c r="I25" s="437"/>
      <c r="J25" s="437"/>
      <c r="K25" s="438"/>
      <c r="L25" s="458">
        <v>1</v>
      </c>
      <c r="M25" s="459"/>
      <c r="N25" s="459"/>
      <c r="O25" s="459"/>
      <c r="P25" s="501"/>
      <c r="Q25" s="458">
        <v>6450</v>
      </c>
      <c r="R25" s="459"/>
      <c r="S25" s="459"/>
      <c r="T25" s="459"/>
      <c r="U25" s="459"/>
      <c r="V25" s="501"/>
      <c r="W25" s="553"/>
      <c r="X25" s="554"/>
      <c r="Y25" s="555"/>
      <c r="Z25" s="457" t="s">
        <v>180</v>
      </c>
      <c r="AA25" s="437"/>
      <c r="AB25" s="437"/>
      <c r="AC25" s="437"/>
      <c r="AD25" s="437"/>
      <c r="AE25" s="437"/>
      <c r="AF25" s="437"/>
      <c r="AG25" s="438"/>
      <c r="AH25" s="458" t="s">
        <v>141</v>
      </c>
      <c r="AI25" s="459"/>
      <c r="AJ25" s="459"/>
      <c r="AK25" s="459"/>
      <c r="AL25" s="501"/>
      <c r="AM25" s="458" t="s">
        <v>141</v>
      </c>
      <c r="AN25" s="459"/>
      <c r="AO25" s="459"/>
      <c r="AP25" s="459"/>
      <c r="AQ25" s="459"/>
      <c r="AR25" s="501"/>
      <c r="AS25" s="458" t="s">
        <v>141</v>
      </c>
      <c r="AT25" s="459"/>
      <c r="AU25" s="459"/>
      <c r="AV25" s="459"/>
      <c r="AW25" s="459"/>
      <c r="AX25" s="460"/>
      <c r="AY25" s="367" t="s">
        <v>181</v>
      </c>
      <c r="AZ25" s="368"/>
      <c r="BA25" s="368"/>
      <c r="BB25" s="368"/>
      <c r="BC25" s="368"/>
      <c r="BD25" s="368"/>
      <c r="BE25" s="368"/>
      <c r="BF25" s="368"/>
      <c r="BG25" s="368"/>
      <c r="BH25" s="368"/>
      <c r="BI25" s="368"/>
      <c r="BJ25" s="368"/>
      <c r="BK25" s="368"/>
      <c r="BL25" s="368"/>
      <c r="BM25" s="369"/>
      <c r="BN25" s="370">
        <v>1718870</v>
      </c>
      <c r="BO25" s="371"/>
      <c r="BP25" s="371"/>
      <c r="BQ25" s="371"/>
      <c r="BR25" s="371"/>
      <c r="BS25" s="371"/>
      <c r="BT25" s="371"/>
      <c r="BU25" s="372"/>
      <c r="BV25" s="370">
        <v>1636203</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182</v>
      </c>
      <c r="F26" s="437"/>
      <c r="G26" s="437"/>
      <c r="H26" s="437"/>
      <c r="I26" s="437"/>
      <c r="J26" s="437"/>
      <c r="K26" s="438"/>
      <c r="L26" s="458">
        <v>1</v>
      </c>
      <c r="M26" s="459"/>
      <c r="N26" s="459"/>
      <c r="O26" s="459"/>
      <c r="P26" s="501"/>
      <c r="Q26" s="458">
        <v>5850</v>
      </c>
      <c r="R26" s="459"/>
      <c r="S26" s="459"/>
      <c r="T26" s="459"/>
      <c r="U26" s="459"/>
      <c r="V26" s="501"/>
      <c r="W26" s="553"/>
      <c r="X26" s="554"/>
      <c r="Y26" s="555"/>
      <c r="Z26" s="457" t="s">
        <v>183</v>
      </c>
      <c r="AA26" s="559"/>
      <c r="AB26" s="559"/>
      <c r="AC26" s="559"/>
      <c r="AD26" s="559"/>
      <c r="AE26" s="559"/>
      <c r="AF26" s="559"/>
      <c r="AG26" s="560"/>
      <c r="AH26" s="458">
        <v>7</v>
      </c>
      <c r="AI26" s="459"/>
      <c r="AJ26" s="459"/>
      <c r="AK26" s="459"/>
      <c r="AL26" s="501"/>
      <c r="AM26" s="458">
        <v>25249</v>
      </c>
      <c r="AN26" s="459"/>
      <c r="AO26" s="459"/>
      <c r="AP26" s="459"/>
      <c r="AQ26" s="459"/>
      <c r="AR26" s="501"/>
      <c r="AS26" s="458">
        <v>3607</v>
      </c>
      <c r="AT26" s="459"/>
      <c r="AU26" s="459"/>
      <c r="AV26" s="459"/>
      <c r="AW26" s="459"/>
      <c r="AX26" s="460"/>
      <c r="AY26" s="410" t="s">
        <v>184</v>
      </c>
      <c r="AZ26" s="411"/>
      <c r="BA26" s="411"/>
      <c r="BB26" s="411"/>
      <c r="BC26" s="411"/>
      <c r="BD26" s="411"/>
      <c r="BE26" s="411"/>
      <c r="BF26" s="411"/>
      <c r="BG26" s="411"/>
      <c r="BH26" s="411"/>
      <c r="BI26" s="411"/>
      <c r="BJ26" s="411"/>
      <c r="BK26" s="411"/>
      <c r="BL26" s="411"/>
      <c r="BM26" s="412"/>
      <c r="BN26" s="407" t="s">
        <v>141</v>
      </c>
      <c r="BO26" s="408"/>
      <c r="BP26" s="408"/>
      <c r="BQ26" s="408"/>
      <c r="BR26" s="408"/>
      <c r="BS26" s="408"/>
      <c r="BT26" s="408"/>
      <c r="BU26" s="409"/>
      <c r="BV26" s="407" t="s">
        <v>141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185</v>
      </c>
      <c r="F27" s="437"/>
      <c r="G27" s="437"/>
      <c r="H27" s="437"/>
      <c r="I27" s="437"/>
      <c r="J27" s="437"/>
      <c r="K27" s="438"/>
      <c r="L27" s="458">
        <v>1</v>
      </c>
      <c r="M27" s="459"/>
      <c r="N27" s="459"/>
      <c r="O27" s="459"/>
      <c r="P27" s="501"/>
      <c r="Q27" s="458">
        <v>3300</v>
      </c>
      <c r="R27" s="459"/>
      <c r="S27" s="459"/>
      <c r="T27" s="459"/>
      <c r="U27" s="459"/>
      <c r="V27" s="501"/>
      <c r="W27" s="553"/>
      <c r="X27" s="554"/>
      <c r="Y27" s="555"/>
      <c r="Z27" s="457" t="s">
        <v>186</v>
      </c>
      <c r="AA27" s="437"/>
      <c r="AB27" s="437"/>
      <c r="AC27" s="437"/>
      <c r="AD27" s="437"/>
      <c r="AE27" s="437"/>
      <c r="AF27" s="437"/>
      <c r="AG27" s="438"/>
      <c r="AH27" s="458">
        <v>2</v>
      </c>
      <c r="AI27" s="459"/>
      <c r="AJ27" s="459"/>
      <c r="AK27" s="459"/>
      <c r="AL27" s="501"/>
      <c r="AM27" s="458" t="s">
        <v>187</v>
      </c>
      <c r="AN27" s="459"/>
      <c r="AO27" s="459"/>
      <c r="AP27" s="459"/>
      <c r="AQ27" s="459"/>
      <c r="AR27" s="501"/>
      <c r="AS27" s="458" t="s">
        <v>187</v>
      </c>
      <c r="AT27" s="459"/>
      <c r="AU27" s="459"/>
      <c r="AV27" s="459"/>
      <c r="AW27" s="459"/>
      <c r="AX27" s="460"/>
      <c r="AY27" s="502" t="s">
        <v>188</v>
      </c>
      <c r="AZ27" s="503"/>
      <c r="BA27" s="503"/>
      <c r="BB27" s="503"/>
      <c r="BC27" s="503"/>
      <c r="BD27" s="503"/>
      <c r="BE27" s="503"/>
      <c r="BF27" s="503"/>
      <c r="BG27" s="503"/>
      <c r="BH27" s="503"/>
      <c r="BI27" s="503"/>
      <c r="BJ27" s="503"/>
      <c r="BK27" s="503"/>
      <c r="BL27" s="503"/>
      <c r="BM27" s="504"/>
      <c r="BN27" s="526">
        <v>257548</v>
      </c>
      <c r="BO27" s="527"/>
      <c r="BP27" s="527"/>
      <c r="BQ27" s="527"/>
      <c r="BR27" s="527"/>
      <c r="BS27" s="527"/>
      <c r="BT27" s="527"/>
      <c r="BU27" s="528"/>
      <c r="BV27" s="526">
        <v>257535</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189</v>
      </c>
      <c r="F28" s="437"/>
      <c r="G28" s="437"/>
      <c r="H28" s="437"/>
      <c r="I28" s="437"/>
      <c r="J28" s="437"/>
      <c r="K28" s="438"/>
      <c r="L28" s="458">
        <v>1</v>
      </c>
      <c r="M28" s="459"/>
      <c r="N28" s="459"/>
      <c r="O28" s="459"/>
      <c r="P28" s="501"/>
      <c r="Q28" s="458">
        <v>2750</v>
      </c>
      <c r="R28" s="459"/>
      <c r="S28" s="459"/>
      <c r="T28" s="459"/>
      <c r="U28" s="459"/>
      <c r="V28" s="501"/>
      <c r="W28" s="553"/>
      <c r="X28" s="554"/>
      <c r="Y28" s="555"/>
      <c r="Z28" s="457" t="s">
        <v>190</v>
      </c>
      <c r="AA28" s="437"/>
      <c r="AB28" s="437"/>
      <c r="AC28" s="437"/>
      <c r="AD28" s="437"/>
      <c r="AE28" s="437"/>
      <c r="AF28" s="437"/>
      <c r="AG28" s="438"/>
      <c r="AH28" s="458" t="s">
        <v>141</v>
      </c>
      <c r="AI28" s="459"/>
      <c r="AJ28" s="459"/>
      <c r="AK28" s="459"/>
      <c r="AL28" s="501"/>
      <c r="AM28" s="458" t="s">
        <v>141</v>
      </c>
      <c r="AN28" s="459"/>
      <c r="AO28" s="459"/>
      <c r="AP28" s="459"/>
      <c r="AQ28" s="459"/>
      <c r="AR28" s="501"/>
      <c r="AS28" s="458" t="s">
        <v>141</v>
      </c>
      <c r="AT28" s="459"/>
      <c r="AU28" s="459"/>
      <c r="AV28" s="459"/>
      <c r="AW28" s="459"/>
      <c r="AX28" s="460"/>
      <c r="AY28" s="561" t="s">
        <v>191</v>
      </c>
      <c r="AZ28" s="562"/>
      <c r="BA28" s="562"/>
      <c r="BB28" s="563"/>
      <c r="BC28" s="367" t="s">
        <v>49</v>
      </c>
      <c r="BD28" s="368"/>
      <c r="BE28" s="368"/>
      <c r="BF28" s="368"/>
      <c r="BG28" s="368"/>
      <c r="BH28" s="368"/>
      <c r="BI28" s="368"/>
      <c r="BJ28" s="368"/>
      <c r="BK28" s="368"/>
      <c r="BL28" s="368"/>
      <c r="BM28" s="369"/>
      <c r="BN28" s="370">
        <v>716087</v>
      </c>
      <c r="BO28" s="371"/>
      <c r="BP28" s="371"/>
      <c r="BQ28" s="371"/>
      <c r="BR28" s="371"/>
      <c r="BS28" s="371"/>
      <c r="BT28" s="371"/>
      <c r="BU28" s="372"/>
      <c r="BV28" s="370">
        <v>552456</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192</v>
      </c>
      <c r="F29" s="437"/>
      <c r="G29" s="437"/>
      <c r="H29" s="437"/>
      <c r="I29" s="437"/>
      <c r="J29" s="437"/>
      <c r="K29" s="438"/>
      <c r="L29" s="458">
        <v>12</v>
      </c>
      <c r="M29" s="459"/>
      <c r="N29" s="459"/>
      <c r="O29" s="459"/>
      <c r="P29" s="501"/>
      <c r="Q29" s="458">
        <v>2600</v>
      </c>
      <c r="R29" s="459"/>
      <c r="S29" s="459"/>
      <c r="T29" s="459"/>
      <c r="U29" s="459"/>
      <c r="V29" s="501"/>
      <c r="W29" s="556"/>
      <c r="X29" s="557"/>
      <c r="Y29" s="558"/>
      <c r="Z29" s="457" t="s">
        <v>193</v>
      </c>
      <c r="AA29" s="437"/>
      <c r="AB29" s="437"/>
      <c r="AC29" s="437"/>
      <c r="AD29" s="437"/>
      <c r="AE29" s="437"/>
      <c r="AF29" s="437"/>
      <c r="AG29" s="438"/>
      <c r="AH29" s="458">
        <v>130</v>
      </c>
      <c r="AI29" s="459"/>
      <c r="AJ29" s="459"/>
      <c r="AK29" s="459"/>
      <c r="AL29" s="501"/>
      <c r="AM29" s="458">
        <v>412090</v>
      </c>
      <c r="AN29" s="459"/>
      <c r="AO29" s="459"/>
      <c r="AP29" s="459"/>
      <c r="AQ29" s="459"/>
      <c r="AR29" s="501"/>
      <c r="AS29" s="458">
        <v>3170</v>
      </c>
      <c r="AT29" s="459"/>
      <c r="AU29" s="459"/>
      <c r="AV29" s="459"/>
      <c r="AW29" s="459"/>
      <c r="AX29" s="460"/>
      <c r="AY29" s="564"/>
      <c r="AZ29" s="565"/>
      <c r="BA29" s="565"/>
      <c r="BB29" s="566"/>
      <c r="BC29" s="441" t="s">
        <v>194</v>
      </c>
      <c r="BD29" s="442"/>
      <c r="BE29" s="442"/>
      <c r="BF29" s="442"/>
      <c r="BG29" s="442"/>
      <c r="BH29" s="442"/>
      <c r="BI29" s="442"/>
      <c r="BJ29" s="442"/>
      <c r="BK29" s="442"/>
      <c r="BL29" s="442"/>
      <c r="BM29" s="443"/>
      <c r="BN29" s="407">
        <v>5901</v>
      </c>
      <c r="BO29" s="408"/>
      <c r="BP29" s="408"/>
      <c r="BQ29" s="408"/>
      <c r="BR29" s="408"/>
      <c r="BS29" s="408"/>
      <c r="BT29" s="408"/>
      <c r="BU29" s="409"/>
      <c r="BV29" s="407">
        <v>6877</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195</v>
      </c>
      <c r="X30" s="575"/>
      <c r="Y30" s="575"/>
      <c r="Z30" s="575"/>
      <c r="AA30" s="575"/>
      <c r="AB30" s="575"/>
      <c r="AC30" s="575"/>
      <c r="AD30" s="575"/>
      <c r="AE30" s="575"/>
      <c r="AF30" s="575"/>
      <c r="AG30" s="576"/>
      <c r="AH30" s="534">
        <v>96.5</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2372432</v>
      </c>
      <c r="BO30" s="527"/>
      <c r="BP30" s="527"/>
      <c r="BQ30" s="527"/>
      <c r="BR30" s="527"/>
      <c r="BS30" s="527"/>
      <c r="BT30" s="527"/>
      <c r="BU30" s="528"/>
      <c r="BV30" s="526">
        <v>2534958</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196</v>
      </c>
      <c r="D32" s="570"/>
      <c r="E32" s="570"/>
      <c r="F32" s="570"/>
      <c r="G32" s="570"/>
      <c r="H32" s="570"/>
      <c r="I32" s="570"/>
      <c r="J32" s="570"/>
      <c r="K32" s="570"/>
      <c r="L32" s="570"/>
      <c r="M32" s="570"/>
      <c r="N32" s="570"/>
      <c r="O32" s="570"/>
      <c r="P32" s="570"/>
      <c r="Q32" s="570"/>
      <c r="R32" s="570"/>
      <c r="S32" s="570"/>
      <c r="U32" s="411" t="s">
        <v>197</v>
      </c>
      <c r="V32" s="411"/>
      <c r="W32" s="411"/>
      <c r="X32" s="411"/>
      <c r="Y32" s="411"/>
      <c r="Z32" s="411"/>
      <c r="AA32" s="411"/>
      <c r="AB32" s="411"/>
      <c r="AC32" s="411"/>
      <c r="AD32" s="411"/>
      <c r="AE32" s="411"/>
      <c r="AF32" s="411"/>
      <c r="AG32" s="411"/>
      <c r="AH32" s="411"/>
      <c r="AI32" s="411"/>
      <c r="AJ32" s="411"/>
      <c r="AK32" s="411"/>
      <c r="AM32" s="411" t="s">
        <v>198</v>
      </c>
      <c r="AN32" s="411"/>
      <c r="AO32" s="411"/>
      <c r="AP32" s="411"/>
      <c r="AQ32" s="411"/>
      <c r="AR32" s="411"/>
      <c r="AS32" s="411"/>
      <c r="AT32" s="411"/>
      <c r="AU32" s="411"/>
      <c r="AV32" s="411"/>
      <c r="AW32" s="411"/>
      <c r="AX32" s="411"/>
      <c r="AY32" s="411"/>
      <c r="AZ32" s="411"/>
      <c r="BA32" s="411"/>
      <c r="BB32" s="411"/>
      <c r="BC32" s="411"/>
      <c r="BE32" s="411" t="s">
        <v>199</v>
      </c>
      <c r="BF32" s="411"/>
      <c r="BG32" s="411"/>
      <c r="BH32" s="411"/>
      <c r="BI32" s="411"/>
      <c r="BJ32" s="411"/>
      <c r="BK32" s="411"/>
      <c r="BL32" s="411"/>
      <c r="BM32" s="411"/>
      <c r="BN32" s="411"/>
      <c r="BO32" s="411"/>
      <c r="BP32" s="411"/>
      <c r="BQ32" s="411"/>
      <c r="BR32" s="411"/>
      <c r="BS32" s="411"/>
      <c r="BT32" s="411"/>
      <c r="BU32" s="411"/>
      <c r="BW32" s="411" t="s">
        <v>200</v>
      </c>
      <c r="BX32" s="411"/>
      <c r="BY32" s="411"/>
      <c r="BZ32" s="411"/>
      <c r="CA32" s="411"/>
      <c r="CB32" s="411"/>
      <c r="CC32" s="411"/>
      <c r="CD32" s="411"/>
      <c r="CE32" s="411"/>
      <c r="CF32" s="411"/>
      <c r="CG32" s="411"/>
      <c r="CH32" s="411"/>
      <c r="CI32" s="411"/>
      <c r="CJ32" s="411"/>
      <c r="CK32" s="411"/>
      <c r="CL32" s="411"/>
      <c r="CM32" s="411"/>
      <c r="CO32" s="411" t="s">
        <v>201</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202</v>
      </c>
      <c r="D33" s="431"/>
      <c r="E33" s="396" t="s">
        <v>203</v>
      </c>
      <c r="F33" s="396"/>
      <c r="G33" s="396"/>
      <c r="H33" s="396"/>
      <c r="I33" s="396"/>
      <c r="J33" s="396"/>
      <c r="K33" s="396"/>
      <c r="L33" s="396"/>
      <c r="M33" s="396"/>
      <c r="N33" s="396"/>
      <c r="O33" s="396"/>
      <c r="P33" s="396"/>
      <c r="Q33" s="396"/>
      <c r="R33" s="396"/>
      <c r="S33" s="396"/>
      <c r="T33" s="206"/>
      <c r="U33" s="431" t="s">
        <v>202</v>
      </c>
      <c r="V33" s="431"/>
      <c r="W33" s="396" t="s">
        <v>203</v>
      </c>
      <c r="X33" s="396"/>
      <c r="Y33" s="396"/>
      <c r="Z33" s="396"/>
      <c r="AA33" s="396"/>
      <c r="AB33" s="396"/>
      <c r="AC33" s="396"/>
      <c r="AD33" s="396"/>
      <c r="AE33" s="396"/>
      <c r="AF33" s="396"/>
      <c r="AG33" s="396"/>
      <c r="AH33" s="396"/>
      <c r="AI33" s="396"/>
      <c r="AJ33" s="396"/>
      <c r="AK33" s="396"/>
      <c r="AL33" s="206"/>
      <c r="AM33" s="431" t="s">
        <v>202</v>
      </c>
      <c r="AN33" s="431"/>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202</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河北町国民健康保険特別会計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河北町水道事業会計</v>
      </c>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河北町公共下水道事業特別会計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山形県消防補償等組合</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河北スポーツセンター</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河北町介護保険特別会計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7</v>
      </c>
      <c r="BF35" s="597"/>
      <c r="BG35" s="598" t="str">
        <f>IF('各会計、関係団体の財政状況及び健全化判断比率'!B33="","",'各会計、関係団体の財政状況及び健全化判断比率'!B33)</f>
        <v>河北町農業集落排水事業特別会計</v>
      </c>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山形県自治会館管理組合</v>
      </c>
      <c r="BZ35" s="598"/>
      <c r="CA35" s="598"/>
      <c r="CB35" s="598"/>
      <c r="CC35" s="598"/>
      <c r="CD35" s="598"/>
      <c r="CE35" s="598"/>
      <c r="CF35" s="598"/>
      <c r="CG35" s="598"/>
      <c r="CH35" s="598"/>
      <c r="CI35" s="598"/>
      <c r="CJ35" s="598"/>
      <c r="CK35" s="598"/>
      <c r="CL35" s="598"/>
      <c r="CM35" s="598"/>
      <c r="CN35" s="181"/>
      <c r="CO35" s="597">
        <f t="shared" ref="CO35:CO43" si="3">IF(CQ35="","",CO34+1)</f>
        <v>18</v>
      </c>
      <c r="CP35" s="597"/>
      <c r="CQ35" s="598" t="str">
        <f>IF('各会計、関係団体の財政状況及び健全化判断比率'!BS8="","",'各会計、関係団体の財政状況及び健全化判断比率'!BS8)</f>
        <v>河北町べに花の里振興公社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河北町後期高齢者医療特別会計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山形県市町村職員退職手当組合</v>
      </c>
      <c r="BZ36" s="598"/>
      <c r="CA36" s="598"/>
      <c r="CB36" s="598"/>
      <c r="CC36" s="598"/>
      <c r="CD36" s="598"/>
      <c r="CE36" s="598"/>
      <c r="CF36" s="598"/>
      <c r="CG36" s="598"/>
      <c r="CH36" s="598"/>
      <c r="CI36" s="598"/>
      <c r="CJ36" s="598"/>
      <c r="CK36" s="598"/>
      <c r="CL36" s="598"/>
      <c r="CM36" s="598"/>
      <c r="CN36" s="181"/>
      <c r="CO36" s="597">
        <f t="shared" si="3"/>
        <v>19</v>
      </c>
      <c r="CP36" s="597"/>
      <c r="CQ36" s="598" t="str">
        <f>IF('各会計、関係団体の財政状況及び健全化判断比率'!BS9="","",'各会計、関係団体の財政状況及び健全化判断比率'!BS9)</f>
        <v>河北町土地開発公社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東根市外二市一町共立衛生処理組合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西村山広域行政事務組合（普通会計分）</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河北町ほか２市広域斎場事務組合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西村山広域行政事務組合（事業会計分）</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山形県後期高齢者医療広域連合（普通会計分）</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16</v>
      </c>
      <c r="BX42" s="597"/>
      <c r="BY42" s="598" t="str">
        <f>IF('各会計、関係団体の財政状況及び健全化判断比率'!B76="","",'各会計、関係団体の財政状況及び健全化判断比率'!B76)</f>
        <v>山形県後期高齢者医療広域連合（事業会計分）</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3RoW10s0EGbTSen9ObhuNpKcrwUGQ0HNempR8E07Os/84PhD54m+c6aATA70lo84QcZ3bQ7t/+1cSDgbyTRm3g==" saltValue="FGS/JQgR+4adM9BSub1d6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2">
      <c r="A34" s="22"/>
      <c r="B34" s="31"/>
      <c r="C34" s="1151" t="s">
        <v>562</v>
      </c>
      <c r="D34" s="1151"/>
      <c r="E34" s="1152"/>
      <c r="F34" s="32">
        <v>19.36</v>
      </c>
      <c r="G34" s="33">
        <v>20.97</v>
      </c>
      <c r="H34" s="33">
        <v>21.91</v>
      </c>
      <c r="I34" s="33">
        <v>21.2</v>
      </c>
      <c r="J34" s="34">
        <v>23.21</v>
      </c>
      <c r="K34" s="22"/>
      <c r="L34" s="22"/>
      <c r="M34" s="22"/>
      <c r="N34" s="22"/>
      <c r="O34" s="22"/>
      <c r="P34" s="22"/>
    </row>
    <row r="35" spans="1:16" ht="39" customHeight="1" x14ac:dyDescent="0.2">
      <c r="A35" s="22"/>
      <c r="B35" s="35"/>
      <c r="C35" s="1145" t="s">
        <v>563</v>
      </c>
      <c r="D35" s="1146"/>
      <c r="E35" s="1147"/>
      <c r="F35" s="36">
        <v>4.1399999999999997</v>
      </c>
      <c r="G35" s="37">
        <v>4.63</v>
      </c>
      <c r="H35" s="37">
        <v>3.91</v>
      </c>
      <c r="I35" s="37">
        <v>7.01</v>
      </c>
      <c r="J35" s="38">
        <v>6.34</v>
      </c>
      <c r="K35" s="22"/>
      <c r="L35" s="22"/>
      <c r="M35" s="22"/>
      <c r="N35" s="22"/>
      <c r="O35" s="22"/>
      <c r="P35" s="22"/>
    </row>
    <row r="36" spans="1:16" ht="39" customHeight="1" x14ac:dyDescent="0.2">
      <c r="A36" s="22"/>
      <c r="B36" s="35"/>
      <c r="C36" s="1145" t="s">
        <v>564</v>
      </c>
      <c r="D36" s="1146"/>
      <c r="E36" s="1147"/>
      <c r="F36" s="36">
        <v>1.29</v>
      </c>
      <c r="G36" s="37">
        <v>0.89</v>
      </c>
      <c r="H36" s="37">
        <v>1.46</v>
      </c>
      <c r="I36" s="37">
        <v>1.77</v>
      </c>
      <c r="J36" s="38">
        <v>2.5099999999999998</v>
      </c>
      <c r="K36" s="22"/>
      <c r="L36" s="22"/>
      <c r="M36" s="22"/>
      <c r="N36" s="22"/>
      <c r="O36" s="22"/>
      <c r="P36" s="22"/>
    </row>
    <row r="37" spans="1:16" ht="39" customHeight="1" x14ac:dyDescent="0.2">
      <c r="A37" s="22"/>
      <c r="B37" s="35"/>
      <c r="C37" s="1145" t="s">
        <v>565</v>
      </c>
      <c r="D37" s="1146"/>
      <c r="E37" s="1147"/>
      <c r="F37" s="36">
        <v>1.1000000000000001</v>
      </c>
      <c r="G37" s="37">
        <v>0.94</v>
      </c>
      <c r="H37" s="37">
        <v>1.27</v>
      </c>
      <c r="I37" s="37">
        <v>1.23</v>
      </c>
      <c r="J37" s="38">
        <v>0.84</v>
      </c>
      <c r="K37" s="22"/>
      <c r="L37" s="22"/>
      <c r="M37" s="22"/>
      <c r="N37" s="22"/>
      <c r="O37" s="22"/>
      <c r="P37" s="22"/>
    </row>
    <row r="38" spans="1:16" ht="39" customHeight="1" x14ac:dyDescent="0.2">
      <c r="A38" s="22"/>
      <c r="B38" s="35"/>
      <c r="C38" s="1145" t="s">
        <v>566</v>
      </c>
      <c r="D38" s="1146"/>
      <c r="E38" s="1147"/>
      <c r="F38" s="36">
        <v>0.05</v>
      </c>
      <c r="G38" s="37">
        <v>0.03</v>
      </c>
      <c r="H38" s="37">
        <v>0.02</v>
      </c>
      <c r="I38" s="37">
        <v>0.06</v>
      </c>
      <c r="J38" s="38">
        <v>0.09</v>
      </c>
      <c r="K38" s="22"/>
      <c r="L38" s="22"/>
      <c r="M38" s="22"/>
      <c r="N38" s="22"/>
      <c r="O38" s="22"/>
      <c r="P38" s="22"/>
    </row>
    <row r="39" spans="1:16" ht="39" customHeight="1" x14ac:dyDescent="0.2">
      <c r="A39" s="22"/>
      <c r="B39" s="35"/>
      <c r="C39" s="1145" t="s">
        <v>567</v>
      </c>
      <c r="D39" s="1146"/>
      <c r="E39" s="1147"/>
      <c r="F39" s="36">
        <v>0</v>
      </c>
      <c r="G39" s="37">
        <v>0</v>
      </c>
      <c r="H39" s="37">
        <v>0</v>
      </c>
      <c r="I39" s="37">
        <v>0</v>
      </c>
      <c r="J39" s="38">
        <v>0</v>
      </c>
      <c r="K39" s="22"/>
      <c r="L39" s="22"/>
      <c r="M39" s="22"/>
      <c r="N39" s="22"/>
      <c r="O39" s="22"/>
      <c r="P39" s="22"/>
    </row>
    <row r="40" spans="1:16" ht="39" customHeight="1" x14ac:dyDescent="0.2">
      <c r="A40" s="22"/>
      <c r="B40" s="35"/>
      <c r="C40" s="1145" t="s">
        <v>568</v>
      </c>
      <c r="D40" s="1146"/>
      <c r="E40" s="1147"/>
      <c r="F40" s="36">
        <v>0</v>
      </c>
      <c r="G40" s="37">
        <v>0</v>
      </c>
      <c r="H40" s="37">
        <v>0</v>
      </c>
      <c r="I40" s="37">
        <v>0</v>
      </c>
      <c r="J40" s="38">
        <v>0</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569</v>
      </c>
      <c r="D42" s="1146"/>
      <c r="E42" s="1147"/>
      <c r="F42" s="36" t="s">
        <v>510</v>
      </c>
      <c r="G42" s="37" t="s">
        <v>510</v>
      </c>
      <c r="H42" s="37" t="s">
        <v>510</v>
      </c>
      <c r="I42" s="37" t="s">
        <v>510</v>
      </c>
      <c r="J42" s="38" t="s">
        <v>510</v>
      </c>
      <c r="K42" s="22"/>
      <c r="L42" s="22"/>
      <c r="M42" s="22"/>
      <c r="N42" s="22"/>
      <c r="O42" s="22"/>
      <c r="P42" s="22"/>
    </row>
    <row r="43" spans="1:16" ht="39" customHeight="1" thickBot="1" x14ac:dyDescent="0.25">
      <c r="A43" s="22"/>
      <c r="B43" s="40"/>
      <c r="C43" s="1148" t="s">
        <v>570</v>
      </c>
      <c r="D43" s="1149"/>
      <c r="E43" s="1150"/>
      <c r="F43" s="41" t="s">
        <v>510</v>
      </c>
      <c r="G43" s="42" t="s">
        <v>510</v>
      </c>
      <c r="H43" s="42" t="s">
        <v>510</v>
      </c>
      <c r="I43" s="42" t="s">
        <v>510</v>
      </c>
      <c r="J43" s="43" t="s">
        <v>510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dJCLrhf2MMUZhFnXsFDdsqQveWlMA5pIUXCDFYJmySOShEEsjgSxIAISQGiDIidBTaPuQ48cFcclYTjbWtWtVA==" saltValue="QeGpe2jKAUfAWmTHQZ5m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2">
      <c r="A45" s="48"/>
      <c r="B45" s="1153" t="s">
        <v>10</v>
      </c>
      <c r="C45" s="1154"/>
      <c r="D45" s="58"/>
      <c r="E45" s="1159" t="s">
        <v>11</v>
      </c>
      <c r="F45" s="1159"/>
      <c r="G45" s="1159"/>
      <c r="H45" s="1159"/>
      <c r="I45" s="1159"/>
      <c r="J45" s="1160"/>
      <c r="K45" s="59">
        <v>747</v>
      </c>
      <c r="L45" s="60">
        <v>740</v>
      </c>
      <c r="M45" s="60">
        <v>723</v>
      </c>
      <c r="N45" s="60">
        <v>722</v>
      </c>
      <c r="O45" s="61">
        <v>750</v>
      </c>
      <c r="P45" s="48"/>
      <c r="Q45" s="48"/>
      <c r="R45" s="48"/>
      <c r="S45" s="48"/>
      <c r="T45" s="48"/>
      <c r="U45" s="48"/>
    </row>
    <row r="46" spans="1:21" ht="30.75" customHeight="1" x14ac:dyDescent="0.2">
      <c r="A46" s="48"/>
      <c r="B46" s="1155"/>
      <c r="C46" s="1156"/>
      <c r="D46" s="62"/>
      <c r="E46" s="1161" t="s">
        <v>12</v>
      </c>
      <c r="F46" s="1161"/>
      <c r="G46" s="1161"/>
      <c r="H46" s="1161"/>
      <c r="I46" s="1161"/>
      <c r="J46" s="1162"/>
      <c r="K46" s="63" t="s">
        <v>510</v>
      </c>
      <c r="L46" s="64" t="s">
        <v>510</v>
      </c>
      <c r="M46" s="64" t="s">
        <v>510</v>
      </c>
      <c r="N46" s="64" t="s">
        <v>510</v>
      </c>
      <c r="O46" s="65" t="s">
        <v>510</v>
      </c>
      <c r="P46" s="48"/>
      <c r="Q46" s="48"/>
      <c r="R46" s="48"/>
      <c r="S46" s="48"/>
      <c r="T46" s="48"/>
      <c r="U46" s="48"/>
    </row>
    <row r="47" spans="1:21" ht="30.75" customHeight="1" x14ac:dyDescent="0.2">
      <c r="A47" s="48"/>
      <c r="B47" s="1155"/>
      <c r="C47" s="1156"/>
      <c r="D47" s="62"/>
      <c r="E47" s="1161" t="s">
        <v>13</v>
      </c>
      <c r="F47" s="1161"/>
      <c r="G47" s="1161"/>
      <c r="H47" s="1161"/>
      <c r="I47" s="1161"/>
      <c r="J47" s="1162"/>
      <c r="K47" s="63" t="s">
        <v>510</v>
      </c>
      <c r="L47" s="64" t="s">
        <v>510</v>
      </c>
      <c r="M47" s="64" t="s">
        <v>510</v>
      </c>
      <c r="N47" s="64" t="s">
        <v>510</v>
      </c>
      <c r="O47" s="65" t="s">
        <v>510</v>
      </c>
      <c r="P47" s="48"/>
      <c r="Q47" s="48"/>
      <c r="R47" s="48"/>
      <c r="S47" s="48"/>
      <c r="T47" s="48"/>
      <c r="U47" s="48"/>
    </row>
    <row r="48" spans="1:21" ht="30.75" customHeight="1" x14ac:dyDescent="0.2">
      <c r="A48" s="48"/>
      <c r="B48" s="1155"/>
      <c r="C48" s="1156"/>
      <c r="D48" s="62"/>
      <c r="E48" s="1161" t="s">
        <v>14</v>
      </c>
      <c r="F48" s="1161"/>
      <c r="G48" s="1161"/>
      <c r="H48" s="1161"/>
      <c r="I48" s="1161"/>
      <c r="J48" s="1162"/>
      <c r="K48" s="63">
        <v>377</v>
      </c>
      <c r="L48" s="64">
        <v>352</v>
      </c>
      <c r="M48" s="64">
        <v>356</v>
      </c>
      <c r="N48" s="64">
        <v>323</v>
      </c>
      <c r="O48" s="65">
        <v>295</v>
      </c>
      <c r="P48" s="48"/>
      <c r="Q48" s="48"/>
      <c r="R48" s="48"/>
      <c r="S48" s="48"/>
      <c r="T48" s="48"/>
      <c r="U48" s="48"/>
    </row>
    <row r="49" spans="1:21" ht="30.75" customHeight="1" x14ac:dyDescent="0.2">
      <c r="A49" s="48"/>
      <c r="B49" s="1155"/>
      <c r="C49" s="1156"/>
      <c r="D49" s="62"/>
      <c r="E49" s="1161" t="s">
        <v>15</v>
      </c>
      <c r="F49" s="1161"/>
      <c r="G49" s="1161"/>
      <c r="H49" s="1161"/>
      <c r="I49" s="1161"/>
      <c r="J49" s="1162"/>
      <c r="K49" s="63">
        <v>47</v>
      </c>
      <c r="L49" s="64">
        <v>40</v>
      </c>
      <c r="M49" s="64">
        <v>39</v>
      </c>
      <c r="N49" s="64">
        <v>51</v>
      </c>
      <c r="O49" s="65">
        <v>51</v>
      </c>
      <c r="P49" s="48"/>
      <c r="Q49" s="48"/>
      <c r="R49" s="48"/>
      <c r="S49" s="48"/>
      <c r="T49" s="48"/>
      <c r="U49" s="48"/>
    </row>
    <row r="50" spans="1:21" ht="30.75" customHeight="1" x14ac:dyDescent="0.2">
      <c r="A50" s="48"/>
      <c r="B50" s="1155"/>
      <c r="C50" s="1156"/>
      <c r="D50" s="62"/>
      <c r="E50" s="1161" t="s">
        <v>16</v>
      </c>
      <c r="F50" s="1161"/>
      <c r="G50" s="1161"/>
      <c r="H50" s="1161"/>
      <c r="I50" s="1161"/>
      <c r="J50" s="1162"/>
      <c r="K50" s="63">
        <v>29</v>
      </c>
      <c r="L50" s="64">
        <v>28</v>
      </c>
      <c r="M50" s="64">
        <v>27</v>
      </c>
      <c r="N50" s="64">
        <v>23</v>
      </c>
      <c r="O50" s="65">
        <v>22</v>
      </c>
      <c r="P50" s="48"/>
      <c r="Q50" s="48"/>
      <c r="R50" s="48"/>
      <c r="S50" s="48"/>
      <c r="T50" s="48"/>
      <c r="U50" s="48"/>
    </row>
    <row r="51" spans="1:21" ht="30.75" customHeight="1" x14ac:dyDescent="0.2">
      <c r="A51" s="48"/>
      <c r="B51" s="1157"/>
      <c r="C51" s="1158"/>
      <c r="D51" s="66"/>
      <c r="E51" s="1161" t="s">
        <v>17</v>
      </c>
      <c r="F51" s="1161"/>
      <c r="G51" s="1161"/>
      <c r="H51" s="1161"/>
      <c r="I51" s="1161"/>
      <c r="J51" s="1162"/>
      <c r="K51" s="63" t="s">
        <v>510</v>
      </c>
      <c r="L51" s="64" t="s">
        <v>510</v>
      </c>
      <c r="M51" s="64" t="s">
        <v>510</v>
      </c>
      <c r="N51" s="64" t="s">
        <v>510</v>
      </c>
      <c r="O51" s="65" t="s">
        <v>510</v>
      </c>
      <c r="P51" s="48"/>
      <c r="Q51" s="48"/>
      <c r="R51" s="48"/>
      <c r="S51" s="48"/>
      <c r="T51" s="48"/>
      <c r="U51" s="48"/>
    </row>
    <row r="52" spans="1:21" ht="30.75" customHeight="1" x14ac:dyDescent="0.2">
      <c r="A52" s="48"/>
      <c r="B52" s="1163" t="s">
        <v>18</v>
      </c>
      <c r="C52" s="1164"/>
      <c r="D52" s="66"/>
      <c r="E52" s="1161" t="s">
        <v>19</v>
      </c>
      <c r="F52" s="1161"/>
      <c r="G52" s="1161"/>
      <c r="H52" s="1161"/>
      <c r="I52" s="1161"/>
      <c r="J52" s="1162"/>
      <c r="K52" s="63">
        <v>811</v>
      </c>
      <c r="L52" s="64">
        <v>797</v>
      </c>
      <c r="M52" s="64">
        <v>774</v>
      </c>
      <c r="N52" s="64">
        <v>755</v>
      </c>
      <c r="O52" s="65">
        <v>732</v>
      </c>
      <c r="P52" s="48"/>
      <c r="Q52" s="48"/>
      <c r="R52" s="48"/>
      <c r="S52" s="48"/>
      <c r="T52" s="48"/>
      <c r="U52" s="48"/>
    </row>
    <row r="53" spans="1:21" ht="30.75" customHeight="1" thickBot="1" x14ac:dyDescent="0.25">
      <c r="A53" s="48"/>
      <c r="B53" s="1165" t="s">
        <v>20</v>
      </c>
      <c r="C53" s="1166"/>
      <c r="D53" s="67"/>
      <c r="E53" s="1167" t="s">
        <v>21</v>
      </c>
      <c r="F53" s="1167"/>
      <c r="G53" s="1167"/>
      <c r="H53" s="1167"/>
      <c r="I53" s="1167"/>
      <c r="J53" s="1168"/>
      <c r="K53" s="68">
        <v>389</v>
      </c>
      <c r="L53" s="69">
        <v>363</v>
      </c>
      <c r="M53" s="69">
        <v>371</v>
      </c>
      <c r="N53" s="69">
        <v>364</v>
      </c>
      <c r="O53" s="70">
        <v>386</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571</v>
      </c>
      <c r="P56" s="48"/>
      <c r="Q56" s="48"/>
      <c r="R56" s="48"/>
      <c r="S56" s="48"/>
      <c r="T56" s="48"/>
      <c r="U56" s="48"/>
    </row>
    <row r="57" spans="1:21" ht="31.5" customHeight="1" thickBot="1" x14ac:dyDescent="0.25">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x14ac:dyDescent="0.2">
      <c r="B58" s="1169" t="s">
        <v>25</v>
      </c>
      <c r="C58" s="1170"/>
      <c r="D58" s="1175" t="s">
        <v>26</v>
      </c>
      <c r="E58" s="1176"/>
      <c r="F58" s="1176"/>
      <c r="G58" s="1176"/>
      <c r="H58" s="1176"/>
      <c r="I58" s="1176"/>
      <c r="J58" s="1177"/>
      <c r="K58" s="83" t="s">
        <v>581</v>
      </c>
      <c r="L58" s="84" t="s">
        <v>510</v>
      </c>
      <c r="M58" s="84" t="s">
        <v>510</v>
      </c>
      <c r="N58" s="84" t="s">
        <v>510</v>
      </c>
      <c r="O58" s="85" t="s">
        <v>510</v>
      </c>
    </row>
    <row r="59" spans="1:21" ht="31.5" customHeight="1" x14ac:dyDescent="0.2">
      <c r="B59" s="1171"/>
      <c r="C59" s="1172"/>
      <c r="D59" s="1178" t="s">
        <v>27</v>
      </c>
      <c r="E59" s="1179"/>
      <c r="F59" s="1179"/>
      <c r="G59" s="1179"/>
      <c r="H59" s="1179"/>
      <c r="I59" s="1179"/>
      <c r="J59" s="1180"/>
      <c r="K59" s="86" t="s">
        <v>581</v>
      </c>
      <c r="L59" s="87" t="s">
        <v>510</v>
      </c>
      <c r="M59" s="87" t="s">
        <v>510</v>
      </c>
      <c r="N59" s="87" t="s">
        <v>510</v>
      </c>
      <c r="O59" s="88" t="s">
        <v>510</v>
      </c>
    </row>
    <row r="60" spans="1:21" ht="31.5" customHeight="1" thickBot="1" x14ac:dyDescent="0.25">
      <c r="B60" s="1173"/>
      <c r="C60" s="1174"/>
      <c r="D60" s="1181" t="s">
        <v>28</v>
      </c>
      <c r="E60" s="1182"/>
      <c r="F60" s="1182"/>
      <c r="G60" s="1182"/>
      <c r="H60" s="1182"/>
      <c r="I60" s="1182"/>
      <c r="J60" s="1183"/>
      <c r="K60" s="89" t="s">
        <v>581</v>
      </c>
      <c r="L60" s="90" t="s">
        <v>510</v>
      </c>
      <c r="M60" s="90" t="s">
        <v>510</v>
      </c>
      <c r="N60" s="90" t="s">
        <v>510</v>
      </c>
      <c r="O60" s="91" t="s">
        <v>510</v>
      </c>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vPs84hS7iV0z0uOQ+m6BIhkou5FEwED4V1vPP960TKaGa0MZ8lH/0fEeRJrsXrQyBvx+lOpI0i+SYevOYvJjQ==" saltValue="WXn67/S22AJeEFHMsVMVJ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552</v>
      </c>
      <c r="J40" s="103" t="s">
        <v>553</v>
      </c>
      <c r="K40" s="103" t="s">
        <v>554</v>
      </c>
      <c r="L40" s="103" t="s">
        <v>555</v>
      </c>
      <c r="M40" s="104" t="s">
        <v>556</v>
      </c>
    </row>
    <row r="41" spans="2:13" ht="27.75" customHeight="1" x14ac:dyDescent="0.2">
      <c r="B41" s="1184" t="s">
        <v>31</v>
      </c>
      <c r="C41" s="1185"/>
      <c r="D41" s="105"/>
      <c r="E41" s="1190" t="s">
        <v>32</v>
      </c>
      <c r="F41" s="1190"/>
      <c r="G41" s="1190"/>
      <c r="H41" s="1191"/>
      <c r="I41" s="355">
        <v>6393</v>
      </c>
      <c r="J41" s="356">
        <v>6721</v>
      </c>
      <c r="K41" s="356">
        <v>7149</v>
      </c>
      <c r="L41" s="356">
        <v>8319</v>
      </c>
      <c r="M41" s="357">
        <v>7902</v>
      </c>
    </row>
    <row r="42" spans="2:13" ht="27.75" customHeight="1" x14ac:dyDescent="0.2">
      <c r="B42" s="1186"/>
      <c r="C42" s="1187"/>
      <c r="D42" s="106"/>
      <c r="E42" s="1192" t="s">
        <v>33</v>
      </c>
      <c r="F42" s="1192"/>
      <c r="G42" s="1192"/>
      <c r="H42" s="1193"/>
      <c r="I42" s="358">
        <v>233</v>
      </c>
      <c r="J42" s="359">
        <v>205</v>
      </c>
      <c r="K42" s="359">
        <v>178</v>
      </c>
      <c r="L42" s="359">
        <v>155</v>
      </c>
      <c r="M42" s="360">
        <v>133</v>
      </c>
    </row>
    <row r="43" spans="2:13" ht="27.75" customHeight="1" x14ac:dyDescent="0.2">
      <c r="B43" s="1186"/>
      <c r="C43" s="1187"/>
      <c r="D43" s="106"/>
      <c r="E43" s="1192" t="s">
        <v>34</v>
      </c>
      <c r="F43" s="1192"/>
      <c r="G43" s="1192"/>
      <c r="H43" s="1193"/>
      <c r="I43" s="358">
        <v>3803</v>
      </c>
      <c r="J43" s="359">
        <v>3625</v>
      </c>
      <c r="K43" s="359">
        <v>3538</v>
      </c>
      <c r="L43" s="359">
        <v>3404</v>
      </c>
      <c r="M43" s="360">
        <v>3268</v>
      </c>
    </row>
    <row r="44" spans="2:13" ht="27.75" customHeight="1" x14ac:dyDescent="0.2">
      <c r="B44" s="1186"/>
      <c r="C44" s="1187"/>
      <c r="D44" s="106"/>
      <c r="E44" s="1192" t="s">
        <v>35</v>
      </c>
      <c r="F44" s="1192"/>
      <c r="G44" s="1192"/>
      <c r="H44" s="1193"/>
      <c r="I44" s="358">
        <v>179</v>
      </c>
      <c r="J44" s="359">
        <v>182</v>
      </c>
      <c r="K44" s="359">
        <v>197</v>
      </c>
      <c r="L44" s="359">
        <v>212</v>
      </c>
      <c r="M44" s="360">
        <v>176</v>
      </c>
    </row>
    <row r="45" spans="2:13" ht="27.75" customHeight="1" x14ac:dyDescent="0.2">
      <c r="B45" s="1186"/>
      <c r="C45" s="1187"/>
      <c r="D45" s="106"/>
      <c r="E45" s="1192" t="s">
        <v>36</v>
      </c>
      <c r="F45" s="1192"/>
      <c r="G45" s="1192"/>
      <c r="H45" s="1193"/>
      <c r="I45" s="358">
        <v>1231</v>
      </c>
      <c r="J45" s="359">
        <v>1195</v>
      </c>
      <c r="K45" s="359">
        <v>1148</v>
      </c>
      <c r="L45" s="359">
        <v>1116</v>
      </c>
      <c r="M45" s="360">
        <v>1161</v>
      </c>
    </row>
    <row r="46" spans="2:13" ht="27.75" customHeight="1" x14ac:dyDescent="0.2">
      <c r="B46" s="1186"/>
      <c r="C46" s="1187"/>
      <c r="D46" s="107"/>
      <c r="E46" s="1192" t="s">
        <v>37</v>
      </c>
      <c r="F46" s="1192"/>
      <c r="G46" s="1192"/>
      <c r="H46" s="1193"/>
      <c r="I46" s="358">
        <v>135</v>
      </c>
      <c r="J46" s="359">
        <v>141</v>
      </c>
      <c r="K46" s="359">
        <v>150</v>
      </c>
      <c r="L46" s="359">
        <v>130</v>
      </c>
      <c r="M46" s="360">
        <v>263</v>
      </c>
    </row>
    <row r="47" spans="2:13" ht="27.75" customHeight="1" x14ac:dyDescent="0.2">
      <c r="B47" s="1186"/>
      <c r="C47" s="1187"/>
      <c r="D47" s="108"/>
      <c r="E47" s="1194" t="s">
        <v>38</v>
      </c>
      <c r="F47" s="1195"/>
      <c r="G47" s="1195"/>
      <c r="H47" s="1196"/>
      <c r="I47" s="358" t="s">
        <v>510</v>
      </c>
      <c r="J47" s="359" t="s">
        <v>510</v>
      </c>
      <c r="K47" s="359" t="s">
        <v>510</v>
      </c>
      <c r="L47" s="359" t="s">
        <v>510</v>
      </c>
      <c r="M47" s="360" t="s">
        <v>510</v>
      </c>
    </row>
    <row r="48" spans="2:13" ht="27.75" customHeight="1" x14ac:dyDescent="0.2">
      <c r="B48" s="1186"/>
      <c r="C48" s="1187"/>
      <c r="D48" s="106"/>
      <c r="E48" s="1192" t="s">
        <v>39</v>
      </c>
      <c r="F48" s="1192"/>
      <c r="G48" s="1192"/>
      <c r="H48" s="1193"/>
      <c r="I48" s="358" t="s">
        <v>510</v>
      </c>
      <c r="J48" s="359" t="s">
        <v>510</v>
      </c>
      <c r="K48" s="359" t="s">
        <v>510</v>
      </c>
      <c r="L48" s="359" t="s">
        <v>510</v>
      </c>
      <c r="M48" s="360" t="s">
        <v>510</v>
      </c>
    </row>
    <row r="49" spans="2:13" ht="27.75" customHeight="1" x14ac:dyDescent="0.2">
      <c r="B49" s="1188"/>
      <c r="C49" s="1189"/>
      <c r="D49" s="106"/>
      <c r="E49" s="1192" t="s">
        <v>40</v>
      </c>
      <c r="F49" s="1192"/>
      <c r="G49" s="1192"/>
      <c r="H49" s="1193"/>
      <c r="I49" s="358" t="s">
        <v>510</v>
      </c>
      <c r="J49" s="359" t="s">
        <v>510</v>
      </c>
      <c r="K49" s="359" t="s">
        <v>510</v>
      </c>
      <c r="L49" s="359" t="s">
        <v>510</v>
      </c>
      <c r="M49" s="360" t="s">
        <v>510</v>
      </c>
    </row>
    <row r="50" spans="2:13" ht="27.75" customHeight="1" x14ac:dyDescent="0.2">
      <c r="B50" s="1197" t="s">
        <v>41</v>
      </c>
      <c r="C50" s="1198"/>
      <c r="D50" s="109"/>
      <c r="E50" s="1192" t="s">
        <v>42</v>
      </c>
      <c r="F50" s="1192"/>
      <c r="G50" s="1192"/>
      <c r="H50" s="1193"/>
      <c r="I50" s="358">
        <v>3451</v>
      </c>
      <c r="J50" s="359">
        <v>3420</v>
      </c>
      <c r="K50" s="359">
        <v>3611</v>
      </c>
      <c r="L50" s="359">
        <v>3789</v>
      </c>
      <c r="M50" s="360">
        <v>3874</v>
      </c>
    </row>
    <row r="51" spans="2:13" ht="27.75" customHeight="1" x14ac:dyDescent="0.2">
      <c r="B51" s="1186"/>
      <c r="C51" s="1187"/>
      <c r="D51" s="106"/>
      <c r="E51" s="1192" t="s">
        <v>43</v>
      </c>
      <c r="F51" s="1192"/>
      <c r="G51" s="1192"/>
      <c r="H51" s="1193"/>
      <c r="I51" s="358">
        <v>1270</v>
      </c>
      <c r="J51" s="359">
        <v>1309</v>
      </c>
      <c r="K51" s="359">
        <v>1344</v>
      </c>
      <c r="L51" s="359">
        <v>1377</v>
      </c>
      <c r="M51" s="360">
        <v>1432</v>
      </c>
    </row>
    <row r="52" spans="2:13" ht="27.75" customHeight="1" x14ac:dyDescent="0.2">
      <c r="B52" s="1188"/>
      <c r="C52" s="1189"/>
      <c r="D52" s="106"/>
      <c r="E52" s="1192" t="s">
        <v>44</v>
      </c>
      <c r="F52" s="1192"/>
      <c r="G52" s="1192"/>
      <c r="H52" s="1193"/>
      <c r="I52" s="358">
        <v>6832</v>
      </c>
      <c r="J52" s="359">
        <v>6598</v>
      </c>
      <c r="K52" s="359">
        <v>6282</v>
      </c>
      <c r="L52" s="359">
        <v>6161</v>
      </c>
      <c r="M52" s="360">
        <v>6366</v>
      </c>
    </row>
    <row r="53" spans="2:13" ht="27.75" customHeight="1" thickBot="1" x14ac:dyDescent="0.25">
      <c r="B53" s="1199" t="s">
        <v>45</v>
      </c>
      <c r="C53" s="1200"/>
      <c r="D53" s="110"/>
      <c r="E53" s="1201" t="s">
        <v>46</v>
      </c>
      <c r="F53" s="1201"/>
      <c r="G53" s="1201"/>
      <c r="H53" s="1202"/>
      <c r="I53" s="361">
        <v>421</v>
      </c>
      <c r="J53" s="362">
        <v>741</v>
      </c>
      <c r="K53" s="362">
        <v>1124</v>
      </c>
      <c r="L53" s="362">
        <v>2008</v>
      </c>
      <c r="M53" s="363">
        <v>1231</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oLkP0rijSTOvAWhUiMS/uzM4+0PUL1TJ1HXKU/jCglDxOTTKXwQ8JlivEMppLMvqg7WfcuCSAJYTw6f3iI9pQg==" saltValue="n8M7YY1vqFN15gSWcqroY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554</v>
      </c>
      <c r="G54" s="119" t="s">
        <v>555</v>
      </c>
      <c r="H54" s="120" t="s">
        <v>556</v>
      </c>
    </row>
    <row r="55" spans="2:8" ht="52.5" customHeight="1" x14ac:dyDescent="0.2">
      <c r="B55" s="121"/>
      <c r="C55" s="1211" t="s">
        <v>49</v>
      </c>
      <c r="D55" s="1211"/>
      <c r="E55" s="1212"/>
      <c r="F55" s="122">
        <v>580</v>
      </c>
      <c r="G55" s="122">
        <v>552</v>
      </c>
      <c r="H55" s="123">
        <v>716</v>
      </c>
    </row>
    <row r="56" spans="2:8" ht="52.5" customHeight="1" x14ac:dyDescent="0.2">
      <c r="B56" s="124"/>
      <c r="C56" s="1213" t="s">
        <v>50</v>
      </c>
      <c r="D56" s="1213"/>
      <c r="E56" s="1214"/>
      <c r="F56" s="125">
        <v>8</v>
      </c>
      <c r="G56" s="125">
        <v>7</v>
      </c>
      <c r="H56" s="126">
        <v>6</v>
      </c>
    </row>
    <row r="57" spans="2:8" ht="53.25" customHeight="1" x14ac:dyDescent="0.2">
      <c r="B57" s="124"/>
      <c r="C57" s="1215" t="s">
        <v>51</v>
      </c>
      <c r="D57" s="1215"/>
      <c r="E57" s="1216"/>
      <c r="F57" s="127">
        <v>2400</v>
      </c>
      <c r="G57" s="127">
        <v>2535</v>
      </c>
      <c r="H57" s="128">
        <v>2372</v>
      </c>
    </row>
    <row r="58" spans="2:8" ht="45.75" customHeight="1" x14ac:dyDescent="0.2">
      <c r="B58" s="129"/>
      <c r="C58" s="1203" t="s">
        <v>591</v>
      </c>
      <c r="D58" s="1204"/>
      <c r="E58" s="1205"/>
      <c r="F58" s="130">
        <v>1650</v>
      </c>
      <c r="G58" s="130">
        <v>2056</v>
      </c>
      <c r="H58" s="131">
        <v>2004</v>
      </c>
    </row>
    <row r="59" spans="2:8" ht="45.75" customHeight="1" x14ac:dyDescent="0.2">
      <c r="B59" s="129"/>
      <c r="C59" s="1203" t="s">
        <v>592</v>
      </c>
      <c r="D59" s="1204"/>
      <c r="E59" s="1205"/>
      <c r="F59" s="130">
        <v>22</v>
      </c>
      <c r="G59" s="130">
        <v>110</v>
      </c>
      <c r="H59" s="131">
        <v>294</v>
      </c>
    </row>
    <row r="60" spans="2:8" ht="45.75" customHeight="1" x14ac:dyDescent="0.2">
      <c r="B60" s="129"/>
      <c r="C60" s="1203" t="s">
        <v>593</v>
      </c>
      <c r="D60" s="1204"/>
      <c r="E60" s="1205"/>
      <c r="F60" s="130">
        <v>71</v>
      </c>
      <c r="G60" s="130">
        <v>53</v>
      </c>
      <c r="H60" s="131">
        <v>37</v>
      </c>
    </row>
    <row r="61" spans="2:8" ht="45.75" customHeight="1" x14ac:dyDescent="0.2">
      <c r="B61" s="129"/>
      <c r="C61" s="1203" t="s">
        <v>594</v>
      </c>
      <c r="D61" s="1204"/>
      <c r="E61" s="1205"/>
      <c r="F61" s="130">
        <v>26</v>
      </c>
      <c r="G61" s="130">
        <v>26</v>
      </c>
      <c r="H61" s="131">
        <v>26</v>
      </c>
    </row>
    <row r="62" spans="2:8" ht="45.75" customHeight="1" thickBot="1" x14ac:dyDescent="0.25">
      <c r="B62" s="132"/>
      <c r="C62" s="1206" t="s">
        <v>595</v>
      </c>
      <c r="D62" s="1207"/>
      <c r="E62" s="1208"/>
      <c r="F62" s="133">
        <v>2</v>
      </c>
      <c r="G62" s="133">
        <v>4</v>
      </c>
      <c r="H62" s="134">
        <v>5</v>
      </c>
    </row>
    <row r="63" spans="2:8" ht="52.5" customHeight="1" thickBot="1" x14ac:dyDescent="0.25">
      <c r="B63" s="135"/>
      <c r="C63" s="1209" t="s">
        <v>52</v>
      </c>
      <c r="D63" s="1209"/>
      <c r="E63" s="1210"/>
      <c r="F63" s="136">
        <v>2988</v>
      </c>
      <c r="G63" s="136">
        <v>3094</v>
      </c>
      <c r="H63" s="137">
        <v>3094</v>
      </c>
    </row>
    <row r="64" spans="2:8" ht="13.2" x14ac:dyDescent="0.2"/>
  </sheetData>
  <sheetProtection algorithmName="SHA-512" hashValue="YImfv57bfB8RRS6pKGr1CVs7M1dq3MxVZiAX36DYq8ZjncuGhPJXCfvQozNKzRs/WvFv277rwmveoV/eZKDj5g==" saltValue="pT7hNHb30W1CiRVDvVO9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549</v>
      </c>
      <c r="G2" s="151"/>
      <c r="H2" s="152"/>
    </row>
    <row r="3" spans="1:8" x14ac:dyDescent="0.2">
      <c r="A3" s="148" t="s">
        <v>542</v>
      </c>
      <c r="B3" s="153"/>
      <c r="C3" s="154"/>
      <c r="D3" s="155">
        <v>50954</v>
      </c>
      <c r="E3" s="156"/>
      <c r="F3" s="157">
        <v>96462</v>
      </c>
      <c r="G3" s="158"/>
      <c r="H3" s="159"/>
    </row>
    <row r="4" spans="1:8" x14ac:dyDescent="0.2">
      <c r="A4" s="160"/>
      <c r="B4" s="161"/>
      <c r="C4" s="162"/>
      <c r="D4" s="163">
        <v>39047</v>
      </c>
      <c r="E4" s="164"/>
      <c r="F4" s="165">
        <v>39886</v>
      </c>
      <c r="G4" s="166"/>
      <c r="H4" s="167"/>
    </row>
    <row r="5" spans="1:8" x14ac:dyDescent="0.2">
      <c r="A5" s="148" t="s">
        <v>544</v>
      </c>
      <c r="B5" s="153"/>
      <c r="C5" s="154"/>
      <c r="D5" s="155">
        <v>77038</v>
      </c>
      <c r="E5" s="156"/>
      <c r="F5" s="157">
        <v>83103</v>
      </c>
      <c r="G5" s="158"/>
      <c r="H5" s="159"/>
    </row>
    <row r="6" spans="1:8" x14ac:dyDescent="0.2">
      <c r="A6" s="160"/>
      <c r="B6" s="161"/>
      <c r="C6" s="162"/>
      <c r="D6" s="163">
        <v>44874</v>
      </c>
      <c r="E6" s="164"/>
      <c r="F6" s="165">
        <v>41378</v>
      </c>
      <c r="G6" s="166"/>
      <c r="H6" s="167"/>
    </row>
    <row r="7" spans="1:8" x14ac:dyDescent="0.2">
      <c r="A7" s="148" t="s">
        <v>545</v>
      </c>
      <c r="B7" s="153"/>
      <c r="C7" s="154"/>
      <c r="D7" s="155">
        <v>78421</v>
      </c>
      <c r="E7" s="156"/>
      <c r="F7" s="157">
        <v>84459</v>
      </c>
      <c r="G7" s="158"/>
      <c r="H7" s="159"/>
    </row>
    <row r="8" spans="1:8" x14ac:dyDescent="0.2">
      <c r="A8" s="160"/>
      <c r="B8" s="161"/>
      <c r="C8" s="162"/>
      <c r="D8" s="163">
        <v>63761</v>
      </c>
      <c r="E8" s="164"/>
      <c r="F8" s="165">
        <v>47314</v>
      </c>
      <c r="G8" s="166"/>
      <c r="H8" s="167"/>
    </row>
    <row r="9" spans="1:8" x14ac:dyDescent="0.2">
      <c r="A9" s="148" t="s">
        <v>546</v>
      </c>
      <c r="B9" s="153"/>
      <c r="C9" s="154"/>
      <c r="D9" s="155">
        <v>153238</v>
      </c>
      <c r="E9" s="156"/>
      <c r="F9" s="157">
        <v>74568</v>
      </c>
      <c r="G9" s="158"/>
      <c r="H9" s="159"/>
    </row>
    <row r="10" spans="1:8" x14ac:dyDescent="0.2">
      <c r="A10" s="160"/>
      <c r="B10" s="161"/>
      <c r="C10" s="162"/>
      <c r="D10" s="163">
        <v>139931</v>
      </c>
      <c r="E10" s="164"/>
      <c r="F10" s="165">
        <v>42558</v>
      </c>
      <c r="G10" s="166"/>
      <c r="H10" s="167"/>
    </row>
    <row r="11" spans="1:8" x14ac:dyDescent="0.2">
      <c r="A11" s="148" t="s">
        <v>547</v>
      </c>
      <c r="B11" s="153"/>
      <c r="C11" s="154"/>
      <c r="D11" s="155">
        <v>62949</v>
      </c>
      <c r="E11" s="156"/>
      <c r="F11" s="157">
        <v>73693</v>
      </c>
      <c r="G11" s="158"/>
      <c r="H11" s="159"/>
    </row>
    <row r="12" spans="1:8" x14ac:dyDescent="0.2">
      <c r="A12" s="160"/>
      <c r="B12" s="161"/>
      <c r="C12" s="168"/>
      <c r="D12" s="163">
        <v>45642</v>
      </c>
      <c r="E12" s="164"/>
      <c r="F12" s="165">
        <v>44203</v>
      </c>
      <c r="G12" s="166"/>
      <c r="H12" s="167"/>
    </row>
    <row r="13" spans="1:8" x14ac:dyDescent="0.2">
      <c r="A13" s="148"/>
      <c r="B13" s="153"/>
      <c r="C13" s="169"/>
      <c r="D13" s="170">
        <v>84520</v>
      </c>
      <c r="E13" s="171"/>
      <c r="F13" s="172">
        <v>82457</v>
      </c>
      <c r="G13" s="173"/>
      <c r="H13" s="159"/>
    </row>
    <row r="14" spans="1:8" x14ac:dyDescent="0.2">
      <c r="A14" s="160"/>
      <c r="B14" s="161"/>
      <c r="C14" s="162"/>
      <c r="D14" s="163">
        <v>66651</v>
      </c>
      <c r="E14" s="164"/>
      <c r="F14" s="165">
        <v>43068</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4.1399999999999997</v>
      </c>
      <c r="C19" s="174">
        <f>ROUND(VALUE(SUBSTITUTE(実質収支比率等に係る経年分析!G$48,"▲","-")),2)</f>
        <v>4.63</v>
      </c>
      <c r="D19" s="174">
        <f>ROUND(VALUE(SUBSTITUTE(実質収支比率等に係る経年分析!H$48,"▲","-")),2)</f>
        <v>3.91</v>
      </c>
      <c r="E19" s="174">
        <f>ROUND(VALUE(SUBSTITUTE(実質収支比率等に係る経年分析!I$48,"▲","-")),2)</f>
        <v>7.01</v>
      </c>
      <c r="F19" s="174">
        <f>ROUND(VALUE(SUBSTITUTE(実質収支比率等に係る経年分析!J$48,"▲","-")),2)</f>
        <v>6.34</v>
      </c>
    </row>
    <row r="20" spans="1:11" x14ac:dyDescent="0.2">
      <c r="A20" s="174" t="s">
        <v>56</v>
      </c>
      <c r="B20" s="174">
        <f>ROUND(VALUE(SUBSTITUTE(実質収支比率等に係る経年分析!F$47,"▲","-")),2)</f>
        <v>12.51</v>
      </c>
      <c r="C20" s="174">
        <f>ROUND(VALUE(SUBSTITUTE(実質収支比率等に係る経年分析!G$47,"▲","-")),2)</f>
        <v>11.79</v>
      </c>
      <c r="D20" s="174">
        <f>ROUND(VALUE(SUBSTITUTE(実質収支比率等に係る経年分析!H$47,"▲","-")),2)</f>
        <v>12.29</v>
      </c>
      <c r="E20" s="174">
        <f>ROUND(VALUE(SUBSTITUTE(実質収支比率等に係る経年分析!I$47,"▲","-")),2)</f>
        <v>11.06</v>
      </c>
      <c r="F20" s="174">
        <f>ROUND(VALUE(SUBSTITUTE(実質収支比率等に係る経年分析!J$47,"▲","-")),2)</f>
        <v>14.87</v>
      </c>
    </row>
    <row r="21" spans="1:11" x14ac:dyDescent="0.2">
      <c r="A21" s="174" t="s">
        <v>57</v>
      </c>
      <c r="B21" s="174">
        <f>IF(ISNUMBER(VALUE(SUBSTITUTE(実質収支比率等に係る経年分析!F$49,"▲","-"))),ROUND(VALUE(SUBSTITUTE(実質収支比率等に係る経年分析!F$49,"▲","-")),2),NA())</f>
        <v>-3.46</v>
      </c>
      <c r="C21" s="174">
        <f>IF(ISNUMBER(VALUE(SUBSTITUTE(実質収支比率等に係る経年分析!G$49,"▲","-"))),ROUND(VALUE(SUBSTITUTE(実質収支比率等に係る経年分析!G$49,"▲","-")),2),NA())</f>
        <v>-4.1900000000000004</v>
      </c>
      <c r="D21" s="174">
        <f>IF(ISNUMBER(VALUE(SUBSTITUTE(実質収支比率等に係る経年分析!H$49,"▲","-"))),ROUND(VALUE(SUBSTITUTE(実質収支比率等に係る経年分析!H$49,"▲","-")),2),NA())</f>
        <v>-4.1500000000000004</v>
      </c>
      <c r="E21" s="174">
        <f>IF(ISNUMBER(VALUE(SUBSTITUTE(実質収支比率等に係る経年分析!I$49,"▲","-"))),ROUND(VALUE(SUBSTITUTE(実質収支比率等に係る経年分析!I$49,"▲","-")),2),NA())</f>
        <v>-0.65</v>
      </c>
      <c r="F21" s="174">
        <f>IF(ISNUMBER(VALUE(SUBSTITUTE(実質収支比率等に係る経年分析!J$49,"▲","-"))),ROUND(VALUE(SUBSTITUTE(実質収支比率等に係る経年分析!J$49,"▲","-")),2),NA())</f>
        <v>-2.31</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河北町農業集落排水事業特別会計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河北町公共下水道事業特別会計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河北町後期高齢者医療特別会計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0.09</v>
      </c>
    </row>
    <row r="33" spans="1:16" x14ac:dyDescent="0.2">
      <c r="A33" s="175" t="str">
        <f>IF(連結実質赤字比率に係る赤字・黒字の構成分析!C$37="",NA(),連結実質赤字比率に係る赤字・黒字の構成分析!C$37)</f>
        <v>河北町国民健康保険特別会計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1.1000000000000001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0.94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1.27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1.23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0.84</v>
      </c>
    </row>
    <row r="34" spans="1:16" x14ac:dyDescent="0.2">
      <c r="A34" s="175" t="str">
        <f>IF(連結実質赤字比率に係る赤字・黒字の構成分析!C$36="",NA(),連結実質赤字比率に係る赤字・黒字の構成分析!C$36)</f>
        <v>河北町介護保険特別会計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1.29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0.89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1.46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1.77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2.5099999999999998</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4.1399999999999997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4.63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3.91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7.01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6.34</v>
      </c>
    </row>
    <row r="36" spans="1:16" x14ac:dyDescent="0.2">
      <c r="A36" s="175" t="str">
        <f>IF(連結実質赤字比率に係る赤字・黒字の構成分析!C$34="",NA(),連結実質赤字比率に係る赤字・黒字の構成分析!C$34)</f>
        <v>河北町水道事業会計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19.36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20.97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21.91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21.2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23.21</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811</v>
      </c>
      <c r="E42" s="176"/>
      <c r="F42" s="176"/>
      <c r="G42" s="176">
        <f>'実質公債費比率（分子）の構造'!L$52</f>
        <v>797</v>
      </c>
      <c r="H42" s="176"/>
      <c r="I42" s="176"/>
      <c r="J42" s="176">
        <f>'実質公債費比率（分子）の構造'!M$52</f>
        <v>774</v>
      </c>
      <c r="K42" s="176"/>
      <c r="L42" s="176"/>
      <c r="M42" s="176">
        <f>'実質公債費比率（分子）の構造'!N$52</f>
        <v>755</v>
      </c>
      <c r="N42" s="176"/>
      <c r="O42" s="176"/>
      <c r="P42" s="176">
        <f>'実質公債費比率（分子）の構造'!O$52</f>
        <v>732</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29</v>
      </c>
      <c r="C44" s="176"/>
      <c r="D44" s="176"/>
      <c r="E44" s="176">
        <f>'実質公債費比率（分子）の構造'!L$50</f>
        <v>28</v>
      </c>
      <c r="F44" s="176"/>
      <c r="G44" s="176"/>
      <c r="H44" s="176">
        <f>'実質公債費比率（分子）の構造'!M$50</f>
        <v>27</v>
      </c>
      <c r="I44" s="176"/>
      <c r="J44" s="176"/>
      <c r="K44" s="176">
        <f>'実質公債費比率（分子）の構造'!N$50</f>
        <v>23</v>
      </c>
      <c r="L44" s="176"/>
      <c r="M44" s="176"/>
      <c r="N44" s="176">
        <f>'実質公債費比率（分子）の構造'!O$50</f>
        <v>22</v>
      </c>
      <c r="O44" s="176"/>
      <c r="P44" s="176"/>
    </row>
    <row r="45" spans="1:16" x14ac:dyDescent="0.2">
      <c r="A45" s="176" t="s">
        <v>67</v>
      </c>
      <c r="B45" s="176">
        <f>'実質公債費比率（分子）の構造'!K$49</f>
        <v>47</v>
      </c>
      <c r="C45" s="176"/>
      <c r="D45" s="176"/>
      <c r="E45" s="176">
        <f>'実質公債費比率（分子）の構造'!L$49</f>
        <v>40</v>
      </c>
      <c r="F45" s="176"/>
      <c r="G45" s="176"/>
      <c r="H45" s="176">
        <f>'実質公債費比率（分子）の構造'!M$49</f>
        <v>39</v>
      </c>
      <c r="I45" s="176"/>
      <c r="J45" s="176"/>
      <c r="K45" s="176">
        <f>'実質公債費比率（分子）の構造'!N$49</f>
        <v>51</v>
      </c>
      <c r="L45" s="176"/>
      <c r="M45" s="176"/>
      <c r="N45" s="176">
        <f>'実質公債費比率（分子）の構造'!O$49</f>
        <v>51</v>
      </c>
      <c r="O45" s="176"/>
      <c r="P45" s="176"/>
    </row>
    <row r="46" spans="1:16" x14ac:dyDescent="0.2">
      <c r="A46" s="176" t="s">
        <v>68</v>
      </c>
      <c r="B46" s="176">
        <f>'実質公債費比率（分子）の構造'!K$48</f>
        <v>377</v>
      </c>
      <c r="C46" s="176"/>
      <c r="D46" s="176"/>
      <c r="E46" s="176">
        <f>'実質公債費比率（分子）の構造'!L$48</f>
        <v>352</v>
      </c>
      <c r="F46" s="176"/>
      <c r="G46" s="176"/>
      <c r="H46" s="176">
        <f>'実質公債費比率（分子）の構造'!M$48</f>
        <v>356</v>
      </c>
      <c r="I46" s="176"/>
      <c r="J46" s="176"/>
      <c r="K46" s="176">
        <f>'実質公債費比率（分子）の構造'!N$48</f>
        <v>323</v>
      </c>
      <c r="L46" s="176"/>
      <c r="M46" s="176"/>
      <c r="N46" s="176">
        <f>'実質公債費比率（分子）の構造'!O$48</f>
        <v>295</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747</v>
      </c>
      <c r="C49" s="176"/>
      <c r="D49" s="176"/>
      <c r="E49" s="176">
        <f>'実質公債費比率（分子）の構造'!L$45</f>
        <v>740</v>
      </c>
      <c r="F49" s="176"/>
      <c r="G49" s="176"/>
      <c r="H49" s="176">
        <f>'実質公債費比率（分子）の構造'!M$45</f>
        <v>723</v>
      </c>
      <c r="I49" s="176"/>
      <c r="J49" s="176"/>
      <c r="K49" s="176">
        <f>'実質公債費比率（分子）の構造'!N$45</f>
        <v>722</v>
      </c>
      <c r="L49" s="176"/>
      <c r="M49" s="176"/>
      <c r="N49" s="176">
        <f>'実質公債費比率（分子）の構造'!O$45</f>
        <v>750</v>
      </c>
      <c r="O49" s="176"/>
      <c r="P49" s="176"/>
    </row>
    <row r="50" spans="1:16" x14ac:dyDescent="0.2">
      <c r="A50" s="176" t="s">
        <v>72</v>
      </c>
      <c r="B50" s="176" t="e">
        <f>NA()</f>
        <v>#N/A</v>
      </c>
      <c r="C50" s="176">
        <f>IF(ISNUMBER('実質公債費比率（分子）の構造'!K$53),'実質公債費比率（分子）の構造'!K$53,NA())</f>
        <v>389</v>
      </c>
      <c r="D50" s="176" t="e">
        <f>NA()</f>
        <v>#N/A</v>
      </c>
      <c r="E50" s="176" t="e">
        <f>NA()</f>
        <v>#N/A</v>
      </c>
      <c r="F50" s="176">
        <f>IF(ISNUMBER('実質公債費比率（分子）の構造'!L$53),'実質公債費比率（分子）の構造'!L$53,NA())</f>
        <v>363</v>
      </c>
      <c r="G50" s="176" t="e">
        <f>NA()</f>
        <v>#N/A</v>
      </c>
      <c r="H50" s="176" t="e">
        <f>NA()</f>
        <v>#N/A</v>
      </c>
      <c r="I50" s="176">
        <f>IF(ISNUMBER('実質公債費比率（分子）の構造'!M$53),'実質公債費比率（分子）の構造'!M$53,NA())</f>
        <v>371</v>
      </c>
      <c r="J50" s="176" t="e">
        <f>NA()</f>
        <v>#N/A</v>
      </c>
      <c r="K50" s="176" t="e">
        <f>NA()</f>
        <v>#N/A</v>
      </c>
      <c r="L50" s="176">
        <f>IF(ISNUMBER('実質公債費比率（分子）の構造'!N$53),'実質公債費比率（分子）の構造'!N$53,NA())</f>
        <v>364</v>
      </c>
      <c r="M50" s="176" t="e">
        <f>NA()</f>
        <v>#N/A</v>
      </c>
      <c r="N50" s="176" t="e">
        <f>NA()</f>
        <v>#N/A</v>
      </c>
      <c r="O50" s="176">
        <f>IF(ISNUMBER('実質公債費比率（分子）の構造'!O$53),'実質公債費比率（分子）の構造'!O$53,NA())</f>
        <v>386</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6832</v>
      </c>
      <c r="E56" s="175"/>
      <c r="F56" s="175"/>
      <c r="G56" s="175">
        <f>'将来負担比率（分子）の構造'!J$52</f>
        <v>6598</v>
      </c>
      <c r="H56" s="175"/>
      <c r="I56" s="175"/>
      <c r="J56" s="175">
        <f>'将来負担比率（分子）の構造'!K$52</f>
        <v>6282</v>
      </c>
      <c r="K56" s="175"/>
      <c r="L56" s="175"/>
      <c r="M56" s="175">
        <f>'将来負担比率（分子）の構造'!L$52</f>
        <v>6161</v>
      </c>
      <c r="N56" s="175"/>
      <c r="O56" s="175"/>
      <c r="P56" s="175">
        <f>'将来負担比率（分子）の構造'!M$52</f>
        <v>6366</v>
      </c>
    </row>
    <row r="57" spans="1:16" x14ac:dyDescent="0.2">
      <c r="A57" s="175" t="s">
        <v>43</v>
      </c>
      <c r="B57" s="175"/>
      <c r="C57" s="175"/>
      <c r="D57" s="175">
        <f>'将来負担比率（分子）の構造'!I$51</f>
        <v>1270</v>
      </c>
      <c r="E57" s="175"/>
      <c r="F57" s="175"/>
      <c r="G57" s="175">
        <f>'将来負担比率（分子）の構造'!J$51</f>
        <v>1309</v>
      </c>
      <c r="H57" s="175"/>
      <c r="I57" s="175"/>
      <c r="J57" s="175">
        <f>'将来負担比率（分子）の構造'!K$51</f>
        <v>1344</v>
      </c>
      <c r="K57" s="175"/>
      <c r="L57" s="175"/>
      <c r="M57" s="175">
        <f>'将来負担比率（分子）の構造'!L$51</f>
        <v>1377</v>
      </c>
      <c r="N57" s="175"/>
      <c r="O57" s="175"/>
      <c r="P57" s="175">
        <f>'将来負担比率（分子）の構造'!M$51</f>
        <v>1432</v>
      </c>
    </row>
    <row r="58" spans="1:16" x14ac:dyDescent="0.2">
      <c r="A58" s="175" t="s">
        <v>42</v>
      </c>
      <c r="B58" s="175"/>
      <c r="C58" s="175"/>
      <c r="D58" s="175">
        <f>'将来負担比率（分子）の構造'!I$50</f>
        <v>3451</v>
      </c>
      <c r="E58" s="175"/>
      <c r="F58" s="175"/>
      <c r="G58" s="175">
        <f>'将来負担比率（分子）の構造'!J$50</f>
        <v>3420</v>
      </c>
      <c r="H58" s="175"/>
      <c r="I58" s="175"/>
      <c r="J58" s="175">
        <f>'将来負担比率（分子）の構造'!K$50</f>
        <v>3611</v>
      </c>
      <c r="K58" s="175"/>
      <c r="L58" s="175"/>
      <c r="M58" s="175">
        <f>'将来負担比率（分子）の構造'!L$50</f>
        <v>3789</v>
      </c>
      <c r="N58" s="175"/>
      <c r="O58" s="175"/>
      <c r="P58" s="175">
        <f>'将来負担比率（分子）の構造'!M$50</f>
        <v>3874</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f>'将来負担比率（分子）の構造'!I$46</f>
        <v>135</v>
      </c>
      <c r="C61" s="175"/>
      <c r="D61" s="175"/>
      <c r="E61" s="175">
        <f>'将来負担比率（分子）の構造'!J$46</f>
        <v>141</v>
      </c>
      <c r="F61" s="175"/>
      <c r="G61" s="175"/>
      <c r="H61" s="175">
        <f>'将来負担比率（分子）の構造'!K$46</f>
        <v>150</v>
      </c>
      <c r="I61" s="175"/>
      <c r="J61" s="175"/>
      <c r="K61" s="175">
        <f>'将来負担比率（分子）の構造'!L$46</f>
        <v>130</v>
      </c>
      <c r="L61" s="175"/>
      <c r="M61" s="175"/>
      <c r="N61" s="175">
        <f>'将来負担比率（分子）の構造'!M$46</f>
        <v>263</v>
      </c>
      <c r="O61" s="175"/>
      <c r="P61" s="175"/>
    </row>
    <row r="62" spans="1:16" x14ac:dyDescent="0.2">
      <c r="A62" s="175" t="s">
        <v>36</v>
      </c>
      <c r="B62" s="175">
        <f>'将来負担比率（分子）の構造'!I$45</f>
        <v>1231</v>
      </c>
      <c r="C62" s="175"/>
      <c r="D62" s="175"/>
      <c r="E62" s="175">
        <f>'将来負担比率（分子）の構造'!J$45</f>
        <v>1195</v>
      </c>
      <c r="F62" s="175"/>
      <c r="G62" s="175"/>
      <c r="H62" s="175">
        <f>'将来負担比率（分子）の構造'!K$45</f>
        <v>1148</v>
      </c>
      <c r="I62" s="175"/>
      <c r="J62" s="175"/>
      <c r="K62" s="175">
        <f>'将来負担比率（分子）の構造'!L$45</f>
        <v>1116</v>
      </c>
      <c r="L62" s="175"/>
      <c r="M62" s="175"/>
      <c r="N62" s="175">
        <f>'将来負担比率（分子）の構造'!M$45</f>
        <v>1161</v>
      </c>
      <c r="O62" s="175"/>
      <c r="P62" s="175"/>
    </row>
    <row r="63" spans="1:16" x14ac:dyDescent="0.2">
      <c r="A63" s="175" t="s">
        <v>35</v>
      </c>
      <c r="B63" s="175">
        <f>'将来負担比率（分子）の構造'!I$44</f>
        <v>179</v>
      </c>
      <c r="C63" s="175"/>
      <c r="D63" s="175"/>
      <c r="E63" s="175">
        <f>'将来負担比率（分子）の構造'!J$44</f>
        <v>182</v>
      </c>
      <c r="F63" s="175"/>
      <c r="G63" s="175"/>
      <c r="H63" s="175">
        <f>'将来負担比率（分子）の構造'!K$44</f>
        <v>197</v>
      </c>
      <c r="I63" s="175"/>
      <c r="J63" s="175"/>
      <c r="K63" s="175">
        <f>'将来負担比率（分子）の構造'!L$44</f>
        <v>212</v>
      </c>
      <c r="L63" s="175"/>
      <c r="M63" s="175"/>
      <c r="N63" s="175">
        <f>'将来負担比率（分子）の構造'!M$44</f>
        <v>176</v>
      </c>
      <c r="O63" s="175"/>
      <c r="P63" s="175"/>
    </row>
    <row r="64" spans="1:16" x14ac:dyDescent="0.2">
      <c r="A64" s="175" t="s">
        <v>34</v>
      </c>
      <c r="B64" s="175">
        <f>'将来負担比率（分子）の構造'!I$43</f>
        <v>3803</v>
      </c>
      <c r="C64" s="175"/>
      <c r="D64" s="175"/>
      <c r="E64" s="175">
        <f>'将来負担比率（分子）の構造'!J$43</f>
        <v>3625</v>
      </c>
      <c r="F64" s="175"/>
      <c r="G64" s="175"/>
      <c r="H64" s="175">
        <f>'将来負担比率（分子）の構造'!K$43</f>
        <v>3538</v>
      </c>
      <c r="I64" s="175"/>
      <c r="J64" s="175"/>
      <c r="K64" s="175">
        <f>'将来負担比率（分子）の構造'!L$43</f>
        <v>3404</v>
      </c>
      <c r="L64" s="175"/>
      <c r="M64" s="175"/>
      <c r="N64" s="175">
        <f>'将来負担比率（分子）の構造'!M$43</f>
        <v>3268</v>
      </c>
      <c r="O64" s="175"/>
      <c r="P64" s="175"/>
    </row>
    <row r="65" spans="1:16" x14ac:dyDescent="0.2">
      <c r="A65" s="175" t="s">
        <v>33</v>
      </c>
      <c r="B65" s="175">
        <f>'将来負担比率（分子）の構造'!I$42</f>
        <v>233</v>
      </c>
      <c r="C65" s="175"/>
      <c r="D65" s="175"/>
      <c r="E65" s="175">
        <f>'将来負担比率（分子）の構造'!J$42</f>
        <v>205</v>
      </c>
      <c r="F65" s="175"/>
      <c r="G65" s="175"/>
      <c r="H65" s="175">
        <f>'将来負担比率（分子）の構造'!K$42</f>
        <v>178</v>
      </c>
      <c r="I65" s="175"/>
      <c r="J65" s="175"/>
      <c r="K65" s="175">
        <f>'将来負担比率（分子）の構造'!L$42</f>
        <v>155</v>
      </c>
      <c r="L65" s="175"/>
      <c r="M65" s="175"/>
      <c r="N65" s="175">
        <f>'将来負担比率（分子）の構造'!M$42</f>
        <v>133</v>
      </c>
      <c r="O65" s="175"/>
      <c r="P65" s="175"/>
    </row>
    <row r="66" spans="1:16" x14ac:dyDescent="0.2">
      <c r="A66" s="175" t="s">
        <v>32</v>
      </c>
      <c r="B66" s="175">
        <f>'将来負担比率（分子）の構造'!I$41</f>
        <v>6393</v>
      </c>
      <c r="C66" s="175"/>
      <c r="D66" s="175"/>
      <c r="E66" s="175">
        <f>'将来負担比率（分子）の構造'!J$41</f>
        <v>6721</v>
      </c>
      <c r="F66" s="175"/>
      <c r="G66" s="175"/>
      <c r="H66" s="175">
        <f>'将来負担比率（分子）の構造'!K$41</f>
        <v>7149</v>
      </c>
      <c r="I66" s="175"/>
      <c r="J66" s="175"/>
      <c r="K66" s="175">
        <f>'将来負担比率（分子）の構造'!L$41</f>
        <v>8319</v>
      </c>
      <c r="L66" s="175"/>
      <c r="M66" s="175"/>
      <c r="N66" s="175">
        <f>'将来負担比率（分子）の構造'!M$41</f>
        <v>7902</v>
      </c>
      <c r="O66" s="175"/>
      <c r="P66" s="175"/>
    </row>
    <row r="67" spans="1:16" x14ac:dyDescent="0.2">
      <c r="A67" s="175" t="s">
        <v>76</v>
      </c>
      <c r="B67" s="175" t="e">
        <f>NA()</f>
        <v>#N/A</v>
      </c>
      <c r="C67" s="175">
        <f>IF(ISNUMBER('将来負担比率（分子）の構造'!I$53), IF('将来負担比率（分子）の構造'!I$53 &lt; 0, 0, '将来負担比率（分子）の構造'!I$53), NA())</f>
        <v>421</v>
      </c>
      <c r="D67" s="175" t="e">
        <f>NA()</f>
        <v>#N/A</v>
      </c>
      <c r="E67" s="175" t="e">
        <f>NA()</f>
        <v>#N/A</v>
      </c>
      <c r="F67" s="175">
        <f>IF(ISNUMBER('将来負担比率（分子）の構造'!J$53), IF('将来負担比率（分子）の構造'!J$53 &lt; 0, 0, '将来負担比率（分子）の構造'!J$53), NA())</f>
        <v>741</v>
      </c>
      <c r="G67" s="175" t="e">
        <f>NA()</f>
        <v>#N/A</v>
      </c>
      <c r="H67" s="175" t="e">
        <f>NA()</f>
        <v>#N/A</v>
      </c>
      <c r="I67" s="175">
        <f>IF(ISNUMBER('将来負担比率（分子）の構造'!K$53), IF('将来負担比率（分子）の構造'!K$53 &lt; 0, 0, '将来負担比率（分子）の構造'!K$53), NA())</f>
        <v>1124</v>
      </c>
      <c r="J67" s="175" t="e">
        <f>NA()</f>
        <v>#N/A</v>
      </c>
      <c r="K67" s="175" t="e">
        <f>NA()</f>
        <v>#N/A</v>
      </c>
      <c r="L67" s="175">
        <f>IF(ISNUMBER('将来負担比率（分子）の構造'!L$53), IF('将来負担比率（分子）の構造'!L$53 &lt; 0, 0, '将来負担比率（分子）の構造'!L$53), NA())</f>
        <v>2008</v>
      </c>
      <c r="M67" s="175" t="e">
        <f>NA()</f>
        <v>#N/A</v>
      </c>
      <c r="N67" s="175" t="e">
        <f>NA()</f>
        <v>#N/A</v>
      </c>
      <c r="O67" s="175">
        <f>IF(ISNUMBER('将来負担比率（分子）の構造'!M$53), IF('将来負担比率（分子）の構造'!M$53 &lt; 0, 0, '将来負担比率（分子）の構造'!M$53), NA())</f>
        <v>1231</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580</v>
      </c>
      <c r="C72" s="179">
        <f>基金残高に係る経年分析!G55</f>
        <v>552</v>
      </c>
      <c r="D72" s="179">
        <f>基金残高に係る経年分析!H55</f>
        <v>716</v>
      </c>
    </row>
    <row r="73" spans="1:16" x14ac:dyDescent="0.2">
      <c r="A73" s="178" t="s">
        <v>79</v>
      </c>
      <c r="B73" s="179">
        <f>基金残高に係る経年分析!F56</f>
        <v>8</v>
      </c>
      <c r="C73" s="179">
        <f>基金残高に係る経年分析!G56</f>
        <v>7</v>
      </c>
      <c r="D73" s="179">
        <f>基金残高に係る経年分析!H56</f>
        <v>6</v>
      </c>
    </row>
    <row r="74" spans="1:16" x14ac:dyDescent="0.2">
      <c r="A74" s="178" t="s">
        <v>80</v>
      </c>
      <c r="B74" s="179">
        <f>基金残高に係る経年分析!F57</f>
        <v>2400</v>
      </c>
      <c r="C74" s="179">
        <f>基金残高に係る経年分析!G57</f>
        <v>2535</v>
      </c>
      <c r="D74" s="179">
        <f>基金残高に係る経年分析!H57</f>
        <v>2372</v>
      </c>
    </row>
  </sheetData>
  <sheetProtection algorithmName="SHA-512" hashValue="fHSEfuSh3M5L95tIqdcitzO0hcfQmhWEty77nHEasvX+RC6jUhgA5SUb3fSLqqurSEU61ruC4G2vZ3LpPhE9WQ==" saltValue="AQlEU/rAUYrA9kPquV01n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view="pageBreakPreview" zoomScale="85" zoomScaleNormal="100" zoomScaleSheetLayoutView="85"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231</v>
      </c>
      <c r="C5" s="610"/>
      <c r="D5" s="610"/>
      <c r="E5" s="610"/>
      <c r="F5" s="610"/>
      <c r="G5" s="610"/>
      <c r="H5" s="610"/>
      <c r="I5" s="610"/>
      <c r="J5" s="610"/>
      <c r="K5" s="610"/>
      <c r="L5" s="610"/>
      <c r="M5" s="610"/>
      <c r="N5" s="610"/>
      <c r="O5" s="610"/>
      <c r="P5" s="610"/>
      <c r="Q5" s="611"/>
      <c r="R5" s="612">
        <v>1999752</v>
      </c>
      <c r="S5" s="613"/>
      <c r="T5" s="613"/>
      <c r="U5" s="613"/>
      <c r="V5" s="613"/>
      <c r="W5" s="613"/>
      <c r="X5" s="613"/>
      <c r="Y5" s="614"/>
      <c r="Z5" s="615">
        <v>17.7</v>
      </c>
      <c r="AA5" s="615"/>
      <c r="AB5" s="615"/>
      <c r="AC5" s="615"/>
      <c r="AD5" s="616">
        <v>1856719</v>
      </c>
      <c r="AE5" s="616"/>
      <c r="AF5" s="616"/>
      <c r="AG5" s="616"/>
      <c r="AH5" s="616"/>
      <c r="AI5" s="616"/>
      <c r="AJ5" s="616"/>
      <c r="AK5" s="616"/>
      <c r="AL5" s="617">
        <v>38.5</v>
      </c>
      <c r="AM5" s="618"/>
      <c r="AN5" s="618"/>
      <c r="AO5" s="619"/>
      <c r="AP5" s="609" t="s">
        <v>232</v>
      </c>
      <c r="AQ5" s="610"/>
      <c r="AR5" s="610"/>
      <c r="AS5" s="610"/>
      <c r="AT5" s="610"/>
      <c r="AU5" s="610"/>
      <c r="AV5" s="610"/>
      <c r="AW5" s="610"/>
      <c r="AX5" s="610"/>
      <c r="AY5" s="610"/>
      <c r="AZ5" s="610"/>
      <c r="BA5" s="610"/>
      <c r="BB5" s="610"/>
      <c r="BC5" s="610"/>
      <c r="BD5" s="610"/>
      <c r="BE5" s="610"/>
      <c r="BF5" s="611"/>
      <c r="BG5" s="623">
        <v>1855627</v>
      </c>
      <c r="BH5" s="624"/>
      <c r="BI5" s="624"/>
      <c r="BJ5" s="624"/>
      <c r="BK5" s="624"/>
      <c r="BL5" s="624"/>
      <c r="BM5" s="624"/>
      <c r="BN5" s="625"/>
      <c r="BO5" s="626">
        <v>92.8</v>
      </c>
      <c r="BP5" s="626"/>
      <c r="BQ5" s="626"/>
      <c r="BR5" s="626"/>
      <c r="BS5" s="627">
        <v>11751</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2">
      <c r="B6" s="620" t="s">
        <v>236</v>
      </c>
      <c r="C6" s="621"/>
      <c r="D6" s="621"/>
      <c r="E6" s="621"/>
      <c r="F6" s="621"/>
      <c r="G6" s="621"/>
      <c r="H6" s="621"/>
      <c r="I6" s="621"/>
      <c r="J6" s="621"/>
      <c r="K6" s="621"/>
      <c r="L6" s="621"/>
      <c r="M6" s="621"/>
      <c r="N6" s="621"/>
      <c r="O6" s="621"/>
      <c r="P6" s="621"/>
      <c r="Q6" s="622"/>
      <c r="R6" s="623">
        <v>69122</v>
      </c>
      <c r="S6" s="624"/>
      <c r="T6" s="624"/>
      <c r="U6" s="624"/>
      <c r="V6" s="624"/>
      <c r="W6" s="624"/>
      <c r="X6" s="624"/>
      <c r="Y6" s="625"/>
      <c r="Z6" s="626">
        <v>0.6</v>
      </c>
      <c r="AA6" s="626"/>
      <c r="AB6" s="626"/>
      <c r="AC6" s="626"/>
      <c r="AD6" s="627">
        <v>69122</v>
      </c>
      <c r="AE6" s="627"/>
      <c r="AF6" s="627"/>
      <c r="AG6" s="627"/>
      <c r="AH6" s="627"/>
      <c r="AI6" s="627"/>
      <c r="AJ6" s="627"/>
      <c r="AK6" s="627"/>
      <c r="AL6" s="628">
        <v>1.4</v>
      </c>
      <c r="AM6" s="629"/>
      <c r="AN6" s="629"/>
      <c r="AO6" s="630"/>
      <c r="AP6" s="620" t="s">
        <v>237</v>
      </c>
      <c r="AQ6" s="621"/>
      <c r="AR6" s="621"/>
      <c r="AS6" s="621"/>
      <c r="AT6" s="621"/>
      <c r="AU6" s="621"/>
      <c r="AV6" s="621"/>
      <c r="AW6" s="621"/>
      <c r="AX6" s="621"/>
      <c r="AY6" s="621"/>
      <c r="AZ6" s="621"/>
      <c r="BA6" s="621"/>
      <c r="BB6" s="621"/>
      <c r="BC6" s="621"/>
      <c r="BD6" s="621"/>
      <c r="BE6" s="621"/>
      <c r="BF6" s="622"/>
      <c r="BG6" s="623">
        <v>1855627</v>
      </c>
      <c r="BH6" s="624"/>
      <c r="BI6" s="624"/>
      <c r="BJ6" s="624"/>
      <c r="BK6" s="624"/>
      <c r="BL6" s="624"/>
      <c r="BM6" s="624"/>
      <c r="BN6" s="625"/>
      <c r="BO6" s="626">
        <v>92.8</v>
      </c>
      <c r="BP6" s="626"/>
      <c r="BQ6" s="626"/>
      <c r="BR6" s="626"/>
      <c r="BS6" s="627">
        <v>11751</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110654</v>
      </c>
      <c r="CS6" s="624"/>
      <c r="CT6" s="624"/>
      <c r="CU6" s="624"/>
      <c r="CV6" s="624"/>
      <c r="CW6" s="624"/>
      <c r="CX6" s="624"/>
      <c r="CY6" s="625"/>
      <c r="CZ6" s="617">
        <v>1</v>
      </c>
      <c r="DA6" s="618"/>
      <c r="DB6" s="618"/>
      <c r="DC6" s="634"/>
      <c r="DD6" s="632" t="s">
        <v>132</v>
      </c>
      <c r="DE6" s="624"/>
      <c r="DF6" s="624"/>
      <c r="DG6" s="624"/>
      <c r="DH6" s="624"/>
      <c r="DI6" s="624"/>
      <c r="DJ6" s="624"/>
      <c r="DK6" s="624"/>
      <c r="DL6" s="624"/>
      <c r="DM6" s="624"/>
      <c r="DN6" s="624"/>
      <c r="DO6" s="624"/>
      <c r="DP6" s="625"/>
      <c r="DQ6" s="632">
        <v>110654</v>
      </c>
      <c r="DR6" s="624"/>
      <c r="DS6" s="624"/>
      <c r="DT6" s="624"/>
      <c r="DU6" s="624"/>
      <c r="DV6" s="624"/>
      <c r="DW6" s="624"/>
      <c r="DX6" s="624"/>
      <c r="DY6" s="624"/>
      <c r="DZ6" s="624"/>
      <c r="EA6" s="624"/>
      <c r="EB6" s="624"/>
      <c r="EC6" s="633"/>
    </row>
    <row r="7" spans="2:143" ht="11.25" customHeight="1" x14ac:dyDescent="0.2">
      <c r="B7" s="620" t="s">
        <v>239</v>
      </c>
      <c r="C7" s="621"/>
      <c r="D7" s="621"/>
      <c r="E7" s="621"/>
      <c r="F7" s="621"/>
      <c r="G7" s="621"/>
      <c r="H7" s="621"/>
      <c r="I7" s="621"/>
      <c r="J7" s="621"/>
      <c r="K7" s="621"/>
      <c r="L7" s="621"/>
      <c r="M7" s="621"/>
      <c r="N7" s="621"/>
      <c r="O7" s="621"/>
      <c r="P7" s="621"/>
      <c r="Q7" s="622"/>
      <c r="R7" s="623">
        <v>668</v>
      </c>
      <c r="S7" s="624"/>
      <c r="T7" s="624"/>
      <c r="U7" s="624"/>
      <c r="V7" s="624"/>
      <c r="W7" s="624"/>
      <c r="X7" s="624"/>
      <c r="Y7" s="625"/>
      <c r="Z7" s="626">
        <v>0</v>
      </c>
      <c r="AA7" s="626"/>
      <c r="AB7" s="626"/>
      <c r="AC7" s="626"/>
      <c r="AD7" s="627">
        <v>668</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793968</v>
      </c>
      <c r="BH7" s="624"/>
      <c r="BI7" s="624"/>
      <c r="BJ7" s="624"/>
      <c r="BK7" s="624"/>
      <c r="BL7" s="624"/>
      <c r="BM7" s="624"/>
      <c r="BN7" s="625"/>
      <c r="BO7" s="626">
        <v>39.700000000000003</v>
      </c>
      <c r="BP7" s="626"/>
      <c r="BQ7" s="626"/>
      <c r="BR7" s="626"/>
      <c r="BS7" s="627">
        <v>11751</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3512856</v>
      </c>
      <c r="CS7" s="624"/>
      <c r="CT7" s="624"/>
      <c r="CU7" s="624"/>
      <c r="CV7" s="624"/>
      <c r="CW7" s="624"/>
      <c r="CX7" s="624"/>
      <c r="CY7" s="625"/>
      <c r="CZ7" s="626">
        <v>32</v>
      </c>
      <c r="DA7" s="626"/>
      <c r="DB7" s="626"/>
      <c r="DC7" s="626"/>
      <c r="DD7" s="632">
        <v>309021</v>
      </c>
      <c r="DE7" s="624"/>
      <c r="DF7" s="624"/>
      <c r="DG7" s="624"/>
      <c r="DH7" s="624"/>
      <c r="DI7" s="624"/>
      <c r="DJ7" s="624"/>
      <c r="DK7" s="624"/>
      <c r="DL7" s="624"/>
      <c r="DM7" s="624"/>
      <c r="DN7" s="624"/>
      <c r="DO7" s="624"/>
      <c r="DP7" s="625"/>
      <c r="DQ7" s="632">
        <v>2400339</v>
      </c>
      <c r="DR7" s="624"/>
      <c r="DS7" s="624"/>
      <c r="DT7" s="624"/>
      <c r="DU7" s="624"/>
      <c r="DV7" s="624"/>
      <c r="DW7" s="624"/>
      <c r="DX7" s="624"/>
      <c r="DY7" s="624"/>
      <c r="DZ7" s="624"/>
      <c r="EA7" s="624"/>
      <c r="EB7" s="624"/>
      <c r="EC7" s="633"/>
    </row>
    <row r="8" spans="2:143" ht="11.25" customHeight="1" x14ac:dyDescent="0.2">
      <c r="B8" s="620" t="s">
        <v>242</v>
      </c>
      <c r="C8" s="621"/>
      <c r="D8" s="621"/>
      <c r="E8" s="621"/>
      <c r="F8" s="621"/>
      <c r="G8" s="621"/>
      <c r="H8" s="621"/>
      <c r="I8" s="621"/>
      <c r="J8" s="621"/>
      <c r="K8" s="621"/>
      <c r="L8" s="621"/>
      <c r="M8" s="621"/>
      <c r="N8" s="621"/>
      <c r="O8" s="621"/>
      <c r="P8" s="621"/>
      <c r="Q8" s="622"/>
      <c r="R8" s="623">
        <v>5791</v>
      </c>
      <c r="S8" s="624"/>
      <c r="T8" s="624"/>
      <c r="U8" s="624"/>
      <c r="V8" s="624"/>
      <c r="W8" s="624"/>
      <c r="X8" s="624"/>
      <c r="Y8" s="625"/>
      <c r="Z8" s="626">
        <v>0.1</v>
      </c>
      <c r="AA8" s="626"/>
      <c r="AB8" s="626"/>
      <c r="AC8" s="626"/>
      <c r="AD8" s="627">
        <v>5791</v>
      </c>
      <c r="AE8" s="627"/>
      <c r="AF8" s="627"/>
      <c r="AG8" s="627"/>
      <c r="AH8" s="627"/>
      <c r="AI8" s="627"/>
      <c r="AJ8" s="627"/>
      <c r="AK8" s="627"/>
      <c r="AL8" s="628">
        <v>0.1</v>
      </c>
      <c r="AM8" s="629"/>
      <c r="AN8" s="629"/>
      <c r="AO8" s="630"/>
      <c r="AP8" s="620" t="s">
        <v>243</v>
      </c>
      <c r="AQ8" s="621"/>
      <c r="AR8" s="621"/>
      <c r="AS8" s="621"/>
      <c r="AT8" s="621"/>
      <c r="AU8" s="621"/>
      <c r="AV8" s="621"/>
      <c r="AW8" s="621"/>
      <c r="AX8" s="621"/>
      <c r="AY8" s="621"/>
      <c r="AZ8" s="621"/>
      <c r="BA8" s="621"/>
      <c r="BB8" s="621"/>
      <c r="BC8" s="621"/>
      <c r="BD8" s="621"/>
      <c r="BE8" s="621"/>
      <c r="BF8" s="622"/>
      <c r="BG8" s="623">
        <v>31568</v>
      </c>
      <c r="BH8" s="624"/>
      <c r="BI8" s="624"/>
      <c r="BJ8" s="624"/>
      <c r="BK8" s="624"/>
      <c r="BL8" s="624"/>
      <c r="BM8" s="624"/>
      <c r="BN8" s="625"/>
      <c r="BO8" s="626">
        <v>1.6</v>
      </c>
      <c r="BP8" s="626"/>
      <c r="BQ8" s="626"/>
      <c r="BR8" s="626"/>
      <c r="BS8" s="627" t="s">
        <v>244</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2471321</v>
      </c>
      <c r="CS8" s="624"/>
      <c r="CT8" s="624"/>
      <c r="CU8" s="624"/>
      <c r="CV8" s="624"/>
      <c r="CW8" s="624"/>
      <c r="CX8" s="624"/>
      <c r="CY8" s="625"/>
      <c r="CZ8" s="626">
        <v>22.5</v>
      </c>
      <c r="DA8" s="626"/>
      <c r="DB8" s="626"/>
      <c r="DC8" s="626"/>
      <c r="DD8" s="632">
        <v>27471</v>
      </c>
      <c r="DE8" s="624"/>
      <c r="DF8" s="624"/>
      <c r="DG8" s="624"/>
      <c r="DH8" s="624"/>
      <c r="DI8" s="624"/>
      <c r="DJ8" s="624"/>
      <c r="DK8" s="624"/>
      <c r="DL8" s="624"/>
      <c r="DM8" s="624"/>
      <c r="DN8" s="624"/>
      <c r="DO8" s="624"/>
      <c r="DP8" s="625"/>
      <c r="DQ8" s="632">
        <v>1210013</v>
      </c>
      <c r="DR8" s="624"/>
      <c r="DS8" s="624"/>
      <c r="DT8" s="624"/>
      <c r="DU8" s="624"/>
      <c r="DV8" s="624"/>
      <c r="DW8" s="624"/>
      <c r="DX8" s="624"/>
      <c r="DY8" s="624"/>
      <c r="DZ8" s="624"/>
      <c r="EA8" s="624"/>
      <c r="EB8" s="624"/>
      <c r="EC8" s="633"/>
    </row>
    <row r="9" spans="2:143" ht="11.25" customHeight="1" x14ac:dyDescent="0.2">
      <c r="B9" s="620" t="s">
        <v>246</v>
      </c>
      <c r="C9" s="621"/>
      <c r="D9" s="621"/>
      <c r="E9" s="621"/>
      <c r="F9" s="621"/>
      <c r="G9" s="621"/>
      <c r="H9" s="621"/>
      <c r="I9" s="621"/>
      <c r="J9" s="621"/>
      <c r="K9" s="621"/>
      <c r="L9" s="621"/>
      <c r="M9" s="621"/>
      <c r="N9" s="621"/>
      <c r="O9" s="621"/>
      <c r="P9" s="621"/>
      <c r="Q9" s="622"/>
      <c r="R9" s="623">
        <v>4051</v>
      </c>
      <c r="S9" s="624"/>
      <c r="T9" s="624"/>
      <c r="U9" s="624"/>
      <c r="V9" s="624"/>
      <c r="W9" s="624"/>
      <c r="X9" s="624"/>
      <c r="Y9" s="625"/>
      <c r="Z9" s="626">
        <v>0</v>
      </c>
      <c r="AA9" s="626"/>
      <c r="AB9" s="626"/>
      <c r="AC9" s="626"/>
      <c r="AD9" s="627">
        <v>4051</v>
      </c>
      <c r="AE9" s="627"/>
      <c r="AF9" s="627"/>
      <c r="AG9" s="627"/>
      <c r="AH9" s="627"/>
      <c r="AI9" s="627"/>
      <c r="AJ9" s="627"/>
      <c r="AK9" s="627"/>
      <c r="AL9" s="628">
        <v>0.1</v>
      </c>
      <c r="AM9" s="629"/>
      <c r="AN9" s="629"/>
      <c r="AO9" s="630"/>
      <c r="AP9" s="620" t="s">
        <v>247</v>
      </c>
      <c r="AQ9" s="621"/>
      <c r="AR9" s="621"/>
      <c r="AS9" s="621"/>
      <c r="AT9" s="621"/>
      <c r="AU9" s="621"/>
      <c r="AV9" s="621"/>
      <c r="AW9" s="621"/>
      <c r="AX9" s="621"/>
      <c r="AY9" s="621"/>
      <c r="AZ9" s="621"/>
      <c r="BA9" s="621"/>
      <c r="BB9" s="621"/>
      <c r="BC9" s="621"/>
      <c r="BD9" s="621"/>
      <c r="BE9" s="621"/>
      <c r="BF9" s="622"/>
      <c r="BG9" s="623">
        <v>677787</v>
      </c>
      <c r="BH9" s="624"/>
      <c r="BI9" s="624"/>
      <c r="BJ9" s="624"/>
      <c r="BK9" s="624"/>
      <c r="BL9" s="624"/>
      <c r="BM9" s="624"/>
      <c r="BN9" s="625"/>
      <c r="BO9" s="626">
        <v>33.9</v>
      </c>
      <c r="BP9" s="626"/>
      <c r="BQ9" s="626"/>
      <c r="BR9" s="626"/>
      <c r="BS9" s="627" t="s">
        <v>141</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467403</v>
      </c>
      <c r="CS9" s="624"/>
      <c r="CT9" s="624"/>
      <c r="CU9" s="624"/>
      <c r="CV9" s="624"/>
      <c r="CW9" s="624"/>
      <c r="CX9" s="624"/>
      <c r="CY9" s="625"/>
      <c r="CZ9" s="626">
        <v>4.3</v>
      </c>
      <c r="DA9" s="626"/>
      <c r="DB9" s="626"/>
      <c r="DC9" s="626"/>
      <c r="DD9" s="632">
        <v>7947</v>
      </c>
      <c r="DE9" s="624"/>
      <c r="DF9" s="624"/>
      <c r="DG9" s="624"/>
      <c r="DH9" s="624"/>
      <c r="DI9" s="624"/>
      <c r="DJ9" s="624"/>
      <c r="DK9" s="624"/>
      <c r="DL9" s="624"/>
      <c r="DM9" s="624"/>
      <c r="DN9" s="624"/>
      <c r="DO9" s="624"/>
      <c r="DP9" s="625"/>
      <c r="DQ9" s="632">
        <v>302999</v>
      </c>
      <c r="DR9" s="624"/>
      <c r="DS9" s="624"/>
      <c r="DT9" s="624"/>
      <c r="DU9" s="624"/>
      <c r="DV9" s="624"/>
      <c r="DW9" s="624"/>
      <c r="DX9" s="624"/>
      <c r="DY9" s="624"/>
      <c r="DZ9" s="624"/>
      <c r="EA9" s="624"/>
      <c r="EB9" s="624"/>
      <c r="EC9" s="633"/>
    </row>
    <row r="10" spans="2:143" ht="11.25" customHeight="1" x14ac:dyDescent="0.2">
      <c r="B10" s="620" t="s">
        <v>249</v>
      </c>
      <c r="C10" s="621"/>
      <c r="D10" s="621"/>
      <c r="E10" s="621"/>
      <c r="F10" s="621"/>
      <c r="G10" s="621"/>
      <c r="H10" s="621"/>
      <c r="I10" s="621"/>
      <c r="J10" s="621"/>
      <c r="K10" s="621"/>
      <c r="L10" s="621"/>
      <c r="M10" s="621"/>
      <c r="N10" s="621"/>
      <c r="O10" s="621"/>
      <c r="P10" s="621"/>
      <c r="Q10" s="622"/>
      <c r="R10" s="623" t="s">
        <v>132</v>
      </c>
      <c r="S10" s="624"/>
      <c r="T10" s="624"/>
      <c r="U10" s="624"/>
      <c r="V10" s="624"/>
      <c r="W10" s="624"/>
      <c r="X10" s="624"/>
      <c r="Y10" s="625"/>
      <c r="Z10" s="626" t="s">
        <v>132</v>
      </c>
      <c r="AA10" s="626"/>
      <c r="AB10" s="626"/>
      <c r="AC10" s="626"/>
      <c r="AD10" s="627" t="s">
        <v>132</v>
      </c>
      <c r="AE10" s="627"/>
      <c r="AF10" s="627"/>
      <c r="AG10" s="627"/>
      <c r="AH10" s="627"/>
      <c r="AI10" s="627"/>
      <c r="AJ10" s="627"/>
      <c r="AK10" s="627"/>
      <c r="AL10" s="628" t="s">
        <v>244</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40727</v>
      </c>
      <c r="BH10" s="624"/>
      <c r="BI10" s="624"/>
      <c r="BJ10" s="624"/>
      <c r="BK10" s="624"/>
      <c r="BL10" s="624"/>
      <c r="BM10" s="624"/>
      <c r="BN10" s="625"/>
      <c r="BO10" s="626">
        <v>2</v>
      </c>
      <c r="BP10" s="626"/>
      <c r="BQ10" s="626"/>
      <c r="BR10" s="626"/>
      <c r="BS10" s="627" t="s">
        <v>132</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18783</v>
      </c>
      <c r="CS10" s="624"/>
      <c r="CT10" s="624"/>
      <c r="CU10" s="624"/>
      <c r="CV10" s="624"/>
      <c r="CW10" s="624"/>
      <c r="CX10" s="624"/>
      <c r="CY10" s="625"/>
      <c r="CZ10" s="626">
        <v>0.2</v>
      </c>
      <c r="DA10" s="626"/>
      <c r="DB10" s="626"/>
      <c r="DC10" s="626"/>
      <c r="DD10" s="632">
        <v>1100</v>
      </c>
      <c r="DE10" s="624"/>
      <c r="DF10" s="624"/>
      <c r="DG10" s="624"/>
      <c r="DH10" s="624"/>
      <c r="DI10" s="624"/>
      <c r="DJ10" s="624"/>
      <c r="DK10" s="624"/>
      <c r="DL10" s="624"/>
      <c r="DM10" s="624"/>
      <c r="DN10" s="624"/>
      <c r="DO10" s="624"/>
      <c r="DP10" s="625"/>
      <c r="DQ10" s="632">
        <v>8783</v>
      </c>
      <c r="DR10" s="624"/>
      <c r="DS10" s="624"/>
      <c r="DT10" s="624"/>
      <c r="DU10" s="624"/>
      <c r="DV10" s="624"/>
      <c r="DW10" s="624"/>
      <c r="DX10" s="624"/>
      <c r="DY10" s="624"/>
      <c r="DZ10" s="624"/>
      <c r="EA10" s="624"/>
      <c r="EB10" s="624"/>
      <c r="EC10" s="633"/>
    </row>
    <row r="11" spans="2:143" ht="11.25" customHeight="1" x14ac:dyDescent="0.2">
      <c r="B11" s="620" t="s">
        <v>252</v>
      </c>
      <c r="C11" s="621"/>
      <c r="D11" s="621"/>
      <c r="E11" s="621"/>
      <c r="F11" s="621"/>
      <c r="G11" s="621"/>
      <c r="H11" s="621"/>
      <c r="I11" s="621"/>
      <c r="J11" s="621"/>
      <c r="K11" s="621"/>
      <c r="L11" s="621"/>
      <c r="M11" s="621"/>
      <c r="N11" s="621"/>
      <c r="O11" s="621"/>
      <c r="P11" s="621"/>
      <c r="Q11" s="622"/>
      <c r="R11" s="623">
        <v>440673</v>
      </c>
      <c r="S11" s="624"/>
      <c r="T11" s="624"/>
      <c r="U11" s="624"/>
      <c r="V11" s="624"/>
      <c r="W11" s="624"/>
      <c r="X11" s="624"/>
      <c r="Y11" s="625"/>
      <c r="Z11" s="628">
        <v>3.9</v>
      </c>
      <c r="AA11" s="629"/>
      <c r="AB11" s="629"/>
      <c r="AC11" s="635"/>
      <c r="AD11" s="632">
        <v>440673</v>
      </c>
      <c r="AE11" s="624"/>
      <c r="AF11" s="624"/>
      <c r="AG11" s="624"/>
      <c r="AH11" s="624"/>
      <c r="AI11" s="624"/>
      <c r="AJ11" s="624"/>
      <c r="AK11" s="625"/>
      <c r="AL11" s="628">
        <v>9.1</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43886</v>
      </c>
      <c r="BH11" s="624"/>
      <c r="BI11" s="624"/>
      <c r="BJ11" s="624"/>
      <c r="BK11" s="624"/>
      <c r="BL11" s="624"/>
      <c r="BM11" s="624"/>
      <c r="BN11" s="625"/>
      <c r="BO11" s="626">
        <v>2.2000000000000002</v>
      </c>
      <c r="BP11" s="626"/>
      <c r="BQ11" s="626"/>
      <c r="BR11" s="626"/>
      <c r="BS11" s="627">
        <v>11751</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410828</v>
      </c>
      <c r="CS11" s="624"/>
      <c r="CT11" s="624"/>
      <c r="CU11" s="624"/>
      <c r="CV11" s="624"/>
      <c r="CW11" s="624"/>
      <c r="CX11" s="624"/>
      <c r="CY11" s="625"/>
      <c r="CZ11" s="626">
        <v>3.7</v>
      </c>
      <c r="DA11" s="626"/>
      <c r="DB11" s="626"/>
      <c r="DC11" s="626"/>
      <c r="DD11" s="632">
        <v>84151</v>
      </c>
      <c r="DE11" s="624"/>
      <c r="DF11" s="624"/>
      <c r="DG11" s="624"/>
      <c r="DH11" s="624"/>
      <c r="DI11" s="624"/>
      <c r="DJ11" s="624"/>
      <c r="DK11" s="624"/>
      <c r="DL11" s="624"/>
      <c r="DM11" s="624"/>
      <c r="DN11" s="624"/>
      <c r="DO11" s="624"/>
      <c r="DP11" s="625"/>
      <c r="DQ11" s="632">
        <v>226533</v>
      </c>
      <c r="DR11" s="624"/>
      <c r="DS11" s="624"/>
      <c r="DT11" s="624"/>
      <c r="DU11" s="624"/>
      <c r="DV11" s="624"/>
      <c r="DW11" s="624"/>
      <c r="DX11" s="624"/>
      <c r="DY11" s="624"/>
      <c r="DZ11" s="624"/>
      <c r="EA11" s="624"/>
      <c r="EB11" s="624"/>
      <c r="EC11" s="633"/>
    </row>
    <row r="12" spans="2:143" ht="11.25" customHeight="1" x14ac:dyDescent="0.2">
      <c r="B12" s="620" t="s">
        <v>255</v>
      </c>
      <c r="C12" s="621"/>
      <c r="D12" s="621"/>
      <c r="E12" s="621"/>
      <c r="F12" s="621"/>
      <c r="G12" s="621"/>
      <c r="H12" s="621"/>
      <c r="I12" s="621"/>
      <c r="J12" s="621"/>
      <c r="K12" s="621"/>
      <c r="L12" s="621"/>
      <c r="M12" s="621"/>
      <c r="N12" s="621"/>
      <c r="O12" s="621"/>
      <c r="P12" s="621"/>
      <c r="Q12" s="622"/>
      <c r="R12" s="623">
        <v>6728</v>
      </c>
      <c r="S12" s="624"/>
      <c r="T12" s="624"/>
      <c r="U12" s="624"/>
      <c r="V12" s="624"/>
      <c r="W12" s="624"/>
      <c r="X12" s="624"/>
      <c r="Y12" s="625"/>
      <c r="Z12" s="626">
        <v>0.1</v>
      </c>
      <c r="AA12" s="626"/>
      <c r="AB12" s="626"/>
      <c r="AC12" s="626"/>
      <c r="AD12" s="627">
        <v>6728</v>
      </c>
      <c r="AE12" s="627"/>
      <c r="AF12" s="627"/>
      <c r="AG12" s="627"/>
      <c r="AH12" s="627"/>
      <c r="AI12" s="627"/>
      <c r="AJ12" s="627"/>
      <c r="AK12" s="627"/>
      <c r="AL12" s="628">
        <v>0.1</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875916</v>
      </c>
      <c r="BH12" s="624"/>
      <c r="BI12" s="624"/>
      <c r="BJ12" s="624"/>
      <c r="BK12" s="624"/>
      <c r="BL12" s="624"/>
      <c r="BM12" s="624"/>
      <c r="BN12" s="625"/>
      <c r="BO12" s="626">
        <v>43.8</v>
      </c>
      <c r="BP12" s="626"/>
      <c r="BQ12" s="626"/>
      <c r="BR12" s="626"/>
      <c r="BS12" s="627" t="s">
        <v>132</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774832</v>
      </c>
      <c r="CS12" s="624"/>
      <c r="CT12" s="624"/>
      <c r="CU12" s="624"/>
      <c r="CV12" s="624"/>
      <c r="CW12" s="624"/>
      <c r="CX12" s="624"/>
      <c r="CY12" s="625"/>
      <c r="CZ12" s="626">
        <v>7.1</v>
      </c>
      <c r="DA12" s="626"/>
      <c r="DB12" s="626"/>
      <c r="DC12" s="626"/>
      <c r="DD12" s="632">
        <v>87733</v>
      </c>
      <c r="DE12" s="624"/>
      <c r="DF12" s="624"/>
      <c r="DG12" s="624"/>
      <c r="DH12" s="624"/>
      <c r="DI12" s="624"/>
      <c r="DJ12" s="624"/>
      <c r="DK12" s="624"/>
      <c r="DL12" s="624"/>
      <c r="DM12" s="624"/>
      <c r="DN12" s="624"/>
      <c r="DO12" s="624"/>
      <c r="DP12" s="625"/>
      <c r="DQ12" s="632">
        <v>392728</v>
      </c>
      <c r="DR12" s="624"/>
      <c r="DS12" s="624"/>
      <c r="DT12" s="624"/>
      <c r="DU12" s="624"/>
      <c r="DV12" s="624"/>
      <c r="DW12" s="624"/>
      <c r="DX12" s="624"/>
      <c r="DY12" s="624"/>
      <c r="DZ12" s="624"/>
      <c r="EA12" s="624"/>
      <c r="EB12" s="624"/>
      <c r="EC12" s="633"/>
    </row>
    <row r="13" spans="2:143" ht="11.25" customHeight="1" x14ac:dyDescent="0.2">
      <c r="B13" s="620" t="s">
        <v>258</v>
      </c>
      <c r="C13" s="621"/>
      <c r="D13" s="621"/>
      <c r="E13" s="621"/>
      <c r="F13" s="621"/>
      <c r="G13" s="621"/>
      <c r="H13" s="621"/>
      <c r="I13" s="621"/>
      <c r="J13" s="621"/>
      <c r="K13" s="621"/>
      <c r="L13" s="621"/>
      <c r="M13" s="621"/>
      <c r="N13" s="621"/>
      <c r="O13" s="621"/>
      <c r="P13" s="621"/>
      <c r="Q13" s="622"/>
      <c r="R13" s="623" t="s">
        <v>244</v>
      </c>
      <c r="S13" s="624"/>
      <c r="T13" s="624"/>
      <c r="U13" s="624"/>
      <c r="V13" s="624"/>
      <c r="W13" s="624"/>
      <c r="X13" s="624"/>
      <c r="Y13" s="625"/>
      <c r="Z13" s="626" t="s">
        <v>132</v>
      </c>
      <c r="AA13" s="626"/>
      <c r="AB13" s="626"/>
      <c r="AC13" s="626"/>
      <c r="AD13" s="627" t="s">
        <v>244</v>
      </c>
      <c r="AE13" s="627"/>
      <c r="AF13" s="627"/>
      <c r="AG13" s="627"/>
      <c r="AH13" s="627"/>
      <c r="AI13" s="627"/>
      <c r="AJ13" s="627"/>
      <c r="AK13" s="627"/>
      <c r="AL13" s="628" t="s">
        <v>132</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874606</v>
      </c>
      <c r="BH13" s="624"/>
      <c r="BI13" s="624"/>
      <c r="BJ13" s="624"/>
      <c r="BK13" s="624"/>
      <c r="BL13" s="624"/>
      <c r="BM13" s="624"/>
      <c r="BN13" s="625"/>
      <c r="BO13" s="626">
        <v>43.7</v>
      </c>
      <c r="BP13" s="626"/>
      <c r="BQ13" s="626"/>
      <c r="BR13" s="626"/>
      <c r="BS13" s="627" t="s">
        <v>244</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794055</v>
      </c>
      <c r="CS13" s="624"/>
      <c r="CT13" s="624"/>
      <c r="CU13" s="624"/>
      <c r="CV13" s="624"/>
      <c r="CW13" s="624"/>
      <c r="CX13" s="624"/>
      <c r="CY13" s="625"/>
      <c r="CZ13" s="626">
        <v>7.2</v>
      </c>
      <c r="DA13" s="626"/>
      <c r="DB13" s="626"/>
      <c r="DC13" s="626"/>
      <c r="DD13" s="632">
        <v>271283</v>
      </c>
      <c r="DE13" s="624"/>
      <c r="DF13" s="624"/>
      <c r="DG13" s="624"/>
      <c r="DH13" s="624"/>
      <c r="DI13" s="624"/>
      <c r="DJ13" s="624"/>
      <c r="DK13" s="624"/>
      <c r="DL13" s="624"/>
      <c r="DM13" s="624"/>
      <c r="DN13" s="624"/>
      <c r="DO13" s="624"/>
      <c r="DP13" s="625"/>
      <c r="DQ13" s="632">
        <v>514801</v>
      </c>
      <c r="DR13" s="624"/>
      <c r="DS13" s="624"/>
      <c r="DT13" s="624"/>
      <c r="DU13" s="624"/>
      <c r="DV13" s="624"/>
      <c r="DW13" s="624"/>
      <c r="DX13" s="624"/>
      <c r="DY13" s="624"/>
      <c r="DZ13" s="624"/>
      <c r="EA13" s="624"/>
      <c r="EB13" s="624"/>
      <c r="EC13" s="633"/>
    </row>
    <row r="14" spans="2:143" ht="11.25" customHeight="1" x14ac:dyDescent="0.2">
      <c r="B14" s="620" t="s">
        <v>261</v>
      </c>
      <c r="C14" s="621"/>
      <c r="D14" s="621"/>
      <c r="E14" s="621"/>
      <c r="F14" s="621"/>
      <c r="G14" s="621"/>
      <c r="H14" s="621"/>
      <c r="I14" s="621"/>
      <c r="J14" s="621"/>
      <c r="K14" s="621"/>
      <c r="L14" s="621"/>
      <c r="M14" s="621"/>
      <c r="N14" s="621"/>
      <c r="O14" s="621"/>
      <c r="P14" s="621"/>
      <c r="Q14" s="622"/>
      <c r="R14" s="623">
        <v>101</v>
      </c>
      <c r="S14" s="624"/>
      <c r="T14" s="624"/>
      <c r="U14" s="624"/>
      <c r="V14" s="624"/>
      <c r="W14" s="624"/>
      <c r="X14" s="624"/>
      <c r="Y14" s="625"/>
      <c r="Z14" s="626">
        <v>0</v>
      </c>
      <c r="AA14" s="626"/>
      <c r="AB14" s="626"/>
      <c r="AC14" s="626"/>
      <c r="AD14" s="627">
        <v>101</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70876</v>
      </c>
      <c r="BH14" s="624"/>
      <c r="BI14" s="624"/>
      <c r="BJ14" s="624"/>
      <c r="BK14" s="624"/>
      <c r="BL14" s="624"/>
      <c r="BM14" s="624"/>
      <c r="BN14" s="625"/>
      <c r="BO14" s="626">
        <v>3.5</v>
      </c>
      <c r="BP14" s="626"/>
      <c r="BQ14" s="626"/>
      <c r="BR14" s="626"/>
      <c r="BS14" s="627" t="s">
        <v>132</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381408</v>
      </c>
      <c r="CS14" s="624"/>
      <c r="CT14" s="624"/>
      <c r="CU14" s="624"/>
      <c r="CV14" s="624"/>
      <c r="CW14" s="624"/>
      <c r="CX14" s="624"/>
      <c r="CY14" s="625"/>
      <c r="CZ14" s="626">
        <v>3.5</v>
      </c>
      <c r="DA14" s="626"/>
      <c r="DB14" s="626"/>
      <c r="DC14" s="626"/>
      <c r="DD14" s="632">
        <v>35602</v>
      </c>
      <c r="DE14" s="624"/>
      <c r="DF14" s="624"/>
      <c r="DG14" s="624"/>
      <c r="DH14" s="624"/>
      <c r="DI14" s="624"/>
      <c r="DJ14" s="624"/>
      <c r="DK14" s="624"/>
      <c r="DL14" s="624"/>
      <c r="DM14" s="624"/>
      <c r="DN14" s="624"/>
      <c r="DO14" s="624"/>
      <c r="DP14" s="625"/>
      <c r="DQ14" s="632">
        <v>349645</v>
      </c>
      <c r="DR14" s="624"/>
      <c r="DS14" s="624"/>
      <c r="DT14" s="624"/>
      <c r="DU14" s="624"/>
      <c r="DV14" s="624"/>
      <c r="DW14" s="624"/>
      <c r="DX14" s="624"/>
      <c r="DY14" s="624"/>
      <c r="DZ14" s="624"/>
      <c r="EA14" s="624"/>
      <c r="EB14" s="624"/>
      <c r="EC14" s="633"/>
    </row>
    <row r="15" spans="2:143" ht="11.25" customHeight="1" x14ac:dyDescent="0.2">
      <c r="B15" s="620" t="s">
        <v>264</v>
      </c>
      <c r="C15" s="621"/>
      <c r="D15" s="621"/>
      <c r="E15" s="621"/>
      <c r="F15" s="621"/>
      <c r="G15" s="621"/>
      <c r="H15" s="621"/>
      <c r="I15" s="621"/>
      <c r="J15" s="621"/>
      <c r="K15" s="621"/>
      <c r="L15" s="621"/>
      <c r="M15" s="621"/>
      <c r="N15" s="621"/>
      <c r="O15" s="621"/>
      <c r="P15" s="621"/>
      <c r="Q15" s="622"/>
      <c r="R15" s="623" t="s">
        <v>244</v>
      </c>
      <c r="S15" s="624"/>
      <c r="T15" s="624"/>
      <c r="U15" s="624"/>
      <c r="V15" s="624"/>
      <c r="W15" s="624"/>
      <c r="X15" s="624"/>
      <c r="Y15" s="625"/>
      <c r="Z15" s="626" t="s">
        <v>244</v>
      </c>
      <c r="AA15" s="626"/>
      <c r="AB15" s="626"/>
      <c r="AC15" s="626"/>
      <c r="AD15" s="627" t="s">
        <v>132</v>
      </c>
      <c r="AE15" s="627"/>
      <c r="AF15" s="627"/>
      <c r="AG15" s="627"/>
      <c r="AH15" s="627"/>
      <c r="AI15" s="627"/>
      <c r="AJ15" s="627"/>
      <c r="AK15" s="627"/>
      <c r="AL15" s="628" t="s">
        <v>132</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114867</v>
      </c>
      <c r="BH15" s="624"/>
      <c r="BI15" s="624"/>
      <c r="BJ15" s="624"/>
      <c r="BK15" s="624"/>
      <c r="BL15" s="624"/>
      <c r="BM15" s="624"/>
      <c r="BN15" s="625"/>
      <c r="BO15" s="626">
        <v>5.7</v>
      </c>
      <c r="BP15" s="626"/>
      <c r="BQ15" s="626"/>
      <c r="BR15" s="626"/>
      <c r="BS15" s="627" t="s">
        <v>244</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1244745</v>
      </c>
      <c r="CS15" s="624"/>
      <c r="CT15" s="624"/>
      <c r="CU15" s="624"/>
      <c r="CV15" s="624"/>
      <c r="CW15" s="624"/>
      <c r="CX15" s="624"/>
      <c r="CY15" s="625"/>
      <c r="CZ15" s="626">
        <v>11.4</v>
      </c>
      <c r="DA15" s="626"/>
      <c r="DB15" s="626"/>
      <c r="DC15" s="626"/>
      <c r="DD15" s="632">
        <v>266101</v>
      </c>
      <c r="DE15" s="624"/>
      <c r="DF15" s="624"/>
      <c r="DG15" s="624"/>
      <c r="DH15" s="624"/>
      <c r="DI15" s="624"/>
      <c r="DJ15" s="624"/>
      <c r="DK15" s="624"/>
      <c r="DL15" s="624"/>
      <c r="DM15" s="624"/>
      <c r="DN15" s="624"/>
      <c r="DO15" s="624"/>
      <c r="DP15" s="625"/>
      <c r="DQ15" s="632">
        <v>735640</v>
      </c>
      <c r="DR15" s="624"/>
      <c r="DS15" s="624"/>
      <c r="DT15" s="624"/>
      <c r="DU15" s="624"/>
      <c r="DV15" s="624"/>
      <c r="DW15" s="624"/>
      <c r="DX15" s="624"/>
      <c r="DY15" s="624"/>
      <c r="DZ15" s="624"/>
      <c r="EA15" s="624"/>
      <c r="EB15" s="624"/>
      <c r="EC15" s="633"/>
    </row>
    <row r="16" spans="2:143" ht="11.25" customHeight="1" x14ac:dyDescent="0.2">
      <c r="B16" s="620" t="s">
        <v>267</v>
      </c>
      <c r="C16" s="621"/>
      <c r="D16" s="621"/>
      <c r="E16" s="621"/>
      <c r="F16" s="621"/>
      <c r="G16" s="621"/>
      <c r="H16" s="621"/>
      <c r="I16" s="621"/>
      <c r="J16" s="621"/>
      <c r="K16" s="621"/>
      <c r="L16" s="621"/>
      <c r="M16" s="621"/>
      <c r="N16" s="621"/>
      <c r="O16" s="621"/>
      <c r="P16" s="621"/>
      <c r="Q16" s="622"/>
      <c r="R16" s="623">
        <v>5959</v>
      </c>
      <c r="S16" s="624"/>
      <c r="T16" s="624"/>
      <c r="U16" s="624"/>
      <c r="V16" s="624"/>
      <c r="W16" s="624"/>
      <c r="X16" s="624"/>
      <c r="Y16" s="625"/>
      <c r="Z16" s="626">
        <v>0.1</v>
      </c>
      <c r="AA16" s="626"/>
      <c r="AB16" s="626"/>
      <c r="AC16" s="626"/>
      <c r="AD16" s="627">
        <v>5959</v>
      </c>
      <c r="AE16" s="627"/>
      <c r="AF16" s="627"/>
      <c r="AG16" s="627"/>
      <c r="AH16" s="627"/>
      <c r="AI16" s="627"/>
      <c r="AJ16" s="627"/>
      <c r="AK16" s="627"/>
      <c r="AL16" s="628">
        <v>0.1</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132</v>
      </c>
      <c r="BH16" s="624"/>
      <c r="BI16" s="624"/>
      <c r="BJ16" s="624"/>
      <c r="BK16" s="624"/>
      <c r="BL16" s="624"/>
      <c r="BM16" s="624"/>
      <c r="BN16" s="625"/>
      <c r="BO16" s="626" t="s">
        <v>244</v>
      </c>
      <c r="BP16" s="626"/>
      <c r="BQ16" s="626"/>
      <c r="BR16" s="626"/>
      <c r="BS16" s="627" t="s">
        <v>244</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v>24818</v>
      </c>
      <c r="CS16" s="624"/>
      <c r="CT16" s="624"/>
      <c r="CU16" s="624"/>
      <c r="CV16" s="624"/>
      <c r="CW16" s="624"/>
      <c r="CX16" s="624"/>
      <c r="CY16" s="625"/>
      <c r="CZ16" s="626">
        <v>0.2</v>
      </c>
      <c r="DA16" s="626"/>
      <c r="DB16" s="626"/>
      <c r="DC16" s="626"/>
      <c r="DD16" s="632" t="s">
        <v>132</v>
      </c>
      <c r="DE16" s="624"/>
      <c r="DF16" s="624"/>
      <c r="DG16" s="624"/>
      <c r="DH16" s="624"/>
      <c r="DI16" s="624"/>
      <c r="DJ16" s="624"/>
      <c r="DK16" s="624"/>
      <c r="DL16" s="624"/>
      <c r="DM16" s="624"/>
      <c r="DN16" s="624"/>
      <c r="DO16" s="624"/>
      <c r="DP16" s="625"/>
      <c r="DQ16" s="632">
        <v>10696</v>
      </c>
      <c r="DR16" s="624"/>
      <c r="DS16" s="624"/>
      <c r="DT16" s="624"/>
      <c r="DU16" s="624"/>
      <c r="DV16" s="624"/>
      <c r="DW16" s="624"/>
      <c r="DX16" s="624"/>
      <c r="DY16" s="624"/>
      <c r="DZ16" s="624"/>
      <c r="EA16" s="624"/>
      <c r="EB16" s="624"/>
      <c r="EC16" s="633"/>
    </row>
    <row r="17" spans="2:133" ht="11.25" customHeight="1" x14ac:dyDescent="0.2">
      <c r="B17" s="620" t="s">
        <v>270</v>
      </c>
      <c r="C17" s="621"/>
      <c r="D17" s="621"/>
      <c r="E17" s="621"/>
      <c r="F17" s="621"/>
      <c r="G17" s="621"/>
      <c r="H17" s="621"/>
      <c r="I17" s="621"/>
      <c r="J17" s="621"/>
      <c r="K17" s="621"/>
      <c r="L17" s="621"/>
      <c r="M17" s="621"/>
      <c r="N17" s="621"/>
      <c r="O17" s="621"/>
      <c r="P17" s="621"/>
      <c r="Q17" s="622"/>
      <c r="R17" s="623">
        <v>20806</v>
      </c>
      <c r="S17" s="624"/>
      <c r="T17" s="624"/>
      <c r="U17" s="624"/>
      <c r="V17" s="624"/>
      <c r="W17" s="624"/>
      <c r="X17" s="624"/>
      <c r="Y17" s="625"/>
      <c r="Z17" s="626">
        <v>0.2</v>
      </c>
      <c r="AA17" s="626"/>
      <c r="AB17" s="626"/>
      <c r="AC17" s="626"/>
      <c r="AD17" s="627">
        <v>20806</v>
      </c>
      <c r="AE17" s="627"/>
      <c r="AF17" s="627"/>
      <c r="AG17" s="627"/>
      <c r="AH17" s="627"/>
      <c r="AI17" s="627"/>
      <c r="AJ17" s="627"/>
      <c r="AK17" s="627"/>
      <c r="AL17" s="628">
        <v>0.4</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244</v>
      </c>
      <c r="BH17" s="624"/>
      <c r="BI17" s="624"/>
      <c r="BJ17" s="624"/>
      <c r="BK17" s="624"/>
      <c r="BL17" s="624"/>
      <c r="BM17" s="624"/>
      <c r="BN17" s="625"/>
      <c r="BO17" s="626" t="s">
        <v>244</v>
      </c>
      <c r="BP17" s="626"/>
      <c r="BQ17" s="626"/>
      <c r="BR17" s="626"/>
      <c r="BS17" s="627" t="s">
        <v>132</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750164</v>
      </c>
      <c r="CS17" s="624"/>
      <c r="CT17" s="624"/>
      <c r="CU17" s="624"/>
      <c r="CV17" s="624"/>
      <c r="CW17" s="624"/>
      <c r="CX17" s="624"/>
      <c r="CY17" s="625"/>
      <c r="CZ17" s="626">
        <v>6.8</v>
      </c>
      <c r="DA17" s="626"/>
      <c r="DB17" s="626"/>
      <c r="DC17" s="626"/>
      <c r="DD17" s="632" t="s">
        <v>244</v>
      </c>
      <c r="DE17" s="624"/>
      <c r="DF17" s="624"/>
      <c r="DG17" s="624"/>
      <c r="DH17" s="624"/>
      <c r="DI17" s="624"/>
      <c r="DJ17" s="624"/>
      <c r="DK17" s="624"/>
      <c r="DL17" s="624"/>
      <c r="DM17" s="624"/>
      <c r="DN17" s="624"/>
      <c r="DO17" s="624"/>
      <c r="DP17" s="625"/>
      <c r="DQ17" s="632">
        <v>742164</v>
      </c>
      <c r="DR17" s="624"/>
      <c r="DS17" s="624"/>
      <c r="DT17" s="624"/>
      <c r="DU17" s="624"/>
      <c r="DV17" s="624"/>
      <c r="DW17" s="624"/>
      <c r="DX17" s="624"/>
      <c r="DY17" s="624"/>
      <c r="DZ17" s="624"/>
      <c r="EA17" s="624"/>
      <c r="EB17" s="624"/>
      <c r="EC17" s="633"/>
    </row>
    <row r="18" spans="2:133" ht="11.25" customHeight="1" x14ac:dyDescent="0.2">
      <c r="B18" s="620" t="s">
        <v>273</v>
      </c>
      <c r="C18" s="621"/>
      <c r="D18" s="621"/>
      <c r="E18" s="621"/>
      <c r="F18" s="621"/>
      <c r="G18" s="621"/>
      <c r="H18" s="621"/>
      <c r="I18" s="621"/>
      <c r="J18" s="621"/>
      <c r="K18" s="621"/>
      <c r="L18" s="621"/>
      <c r="M18" s="621"/>
      <c r="N18" s="621"/>
      <c r="O18" s="621"/>
      <c r="P18" s="621"/>
      <c r="Q18" s="622"/>
      <c r="R18" s="623">
        <v>15236</v>
      </c>
      <c r="S18" s="624"/>
      <c r="T18" s="624"/>
      <c r="U18" s="624"/>
      <c r="V18" s="624"/>
      <c r="W18" s="624"/>
      <c r="X18" s="624"/>
      <c r="Y18" s="625"/>
      <c r="Z18" s="626">
        <v>0.1</v>
      </c>
      <c r="AA18" s="626"/>
      <c r="AB18" s="626"/>
      <c r="AC18" s="626"/>
      <c r="AD18" s="627">
        <v>15236</v>
      </c>
      <c r="AE18" s="627"/>
      <c r="AF18" s="627"/>
      <c r="AG18" s="627"/>
      <c r="AH18" s="627"/>
      <c r="AI18" s="627"/>
      <c r="AJ18" s="627"/>
      <c r="AK18" s="627"/>
      <c r="AL18" s="628">
        <v>0.3</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244</v>
      </c>
      <c r="BH18" s="624"/>
      <c r="BI18" s="624"/>
      <c r="BJ18" s="624"/>
      <c r="BK18" s="624"/>
      <c r="BL18" s="624"/>
      <c r="BM18" s="624"/>
      <c r="BN18" s="625"/>
      <c r="BO18" s="626" t="s">
        <v>244</v>
      </c>
      <c r="BP18" s="626"/>
      <c r="BQ18" s="626"/>
      <c r="BR18" s="626"/>
      <c r="BS18" s="627" t="s">
        <v>132</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244</v>
      </c>
      <c r="CS18" s="624"/>
      <c r="CT18" s="624"/>
      <c r="CU18" s="624"/>
      <c r="CV18" s="624"/>
      <c r="CW18" s="624"/>
      <c r="CX18" s="624"/>
      <c r="CY18" s="625"/>
      <c r="CZ18" s="626" t="s">
        <v>244</v>
      </c>
      <c r="DA18" s="626"/>
      <c r="DB18" s="626"/>
      <c r="DC18" s="626"/>
      <c r="DD18" s="632" t="s">
        <v>244</v>
      </c>
      <c r="DE18" s="624"/>
      <c r="DF18" s="624"/>
      <c r="DG18" s="624"/>
      <c r="DH18" s="624"/>
      <c r="DI18" s="624"/>
      <c r="DJ18" s="624"/>
      <c r="DK18" s="624"/>
      <c r="DL18" s="624"/>
      <c r="DM18" s="624"/>
      <c r="DN18" s="624"/>
      <c r="DO18" s="624"/>
      <c r="DP18" s="625"/>
      <c r="DQ18" s="632" t="s">
        <v>244</v>
      </c>
      <c r="DR18" s="624"/>
      <c r="DS18" s="624"/>
      <c r="DT18" s="624"/>
      <c r="DU18" s="624"/>
      <c r="DV18" s="624"/>
      <c r="DW18" s="624"/>
      <c r="DX18" s="624"/>
      <c r="DY18" s="624"/>
      <c r="DZ18" s="624"/>
      <c r="EA18" s="624"/>
      <c r="EB18" s="624"/>
      <c r="EC18" s="633"/>
    </row>
    <row r="19" spans="2:133" ht="11.25" customHeight="1" x14ac:dyDescent="0.2">
      <c r="B19" s="620" t="s">
        <v>276</v>
      </c>
      <c r="C19" s="621"/>
      <c r="D19" s="621"/>
      <c r="E19" s="621"/>
      <c r="F19" s="621"/>
      <c r="G19" s="621"/>
      <c r="H19" s="621"/>
      <c r="I19" s="621"/>
      <c r="J19" s="621"/>
      <c r="K19" s="621"/>
      <c r="L19" s="621"/>
      <c r="M19" s="621"/>
      <c r="N19" s="621"/>
      <c r="O19" s="621"/>
      <c r="P19" s="621"/>
      <c r="Q19" s="622"/>
      <c r="R19" s="623">
        <v>15236</v>
      </c>
      <c r="S19" s="624"/>
      <c r="T19" s="624"/>
      <c r="U19" s="624"/>
      <c r="V19" s="624"/>
      <c r="W19" s="624"/>
      <c r="X19" s="624"/>
      <c r="Y19" s="625"/>
      <c r="Z19" s="626">
        <v>0.1</v>
      </c>
      <c r="AA19" s="626"/>
      <c r="AB19" s="626"/>
      <c r="AC19" s="626"/>
      <c r="AD19" s="627">
        <v>15236</v>
      </c>
      <c r="AE19" s="627"/>
      <c r="AF19" s="627"/>
      <c r="AG19" s="627"/>
      <c r="AH19" s="627"/>
      <c r="AI19" s="627"/>
      <c r="AJ19" s="627"/>
      <c r="AK19" s="627"/>
      <c r="AL19" s="628">
        <v>0.3</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144125</v>
      </c>
      <c r="BH19" s="624"/>
      <c r="BI19" s="624"/>
      <c r="BJ19" s="624"/>
      <c r="BK19" s="624"/>
      <c r="BL19" s="624"/>
      <c r="BM19" s="624"/>
      <c r="BN19" s="625"/>
      <c r="BO19" s="626">
        <v>7.2</v>
      </c>
      <c r="BP19" s="626"/>
      <c r="BQ19" s="626"/>
      <c r="BR19" s="626"/>
      <c r="BS19" s="627" t="s">
        <v>132</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132</v>
      </c>
      <c r="CS19" s="624"/>
      <c r="CT19" s="624"/>
      <c r="CU19" s="624"/>
      <c r="CV19" s="624"/>
      <c r="CW19" s="624"/>
      <c r="CX19" s="624"/>
      <c r="CY19" s="625"/>
      <c r="CZ19" s="626" t="s">
        <v>132</v>
      </c>
      <c r="DA19" s="626"/>
      <c r="DB19" s="626"/>
      <c r="DC19" s="626"/>
      <c r="DD19" s="632" t="s">
        <v>132</v>
      </c>
      <c r="DE19" s="624"/>
      <c r="DF19" s="624"/>
      <c r="DG19" s="624"/>
      <c r="DH19" s="624"/>
      <c r="DI19" s="624"/>
      <c r="DJ19" s="624"/>
      <c r="DK19" s="624"/>
      <c r="DL19" s="624"/>
      <c r="DM19" s="624"/>
      <c r="DN19" s="624"/>
      <c r="DO19" s="624"/>
      <c r="DP19" s="625"/>
      <c r="DQ19" s="632" t="s">
        <v>132</v>
      </c>
      <c r="DR19" s="624"/>
      <c r="DS19" s="624"/>
      <c r="DT19" s="624"/>
      <c r="DU19" s="624"/>
      <c r="DV19" s="624"/>
      <c r="DW19" s="624"/>
      <c r="DX19" s="624"/>
      <c r="DY19" s="624"/>
      <c r="DZ19" s="624"/>
      <c r="EA19" s="624"/>
      <c r="EB19" s="624"/>
      <c r="EC19" s="633"/>
    </row>
    <row r="20" spans="2:133" ht="11.25" customHeight="1" x14ac:dyDescent="0.2">
      <c r="B20" s="636" t="s">
        <v>279</v>
      </c>
      <c r="C20" s="637"/>
      <c r="D20" s="637"/>
      <c r="E20" s="637"/>
      <c r="F20" s="637"/>
      <c r="G20" s="637"/>
      <c r="H20" s="637"/>
      <c r="I20" s="637"/>
      <c r="J20" s="637"/>
      <c r="K20" s="637"/>
      <c r="L20" s="637"/>
      <c r="M20" s="637"/>
      <c r="N20" s="637"/>
      <c r="O20" s="637"/>
      <c r="P20" s="637"/>
      <c r="Q20" s="638"/>
      <c r="R20" s="623" t="s">
        <v>244</v>
      </c>
      <c r="S20" s="624"/>
      <c r="T20" s="624"/>
      <c r="U20" s="624"/>
      <c r="V20" s="624"/>
      <c r="W20" s="624"/>
      <c r="X20" s="624"/>
      <c r="Y20" s="625"/>
      <c r="Z20" s="626" t="s">
        <v>244</v>
      </c>
      <c r="AA20" s="626"/>
      <c r="AB20" s="626"/>
      <c r="AC20" s="626"/>
      <c r="AD20" s="627" t="s">
        <v>244</v>
      </c>
      <c r="AE20" s="627"/>
      <c r="AF20" s="627"/>
      <c r="AG20" s="627"/>
      <c r="AH20" s="627"/>
      <c r="AI20" s="627"/>
      <c r="AJ20" s="627"/>
      <c r="AK20" s="627"/>
      <c r="AL20" s="628" t="s">
        <v>244</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144125</v>
      </c>
      <c r="BH20" s="624"/>
      <c r="BI20" s="624"/>
      <c r="BJ20" s="624"/>
      <c r="BK20" s="624"/>
      <c r="BL20" s="624"/>
      <c r="BM20" s="624"/>
      <c r="BN20" s="625"/>
      <c r="BO20" s="626">
        <v>7.2</v>
      </c>
      <c r="BP20" s="626"/>
      <c r="BQ20" s="626"/>
      <c r="BR20" s="626"/>
      <c r="BS20" s="627" t="s">
        <v>132</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10961867</v>
      </c>
      <c r="CS20" s="624"/>
      <c r="CT20" s="624"/>
      <c r="CU20" s="624"/>
      <c r="CV20" s="624"/>
      <c r="CW20" s="624"/>
      <c r="CX20" s="624"/>
      <c r="CY20" s="625"/>
      <c r="CZ20" s="626">
        <v>100</v>
      </c>
      <c r="DA20" s="626"/>
      <c r="DB20" s="626"/>
      <c r="DC20" s="626"/>
      <c r="DD20" s="632">
        <v>1090409</v>
      </c>
      <c r="DE20" s="624"/>
      <c r="DF20" s="624"/>
      <c r="DG20" s="624"/>
      <c r="DH20" s="624"/>
      <c r="DI20" s="624"/>
      <c r="DJ20" s="624"/>
      <c r="DK20" s="624"/>
      <c r="DL20" s="624"/>
      <c r="DM20" s="624"/>
      <c r="DN20" s="624"/>
      <c r="DO20" s="624"/>
      <c r="DP20" s="625"/>
      <c r="DQ20" s="632">
        <v>7004995</v>
      </c>
      <c r="DR20" s="624"/>
      <c r="DS20" s="624"/>
      <c r="DT20" s="624"/>
      <c r="DU20" s="624"/>
      <c r="DV20" s="624"/>
      <c r="DW20" s="624"/>
      <c r="DX20" s="624"/>
      <c r="DY20" s="624"/>
      <c r="DZ20" s="624"/>
      <c r="EA20" s="624"/>
      <c r="EB20" s="624"/>
      <c r="EC20" s="633"/>
    </row>
    <row r="21" spans="2:133" ht="11.25" customHeight="1" x14ac:dyDescent="0.2">
      <c r="B21" s="620" t="s">
        <v>282</v>
      </c>
      <c r="C21" s="621"/>
      <c r="D21" s="621"/>
      <c r="E21" s="621"/>
      <c r="F21" s="621"/>
      <c r="G21" s="621"/>
      <c r="H21" s="621"/>
      <c r="I21" s="621"/>
      <c r="J21" s="621"/>
      <c r="K21" s="621"/>
      <c r="L21" s="621"/>
      <c r="M21" s="621"/>
      <c r="N21" s="621"/>
      <c r="O21" s="621"/>
      <c r="P21" s="621"/>
      <c r="Q21" s="622"/>
      <c r="R21" s="623">
        <v>2719741</v>
      </c>
      <c r="S21" s="624"/>
      <c r="T21" s="624"/>
      <c r="U21" s="624"/>
      <c r="V21" s="624"/>
      <c r="W21" s="624"/>
      <c r="X21" s="624"/>
      <c r="Y21" s="625"/>
      <c r="Z21" s="626">
        <v>24.1</v>
      </c>
      <c r="AA21" s="626"/>
      <c r="AB21" s="626"/>
      <c r="AC21" s="626"/>
      <c r="AD21" s="627">
        <v>2392443</v>
      </c>
      <c r="AE21" s="627"/>
      <c r="AF21" s="627"/>
      <c r="AG21" s="627"/>
      <c r="AH21" s="627"/>
      <c r="AI21" s="627"/>
      <c r="AJ21" s="627"/>
      <c r="AK21" s="627"/>
      <c r="AL21" s="628">
        <v>49.6</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1092</v>
      </c>
      <c r="BH21" s="624"/>
      <c r="BI21" s="624"/>
      <c r="BJ21" s="624"/>
      <c r="BK21" s="624"/>
      <c r="BL21" s="624"/>
      <c r="BM21" s="624"/>
      <c r="BN21" s="625"/>
      <c r="BO21" s="626">
        <v>0.1</v>
      </c>
      <c r="BP21" s="626"/>
      <c r="BQ21" s="626"/>
      <c r="BR21" s="626"/>
      <c r="BS21" s="627" t="s">
        <v>132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284</v>
      </c>
      <c r="C22" s="621"/>
      <c r="D22" s="621"/>
      <c r="E22" s="621"/>
      <c r="F22" s="621"/>
      <c r="G22" s="621"/>
      <c r="H22" s="621"/>
      <c r="I22" s="621"/>
      <c r="J22" s="621"/>
      <c r="K22" s="621"/>
      <c r="L22" s="621"/>
      <c r="M22" s="621"/>
      <c r="N22" s="621"/>
      <c r="O22" s="621"/>
      <c r="P22" s="621"/>
      <c r="Q22" s="622"/>
      <c r="R22" s="623">
        <v>2392443</v>
      </c>
      <c r="S22" s="624"/>
      <c r="T22" s="624"/>
      <c r="U22" s="624"/>
      <c r="V22" s="624"/>
      <c r="W22" s="624"/>
      <c r="X22" s="624"/>
      <c r="Y22" s="625"/>
      <c r="Z22" s="626">
        <v>21.2</v>
      </c>
      <c r="AA22" s="626"/>
      <c r="AB22" s="626"/>
      <c r="AC22" s="626"/>
      <c r="AD22" s="627">
        <v>2392443</v>
      </c>
      <c r="AE22" s="627"/>
      <c r="AF22" s="627"/>
      <c r="AG22" s="627"/>
      <c r="AH22" s="627"/>
      <c r="AI22" s="627"/>
      <c r="AJ22" s="627"/>
      <c r="AK22" s="627"/>
      <c r="AL22" s="628">
        <v>49.6</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132</v>
      </c>
      <c r="BH22" s="624"/>
      <c r="BI22" s="624"/>
      <c r="BJ22" s="624"/>
      <c r="BK22" s="624"/>
      <c r="BL22" s="624"/>
      <c r="BM22" s="624"/>
      <c r="BN22" s="625"/>
      <c r="BO22" s="626" t="s">
        <v>244</v>
      </c>
      <c r="BP22" s="626"/>
      <c r="BQ22" s="626"/>
      <c r="BR22" s="626"/>
      <c r="BS22" s="627" t="s">
        <v>141</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287</v>
      </c>
      <c r="C23" s="621"/>
      <c r="D23" s="621"/>
      <c r="E23" s="621"/>
      <c r="F23" s="621"/>
      <c r="G23" s="621"/>
      <c r="H23" s="621"/>
      <c r="I23" s="621"/>
      <c r="J23" s="621"/>
      <c r="K23" s="621"/>
      <c r="L23" s="621"/>
      <c r="M23" s="621"/>
      <c r="N23" s="621"/>
      <c r="O23" s="621"/>
      <c r="P23" s="621"/>
      <c r="Q23" s="622"/>
      <c r="R23" s="623">
        <v>327298</v>
      </c>
      <c r="S23" s="624"/>
      <c r="T23" s="624"/>
      <c r="U23" s="624"/>
      <c r="V23" s="624"/>
      <c r="W23" s="624"/>
      <c r="X23" s="624"/>
      <c r="Y23" s="625"/>
      <c r="Z23" s="626">
        <v>2.9</v>
      </c>
      <c r="AA23" s="626"/>
      <c r="AB23" s="626"/>
      <c r="AC23" s="626"/>
      <c r="AD23" s="627" t="s">
        <v>244</v>
      </c>
      <c r="AE23" s="627"/>
      <c r="AF23" s="627"/>
      <c r="AG23" s="627"/>
      <c r="AH23" s="627"/>
      <c r="AI23" s="627"/>
      <c r="AJ23" s="627"/>
      <c r="AK23" s="627"/>
      <c r="AL23" s="628" t="s">
        <v>132</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v>143033</v>
      </c>
      <c r="BH23" s="624"/>
      <c r="BI23" s="624"/>
      <c r="BJ23" s="624"/>
      <c r="BK23" s="624"/>
      <c r="BL23" s="624"/>
      <c r="BM23" s="624"/>
      <c r="BN23" s="625"/>
      <c r="BO23" s="626">
        <v>7.2</v>
      </c>
      <c r="BP23" s="626"/>
      <c r="BQ23" s="626"/>
      <c r="BR23" s="626"/>
      <c r="BS23" s="627" t="s">
        <v>132</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2">
      <c r="B24" s="620" t="s">
        <v>294</v>
      </c>
      <c r="C24" s="621"/>
      <c r="D24" s="621"/>
      <c r="E24" s="621"/>
      <c r="F24" s="621"/>
      <c r="G24" s="621"/>
      <c r="H24" s="621"/>
      <c r="I24" s="621"/>
      <c r="J24" s="621"/>
      <c r="K24" s="621"/>
      <c r="L24" s="621"/>
      <c r="M24" s="621"/>
      <c r="N24" s="621"/>
      <c r="O24" s="621"/>
      <c r="P24" s="621"/>
      <c r="Q24" s="622"/>
      <c r="R24" s="623" t="s">
        <v>132</v>
      </c>
      <c r="S24" s="624"/>
      <c r="T24" s="624"/>
      <c r="U24" s="624"/>
      <c r="V24" s="624"/>
      <c r="W24" s="624"/>
      <c r="X24" s="624"/>
      <c r="Y24" s="625"/>
      <c r="Z24" s="626" t="s">
        <v>132</v>
      </c>
      <c r="AA24" s="626"/>
      <c r="AB24" s="626"/>
      <c r="AC24" s="626"/>
      <c r="AD24" s="627" t="s">
        <v>244</v>
      </c>
      <c r="AE24" s="627"/>
      <c r="AF24" s="627"/>
      <c r="AG24" s="627"/>
      <c r="AH24" s="627"/>
      <c r="AI24" s="627"/>
      <c r="AJ24" s="627"/>
      <c r="AK24" s="627"/>
      <c r="AL24" s="628" t="s">
        <v>132</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244</v>
      </c>
      <c r="BH24" s="624"/>
      <c r="BI24" s="624"/>
      <c r="BJ24" s="624"/>
      <c r="BK24" s="624"/>
      <c r="BL24" s="624"/>
      <c r="BM24" s="624"/>
      <c r="BN24" s="625"/>
      <c r="BO24" s="626" t="s">
        <v>244</v>
      </c>
      <c r="BP24" s="626"/>
      <c r="BQ24" s="626"/>
      <c r="BR24" s="626"/>
      <c r="BS24" s="627" t="s">
        <v>244</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3387576</v>
      </c>
      <c r="CS24" s="613"/>
      <c r="CT24" s="613"/>
      <c r="CU24" s="613"/>
      <c r="CV24" s="613"/>
      <c r="CW24" s="613"/>
      <c r="CX24" s="613"/>
      <c r="CY24" s="614"/>
      <c r="CZ24" s="617">
        <v>30.9</v>
      </c>
      <c r="DA24" s="618"/>
      <c r="DB24" s="618"/>
      <c r="DC24" s="634"/>
      <c r="DD24" s="653">
        <v>2222631</v>
      </c>
      <c r="DE24" s="613"/>
      <c r="DF24" s="613"/>
      <c r="DG24" s="613"/>
      <c r="DH24" s="613"/>
      <c r="DI24" s="613"/>
      <c r="DJ24" s="613"/>
      <c r="DK24" s="614"/>
      <c r="DL24" s="653">
        <v>2121637</v>
      </c>
      <c r="DM24" s="613"/>
      <c r="DN24" s="613"/>
      <c r="DO24" s="613"/>
      <c r="DP24" s="613"/>
      <c r="DQ24" s="613"/>
      <c r="DR24" s="613"/>
      <c r="DS24" s="613"/>
      <c r="DT24" s="613"/>
      <c r="DU24" s="613"/>
      <c r="DV24" s="614"/>
      <c r="DW24" s="617">
        <v>43.4</v>
      </c>
      <c r="DX24" s="618"/>
      <c r="DY24" s="618"/>
      <c r="DZ24" s="618"/>
      <c r="EA24" s="618"/>
      <c r="EB24" s="618"/>
      <c r="EC24" s="619"/>
    </row>
    <row r="25" spans="2:133" ht="11.25" customHeight="1" x14ac:dyDescent="0.2">
      <c r="B25" s="620" t="s">
        <v>297</v>
      </c>
      <c r="C25" s="621"/>
      <c r="D25" s="621"/>
      <c r="E25" s="621"/>
      <c r="F25" s="621"/>
      <c r="G25" s="621"/>
      <c r="H25" s="621"/>
      <c r="I25" s="621"/>
      <c r="J25" s="621"/>
      <c r="K25" s="621"/>
      <c r="L25" s="621"/>
      <c r="M25" s="621"/>
      <c r="N25" s="621"/>
      <c r="O25" s="621"/>
      <c r="P25" s="621"/>
      <c r="Q25" s="622"/>
      <c r="R25" s="623">
        <v>5288628</v>
      </c>
      <c r="S25" s="624"/>
      <c r="T25" s="624"/>
      <c r="U25" s="624"/>
      <c r="V25" s="624"/>
      <c r="W25" s="624"/>
      <c r="X25" s="624"/>
      <c r="Y25" s="625"/>
      <c r="Z25" s="626">
        <v>46.9</v>
      </c>
      <c r="AA25" s="626"/>
      <c r="AB25" s="626"/>
      <c r="AC25" s="626"/>
      <c r="AD25" s="627">
        <v>4818297</v>
      </c>
      <c r="AE25" s="627"/>
      <c r="AF25" s="627"/>
      <c r="AG25" s="627"/>
      <c r="AH25" s="627"/>
      <c r="AI25" s="627"/>
      <c r="AJ25" s="627"/>
      <c r="AK25" s="627"/>
      <c r="AL25" s="628">
        <v>99.8</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244</v>
      </c>
      <c r="BH25" s="624"/>
      <c r="BI25" s="624"/>
      <c r="BJ25" s="624"/>
      <c r="BK25" s="624"/>
      <c r="BL25" s="624"/>
      <c r="BM25" s="624"/>
      <c r="BN25" s="625"/>
      <c r="BO25" s="626" t="s">
        <v>244</v>
      </c>
      <c r="BP25" s="626"/>
      <c r="BQ25" s="626"/>
      <c r="BR25" s="626"/>
      <c r="BS25" s="627" t="s">
        <v>132</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1328906</v>
      </c>
      <c r="CS25" s="656"/>
      <c r="CT25" s="656"/>
      <c r="CU25" s="656"/>
      <c r="CV25" s="656"/>
      <c r="CW25" s="656"/>
      <c r="CX25" s="656"/>
      <c r="CY25" s="657"/>
      <c r="CZ25" s="628">
        <v>12.1</v>
      </c>
      <c r="DA25" s="654"/>
      <c r="DB25" s="654"/>
      <c r="DC25" s="658"/>
      <c r="DD25" s="632">
        <v>1185713</v>
      </c>
      <c r="DE25" s="656"/>
      <c r="DF25" s="656"/>
      <c r="DG25" s="656"/>
      <c r="DH25" s="656"/>
      <c r="DI25" s="656"/>
      <c r="DJ25" s="656"/>
      <c r="DK25" s="657"/>
      <c r="DL25" s="632">
        <v>1129396</v>
      </c>
      <c r="DM25" s="656"/>
      <c r="DN25" s="656"/>
      <c r="DO25" s="656"/>
      <c r="DP25" s="656"/>
      <c r="DQ25" s="656"/>
      <c r="DR25" s="656"/>
      <c r="DS25" s="656"/>
      <c r="DT25" s="656"/>
      <c r="DU25" s="656"/>
      <c r="DV25" s="657"/>
      <c r="DW25" s="628">
        <v>23.1</v>
      </c>
      <c r="DX25" s="654"/>
      <c r="DY25" s="654"/>
      <c r="DZ25" s="654"/>
      <c r="EA25" s="654"/>
      <c r="EB25" s="654"/>
      <c r="EC25" s="655"/>
    </row>
    <row r="26" spans="2:133" ht="11.25" customHeight="1" x14ac:dyDescent="0.2">
      <c r="B26" s="620" t="s">
        <v>300</v>
      </c>
      <c r="C26" s="621"/>
      <c r="D26" s="621"/>
      <c r="E26" s="621"/>
      <c r="F26" s="621"/>
      <c r="G26" s="621"/>
      <c r="H26" s="621"/>
      <c r="I26" s="621"/>
      <c r="J26" s="621"/>
      <c r="K26" s="621"/>
      <c r="L26" s="621"/>
      <c r="M26" s="621"/>
      <c r="N26" s="621"/>
      <c r="O26" s="621"/>
      <c r="P26" s="621"/>
      <c r="Q26" s="622"/>
      <c r="R26" s="623">
        <v>2365</v>
      </c>
      <c r="S26" s="624"/>
      <c r="T26" s="624"/>
      <c r="U26" s="624"/>
      <c r="V26" s="624"/>
      <c r="W26" s="624"/>
      <c r="X26" s="624"/>
      <c r="Y26" s="625"/>
      <c r="Z26" s="626">
        <v>0</v>
      </c>
      <c r="AA26" s="626"/>
      <c r="AB26" s="626"/>
      <c r="AC26" s="626"/>
      <c r="AD26" s="627">
        <v>2365</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132</v>
      </c>
      <c r="BH26" s="624"/>
      <c r="BI26" s="624"/>
      <c r="BJ26" s="624"/>
      <c r="BK26" s="624"/>
      <c r="BL26" s="624"/>
      <c r="BM26" s="624"/>
      <c r="BN26" s="625"/>
      <c r="BO26" s="626" t="s">
        <v>244</v>
      </c>
      <c r="BP26" s="626"/>
      <c r="BQ26" s="626"/>
      <c r="BR26" s="626"/>
      <c r="BS26" s="627" t="s">
        <v>132</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770090</v>
      </c>
      <c r="CS26" s="624"/>
      <c r="CT26" s="624"/>
      <c r="CU26" s="624"/>
      <c r="CV26" s="624"/>
      <c r="CW26" s="624"/>
      <c r="CX26" s="624"/>
      <c r="CY26" s="625"/>
      <c r="CZ26" s="628">
        <v>7</v>
      </c>
      <c r="DA26" s="654"/>
      <c r="DB26" s="654"/>
      <c r="DC26" s="658"/>
      <c r="DD26" s="632">
        <v>682547</v>
      </c>
      <c r="DE26" s="624"/>
      <c r="DF26" s="624"/>
      <c r="DG26" s="624"/>
      <c r="DH26" s="624"/>
      <c r="DI26" s="624"/>
      <c r="DJ26" s="624"/>
      <c r="DK26" s="625"/>
      <c r="DL26" s="632" t="s">
        <v>244</v>
      </c>
      <c r="DM26" s="624"/>
      <c r="DN26" s="624"/>
      <c r="DO26" s="624"/>
      <c r="DP26" s="624"/>
      <c r="DQ26" s="624"/>
      <c r="DR26" s="624"/>
      <c r="DS26" s="624"/>
      <c r="DT26" s="624"/>
      <c r="DU26" s="624"/>
      <c r="DV26" s="625"/>
      <c r="DW26" s="628" t="s">
        <v>132</v>
      </c>
      <c r="DX26" s="654"/>
      <c r="DY26" s="654"/>
      <c r="DZ26" s="654"/>
      <c r="EA26" s="654"/>
      <c r="EB26" s="654"/>
      <c r="EC26" s="655"/>
    </row>
    <row r="27" spans="2:133" ht="11.25" customHeight="1" x14ac:dyDescent="0.2">
      <c r="B27" s="620" t="s">
        <v>303</v>
      </c>
      <c r="C27" s="621"/>
      <c r="D27" s="621"/>
      <c r="E27" s="621"/>
      <c r="F27" s="621"/>
      <c r="G27" s="621"/>
      <c r="H27" s="621"/>
      <c r="I27" s="621"/>
      <c r="J27" s="621"/>
      <c r="K27" s="621"/>
      <c r="L27" s="621"/>
      <c r="M27" s="621"/>
      <c r="N27" s="621"/>
      <c r="O27" s="621"/>
      <c r="P27" s="621"/>
      <c r="Q27" s="622"/>
      <c r="R27" s="623">
        <v>40383</v>
      </c>
      <c r="S27" s="624"/>
      <c r="T27" s="624"/>
      <c r="U27" s="624"/>
      <c r="V27" s="624"/>
      <c r="W27" s="624"/>
      <c r="X27" s="624"/>
      <c r="Y27" s="625"/>
      <c r="Z27" s="626">
        <v>0.4</v>
      </c>
      <c r="AA27" s="626"/>
      <c r="AB27" s="626"/>
      <c r="AC27" s="626"/>
      <c r="AD27" s="627" t="s">
        <v>244</v>
      </c>
      <c r="AE27" s="627"/>
      <c r="AF27" s="627"/>
      <c r="AG27" s="627"/>
      <c r="AH27" s="627"/>
      <c r="AI27" s="627"/>
      <c r="AJ27" s="627"/>
      <c r="AK27" s="627"/>
      <c r="AL27" s="628" t="s">
        <v>132</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1999752</v>
      </c>
      <c r="BH27" s="624"/>
      <c r="BI27" s="624"/>
      <c r="BJ27" s="624"/>
      <c r="BK27" s="624"/>
      <c r="BL27" s="624"/>
      <c r="BM27" s="624"/>
      <c r="BN27" s="625"/>
      <c r="BO27" s="626">
        <v>100</v>
      </c>
      <c r="BP27" s="626"/>
      <c r="BQ27" s="626"/>
      <c r="BR27" s="626"/>
      <c r="BS27" s="627">
        <v>11751</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1308506</v>
      </c>
      <c r="CS27" s="656"/>
      <c r="CT27" s="656"/>
      <c r="CU27" s="656"/>
      <c r="CV27" s="656"/>
      <c r="CW27" s="656"/>
      <c r="CX27" s="656"/>
      <c r="CY27" s="657"/>
      <c r="CZ27" s="628">
        <v>11.9</v>
      </c>
      <c r="DA27" s="654"/>
      <c r="DB27" s="654"/>
      <c r="DC27" s="658"/>
      <c r="DD27" s="632">
        <v>294754</v>
      </c>
      <c r="DE27" s="656"/>
      <c r="DF27" s="656"/>
      <c r="DG27" s="656"/>
      <c r="DH27" s="656"/>
      <c r="DI27" s="656"/>
      <c r="DJ27" s="656"/>
      <c r="DK27" s="657"/>
      <c r="DL27" s="632">
        <v>250077</v>
      </c>
      <c r="DM27" s="656"/>
      <c r="DN27" s="656"/>
      <c r="DO27" s="656"/>
      <c r="DP27" s="656"/>
      <c r="DQ27" s="656"/>
      <c r="DR27" s="656"/>
      <c r="DS27" s="656"/>
      <c r="DT27" s="656"/>
      <c r="DU27" s="656"/>
      <c r="DV27" s="657"/>
      <c r="DW27" s="628">
        <v>5.0999999999999996</v>
      </c>
      <c r="DX27" s="654"/>
      <c r="DY27" s="654"/>
      <c r="DZ27" s="654"/>
      <c r="EA27" s="654"/>
      <c r="EB27" s="654"/>
      <c r="EC27" s="655"/>
    </row>
    <row r="28" spans="2:133" ht="11.25" customHeight="1" x14ac:dyDescent="0.2">
      <c r="B28" s="620" t="s">
        <v>306</v>
      </c>
      <c r="C28" s="621"/>
      <c r="D28" s="621"/>
      <c r="E28" s="621"/>
      <c r="F28" s="621"/>
      <c r="G28" s="621"/>
      <c r="H28" s="621"/>
      <c r="I28" s="621"/>
      <c r="J28" s="621"/>
      <c r="K28" s="621"/>
      <c r="L28" s="621"/>
      <c r="M28" s="621"/>
      <c r="N28" s="621"/>
      <c r="O28" s="621"/>
      <c r="P28" s="621"/>
      <c r="Q28" s="622"/>
      <c r="R28" s="623">
        <v>43260</v>
      </c>
      <c r="S28" s="624"/>
      <c r="T28" s="624"/>
      <c r="U28" s="624"/>
      <c r="V28" s="624"/>
      <c r="W28" s="624"/>
      <c r="X28" s="624"/>
      <c r="Y28" s="625"/>
      <c r="Z28" s="626">
        <v>0.4</v>
      </c>
      <c r="AA28" s="626"/>
      <c r="AB28" s="626"/>
      <c r="AC28" s="626"/>
      <c r="AD28" s="627">
        <v>2470</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750164</v>
      </c>
      <c r="CS28" s="624"/>
      <c r="CT28" s="624"/>
      <c r="CU28" s="624"/>
      <c r="CV28" s="624"/>
      <c r="CW28" s="624"/>
      <c r="CX28" s="624"/>
      <c r="CY28" s="625"/>
      <c r="CZ28" s="628">
        <v>6.8</v>
      </c>
      <c r="DA28" s="654"/>
      <c r="DB28" s="654"/>
      <c r="DC28" s="658"/>
      <c r="DD28" s="632">
        <v>742164</v>
      </c>
      <c r="DE28" s="624"/>
      <c r="DF28" s="624"/>
      <c r="DG28" s="624"/>
      <c r="DH28" s="624"/>
      <c r="DI28" s="624"/>
      <c r="DJ28" s="624"/>
      <c r="DK28" s="625"/>
      <c r="DL28" s="632">
        <v>742164</v>
      </c>
      <c r="DM28" s="624"/>
      <c r="DN28" s="624"/>
      <c r="DO28" s="624"/>
      <c r="DP28" s="624"/>
      <c r="DQ28" s="624"/>
      <c r="DR28" s="624"/>
      <c r="DS28" s="624"/>
      <c r="DT28" s="624"/>
      <c r="DU28" s="624"/>
      <c r="DV28" s="625"/>
      <c r="DW28" s="628">
        <v>15.2</v>
      </c>
      <c r="DX28" s="654"/>
      <c r="DY28" s="654"/>
      <c r="DZ28" s="654"/>
      <c r="EA28" s="654"/>
      <c r="EB28" s="654"/>
      <c r="EC28" s="655"/>
    </row>
    <row r="29" spans="2:133" ht="11.25" customHeight="1" x14ac:dyDescent="0.2">
      <c r="B29" s="620" t="s">
        <v>308</v>
      </c>
      <c r="C29" s="621"/>
      <c r="D29" s="621"/>
      <c r="E29" s="621"/>
      <c r="F29" s="621"/>
      <c r="G29" s="621"/>
      <c r="H29" s="621"/>
      <c r="I29" s="621"/>
      <c r="J29" s="621"/>
      <c r="K29" s="621"/>
      <c r="L29" s="621"/>
      <c r="M29" s="621"/>
      <c r="N29" s="621"/>
      <c r="O29" s="621"/>
      <c r="P29" s="621"/>
      <c r="Q29" s="622"/>
      <c r="R29" s="623">
        <v>10643</v>
      </c>
      <c r="S29" s="624"/>
      <c r="T29" s="624"/>
      <c r="U29" s="624"/>
      <c r="V29" s="624"/>
      <c r="W29" s="624"/>
      <c r="X29" s="624"/>
      <c r="Y29" s="625"/>
      <c r="Z29" s="626">
        <v>0.1</v>
      </c>
      <c r="AA29" s="626"/>
      <c r="AB29" s="626"/>
      <c r="AC29" s="626"/>
      <c r="AD29" s="627" t="s">
        <v>244</v>
      </c>
      <c r="AE29" s="627"/>
      <c r="AF29" s="627"/>
      <c r="AG29" s="627"/>
      <c r="AH29" s="627"/>
      <c r="AI29" s="627"/>
      <c r="AJ29" s="627"/>
      <c r="AK29" s="627"/>
      <c r="AL29" s="628" t="s">
        <v>132</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309</v>
      </c>
      <c r="CE29" s="660"/>
      <c r="CF29" s="620" t="s">
        <v>310</v>
      </c>
      <c r="CG29" s="621"/>
      <c r="CH29" s="621"/>
      <c r="CI29" s="621"/>
      <c r="CJ29" s="621"/>
      <c r="CK29" s="621"/>
      <c r="CL29" s="621"/>
      <c r="CM29" s="621"/>
      <c r="CN29" s="621"/>
      <c r="CO29" s="621"/>
      <c r="CP29" s="621"/>
      <c r="CQ29" s="622"/>
      <c r="CR29" s="623">
        <v>750164</v>
      </c>
      <c r="CS29" s="656"/>
      <c r="CT29" s="656"/>
      <c r="CU29" s="656"/>
      <c r="CV29" s="656"/>
      <c r="CW29" s="656"/>
      <c r="CX29" s="656"/>
      <c r="CY29" s="657"/>
      <c r="CZ29" s="628">
        <v>6.8</v>
      </c>
      <c r="DA29" s="654"/>
      <c r="DB29" s="654"/>
      <c r="DC29" s="658"/>
      <c r="DD29" s="632">
        <v>742164</v>
      </c>
      <c r="DE29" s="656"/>
      <c r="DF29" s="656"/>
      <c r="DG29" s="656"/>
      <c r="DH29" s="656"/>
      <c r="DI29" s="656"/>
      <c r="DJ29" s="656"/>
      <c r="DK29" s="657"/>
      <c r="DL29" s="632">
        <v>742164</v>
      </c>
      <c r="DM29" s="656"/>
      <c r="DN29" s="656"/>
      <c r="DO29" s="656"/>
      <c r="DP29" s="656"/>
      <c r="DQ29" s="656"/>
      <c r="DR29" s="656"/>
      <c r="DS29" s="656"/>
      <c r="DT29" s="656"/>
      <c r="DU29" s="656"/>
      <c r="DV29" s="657"/>
      <c r="DW29" s="628">
        <v>15.2</v>
      </c>
      <c r="DX29" s="654"/>
      <c r="DY29" s="654"/>
      <c r="DZ29" s="654"/>
      <c r="EA29" s="654"/>
      <c r="EB29" s="654"/>
      <c r="EC29" s="655"/>
    </row>
    <row r="30" spans="2:133" ht="11.25" customHeight="1" x14ac:dyDescent="0.2">
      <c r="B30" s="620" t="s">
        <v>311</v>
      </c>
      <c r="C30" s="621"/>
      <c r="D30" s="621"/>
      <c r="E30" s="621"/>
      <c r="F30" s="621"/>
      <c r="G30" s="621"/>
      <c r="H30" s="621"/>
      <c r="I30" s="621"/>
      <c r="J30" s="621"/>
      <c r="K30" s="621"/>
      <c r="L30" s="621"/>
      <c r="M30" s="621"/>
      <c r="N30" s="621"/>
      <c r="O30" s="621"/>
      <c r="P30" s="621"/>
      <c r="Q30" s="622"/>
      <c r="R30" s="623">
        <v>1292954</v>
      </c>
      <c r="S30" s="624"/>
      <c r="T30" s="624"/>
      <c r="U30" s="624"/>
      <c r="V30" s="624"/>
      <c r="W30" s="624"/>
      <c r="X30" s="624"/>
      <c r="Y30" s="625"/>
      <c r="Z30" s="626">
        <v>11.5</v>
      </c>
      <c r="AA30" s="626"/>
      <c r="AB30" s="626"/>
      <c r="AC30" s="626"/>
      <c r="AD30" s="627" t="s">
        <v>244</v>
      </c>
      <c r="AE30" s="627"/>
      <c r="AF30" s="627"/>
      <c r="AG30" s="627"/>
      <c r="AH30" s="627"/>
      <c r="AI30" s="627"/>
      <c r="AJ30" s="627"/>
      <c r="AK30" s="627"/>
      <c r="AL30" s="628" t="s">
        <v>244</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312</v>
      </c>
      <c r="BH30" s="665"/>
      <c r="BI30" s="665"/>
      <c r="BJ30" s="665"/>
      <c r="BK30" s="665"/>
      <c r="BL30" s="665"/>
      <c r="BM30" s="665"/>
      <c r="BN30" s="665"/>
      <c r="BO30" s="665"/>
      <c r="BP30" s="665"/>
      <c r="BQ30" s="666"/>
      <c r="BR30" s="605" t="s">
        <v>313</v>
      </c>
      <c r="BS30" s="665"/>
      <c r="BT30" s="665"/>
      <c r="BU30" s="665"/>
      <c r="BV30" s="665"/>
      <c r="BW30" s="665"/>
      <c r="BX30" s="665"/>
      <c r="BY30" s="665"/>
      <c r="BZ30" s="665"/>
      <c r="CA30" s="665"/>
      <c r="CB30" s="666"/>
      <c r="CD30" s="661"/>
      <c r="CE30" s="662"/>
      <c r="CF30" s="620" t="s">
        <v>314</v>
      </c>
      <c r="CG30" s="621"/>
      <c r="CH30" s="621"/>
      <c r="CI30" s="621"/>
      <c r="CJ30" s="621"/>
      <c r="CK30" s="621"/>
      <c r="CL30" s="621"/>
      <c r="CM30" s="621"/>
      <c r="CN30" s="621"/>
      <c r="CO30" s="621"/>
      <c r="CP30" s="621"/>
      <c r="CQ30" s="622"/>
      <c r="CR30" s="623">
        <v>728315</v>
      </c>
      <c r="CS30" s="624"/>
      <c r="CT30" s="624"/>
      <c r="CU30" s="624"/>
      <c r="CV30" s="624"/>
      <c r="CW30" s="624"/>
      <c r="CX30" s="624"/>
      <c r="CY30" s="625"/>
      <c r="CZ30" s="628">
        <v>6.6</v>
      </c>
      <c r="DA30" s="654"/>
      <c r="DB30" s="654"/>
      <c r="DC30" s="658"/>
      <c r="DD30" s="632">
        <v>720315</v>
      </c>
      <c r="DE30" s="624"/>
      <c r="DF30" s="624"/>
      <c r="DG30" s="624"/>
      <c r="DH30" s="624"/>
      <c r="DI30" s="624"/>
      <c r="DJ30" s="624"/>
      <c r="DK30" s="625"/>
      <c r="DL30" s="632">
        <v>720315</v>
      </c>
      <c r="DM30" s="624"/>
      <c r="DN30" s="624"/>
      <c r="DO30" s="624"/>
      <c r="DP30" s="624"/>
      <c r="DQ30" s="624"/>
      <c r="DR30" s="624"/>
      <c r="DS30" s="624"/>
      <c r="DT30" s="624"/>
      <c r="DU30" s="624"/>
      <c r="DV30" s="625"/>
      <c r="DW30" s="628">
        <v>14.7</v>
      </c>
      <c r="DX30" s="654"/>
      <c r="DY30" s="654"/>
      <c r="DZ30" s="654"/>
      <c r="EA30" s="654"/>
      <c r="EB30" s="654"/>
      <c r="EC30" s="655"/>
    </row>
    <row r="31" spans="2:133" ht="11.25" customHeight="1" x14ac:dyDescent="0.2">
      <c r="B31" s="636" t="s">
        <v>315</v>
      </c>
      <c r="C31" s="637"/>
      <c r="D31" s="637"/>
      <c r="E31" s="637"/>
      <c r="F31" s="637"/>
      <c r="G31" s="637"/>
      <c r="H31" s="637"/>
      <c r="I31" s="637"/>
      <c r="J31" s="637"/>
      <c r="K31" s="637"/>
      <c r="L31" s="637"/>
      <c r="M31" s="637"/>
      <c r="N31" s="637"/>
      <c r="O31" s="637"/>
      <c r="P31" s="637"/>
      <c r="Q31" s="638"/>
      <c r="R31" s="623" t="s">
        <v>244</v>
      </c>
      <c r="S31" s="624"/>
      <c r="T31" s="624"/>
      <c r="U31" s="624"/>
      <c r="V31" s="624"/>
      <c r="W31" s="624"/>
      <c r="X31" s="624"/>
      <c r="Y31" s="625"/>
      <c r="Z31" s="626" t="s">
        <v>132</v>
      </c>
      <c r="AA31" s="626"/>
      <c r="AB31" s="626"/>
      <c r="AC31" s="626"/>
      <c r="AD31" s="627" t="s">
        <v>244</v>
      </c>
      <c r="AE31" s="627"/>
      <c r="AF31" s="627"/>
      <c r="AG31" s="627"/>
      <c r="AH31" s="627"/>
      <c r="AI31" s="627"/>
      <c r="AJ31" s="627"/>
      <c r="AK31" s="627"/>
      <c r="AL31" s="628" t="s">
        <v>132</v>
      </c>
      <c r="AM31" s="629"/>
      <c r="AN31" s="629"/>
      <c r="AO31" s="630"/>
      <c r="AP31" s="669" t="s">
        <v>316</v>
      </c>
      <c r="AQ31" s="670"/>
      <c r="AR31" s="670"/>
      <c r="AS31" s="670"/>
      <c r="AT31" s="675" t="s">
        <v>317</v>
      </c>
      <c r="AU31" s="218"/>
      <c r="AV31" s="218"/>
      <c r="AW31" s="218"/>
      <c r="AX31" s="609" t="s">
        <v>193</v>
      </c>
      <c r="AY31" s="610"/>
      <c r="AZ31" s="610"/>
      <c r="BA31" s="610"/>
      <c r="BB31" s="610"/>
      <c r="BC31" s="610"/>
      <c r="BD31" s="610"/>
      <c r="BE31" s="610"/>
      <c r="BF31" s="611"/>
      <c r="BG31" s="679">
        <v>99.5</v>
      </c>
      <c r="BH31" s="667"/>
      <c r="BI31" s="667"/>
      <c r="BJ31" s="667"/>
      <c r="BK31" s="667"/>
      <c r="BL31" s="667"/>
      <c r="BM31" s="618">
        <v>96.5</v>
      </c>
      <c r="BN31" s="667"/>
      <c r="BO31" s="667"/>
      <c r="BP31" s="667"/>
      <c r="BQ31" s="668"/>
      <c r="BR31" s="679">
        <v>99.5</v>
      </c>
      <c r="BS31" s="667"/>
      <c r="BT31" s="667"/>
      <c r="BU31" s="667"/>
      <c r="BV31" s="667"/>
      <c r="BW31" s="667"/>
      <c r="BX31" s="618">
        <v>96</v>
      </c>
      <c r="BY31" s="667"/>
      <c r="BZ31" s="667"/>
      <c r="CA31" s="667"/>
      <c r="CB31" s="668"/>
      <c r="CD31" s="661"/>
      <c r="CE31" s="662"/>
      <c r="CF31" s="620" t="s">
        <v>318</v>
      </c>
      <c r="CG31" s="621"/>
      <c r="CH31" s="621"/>
      <c r="CI31" s="621"/>
      <c r="CJ31" s="621"/>
      <c r="CK31" s="621"/>
      <c r="CL31" s="621"/>
      <c r="CM31" s="621"/>
      <c r="CN31" s="621"/>
      <c r="CO31" s="621"/>
      <c r="CP31" s="621"/>
      <c r="CQ31" s="622"/>
      <c r="CR31" s="623">
        <v>21849</v>
      </c>
      <c r="CS31" s="656"/>
      <c r="CT31" s="656"/>
      <c r="CU31" s="656"/>
      <c r="CV31" s="656"/>
      <c r="CW31" s="656"/>
      <c r="CX31" s="656"/>
      <c r="CY31" s="657"/>
      <c r="CZ31" s="628">
        <v>0.2</v>
      </c>
      <c r="DA31" s="654"/>
      <c r="DB31" s="654"/>
      <c r="DC31" s="658"/>
      <c r="DD31" s="632">
        <v>21849</v>
      </c>
      <c r="DE31" s="656"/>
      <c r="DF31" s="656"/>
      <c r="DG31" s="656"/>
      <c r="DH31" s="656"/>
      <c r="DI31" s="656"/>
      <c r="DJ31" s="656"/>
      <c r="DK31" s="657"/>
      <c r="DL31" s="632">
        <v>21849</v>
      </c>
      <c r="DM31" s="656"/>
      <c r="DN31" s="656"/>
      <c r="DO31" s="656"/>
      <c r="DP31" s="656"/>
      <c r="DQ31" s="656"/>
      <c r="DR31" s="656"/>
      <c r="DS31" s="656"/>
      <c r="DT31" s="656"/>
      <c r="DU31" s="656"/>
      <c r="DV31" s="657"/>
      <c r="DW31" s="628">
        <v>0.4</v>
      </c>
      <c r="DX31" s="654"/>
      <c r="DY31" s="654"/>
      <c r="DZ31" s="654"/>
      <c r="EA31" s="654"/>
      <c r="EB31" s="654"/>
      <c r="EC31" s="655"/>
    </row>
    <row r="32" spans="2:133" ht="11.25" customHeight="1" x14ac:dyDescent="0.2">
      <c r="B32" s="620" t="s">
        <v>319</v>
      </c>
      <c r="C32" s="621"/>
      <c r="D32" s="621"/>
      <c r="E32" s="621"/>
      <c r="F32" s="621"/>
      <c r="G32" s="621"/>
      <c r="H32" s="621"/>
      <c r="I32" s="621"/>
      <c r="J32" s="621"/>
      <c r="K32" s="621"/>
      <c r="L32" s="621"/>
      <c r="M32" s="621"/>
      <c r="N32" s="621"/>
      <c r="O32" s="621"/>
      <c r="P32" s="621"/>
      <c r="Q32" s="622"/>
      <c r="R32" s="623">
        <v>684847</v>
      </c>
      <c r="S32" s="624"/>
      <c r="T32" s="624"/>
      <c r="U32" s="624"/>
      <c r="V32" s="624"/>
      <c r="W32" s="624"/>
      <c r="X32" s="624"/>
      <c r="Y32" s="625"/>
      <c r="Z32" s="626">
        <v>6.1</v>
      </c>
      <c r="AA32" s="626"/>
      <c r="AB32" s="626"/>
      <c r="AC32" s="626"/>
      <c r="AD32" s="627" t="s">
        <v>132</v>
      </c>
      <c r="AE32" s="627"/>
      <c r="AF32" s="627"/>
      <c r="AG32" s="627"/>
      <c r="AH32" s="627"/>
      <c r="AI32" s="627"/>
      <c r="AJ32" s="627"/>
      <c r="AK32" s="627"/>
      <c r="AL32" s="628" t="s">
        <v>244</v>
      </c>
      <c r="AM32" s="629"/>
      <c r="AN32" s="629"/>
      <c r="AO32" s="630"/>
      <c r="AP32" s="671"/>
      <c r="AQ32" s="672"/>
      <c r="AR32" s="672"/>
      <c r="AS32" s="672"/>
      <c r="AT32" s="676"/>
      <c r="AU32" s="214" t="s">
        <v>320</v>
      </c>
      <c r="AX32" s="620" t="s">
        <v>321</v>
      </c>
      <c r="AY32" s="621"/>
      <c r="AZ32" s="621"/>
      <c r="BA32" s="621"/>
      <c r="BB32" s="621"/>
      <c r="BC32" s="621"/>
      <c r="BD32" s="621"/>
      <c r="BE32" s="621"/>
      <c r="BF32" s="622"/>
      <c r="BG32" s="680">
        <v>99.6</v>
      </c>
      <c r="BH32" s="656"/>
      <c r="BI32" s="656"/>
      <c r="BJ32" s="656"/>
      <c r="BK32" s="656"/>
      <c r="BL32" s="656"/>
      <c r="BM32" s="629">
        <v>98.4</v>
      </c>
      <c r="BN32" s="656"/>
      <c r="BO32" s="656"/>
      <c r="BP32" s="656"/>
      <c r="BQ32" s="678"/>
      <c r="BR32" s="680">
        <v>99.7</v>
      </c>
      <c r="BS32" s="656"/>
      <c r="BT32" s="656"/>
      <c r="BU32" s="656"/>
      <c r="BV32" s="656"/>
      <c r="BW32" s="656"/>
      <c r="BX32" s="629">
        <v>98.3</v>
      </c>
      <c r="BY32" s="656"/>
      <c r="BZ32" s="656"/>
      <c r="CA32" s="656"/>
      <c r="CB32" s="678"/>
      <c r="CD32" s="663"/>
      <c r="CE32" s="664"/>
      <c r="CF32" s="620" t="s">
        <v>322</v>
      </c>
      <c r="CG32" s="621"/>
      <c r="CH32" s="621"/>
      <c r="CI32" s="621"/>
      <c r="CJ32" s="621"/>
      <c r="CK32" s="621"/>
      <c r="CL32" s="621"/>
      <c r="CM32" s="621"/>
      <c r="CN32" s="621"/>
      <c r="CO32" s="621"/>
      <c r="CP32" s="621"/>
      <c r="CQ32" s="622"/>
      <c r="CR32" s="623" t="s">
        <v>132</v>
      </c>
      <c r="CS32" s="624"/>
      <c r="CT32" s="624"/>
      <c r="CU32" s="624"/>
      <c r="CV32" s="624"/>
      <c r="CW32" s="624"/>
      <c r="CX32" s="624"/>
      <c r="CY32" s="625"/>
      <c r="CZ32" s="628" t="s">
        <v>244</v>
      </c>
      <c r="DA32" s="654"/>
      <c r="DB32" s="654"/>
      <c r="DC32" s="658"/>
      <c r="DD32" s="632" t="s">
        <v>244</v>
      </c>
      <c r="DE32" s="624"/>
      <c r="DF32" s="624"/>
      <c r="DG32" s="624"/>
      <c r="DH32" s="624"/>
      <c r="DI32" s="624"/>
      <c r="DJ32" s="624"/>
      <c r="DK32" s="625"/>
      <c r="DL32" s="632" t="s">
        <v>244</v>
      </c>
      <c r="DM32" s="624"/>
      <c r="DN32" s="624"/>
      <c r="DO32" s="624"/>
      <c r="DP32" s="624"/>
      <c r="DQ32" s="624"/>
      <c r="DR32" s="624"/>
      <c r="DS32" s="624"/>
      <c r="DT32" s="624"/>
      <c r="DU32" s="624"/>
      <c r="DV32" s="625"/>
      <c r="DW32" s="628" t="s">
        <v>132</v>
      </c>
      <c r="DX32" s="654"/>
      <c r="DY32" s="654"/>
      <c r="DZ32" s="654"/>
      <c r="EA32" s="654"/>
      <c r="EB32" s="654"/>
      <c r="EC32" s="655"/>
    </row>
    <row r="33" spans="2:133" ht="11.25" customHeight="1" x14ac:dyDescent="0.2">
      <c r="B33" s="620" t="s">
        <v>323</v>
      </c>
      <c r="C33" s="621"/>
      <c r="D33" s="621"/>
      <c r="E33" s="621"/>
      <c r="F33" s="621"/>
      <c r="G33" s="621"/>
      <c r="H33" s="621"/>
      <c r="I33" s="621"/>
      <c r="J33" s="621"/>
      <c r="K33" s="621"/>
      <c r="L33" s="621"/>
      <c r="M33" s="621"/>
      <c r="N33" s="621"/>
      <c r="O33" s="621"/>
      <c r="P33" s="621"/>
      <c r="Q33" s="622"/>
      <c r="R33" s="623">
        <v>3027</v>
      </c>
      <c r="S33" s="624"/>
      <c r="T33" s="624"/>
      <c r="U33" s="624"/>
      <c r="V33" s="624"/>
      <c r="W33" s="624"/>
      <c r="X33" s="624"/>
      <c r="Y33" s="625"/>
      <c r="Z33" s="626">
        <v>0</v>
      </c>
      <c r="AA33" s="626"/>
      <c r="AB33" s="626"/>
      <c r="AC33" s="626"/>
      <c r="AD33" s="627">
        <v>2576</v>
      </c>
      <c r="AE33" s="627"/>
      <c r="AF33" s="627"/>
      <c r="AG33" s="627"/>
      <c r="AH33" s="627"/>
      <c r="AI33" s="627"/>
      <c r="AJ33" s="627"/>
      <c r="AK33" s="627"/>
      <c r="AL33" s="628">
        <v>0.1</v>
      </c>
      <c r="AM33" s="629"/>
      <c r="AN33" s="629"/>
      <c r="AO33" s="630"/>
      <c r="AP33" s="673"/>
      <c r="AQ33" s="674"/>
      <c r="AR33" s="674"/>
      <c r="AS33" s="674"/>
      <c r="AT33" s="677"/>
      <c r="AU33" s="219"/>
      <c r="AV33" s="219"/>
      <c r="AW33" s="219"/>
      <c r="AX33" s="644" t="s">
        <v>324</v>
      </c>
      <c r="AY33" s="645"/>
      <c r="AZ33" s="645"/>
      <c r="BA33" s="645"/>
      <c r="BB33" s="645"/>
      <c r="BC33" s="645"/>
      <c r="BD33" s="645"/>
      <c r="BE33" s="645"/>
      <c r="BF33" s="646"/>
      <c r="BG33" s="681">
        <v>99.3</v>
      </c>
      <c r="BH33" s="682"/>
      <c r="BI33" s="682"/>
      <c r="BJ33" s="682"/>
      <c r="BK33" s="682"/>
      <c r="BL33" s="682"/>
      <c r="BM33" s="683">
        <v>94.7</v>
      </c>
      <c r="BN33" s="682"/>
      <c r="BO33" s="682"/>
      <c r="BP33" s="682"/>
      <c r="BQ33" s="684"/>
      <c r="BR33" s="681">
        <v>99.2</v>
      </c>
      <c r="BS33" s="682"/>
      <c r="BT33" s="682"/>
      <c r="BU33" s="682"/>
      <c r="BV33" s="682"/>
      <c r="BW33" s="682"/>
      <c r="BX33" s="683">
        <v>93.8</v>
      </c>
      <c r="BY33" s="682"/>
      <c r="BZ33" s="682"/>
      <c r="CA33" s="682"/>
      <c r="CB33" s="684"/>
      <c r="CD33" s="620" t="s">
        <v>325</v>
      </c>
      <c r="CE33" s="621"/>
      <c r="CF33" s="621"/>
      <c r="CG33" s="621"/>
      <c r="CH33" s="621"/>
      <c r="CI33" s="621"/>
      <c r="CJ33" s="621"/>
      <c r="CK33" s="621"/>
      <c r="CL33" s="621"/>
      <c r="CM33" s="621"/>
      <c r="CN33" s="621"/>
      <c r="CO33" s="621"/>
      <c r="CP33" s="621"/>
      <c r="CQ33" s="622"/>
      <c r="CR33" s="623">
        <v>6459064</v>
      </c>
      <c r="CS33" s="656"/>
      <c r="CT33" s="656"/>
      <c r="CU33" s="656"/>
      <c r="CV33" s="656"/>
      <c r="CW33" s="656"/>
      <c r="CX33" s="656"/>
      <c r="CY33" s="657"/>
      <c r="CZ33" s="628">
        <v>58.9</v>
      </c>
      <c r="DA33" s="654"/>
      <c r="DB33" s="654"/>
      <c r="DC33" s="658"/>
      <c r="DD33" s="632">
        <v>4517452</v>
      </c>
      <c r="DE33" s="656"/>
      <c r="DF33" s="656"/>
      <c r="DG33" s="656"/>
      <c r="DH33" s="656"/>
      <c r="DI33" s="656"/>
      <c r="DJ33" s="656"/>
      <c r="DK33" s="657"/>
      <c r="DL33" s="632">
        <v>2389249</v>
      </c>
      <c r="DM33" s="656"/>
      <c r="DN33" s="656"/>
      <c r="DO33" s="656"/>
      <c r="DP33" s="656"/>
      <c r="DQ33" s="656"/>
      <c r="DR33" s="656"/>
      <c r="DS33" s="656"/>
      <c r="DT33" s="656"/>
      <c r="DU33" s="656"/>
      <c r="DV33" s="657"/>
      <c r="DW33" s="628">
        <v>48.8</v>
      </c>
      <c r="DX33" s="654"/>
      <c r="DY33" s="654"/>
      <c r="DZ33" s="654"/>
      <c r="EA33" s="654"/>
      <c r="EB33" s="654"/>
      <c r="EC33" s="655"/>
    </row>
    <row r="34" spans="2:133" ht="11.25" customHeight="1" x14ac:dyDescent="0.2">
      <c r="B34" s="620" t="s">
        <v>326</v>
      </c>
      <c r="C34" s="621"/>
      <c r="D34" s="621"/>
      <c r="E34" s="621"/>
      <c r="F34" s="621"/>
      <c r="G34" s="621"/>
      <c r="H34" s="621"/>
      <c r="I34" s="621"/>
      <c r="J34" s="621"/>
      <c r="K34" s="621"/>
      <c r="L34" s="621"/>
      <c r="M34" s="621"/>
      <c r="N34" s="621"/>
      <c r="O34" s="621"/>
      <c r="P34" s="621"/>
      <c r="Q34" s="622"/>
      <c r="R34" s="623">
        <v>1395014</v>
      </c>
      <c r="S34" s="624"/>
      <c r="T34" s="624"/>
      <c r="U34" s="624"/>
      <c r="V34" s="624"/>
      <c r="W34" s="624"/>
      <c r="X34" s="624"/>
      <c r="Y34" s="625"/>
      <c r="Z34" s="626">
        <v>12.4</v>
      </c>
      <c r="AA34" s="626"/>
      <c r="AB34" s="626"/>
      <c r="AC34" s="626"/>
      <c r="AD34" s="627" t="s">
        <v>132</v>
      </c>
      <c r="AE34" s="627"/>
      <c r="AF34" s="627"/>
      <c r="AG34" s="627"/>
      <c r="AH34" s="627"/>
      <c r="AI34" s="627"/>
      <c r="AJ34" s="627"/>
      <c r="AK34" s="627"/>
      <c r="AL34" s="628" t="s">
        <v>132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2390838</v>
      </c>
      <c r="CS34" s="624"/>
      <c r="CT34" s="624"/>
      <c r="CU34" s="624"/>
      <c r="CV34" s="624"/>
      <c r="CW34" s="624"/>
      <c r="CX34" s="624"/>
      <c r="CY34" s="625"/>
      <c r="CZ34" s="628">
        <v>21.8</v>
      </c>
      <c r="DA34" s="654"/>
      <c r="DB34" s="654"/>
      <c r="DC34" s="658"/>
      <c r="DD34" s="632">
        <v>1063250</v>
      </c>
      <c r="DE34" s="624"/>
      <c r="DF34" s="624"/>
      <c r="DG34" s="624"/>
      <c r="DH34" s="624"/>
      <c r="DI34" s="624"/>
      <c r="DJ34" s="624"/>
      <c r="DK34" s="625"/>
      <c r="DL34" s="632">
        <v>725611</v>
      </c>
      <c r="DM34" s="624"/>
      <c r="DN34" s="624"/>
      <c r="DO34" s="624"/>
      <c r="DP34" s="624"/>
      <c r="DQ34" s="624"/>
      <c r="DR34" s="624"/>
      <c r="DS34" s="624"/>
      <c r="DT34" s="624"/>
      <c r="DU34" s="624"/>
      <c r="DV34" s="625"/>
      <c r="DW34" s="628">
        <v>14.8</v>
      </c>
      <c r="DX34" s="654"/>
      <c r="DY34" s="654"/>
      <c r="DZ34" s="654"/>
      <c r="EA34" s="654"/>
      <c r="EB34" s="654"/>
      <c r="EC34" s="655"/>
    </row>
    <row r="35" spans="2:133" ht="11.25" customHeight="1" x14ac:dyDescent="0.2">
      <c r="B35" s="620" t="s">
        <v>328</v>
      </c>
      <c r="C35" s="621"/>
      <c r="D35" s="621"/>
      <c r="E35" s="621"/>
      <c r="F35" s="621"/>
      <c r="G35" s="621"/>
      <c r="H35" s="621"/>
      <c r="I35" s="621"/>
      <c r="J35" s="621"/>
      <c r="K35" s="621"/>
      <c r="L35" s="621"/>
      <c r="M35" s="621"/>
      <c r="N35" s="621"/>
      <c r="O35" s="621"/>
      <c r="P35" s="621"/>
      <c r="Q35" s="622"/>
      <c r="R35" s="623">
        <v>1815011</v>
      </c>
      <c r="S35" s="624"/>
      <c r="T35" s="624"/>
      <c r="U35" s="624"/>
      <c r="V35" s="624"/>
      <c r="W35" s="624"/>
      <c r="X35" s="624"/>
      <c r="Y35" s="625"/>
      <c r="Z35" s="626">
        <v>16.100000000000001</v>
      </c>
      <c r="AA35" s="626"/>
      <c r="AB35" s="626"/>
      <c r="AC35" s="626"/>
      <c r="AD35" s="627" t="s">
        <v>132</v>
      </c>
      <c r="AE35" s="627"/>
      <c r="AF35" s="627"/>
      <c r="AG35" s="627"/>
      <c r="AH35" s="627"/>
      <c r="AI35" s="627"/>
      <c r="AJ35" s="627"/>
      <c r="AK35" s="627"/>
      <c r="AL35" s="628" t="s">
        <v>244</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130130</v>
      </c>
      <c r="CS35" s="656"/>
      <c r="CT35" s="656"/>
      <c r="CU35" s="656"/>
      <c r="CV35" s="656"/>
      <c r="CW35" s="656"/>
      <c r="CX35" s="656"/>
      <c r="CY35" s="657"/>
      <c r="CZ35" s="628">
        <v>1.2</v>
      </c>
      <c r="DA35" s="654"/>
      <c r="DB35" s="654"/>
      <c r="DC35" s="658"/>
      <c r="DD35" s="632">
        <v>111750</v>
      </c>
      <c r="DE35" s="656"/>
      <c r="DF35" s="656"/>
      <c r="DG35" s="656"/>
      <c r="DH35" s="656"/>
      <c r="DI35" s="656"/>
      <c r="DJ35" s="656"/>
      <c r="DK35" s="657"/>
      <c r="DL35" s="632">
        <v>105324</v>
      </c>
      <c r="DM35" s="656"/>
      <c r="DN35" s="656"/>
      <c r="DO35" s="656"/>
      <c r="DP35" s="656"/>
      <c r="DQ35" s="656"/>
      <c r="DR35" s="656"/>
      <c r="DS35" s="656"/>
      <c r="DT35" s="656"/>
      <c r="DU35" s="656"/>
      <c r="DV35" s="657"/>
      <c r="DW35" s="628">
        <v>2.2000000000000002</v>
      </c>
      <c r="DX35" s="654"/>
      <c r="DY35" s="654"/>
      <c r="DZ35" s="654"/>
      <c r="EA35" s="654"/>
      <c r="EB35" s="654"/>
      <c r="EC35" s="655"/>
    </row>
    <row r="36" spans="2:133" ht="11.25" customHeight="1" x14ac:dyDescent="0.2">
      <c r="B36" s="620" t="s">
        <v>332</v>
      </c>
      <c r="C36" s="621"/>
      <c r="D36" s="621"/>
      <c r="E36" s="621"/>
      <c r="F36" s="621"/>
      <c r="G36" s="621"/>
      <c r="H36" s="621"/>
      <c r="I36" s="621"/>
      <c r="J36" s="621"/>
      <c r="K36" s="621"/>
      <c r="L36" s="621"/>
      <c r="M36" s="621"/>
      <c r="N36" s="621"/>
      <c r="O36" s="621"/>
      <c r="P36" s="621"/>
      <c r="Q36" s="622"/>
      <c r="R36" s="623">
        <v>129888</v>
      </c>
      <c r="S36" s="624"/>
      <c r="T36" s="624"/>
      <c r="U36" s="624"/>
      <c r="V36" s="624"/>
      <c r="W36" s="624"/>
      <c r="X36" s="624"/>
      <c r="Y36" s="625"/>
      <c r="Z36" s="626">
        <v>1.2</v>
      </c>
      <c r="AA36" s="626"/>
      <c r="AB36" s="626"/>
      <c r="AC36" s="626"/>
      <c r="AD36" s="627" t="s">
        <v>244</v>
      </c>
      <c r="AE36" s="627"/>
      <c r="AF36" s="627"/>
      <c r="AG36" s="627"/>
      <c r="AH36" s="627"/>
      <c r="AI36" s="627"/>
      <c r="AJ36" s="627"/>
      <c r="AK36" s="627"/>
      <c r="AL36" s="628" t="s">
        <v>132</v>
      </c>
      <c r="AM36" s="629"/>
      <c r="AN36" s="629"/>
      <c r="AO36" s="630"/>
      <c r="AP36" s="222"/>
      <c r="AQ36" s="689" t="s">
        <v>333</v>
      </c>
      <c r="AR36" s="690"/>
      <c r="AS36" s="690"/>
      <c r="AT36" s="690"/>
      <c r="AU36" s="690"/>
      <c r="AV36" s="690"/>
      <c r="AW36" s="690"/>
      <c r="AX36" s="690"/>
      <c r="AY36" s="691"/>
      <c r="AZ36" s="612">
        <v>1134581</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40923</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1051244</v>
      </c>
      <c r="CS36" s="624"/>
      <c r="CT36" s="624"/>
      <c r="CU36" s="624"/>
      <c r="CV36" s="624"/>
      <c r="CW36" s="624"/>
      <c r="CX36" s="624"/>
      <c r="CY36" s="625"/>
      <c r="CZ36" s="628">
        <v>9.6</v>
      </c>
      <c r="DA36" s="654"/>
      <c r="DB36" s="654"/>
      <c r="DC36" s="658"/>
      <c r="DD36" s="632">
        <v>762372</v>
      </c>
      <c r="DE36" s="624"/>
      <c r="DF36" s="624"/>
      <c r="DG36" s="624"/>
      <c r="DH36" s="624"/>
      <c r="DI36" s="624"/>
      <c r="DJ36" s="624"/>
      <c r="DK36" s="625"/>
      <c r="DL36" s="632">
        <v>572336</v>
      </c>
      <c r="DM36" s="624"/>
      <c r="DN36" s="624"/>
      <c r="DO36" s="624"/>
      <c r="DP36" s="624"/>
      <c r="DQ36" s="624"/>
      <c r="DR36" s="624"/>
      <c r="DS36" s="624"/>
      <c r="DT36" s="624"/>
      <c r="DU36" s="624"/>
      <c r="DV36" s="625"/>
      <c r="DW36" s="628">
        <v>11.7</v>
      </c>
      <c r="DX36" s="654"/>
      <c r="DY36" s="654"/>
      <c r="DZ36" s="654"/>
      <c r="EA36" s="654"/>
      <c r="EB36" s="654"/>
      <c r="EC36" s="655"/>
    </row>
    <row r="37" spans="2:133" ht="11.25" customHeight="1" x14ac:dyDescent="0.2">
      <c r="B37" s="620" t="s">
        <v>336</v>
      </c>
      <c r="C37" s="621"/>
      <c r="D37" s="621"/>
      <c r="E37" s="621"/>
      <c r="F37" s="621"/>
      <c r="G37" s="621"/>
      <c r="H37" s="621"/>
      <c r="I37" s="621"/>
      <c r="J37" s="621"/>
      <c r="K37" s="621"/>
      <c r="L37" s="621"/>
      <c r="M37" s="621"/>
      <c r="N37" s="621"/>
      <c r="O37" s="621"/>
      <c r="P37" s="621"/>
      <c r="Q37" s="622"/>
      <c r="R37" s="623">
        <v>265174</v>
      </c>
      <c r="S37" s="624"/>
      <c r="T37" s="624"/>
      <c r="U37" s="624"/>
      <c r="V37" s="624"/>
      <c r="W37" s="624"/>
      <c r="X37" s="624"/>
      <c r="Y37" s="625"/>
      <c r="Z37" s="626">
        <v>2.4</v>
      </c>
      <c r="AA37" s="626"/>
      <c r="AB37" s="626"/>
      <c r="AC37" s="626"/>
      <c r="AD37" s="627">
        <v>440</v>
      </c>
      <c r="AE37" s="627"/>
      <c r="AF37" s="627"/>
      <c r="AG37" s="627"/>
      <c r="AH37" s="627"/>
      <c r="AI37" s="627"/>
      <c r="AJ37" s="627"/>
      <c r="AK37" s="627"/>
      <c r="AL37" s="628">
        <v>0</v>
      </c>
      <c r="AM37" s="629"/>
      <c r="AN37" s="629"/>
      <c r="AO37" s="630"/>
      <c r="AQ37" s="686" t="s">
        <v>337</v>
      </c>
      <c r="AR37" s="687"/>
      <c r="AS37" s="687"/>
      <c r="AT37" s="687"/>
      <c r="AU37" s="687"/>
      <c r="AV37" s="687"/>
      <c r="AW37" s="687"/>
      <c r="AX37" s="687"/>
      <c r="AY37" s="688"/>
      <c r="AZ37" s="623">
        <v>315005</v>
      </c>
      <c r="BA37" s="624"/>
      <c r="BB37" s="624"/>
      <c r="BC37" s="624"/>
      <c r="BD37" s="656"/>
      <c r="BE37" s="656"/>
      <c r="BF37" s="678"/>
      <c r="BG37" s="620" t="s">
        <v>338</v>
      </c>
      <c r="BH37" s="621"/>
      <c r="BI37" s="621"/>
      <c r="BJ37" s="621"/>
      <c r="BK37" s="621"/>
      <c r="BL37" s="621"/>
      <c r="BM37" s="621"/>
      <c r="BN37" s="621"/>
      <c r="BO37" s="621"/>
      <c r="BP37" s="621"/>
      <c r="BQ37" s="621"/>
      <c r="BR37" s="621"/>
      <c r="BS37" s="621"/>
      <c r="BT37" s="621"/>
      <c r="BU37" s="622"/>
      <c r="BV37" s="623">
        <v>33358</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438699</v>
      </c>
      <c r="CS37" s="656"/>
      <c r="CT37" s="656"/>
      <c r="CU37" s="656"/>
      <c r="CV37" s="656"/>
      <c r="CW37" s="656"/>
      <c r="CX37" s="656"/>
      <c r="CY37" s="657"/>
      <c r="CZ37" s="628">
        <v>4</v>
      </c>
      <c r="DA37" s="654"/>
      <c r="DB37" s="654"/>
      <c r="DC37" s="658"/>
      <c r="DD37" s="632">
        <v>438695</v>
      </c>
      <c r="DE37" s="656"/>
      <c r="DF37" s="656"/>
      <c r="DG37" s="656"/>
      <c r="DH37" s="656"/>
      <c r="DI37" s="656"/>
      <c r="DJ37" s="656"/>
      <c r="DK37" s="657"/>
      <c r="DL37" s="632">
        <v>438695</v>
      </c>
      <c r="DM37" s="656"/>
      <c r="DN37" s="656"/>
      <c r="DO37" s="656"/>
      <c r="DP37" s="656"/>
      <c r="DQ37" s="656"/>
      <c r="DR37" s="656"/>
      <c r="DS37" s="656"/>
      <c r="DT37" s="656"/>
      <c r="DU37" s="656"/>
      <c r="DV37" s="657"/>
      <c r="DW37" s="628">
        <v>9</v>
      </c>
      <c r="DX37" s="654"/>
      <c r="DY37" s="654"/>
      <c r="DZ37" s="654"/>
      <c r="EA37" s="654"/>
      <c r="EB37" s="654"/>
      <c r="EC37" s="655"/>
    </row>
    <row r="38" spans="2:133" ht="11.25" customHeight="1" x14ac:dyDescent="0.2">
      <c r="B38" s="620" t="s">
        <v>340</v>
      </c>
      <c r="C38" s="621"/>
      <c r="D38" s="621"/>
      <c r="E38" s="621"/>
      <c r="F38" s="621"/>
      <c r="G38" s="621"/>
      <c r="H38" s="621"/>
      <c r="I38" s="621"/>
      <c r="J38" s="621"/>
      <c r="K38" s="621"/>
      <c r="L38" s="621"/>
      <c r="M38" s="621"/>
      <c r="N38" s="621"/>
      <c r="O38" s="621"/>
      <c r="P38" s="621"/>
      <c r="Q38" s="622"/>
      <c r="R38" s="623">
        <v>312100</v>
      </c>
      <c r="S38" s="624"/>
      <c r="T38" s="624"/>
      <c r="U38" s="624"/>
      <c r="V38" s="624"/>
      <c r="W38" s="624"/>
      <c r="X38" s="624"/>
      <c r="Y38" s="625"/>
      <c r="Z38" s="626">
        <v>2.8</v>
      </c>
      <c r="AA38" s="626"/>
      <c r="AB38" s="626"/>
      <c r="AC38" s="626"/>
      <c r="AD38" s="627" t="s">
        <v>132</v>
      </c>
      <c r="AE38" s="627"/>
      <c r="AF38" s="627"/>
      <c r="AG38" s="627"/>
      <c r="AH38" s="627"/>
      <c r="AI38" s="627"/>
      <c r="AJ38" s="627"/>
      <c r="AK38" s="627"/>
      <c r="AL38" s="628" t="s">
        <v>244</v>
      </c>
      <c r="AM38" s="629"/>
      <c r="AN38" s="629"/>
      <c r="AO38" s="630"/>
      <c r="AQ38" s="686" t="s">
        <v>341</v>
      </c>
      <c r="AR38" s="687"/>
      <c r="AS38" s="687"/>
      <c r="AT38" s="687"/>
      <c r="AU38" s="687"/>
      <c r="AV38" s="687"/>
      <c r="AW38" s="687"/>
      <c r="AX38" s="687"/>
      <c r="AY38" s="688"/>
      <c r="AZ38" s="623">
        <v>6366</v>
      </c>
      <c r="BA38" s="624"/>
      <c r="BB38" s="624"/>
      <c r="BC38" s="624"/>
      <c r="BD38" s="656"/>
      <c r="BE38" s="656"/>
      <c r="BF38" s="678"/>
      <c r="BG38" s="620" t="s">
        <v>342</v>
      </c>
      <c r="BH38" s="621"/>
      <c r="BI38" s="621"/>
      <c r="BJ38" s="621"/>
      <c r="BK38" s="621"/>
      <c r="BL38" s="621"/>
      <c r="BM38" s="621"/>
      <c r="BN38" s="621"/>
      <c r="BO38" s="621"/>
      <c r="BP38" s="621"/>
      <c r="BQ38" s="621"/>
      <c r="BR38" s="621"/>
      <c r="BS38" s="621"/>
      <c r="BT38" s="621"/>
      <c r="BU38" s="622"/>
      <c r="BV38" s="623">
        <v>2186</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1128215</v>
      </c>
      <c r="CS38" s="624"/>
      <c r="CT38" s="624"/>
      <c r="CU38" s="624"/>
      <c r="CV38" s="624"/>
      <c r="CW38" s="624"/>
      <c r="CX38" s="624"/>
      <c r="CY38" s="625"/>
      <c r="CZ38" s="628">
        <v>10.3</v>
      </c>
      <c r="DA38" s="654"/>
      <c r="DB38" s="654"/>
      <c r="DC38" s="658"/>
      <c r="DD38" s="632">
        <v>997077</v>
      </c>
      <c r="DE38" s="624"/>
      <c r="DF38" s="624"/>
      <c r="DG38" s="624"/>
      <c r="DH38" s="624"/>
      <c r="DI38" s="624"/>
      <c r="DJ38" s="624"/>
      <c r="DK38" s="625"/>
      <c r="DL38" s="632">
        <v>985978</v>
      </c>
      <c r="DM38" s="624"/>
      <c r="DN38" s="624"/>
      <c r="DO38" s="624"/>
      <c r="DP38" s="624"/>
      <c r="DQ38" s="624"/>
      <c r="DR38" s="624"/>
      <c r="DS38" s="624"/>
      <c r="DT38" s="624"/>
      <c r="DU38" s="624"/>
      <c r="DV38" s="625"/>
      <c r="DW38" s="628">
        <v>20.2</v>
      </c>
      <c r="DX38" s="654"/>
      <c r="DY38" s="654"/>
      <c r="DZ38" s="654"/>
      <c r="EA38" s="654"/>
      <c r="EB38" s="654"/>
      <c r="EC38" s="655"/>
    </row>
    <row r="39" spans="2:133" ht="11.25" customHeight="1" x14ac:dyDescent="0.2">
      <c r="B39" s="620" t="s">
        <v>344</v>
      </c>
      <c r="C39" s="621"/>
      <c r="D39" s="621"/>
      <c r="E39" s="621"/>
      <c r="F39" s="621"/>
      <c r="G39" s="621"/>
      <c r="H39" s="621"/>
      <c r="I39" s="621"/>
      <c r="J39" s="621"/>
      <c r="K39" s="621"/>
      <c r="L39" s="621"/>
      <c r="M39" s="621"/>
      <c r="N39" s="621"/>
      <c r="O39" s="621"/>
      <c r="P39" s="621"/>
      <c r="Q39" s="622"/>
      <c r="R39" s="623" t="s">
        <v>132</v>
      </c>
      <c r="S39" s="624"/>
      <c r="T39" s="624"/>
      <c r="U39" s="624"/>
      <c r="V39" s="624"/>
      <c r="W39" s="624"/>
      <c r="X39" s="624"/>
      <c r="Y39" s="625"/>
      <c r="Z39" s="626" t="s">
        <v>132</v>
      </c>
      <c r="AA39" s="626"/>
      <c r="AB39" s="626"/>
      <c r="AC39" s="626"/>
      <c r="AD39" s="627" t="s">
        <v>132</v>
      </c>
      <c r="AE39" s="627"/>
      <c r="AF39" s="627"/>
      <c r="AG39" s="627"/>
      <c r="AH39" s="627"/>
      <c r="AI39" s="627"/>
      <c r="AJ39" s="627"/>
      <c r="AK39" s="627"/>
      <c r="AL39" s="628" t="s">
        <v>132</v>
      </c>
      <c r="AM39" s="629"/>
      <c r="AN39" s="629"/>
      <c r="AO39" s="630"/>
      <c r="AQ39" s="686" t="s">
        <v>345</v>
      </c>
      <c r="AR39" s="687"/>
      <c r="AS39" s="687"/>
      <c r="AT39" s="687"/>
      <c r="AU39" s="687"/>
      <c r="AV39" s="687"/>
      <c r="AW39" s="687"/>
      <c r="AX39" s="687"/>
      <c r="AY39" s="688"/>
      <c r="AZ39" s="623" t="s">
        <v>244</v>
      </c>
      <c r="BA39" s="624"/>
      <c r="BB39" s="624"/>
      <c r="BC39" s="624"/>
      <c r="BD39" s="656"/>
      <c r="BE39" s="656"/>
      <c r="BF39" s="678"/>
      <c r="BG39" s="620" t="s">
        <v>346</v>
      </c>
      <c r="BH39" s="621"/>
      <c r="BI39" s="621"/>
      <c r="BJ39" s="621"/>
      <c r="BK39" s="621"/>
      <c r="BL39" s="621"/>
      <c r="BM39" s="621"/>
      <c r="BN39" s="621"/>
      <c r="BO39" s="621"/>
      <c r="BP39" s="621"/>
      <c r="BQ39" s="621"/>
      <c r="BR39" s="621"/>
      <c r="BS39" s="621"/>
      <c r="BT39" s="621"/>
      <c r="BU39" s="622"/>
      <c r="BV39" s="623">
        <v>3439</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1585140</v>
      </c>
      <c r="CS39" s="656"/>
      <c r="CT39" s="656"/>
      <c r="CU39" s="656"/>
      <c r="CV39" s="656"/>
      <c r="CW39" s="656"/>
      <c r="CX39" s="656"/>
      <c r="CY39" s="657"/>
      <c r="CZ39" s="628">
        <v>14.5</v>
      </c>
      <c r="DA39" s="654"/>
      <c r="DB39" s="654"/>
      <c r="DC39" s="658"/>
      <c r="DD39" s="632">
        <v>1583003</v>
      </c>
      <c r="DE39" s="656"/>
      <c r="DF39" s="656"/>
      <c r="DG39" s="656"/>
      <c r="DH39" s="656"/>
      <c r="DI39" s="656"/>
      <c r="DJ39" s="656"/>
      <c r="DK39" s="657"/>
      <c r="DL39" s="632" t="s">
        <v>132</v>
      </c>
      <c r="DM39" s="656"/>
      <c r="DN39" s="656"/>
      <c r="DO39" s="656"/>
      <c r="DP39" s="656"/>
      <c r="DQ39" s="656"/>
      <c r="DR39" s="656"/>
      <c r="DS39" s="656"/>
      <c r="DT39" s="656"/>
      <c r="DU39" s="656"/>
      <c r="DV39" s="657"/>
      <c r="DW39" s="628" t="s">
        <v>132</v>
      </c>
      <c r="DX39" s="654"/>
      <c r="DY39" s="654"/>
      <c r="DZ39" s="654"/>
      <c r="EA39" s="654"/>
      <c r="EB39" s="654"/>
      <c r="EC39" s="655"/>
    </row>
    <row r="40" spans="2:133" ht="11.25" customHeight="1" x14ac:dyDescent="0.2">
      <c r="B40" s="620" t="s">
        <v>348</v>
      </c>
      <c r="C40" s="621"/>
      <c r="D40" s="621"/>
      <c r="E40" s="621"/>
      <c r="F40" s="621"/>
      <c r="G40" s="621"/>
      <c r="H40" s="621"/>
      <c r="I40" s="621"/>
      <c r="J40" s="621"/>
      <c r="K40" s="621"/>
      <c r="L40" s="621"/>
      <c r="M40" s="621"/>
      <c r="N40" s="621"/>
      <c r="O40" s="621"/>
      <c r="P40" s="621"/>
      <c r="Q40" s="622"/>
      <c r="R40" s="623">
        <v>66000</v>
      </c>
      <c r="S40" s="624"/>
      <c r="T40" s="624"/>
      <c r="U40" s="624"/>
      <c r="V40" s="624"/>
      <c r="W40" s="624"/>
      <c r="X40" s="624"/>
      <c r="Y40" s="625"/>
      <c r="Z40" s="626">
        <v>0.6</v>
      </c>
      <c r="AA40" s="626"/>
      <c r="AB40" s="626"/>
      <c r="AC40" s="626"/>
      <c r="AD40" s="627" t="s">
        <v>132</v>
      </c>
      <c r="AE40" s="627"/>
      <c r="AF40" s="627"/>
      <c r="AG40" s="627"/>
      <c r="AH40" s="627"/>
      <c r="AI40" s="627"/>
      <c r="AJ40" s="627"/>
      <c r="AK40" s="627"/>
      <c r="AL40" s="628" t="s">
        <v>132</v>
      </c>
      <c r="AM40" s="629"/>
      <c r="AN40" s="629"/>
      <c r="AO40" s="630"/>
      <c r="AQ40" s="686" t="s">
        <v>349</v>
      </c>
      <c r="AR40" s="687"/>
      <c r="AS40" s="687"/>
      <c r="AT40" s="687"/>
      <c r="AU40" s="687"/>
      <c r="AV40" s="687"/>
      <c r="AW40" s="687"/>
      <c r="AX40" s="687"/>
      <c r="AY40" s="688"/>
      <c r="AZ40" s="623" t="s">
        <v>244</v>
      </c>
      <c r="BA40" s="624"/>
      <c r="BB40" s="624"/>
      <c r="BC40" s="624"/>
      <c r="BD40" s="656"/>
      <c r="BE40" s="656"/>
      <c r="BF40" s="678"/>
      <c r="BG40" s="671" t="s">
        <v>350</v>
      </c>
      <c r="BH40" s="672"/>
      <c r="BI40" s="672"/>
      <c r="BJ40" s="672"/>
      <c r="BK40" s="672"/>
      <c r="BL40" s="223"/>
      <c r="BM40" s="621" t="s">
        <v>351</v>
      </c>
      <c r="BN40" s="621"/>
      <c r="BO40" s="621"/>
      <c r="BP40" s="621"/>
      <c r="BQ40" s="621"/>
      <c r="BR40" s="621"/>
      <c r="BS40" s="621"/>
      <c r="BT40" s="621"/>
      <c r="BU40" s="622"/>
      <c r="BV40" s="623">
        <v>95</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173497</v>
      </c>
      <c r="CS40" s="624"/>
      <c r="CT40" s="624"/>
      <c r="CU40" s="624"/>
      <c r="CV40" s="624"/>
      <c r="CW40" s="624"/>
      <c r="CX40" s="624"/>
      <c r="CY40" s="625"/>
      <c r="CZ40" s="628">
        <v>1.6</v>
      </c>
      <c r="DA40" s="654"/>
      <c r="DB40" s="654"/>
      <c r="DC40" s="658"/>
      <c r="DD40" s="632" t="s">
        <v>244</v>
      </c>
      <c r="DE40" s="624"/>
      <c r="DF40" s="624"/>
      <c r="DG40" s="624"/>
      <c r="DH40" s="624"/>
      <c r="DI40" s="624"/>
      <c r="DJ40" s="624"/>
      <c r="DK40" s="625"/>
      <c r="DL40" s="632" t="s">
        <v>244</v>
      </c>
      <c r="DM40" s="624"/>
      <c r="DN40" s="624"/>
      <c r="DO40" s="624"/>
      <c r="DP40" s="624"/>
      <c r="DQ40" s="624"/>
      <c r="DR40" s="624"/>
      <c r="DS40" s="624"/>
      <c r="DT40" s="624"/>
      <c r="DU40" s="624"/>
      <c r="DV40" s="625"/>
      <c r="DW40" s="628" t="s">
        <v>132</v>
      </c>
      <c r="DX40" s="654"/>
      <c r="DY40" s="654"/>
      <c r="DZ40" s="654"/>
      <c r="EA40" s="654"/>
      <c r="EB40" s="654"/>
      <c r="EC40" s="655"/>
    </row>
    <row r="41" spans="2:133" ht="11.25" customHeight="1" x14ac:dyDescent="0.2">
      <c r="B41" s="644" t="s">
        <v>353</v>
      </c>
      <c r="C41" s="645"/>
      <c r="D41" s="645"/>
      <c r="E41" s="645"/>
      <c r="F41" s="645"/>
      <c r="G41" s="645"/>
      <c r="H41" s="645"/>
      <c r="I41" s="645"/>
      <c r="J41" s="645"/>
      <c r="K41" s="645"/>
      <c r="L41" s="645"/>
      <c r="M41" s="645"/>
      <c r="N41" s="645"/>
      <c r="O41" s="645"/>
      <c r="P41" s="645"/>
      <c r="Q41" s="646"/>
      <c r="R41" s="695">
        <v>11283294</v>
      </c>
      <c r="S41" s="696"/>
      <c r="T41" s="696"/>
      <c r="U41" s="696"/>
      <c r="V41" s="696"/>
      <c r="W41" s="696"/>
      <c r="X41" s="696"/>
      <c r="Y41" s="700"/>
      <c r="Z41" s="701">
        <v>100</v>
      </c>
      <c r="AA41" s="701"/>
      <c r="AB41" s="701"/>
      <c r="AC41" s="701"/>
      <c r="AD41" s="702">
        <v>4826148</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163636</v>
      </c>
      <c r="BA41" s="624"/>
      <c r="BB41" s="624"/>
      <c r="BC41" s="624"/>
      <c r="BD41" s="656"/>
      <c r="BE41" s="656"/>
      <c r="BF41" s="678"/>
      <c r="BG41" s="671"/>
      <c r="BH41" s="672"/>
      <c r="BI41" s="672"/>
      <c r="BJ41" s="672"/>
      <c r="BK41" s="672"/>
      <c r="BL41" s="223"/>
      <c r="BM41" s="621" t="s">
        <v>355</v>
      </c>
      <c r="BN41" s="621"/>
      <c r="BO41" s="621"/>
      <c r="BP41" s="621"/>
      <c r="BQ41" s="621"/>
      <c r="BR41" s="621"/>
      <c r="BS41" s="621"/>
      <c r="BT41" s="621"/>
      <c r="BU41" s="622"/>
      <c r="BV41" s="623" t="s">
        <v>244</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132</v>
      </c>
      <c r="CS41" s="656"/>
      <c r="CT41" s="656"/>
      <c r="CU41" s="656"/>
      <c r="CV41" s="656"/>
      <c r="CW41" s="656"/>
      <c r="CX41" s="656"/>
      <c r="CY41" s="657"/>
      <c r="CZ41" s="628" t="s">
        <v>244</v>
      </c>
      <c r="DA41" s="654"/>
      <c r="DB41" s="654"/>
      <c r="DC41" s="658"/>
      <c r="DD41" s="632" t="s">
        <v>132</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357</v>
      </c>
      <c r="AR42" s="693"/>
      <c r="AS42" s="693"/>
      <c r="AT42" s="693"/>
      <c r="AU42" s="693"/>
      <c r="AV42" s="693"/>
      <c r="AW42" s="693"/>
      <c r="AX42" s="693"/>
      <c r="AY42" s="694"/>
      <c r="AZ42" s="695">
        <v>649574</v>
      </c>
      <c r="BA42" s="696"/>
      <c r="BB42" s="696"/>
      <c r="BC42" s="696"/>
      <c r="BD42" s="682"/>
      <c r="BE42" s="682"/>
      <c r="BF42" s="684"/>
      <c r="BG42" s="673"/>
      <c r="BH42" s="674"/>
      <c r="BI42" s="674"/>
      <c r="BJ42" s="674"/>
      <c r="BK42" s="674"/>
      <c r="BL42" s="224"/>
      <c r="BM42" s="645" t="s">
        <v>358</v>
      </c>
      <c r="BN42" s="645"/>
      <c r="BO42" s="645"/>
      <c r="BP42" s="645"/>
      <c r="BQ42" s="645"/>
      <c r="BR42" s="645"/>
      <c r="BS42" s="645"/>
      <c r="BT42" s="645"/>
      <c r="BU42" s="646"/>
      <c r="BV42" s="695">
        <v>417</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1115227</v>
      </c>
      <c r="CS42" s="656"/>
      <c r="CT42" s="656"/>
      <c r="CU42" s="656"/>
      <c r="CV42" s="656"/>
      <c r="CW42" s="656"/>
      <c r="CX42" s="656"/>
      <c r="CY42" s="657"/>
      <c r="CZ42" s="628">
        <v>10.199999999999999</v>
      </c>
      <c r="DA42" s="654"/>
      <c r="DB42" s="654"/>
      <c r="DC42" s="658"/>
      <c r="DD42" s="632">
        <v>264912</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360</v>
      </c>
      <c r="CD43" s="620" t="s">
        <v>361</v>
      </c>
      <c r="CE43" s="621"/>
      <c r="CF43" s="621"/>
      <c r="CG43" s="621"/>
      <c r="CH43" s="621"/>
      <c r="CI43" s="621"/>
      <c r="CJ43" s="621"/>
      <c r="CK43" s="621"/>
      <c r="CL43" s="621"/>
      <c r="CM43" s="621"/>
      <c r="CN43" s="621"/>
      <c r="CO43" s="621"/>
      <c r="CP43" s="621"/>
      <c r="CQ43" s="622"/>
      <c r="CR43" s="623">
        <v>25683</v>
      </c>
      <c r="CS43" s="656"/>
      <c r="CT43" s="656"/>
      <c r="CU43" s="656"/>
      <c r="CV43" s="656"/>
      <c r="CW43" s="656"/>
      <c r="CX43" s="656"/>
      <c r="CY43" s="657"/>
      <c r="CZ43" s="628">
        <v>0.2</v>
      </c>
      <c r="DA43" s="654"/>
      <c r="DB43" s="654"/>
      <c r="DC43" s="658"/>
      <c r="DD43" s="632">
        <v>25683</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309</v>
      </c>
      <c r="CE44" s="660"/>
      <c r="CF44" s="620" t="s">
        <v>363</v>
      </c>
      <c r="CG44" s="621"/>
      <c r="CH44" s="621"/>
      <c r="CI44" s="621"/>
      <c r="CJ44" s="621"/>
      <c r="CK44" s="621"/>
      <c r="CL44" s="621"/>
      <c r="CM44" s="621"/>
      <c r="CN44" s="621"/>
      <c r="CO44" s="621"/>
      <c r="CP44" s="621"/>
      <c r="CQ44" s="622"/>
      <c r="CR44" s="623">
        <v>1090409</v>
      </c>
      <c r="CS44" s="624"/>
      <c r="CT44" s="624"/>
      <c r="CU44" s="624"/>
      <c r="CV44" s="624"/>
      <c r="CW44" s="624"/>
      <c r="CX44" s="624"/>
      <c r="CY44" s="625"/>
      <c r="CZ44" s="628">
        <v>9.9</v>
      </c>
      <c r="DA44" s="629"/>
      <c r="DB44" s="629"/>
      <c r="DC44" s="635"/>
      <c r="DD44" s="632">
        <v>254216</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365</v>
      </c>
      <c r="CG45" s="621"/>
      <c r="CH45" s="621"/>
      <c r="CI45" s="621"/>
      <c r="CJ45" s="621"/>
      <c r="CK45" s="621"/>
      <c r="CL45" s="621"/>
      <c r="CM45" s="621"/>
      <c r="CN45" s="621"/>
      <c r="CO45" s="621"/>
      <c r="CP45" s="621"/>
      <c r="CQ45" s="622"/>
      <c r="CR45" s="623">
        <v>262403</v>
      </c>
      <c r="CS45" s="656"/>
      <c r="CT45" s="656"/>
      <c r="CU45" s="656"/>
      <c r="CV45" s="656"/>
      <c r="CW45" s="656"/>
      <c r="CX45" s="656"/>
      <c r="CY45" s="657"/>
      <c r="CZ45" s="628">
        <v>2.4</v>
      </c>
      <c r="DA45" s="654"/>
      <c r="DB45" s="654"/>
      <c r="DC45" s="658"/>
      <c r="DD45" s="632">
        <v>14372</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366</v>
      </c>
      <c r="CG46" s="621"/>
      <c r="CH46" s="621"/>
      <c r="CI46" s="621"/>
      <c r="CJ46" s="621"/>
      <c r="CK46" s="621"/>
      <c r="CL46" s="621"/>
      <c r="CM46" s="621"/>
      <c r="CN46" s="621"/>
      <c r="CO46" s="621"/>
      <c r="CP46" s="621"/>
      <c r="CQ46" s="622"/>
      <c r="CR46" s="623">
        <v>790609</v>
      </c>
      <c r="CS46" s="624"/>
      <c r="CT46" s="624"/>
      <c r="CU46" s="624"/>
      <c r="CV46" s="624"/>
      <c r="CW46" s="624"/>
      <c r="CX46" s="624"/>
      <c r="CY46" s="625"/>
      <c r="CZ46" s="628">
        <v>7.2</v>
      </c>
      <c r="DA46" s="629"/>
      <c r="DB46" s="629"/>
      <c r="DC46" s="635"/>
      <c r="DD46" s="632">
        <v>237147</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367</v>
      </c>
      <c r="CG47" s="621"/>
      <c r="CH47" s="621"/>
      <c r="CI47" s="621"/>
      <c r="CJ47" s="621"/>
      <c r="CK47" s="621"/>
      <c r="CL47" s="621"/>
      <c r="CM47" s="621"/>
      <c r="CN47" s="621"/>
      <c r="CO47" s="621"/>
      <c r="CP47" s="621"/>
      <c r="CQ47" s="622"/>
      <c r="CR47" s="623">
        <v>24818</v>
      </c>
      <c r="CS47" s="656"/>
      <c r="CT47" s="656"/>
      <c r="CU47" s="656"/>
      <c r="CV47" s="656"/>
      <c r="CW47" s="656"/>
      <c r="CX47" s="656"/>
      <c r="CY47" s="657"/>
      <c r="CZ47" s="628">
        <v>0.2</v>
      </c>
      <c r="DA47" s="654"/>
      <c r="DB47" s="654"/>
      <c r="DC47" s="658"/>
      <c r="DD47" s="632">
        <v>10696</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368</v>
      </c>
      <c r="CG48" s="621"/>
      <c r="CH48" s="621"/>
      <c r="CI48" s="621"/>
      <c r="CJ48" s="621"/>
      <c r="CK48" s="621"/>
      <c r="CL48" s="621"/>
      <c r="CM48" s="621"/>
      <c r="CN48" s="621"/>
      <c r="CO48" s="621"/>
      <c r="CP48" s="621"/>
      <c r="CQ48" s="622"/>
      <c r="CR48" s="623" t="s">
        <v>244</v>
      </c>
      <c r="CS48" s="624"/>
      <c r="CT48" s="624"/>
      <c r="CU48" s="624"/>
      <c r="CV48" s="624"/>
      <c r="CW48" s="624"/>
      <c r="CX48" s="624"/>
      <c r="CY48" s="625"/>
      <c r="CZ48" s="628" t="s">
        <v>132</v>
      </c>
      <c r="DA48" s="629"/>
      <c r="DB48" s="629"/>
      <c r="DC48" s="635"/>
      <c r="DD48" s="632" t="s">
        <v>141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369</v>
      </c>
      <c r="CE49" s="645"/>
      <c r="CF49" s="645"/>
      <c r="CG49" s="645"/>
      <c r="CH49" s="645"/>
      <c r="CI49" s="645"/>
      <c r="CJ49" s="645"/>
      <c r="CK49" s="645"/>
      <c r="CL49" s="645"/>
      <c r="CM49" s="645"/>
      <c r="CN49" s="645"/>
      <c r="CO49" s="645"/>
      <c r="CP49" s="645"/>
      <c r="CQ49" s="646"/>
      <c r="CR49" s="695">
        <v>10961867</v>
      </c>
      <c r="CS49" s="682"/>
      <c r="CT49" s="682"/>
      <c r="CU49" s="682"/>
      <c r="CV49" s="682"/>
      <c r="CW49" s="682"/>
      <c r="CX49" s="682"/>
      <c r="CY49" s="711"/>
      <c r="CZ49" s="703">
        <v>100</v>
      </c>
      <c r="DA49" s="712"/>
      <c r="DB49" s="712"/>
      <c r="DC49" s="713"/>
      <c r="DD49" s="714">
        <v>7004995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fBtRJmO7VJNMIq83WqwimGCyLYyYOKiHMzwH9Vi8Ft+QBNpV3alY/wsVzpEw8kPZOP5nTskv0abACsffNYaHfA==" saltValue="UgArO5JIId+2yv6AvSmrn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392</v>
      </c>
      <c r="C7" s="750"/>
      <c r="D7" s="750"/>
      <c r="E7" s="750"/>
      <c r="F7" s="750"/>
      <c r="G7" s="750"/>
      <c r="H7" s="750"/>
      <c r="I7" s="750"/>
      <c r="J7" s="750"/>
      <c r="K7" s="750"/>
      <c r="L7" s="750"/>
      <c r="M7" s="750"/>
      <c r="N7" s="750"/>
      <c r="O7" s="750"/>
      <c r="P7" s="751"/>
      <c r="Q7" s="752">
        <v>11292</v>
      </c>
      <c r="R7" s="753"/>
      <c r="S7" s="753"/>
      <c r="T7" s="753"/>
      <c r="U7" s="753"/>
      <c r="V7" s="753">
        <v>10971</v>
      </c>
      <c r="W7" s="753"/>
      <c r="X7" s="753"/>
      <c r="Y7" s="753"/>
      <c r="Z7" s="753"/>
      <c r="AA7" s="753">
        <v>321</v>
      </c>
      <c r="AB7" s="753"/>
      <c r="AC7" s="753"/>
      <c r="AD7" s="753"/>
      <c r="AE7" s="754"/>
      <c r="AF7" s="755">
        <v>305</v>
      </c>
      <c r="AG7" s="756"/>
      <c r="AH7" s="756"/>
      <c r="AI7" s="756"/>
      <c r="AJ7" s="757"/>
      <c r="AK7" s="758">
        <v>1815</v>
      </c>
      <c r="AL7" s="759"/>
      <c r="AM7" s="759"/>
      <c r="AN7" s="759"/>
      <c r="AO7" s="759"/>
      <c r="AP7" s="759">
        <v>7902</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577</v>
      </c>
      <c r="BT7" s="747"/>
      <c r="BU7" s="747"/>
      <c r="BV7" s="747"/>
      <c r="BW7" s="747"/>
      <c r="BX7" s="747"/>
      <c r="BY7" s="747"/>
      <c r="BZ7" s="747"/>
      <c r="CA7" s="747"/>
      <c r="CB7" s="747"/>
      <c r="CC7" s="747"/>
      <c r="CD7" s="747"/>
      <c r="CE7" s="747"/>
      <c r="CF7" s="747"/>
      <c r="CG7" s="762"/>
      <c r="CH7" s="743">
        <v>-10</v>
      </c>
      <c r="CI7" s="744"/>
      <c r="CJ7" s="744"/>
      <c r="CK7" s="744"/>
      <c r="CL7" s="745"/>
      <c r="CM7" s="743">
        <v>58</v>
      </c>
      <c r="CN7" s="744"/>
      <c r="CO7" s="744"/>
      <c r="CP7" s="744"/>
      <c r="CQ7" s="745"/>
      <c r="CR7" s="743">
        <v>13</v>
      </c>
      <c r="CS7" s="744"/>
      <c r="CT7" s="744"/>
      <c r="CU7" s="744"/>
      <c r="CV7" s="745"/>
      <c r="CW7" s="743" t="s">
        <v>581</v>
      </c>
      <c r="CX7" s="744"/>
      <c r="CY7" s="744"/>
      <c r="CZ7" s="744"/>
      <c r="DA7" s="745"/>
      <c r="DB7" s="743" t="s">
        <v>581</v>
      </c>
      <c r="DC7" s="744"/>
      <c r="DD7" s="744"/>
      <c r="DE7" s="744"/>
      <c r="DF7" s="745"/>
      <c r="DG7" s="743" t="s">
        <v>581</v>
      </c>
      <c r="DH7" s="744"/>
      <c r="DI7" s="744"/>
      <c r="DJ7" s="744"/>
      <c r="DK7" s="745"/>
      <c r="DL7" s="743" t="s">
        <v>581</v>
      </c>
      <c r="DM7" s="744"/>
      <c r="DN7" s="744"/>
      <c r="DO7" s="744"/>
      <c r="DP7" s="745"/>
      <c r="DQ7" s="743" t="s">
        <v>581</v>
      </c>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578</v>
      </c>
      <c r="BT8" s="774"/>
      <c r="BU8" s="774"/>
      <c r="BV8" s="774"/>
      <c r="BW8" s="774"/>
      <c r="BX8" s="774"/>
      <c r="BY8" s="774"/>
      <c r="BZ8" s="774"/>
      <c r="CA8" s="774"/>
      <c r="CB8" s="774"/>
      <c r="CC8" s="774"/>
      <c r="CD8" s="774"/>
      <c r="CE8" s="774"/>
      <c r="CF8" s="774"/>
      <c r="CG8" s="775"/>
      <c r="CH8" s="776">
        <v>1</v>
      </c>
      <c r="CI8" s="777"/>
      <c r="CJ8" s="777"/>
      <c r="CK8" s="777"/>
      <c r="CL8" s="778"/>
      <c r="CM8" s="776">
        <v>58</v>
      </c>
      <c r="CN8" s="777"/>
      <c r="CO8" s="777"/>
      <c r="CP8" s="777"/>
      <c r="CQ8" s="778"/>
      <c r="CR8" s="776">
        <v>10</v>
      </c>
      <c r="CS8" s="777"/>
      <c r="CT8" s="777"/>
      <c r="CU8" s="777"/>
      <c r="CV8" s="778"/>
      <c r="CW8" s="776" t="s">
        <v>510</v>
      </c>
      <c r="CX8" s="777"/>
      <c r="CY8" s="777"/>
      <c r="CZ8" s="777"/>
      <c r="DA8" s="778"/>
      <c r="DB8" s="776" t="s">
        <v>510</v>
      </c>
      <c r="DC8" s="777"/>
      <c r="DD8" s="777"/>
      <c r="DE8" s="777"/>
      <c r="DF8" s="778"/>
      <c r="DG8" s="776" t="s">
        <v>510</v>
      </c>
      <c r="DH8" s="777"/>
      <c r="DI8" s="777"/>
      <c r="DJ8" s="777"/>
      <c r="DK8" s="778"/>
      <c r="DL8" s="776" t="s">
        <v>510</v>
      </c>
      <c r="DM8" s="777"/>
      <c r="DN8" s="777"/>
      <c r="DO8" s="777"/>
      <c r="DP8" s="778"/>
      <c r="DQ8" s="776" t="s">
        <v>510</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t="s">
        <v>580</v>
      </c>
      <c r="BS9" s="773" t="s">
        <v>579</v>
      </c>
      <c r="BT9" s="774"/>
      <c r="BU9" s="774"/>
      <c r="BV9" s="774"/>
      <c r="BW9" s="774"/>
      <c r="BX9" s="774"/>
      <c r="BY9" s="774"/>
      <c r="BZ9" s="774"/>
      <c r="CA9" s="774"/>
      <c r="CB9" s="774"/>
      <c r="CC9" s="774"/>
      <c r="CD9" s="774"/>
      <c r="CE9" s="774"/>
      <c r="CF9" s="774"/>
      <c r="CG9" s="775"/>
      <c r="CH9" s="776">
        <v>0</v>
      </c>
      <c r="CI9" s="777"/>
      <c r="CJ9" s="777"/>
      <c r="CK9" s="777"/>
      <c r="CL9" s="778"/>
      <c r="CM9" s="776">
        <v>155</v>
      </c>
      <c r="CN9" s="777"/>
      <c r="CO9" s="777"/>
      <c r="CP9" s="777"/>
      <c r="CQ9" s="778"/>
      <c r="CR9" s="776">
        <v>5</v>
      </c>
      <c r="CS9" s="777"/>
      <c r="CT9" s="777"/>
      <c r="CU9" s="777"/>
      <c r="CV9" s="778"/>
      <c r="CW9" s="776" t="s">
        <v>510</v>
      </c>
      <c r="CX9" s="777"/>
      <c r="CY9" s="777"/>
      <c r="CZ9" s="777"/>
      <c r="DA9" s="778"/>
      <c r="DB9" s="776" t="s">
        <v>510</v>
      </c>
      <c r="DC9" s="777"/>
      <c r="DD9" s="777"/>
      <c r="DE9" s="777"/>
      <c r="DF9" s="778"/>
      <c r="DG9" s="776">
        <v>320</v>
      </c>
      <c r="DH9" s="777"/>
      <c r="DI9" s="777"/>
      <c r="DJ9" s="777"/>
      <c r="DK9" s="778"/>
      <c r="DL9" s="776" t="s">
        <v>581</v>
      </c>
      <c r="DM9" s="777"/>
      <c r="DN9" s="777"/>
      <c r="DO9" s="777"/>
      <c r="DP9" s="778"/>
      <c r="DQ9" s="776">
        <v>260</v>
      </c>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394</v>
      </c>
      <c r="B23" s="789" t="s">
        <v>395</v>
      </c>
      <c r="C23" s="790"/>
      <c r="D23" s="790"/>
      <c r="E23" s="790"/>
      <c r="F23" s="790"/>
      <c r="G23" s="790"/>
      <c r="H23" s="790"/>
      <c r="I23" s="790"/>
      <c r="J23" s="790"/>
      <c r="K23" s="790"/>
      <c r="L23" s="790"/>
      <c r="M23" s="790"/>
      <c r="N23" s="790"/>
      <c r="O23" s="790"/>
      <c r="P23" s="791"/>
      <c r="Q23" s="792">
        <v>11292</v>
      </c>
      <c r="R23" s="793"/>
      <c r="S23" s="793"/>
      <c r="T23" s="793"/>
      <c r="U23" s="793"/>
      <c r="V23" s="793">
        <v>10971</v>
      </c>
      <c r="W23" s="793"/>
      <c r="X23" s="793"/>
      <c r="Y23" s="793"/>
      <c r="Z23" s="793"/>
      <c r="AA23" s="793">
        <v>321</v>
      </c>
      <c r="AB23" s="793"/>
      <c r="AC23" s="793"/>
      <c r="AD23" s="793"/>
      <c r="AE23" s="794"/>
      <c r="AF23" s="795">
        <v>305</v>
      </c>
      <c r="AG23" s="793"/>
      <c r="AH23" s="793"/>
      <c r="AI23" s="793"/>
      <c r="AJ23" s="796"/>
      <c r="AK23" s="797"/>
      <c r="AL23" s="798"/>
      <c r="AM23" s="798"/>
      <c r="AN23" s="798"/>
      <c r="AO23" s="798"/>
      <c r="AP23" s="793">
        <v>7902</v>
      </c>
      <c r="AQ23" s="793"/>
      <c r="AR23" s="793"/>
      <c r="AS23" s="793"/>
      <c r="AT23" s="793"/>
      <c r="AU23" s="809"/>
      <c r="AV23" s="809"/>
      <c r="AW23" s="809"/>
      <c r="AX23" s="809"/>
      <c r="AY23" s="810"/>
      <c r="AZ23" s="811" t="s">
        <v>396</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375</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407</v>
      </c>
      <c r="C28" s="750"/>
      <c r="D28" s="750"/>
      <c r="E28" s="750"/>
      <c r="F28" s="750"/>
      <c r="G28" s="750"/>
      <c r="H28" s="750"/>
      <c r="I28" s="750"/>
      <c r="J28" s="750"/>
      <c r="K28" s="750"/>
      <c r="L28" s="750"/>
      <c r="M28" s="750"/>
      <c r="N28" s="750"/>
      <c r="O28" s="750"/>
      <c r="P28" s="751"/>
      <c r="Q28" s="822">
        <v>2044</v>
      </c>
      <c r="R28" s="823"/>
      <c r="S28" s="823"/>
      <c r="T28" s="823"/>
      <c r="U28" s="823"/>
      <c r="V28" s="823">
        <v>2003</v>
      </c>
      <c r="W28" s="823"/>
      <c r="X28" s="823"/>
      <c r="Y28" s="823"/>
      <c r="Z28" s="823"/>
      <c r="AA28" s="823">
        <v>41</v>
      </c>
      <c r="AB28" s="823"/>
      <c r="AC28" s="823"/>
      <c r="AD28" s="823"/>
      <c r="AE28" s="824"/>
      <c r="AF28" s="825">
        <v>41</v>
      </c>
      <c r="AG28" s="823"/>
      <c r="AH28" s="823"/>
      <c r="AI28" s="823"/>
      <c r="AJ28" s="826"/>
      <c r="AK28" s="827">
        <v>164</v>
      </c>
      <c r="AL28" s="828"/>
      <c r="AM28" s="828"/>
      <c r="AN28" s="828"/>
      <c r="AO28" s="828"/>
      <c r="AP28" s="828" t="s">
        <v>581</v>
      </c>
      <c r="AQ28" s="828"/>
      <c r="AR28" s="828"/>
      <c r="AS28" s="828"/>
      <c r="AT28" s="828"/>
      <c r="AU28" s="828" t="s">
        <v>581</v>
      </c>
      <c r="AV28" s="828"/>
      <c r="AW28" s="828"/>
      <c r="AX28" s="828"/>
      <c r="AY28" s="828"/>
      <c r="AZ28" s="829" t="s">
        <v>581</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408</v>
      </c>
      <c r="C29" s="781"/>
      <c r="D29" s="781"/>
      <c r="E29" s="781"/>
      <c r="F29" s="781"/>
      <c r="G29" s="781"/>
      <c r="H29" s="781"/>
      <c r="I29" s="781"/>
      <c r="J29" s="781"/>
      <c r="K29" s="781"/>
      <c r="L29" s="781"/>
      <c r="M29" s="781"/>
      <c r="N29" s="781"/>
      <c r="O29" s="781"/>
      <c r="P29" s="782"/>
      <c r="Q29" s="783">
        <v>2489</v>
      </c>
      <c r="R29" s="784"/>
      <c r="S29" s="784"/>
      <c r="T29" s="784"/>
      <c r="U29" s="784"/>
      <c r="V29" s="784">
        <v>2368</v>
      </c>
      <c r="W29" s="784"/>
      <c r="X29" s="784"/>
      <c r="Y29" s="784"/>
      <c r="Z29" s="784"/>
      <c r="AA29" s="784">
        <v>121</v>
      </c>
      <c r="AB29" s="784"/>
      <c r="AC29" s="784"/>
      <c r="AD29" s="784"/>
      <c r="AE29" s="785"/>
      <c r="AF29" s="786">
        <v>121</v>
      </c>
      <c r="AG29" s="787"/>
      <c r="AH29" s="787"/>
      <c r="AI29" s="787"/>
      <c r="AJ29" s="788"/>
      <c r="AK29" s="834">
        <v>351</v>
      </c>
      <c r="AL29" s="830"/>
      <c r="AM29" s="830"/>
      <c r="AN29" s="830"/>
      <c r="AO29" s="830"/>
      <c r="AP29" s="830" t="s">
        <v>581</v>
      </c>
      <c r="AQ29" s="830"/>
      <c r="AR29" s="830"/>
      <c r="AS29" s="830"/>
      <c r="AT29" s="830"/>
      <c r="AU29" s="830" t="s">
        <v>581</v>
      </c>
      <c r="AV29" s="830"/>
      <c r="AW29" s="830"/>
      <c r="AX29" s="830"/>
      <c r="AY29" s="830"/>
      <c r="AZ29" s="831" t="s">
        <v>581</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409</v>
      </c>
      <c r="C30" s="781"/>
      <c r="D30" s="781"/>
      <c r="E30" s="781"/>
      <c r="F30" s="781"/>
      <c r="G30" s="781"/>
      <c r="H30" s="781"/>
      <c r="I30" s="781"/>
      <c r="J30" s="781"/>
      <c r="K30" s="781"/>
      <c r="L30" s="781"/>
      <c r="M30" s="781"/>
      <c r="N30" s="781"/>
      <c r="O30" s="781"/>
      <c r="P30" s="782"/>
      <c r="Q30" s="783">
        <v>255</v>
      </c>
      <c r="R30" s="784"/>
      <c r="S30" s="784"/>
      <c r="T30" s="784"/>
      <c r="U30" s="784"/>
      <c r="V30" s="784">
        <v>250</v>
      </c>
      <c r="W30" s="784"/>
      <c r="X30" s="784"/>
      <c r="Y30" s="784"/>
      <c r="Z30" s="784"/>
      <c r="AA30" s="784">
        <v>4</v>
      </c>
      <c r="AB30" s="784"/>
      <c r="AC30" s="784"/>
      <c r="AD30" s="784"/>
      <c r="AE30" s="785"/>
      <c r="AF30" s="786">
        <v>4</v>
      </c>
      <c r="AG30" s="787"/>
      <c r="AH30" s="787"/>
      <c r="AI30" s="787"/>
      <c r="AJ30" s="788"/>
      <c r="AK30" s="834">
        <v>65</v>
      </c>
      <c r="AL30" s="830"/>
      <c r="AM30" s="830"/>
      <c r="AN30" s="830"/>
      <c r="AO30" s="830"/>
      <c r="AP30" s="830" t="s">
        <v>581</v>
      </c>
      <c r="AQ30" s="830"/>
      <c r="AR30" s="830"/>
      <c r="AS30" s="830"/>
      <c r="AT30" s="830"/>
      <c r="AU30" s="830" t="s">
        <v>581</v>
      </c>
      <c r="AV30" s="830"/>
      <c r="AW30" s="830"/>
      <c r="AX30" s="830"/>
      <c r="AY30" s="830"/>
      <c r="AZ30" s="831" t="s">
        <v>581</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410</v>
      </c>
      <c r="C31" s="781"/>
      <c r="D31" s="781"/>
      <c r="E31" s="781"/>
      <c r="F31" s="781"/>
      <c r="G31" s="781"/>
      <c r="H31" s="781"/>
      <c r="I31" s="781"/>
      <c r="J31" s="781"/>
      <c r="K31" s="781"/>
      <c r="L31" s="781"/>
      <c r="M31" s="781"/>
      <c r="N31" s="781"/>
      <c r="O31" s="781"/>
      <c r="P31" s="782"/>
      <c r="Q31" s="783">
        <v>465</v>
      </c>
      <c r="R31" s="784"/>
      <c r="S31" s="784"/>
      <c r="T31" s="784"/>
      <c r="U31" s="784"/>
      <c r="V31" s="784">
        <v>442</v>
      </c>
      <c r="W31" s="784"/>
      <c r="X31" s="784"/>
      <c r="Y31" s="784"/>
      <c r="Z31" s="784"/>
      <c r="AA31" s="784">
        <v>23</v>
      </c>
      <c r="AB31" s="784"/>
      <c r="AC31" s="784"/>
      <c r="AD31" s="784"/>
      <c r="AE31" s="785"/>
      <c r="AF31" s="786">
        <v>1118</v>
      </c>
      <c r="AG31" s="787"/>
      <c r="AH31" s="787"/>
      <c r="AI31" s="787"/>
      <c r="AJ31" s="788"/>
      <c r="AK31" s="834">
        <v>6</v>
      </c>
      <c r="AL31" s="830"/>
      <c r="AM31" s="830"/>
      <c r="AN31" s="830"/>
      <c r="AO31" s="830"/>
      <c r="AP31" s="830">
        <v>490</v>
      </c>
      <c r="AQ31" s="830"/>
      <c r="AR31" s="830"/>
      <c r="AS31" s="830"/>
      <c r="AT31" s="830"/>
      <c r="AU31" s="830">
        <v>7</v>
      </c>
      <c r="AV31" s="830"/>
      <c r="AW31" s="830"/>
      <c r="AX31" s="830"/>
      <c r="AY31" s="830"/>
      <c r="AZ31" s="831" t="s">
        <v>581</v>
      </c>
      <c r="BA31" s="831"/>
      <c r="BB31" s="831"/>
      <c r="BC31" s="831"/>
      <c r="BD31" s="831"/>
      <c r="BE31" s="832" t="s">
        <v>411</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412</v>
      </c>
      <c r="C32" s="781"/>
      <c r="D32" s="781"/>
      <c r="E32" s="781"/>
      <c r="F32" s="781"/>
      <c r="G32" s="781"/>
      <c r="H32" s="781"/>
      <c r="I32" s="781"/>
      <c r="J32" s="781"/>
      <c r="K32" s="781"/>
      <c r="L32" s="781"/>
      <c r="M32" s="781"/>
      <c r="N32" s="781"/>
      <c r="O32" s="781"/>
      <c r="P32" s="782"/>
      <c r="Q32" s="783">
        <v>905</v>
      </c>
      <c r="R32" s="784"/>
      <c r="S32" s="784"/>
      <c r="T32" s="784"/>
      <c r="U32" s="784"/>
      <c r="V32" s="784">
        <v>905</v>
      </c>
      <c r="W32" s="784"/>
      <c r="X32" s="784"/>
      <c r="Y32" s="784"/>
      <c r="Z32" s="784"/>
      <c r="AA32" s="784">
        <v>0</v>
      </c>
      <c r="AB32" s="784"/>
      <c r="AC32" s="784"/>
      <c r="AD32" s="784"/>
      <c r="AE32" s="785"/>
      <c r="AF32" s="786">
        <v>0</v>
      </c>
      <c r="AG32" s="787"/>
      <c r="AH32" s="787"/>
      <c r="AI32" s="787"/>
      <c r="AJ32" s="788"/>
      <c r="AK32" s="834">
        <v>294</v>
      </c>
      <c r="AL32" s="830"/>
      <c r="AM32" s="830"/>
      <c r="AN32" s="830"/>
      <c r="AO32" s="830"/>
      <c r="AP32" s="830">
        <v>4011</v>
      </c>
      <c r="AQ32" s="830"/>
      <c r="AR32" s="830"/>
      <c r="AS32" s="830"/>
      <c r="AT32" s="830"/>
      <c r="AU32" s="830">
        <v>3213</v>
      </c>
      <c r="AV32" s="830"/>
      <c r="AW32" s="830"/>
      <c r="AX32" s="830"/>
      <c r="AY32" s="830"/>
      <c r="AZ32" s="831" t="s">
        <v>581</v>
      </c>
      <c r="BA32" s="831"/>
      <c r="BB32" s="831"/>
      <c r="BC32" s="831"/>
      <c r="BD32" s="831"/>
      <c r="BE32" s="832" t="s">
        <v>413</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414</v>
      </c>
      <c r="C33" s="781"/>
      <c r="D33" s="781"/>
      <c r="E33" s="781"/>
      <c r="F33" s="781"/>
      <c r="G33" s="781"/>
      <c r="H33" s="781"/>
      <c r="I33" s="781"/>
      <c r="J33" s="781"/>
      <c r="K33" s="781"/>
      <c r="L33" s="781"/>
      <c r="M33" s="781"/>
      <c r="N33" s="781"/>
      <c r="O33" s="781"/>
      <c r="P33" s="782"/>
      <c r="Q33" s="783">
        <v>29</v>
      </c>
      <c r="R33" s="784"/>
      <c r="S33" s="784"/>
      <c r="T33" s="784"/>
      <c r="U33" s="784"/>
      <c r="V33" s="784">
        <v>29</v>
      </c>
      <c r="W33" s="784"/>
      <c r="X33" s="784"/>
      <c r="Y33" s="784"/>
      <c r="Z33" s="784"/>
      <c r="AA33" s="784">
        <v>0</v>
      </c>
      <c r="AB33" s="784"/>
      <c r="AC33" s="784"/>
      <c r="AD33" s="784"/>
      <c r="AE33" s="785"/>
      <c r="AF33" s="786">
        <v>0</v>
      </c>
      <c r="AG33" s="787"/>
      <c r="AH33" s="787"/>
      <c r="AI33" s="787"/>
      <c r="AJ33" s="788"/>
      <c r="AK33" s="834">
        <v>21</v>
      </c>
      <c r="AL33" s="830"/>
      <c r="AM33" s="830"/>
      <c r="AN33" s="830"/>
      <c r="AO33" s="830"/>
      <c r="AP33" s="830">
        <v>48</v>
      </c>
      <c r="AQ33" s="830"/>
      <c r="AR33" s="830"/>
      <c r="AS33" s="830"/>
      <c r="AT33" s="830"/>
      <c r="AU33" s="830">
        <v>48</v>
      </c>
      <c r="AV33" s="830"/>
      <c r="AW33" s="830"/>
      <c r="AX33" s="830"/>
      <c r="AY33" s="830"/>
      <c r="AZ33" s="831" t="s">
        <v>581</v>
      </c>
      <c r="BA33" s="831"/>
      <c r="BB33" s="831"/>
      <c r="BC33" s="831"/>
      <c r="BD33" s="831"/>
      <c r="BE33" s="832" t="s">
        <v>413</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415</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394</v>
      </c>
      <c r="B63" s="789" t="s">
        <v>416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1284</v>
      </c>
      <c r="AG63" s="844"/>
      <c r="AH63" s="844"/>
      <c r="AI63" s="844"/>
      <c r="AJ63" s="845"/>
      <c r="AK63" s="846"/>
      <c r="AL63" s="841"/>
      <c r="AM63" s="841"/>
      <c r="AN63" s="841"/>
      <c r="AO63" s="841"/>
      <c r="AP63" s="844">
        <v>4549</v>
      </c>
      <c r="AQ63" s="844"/>
      <c r="AR63" s="844"/>
      <c r="AS63" s="844"/>
      <c r="AT63" s="844"/>
      <c r="AU63" s="844">
        <v>3268</v>
      </c>
      <c r="AV63" s="844"/>
      <c r="AW63" s="844"/>
      <c r="AX63" s="844"/>
      <c r="AY63" s="844"/>
      <c r="AZ63" s="848"/>
      <c r="BA63" s="848"/>
      <c r="BB63" s="848"/>
      <c r="BC63" s="848"/>
      <c r="BD63" s="848"/>
      <c r="BE63" s="849"/>
      <c r="BF63" s="849"/>
      <c r="BG63" s="849"/>
      <c r="BH63" s="849"/>
      <c r="BI63" s="850"/>
      <c r="BJ63" s="851" t="s">
        <v>132</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418</v>
      </c>
      <c r="B66" s="728"/>
      <c r="C66" s="728"/>
      <c r="D66" s="728"/>
      <c r="E66" s="728"/>
      <c r="F66" s="728"/>
      <c r="G66" s="728"/>
      <c r="H66" s="728"/>
      <c r="I66" s="728"/>
      <c r="J66" s="728"/>
      <c r="K66" s="728"/>
      <c r="L66" s="728"/>
      <c r="M66" s="728"/>
      <c r="N66" s="728"/>
      <c r="O66" s="728"/>
      <c r="P66" s="729"/>
      <c r="Q66" s="733" t="s">
        <v>419</v>
      </c>
      <c r="R66" s="734"/>
      <c r="S66" s="734"/>
      <c r="T66" s="734"/>
      <c r="U66" s="735"/>
      <c r="V66" s="733" t="s">
        <v>400</v>
      </c>
      <c r="W66" s="734"/>
      <c r="X66" s="734"/>
      <c r="Y66" s="734"/>
      <c r="Z66" s="735"/>
      <c r="AA66" s="733" t="s">
        <v>420</v>
      </c>
      <c r="AB66" s="734"/>
      <c r="AC66" s="734"/>
      <c r="AD66" s="734"/>
      <c r="AE66" s="735"/>
      <c r="AF66" s="854" t="s">
        <v>402</v>
      </c>
      <c r="AG66" s="815"/>
      <c r="AH66" s="815"/>
      <c r="AI66" s="815"/>
      <c r="AJ66" s="855"/>
      <c r="AK66" s="733" t="s">
        <v>403</v>
      </c>
      <c r="AL66" s="728"/>
      <c r="AM66" s="728"/>
      <c r="AN66" s="728"/>
      <c r="AO66" s="729"/>
      <c r="AP66" s="733" t="s">
        <v>421</v>
      </c>
      <c r="AQ66" s="734"/>
      <c r="AR66" s="734"/>
      <c r="AS66" s="734"/>
      <c r="AT66" s="735"/>
      <c r="AU66" s="733" t="s">
        <v>422</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582</v>
      </c>
      <c r="C68" s="870"/>
      <c r="D68" s="870"/>
      <c r="E68" s="870"/>
      <c r="F68" s="870"/>
      <c r="G68" s="870"/>
      <c r="H68" s="870"/>
      <c r="I68" s="870"/>
      <c r="J68" s="870"/>
      <c r="K68" s="870"/>
      <c r="L68" s="870"/>
      <c r="M68" s="870"/>
      <c r="N68" s="870"/>
      <c r="O68" s="870"/>
      <c r="P68" s="871"/>
      <c r="Q68" s="872">
        <v>1108</v>
      </c>
      <c r="R68" s="866"/>
      <c r="S68" s="866"/>
      <c r="T68" s="866"/>
      <c r="U68" s="866"/>
      <c r="V68" s="866">
        <v>1104</v>
      </c>
      <c r="W68" s="866"/>
      <c r="X68" s="866"/>
      <c r="Y68" s="866"/>
      <c r="Z68" s="866"/>
      <c r="AA68" s="866">
        <v>3</v>
      </c>
      <c r="AB68" s="866"/>
      <c r="AC68" s="866"/>
      <c r="AD68" s="866"/>
      <c r="AE68" s="866"/>
      <c r="AF68" s="866">
        <v>3</v>
      </c>
      <c r="AG68" s="866"/>
      <c r="AH68" s="866"/>
      <c r="AI68" s="866"/>
      <c r="AJ68" s="866"/>
      <c r="AK68" s="866" t="s">
        <v>581</v>
      </c>
      <c r="AL68" s="866"/>
      <c r="AM68" s="866"/>
      <c r="AN68" s="866"/>
      <c r="AO68" s="866"/>
      <c r="AP68" s="866" t="s">
        <v>581</v>
      </c>
      <c r="AQ68" s="866"/>
      <c r="AR68" s="866"/>
      <c r="AS68" s="866"/>
      <c r="AT68" s="866"/>
      <c r="AU68" s="866" t="s">
        <v>581</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583</v>
      </c>
      <c r="C69" s="874"/>
      <c r="D69" s="874"/>
      <c r="E69" s="874"/>
      <c r="F69" s="874"/>
      <c r="G69" s="874"/>
      <c r="H69" s="874"/>
      <c r="I69" s="874"/>
      <c r="J69" s="874"/>
      <c r="K69" s="874"/>
      <c r="L69" s="874"/>
      <c r="M69" s="874"/>
      <c r="N69" s="874"/>
      <c r="O69" s="874"/>
      <c r="P69" s="875"/>
      <c r="Q69" s="876">
        <v>85</v>
      </c>
      <c r="R69" s="830"/>
      <c r="S69" s="830"/>
      <c r="T69" s="830"/>
      <c r="U69" s="830"/>
      <c r="V69" s="830">
        <v>71</v>
      </c>
      <c r="W69" s="830"/>
      <c r="X69" s="830"/>
      <c r="Y69" s="830"/>
      <c r="Z69" s="830"/>
      <c r="AA69" s="830">
        <v>14</v>
      </c>
      <c r="AB69" s="830"/>
      <c r="AC69" s="830"/>
      <c r="AD69" s="830"/>
      <c r="AE69" s="830"/>
      <c r="AF69" s="830">
        <v>14</v>
      </c>
      <c r="AG69" s="830"/>
      <c r="AH69" s="830"/>
      <c r="AI69" s="830"/>
      <c r="AJ69" s="830"/>
      <c r="AK69" s="830" t="s">
        <v>581</v>
      </c>
      <c r="AL69" s="830"/>
      <c r="AM69" s="830"/>
      <c r="AN69" s="830"/>
      <c r="AO69" s="830"/>
      <c r="AP69" s="830" t="s">
        <v>581</v>
      </c>
      <c r="AQ69" s="830"/>
      <c r="AR69" s="830"/>
      <c r="AS69" s="830"/>
      <c r="AT69" s="830"/>
      <c r="AU69" s="830" t="s">
        <v>581</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584</v>
      </c>
      <c r="C70" s="874"/>
      <c r="D70" s="874"/>
      <c r="E70" s="874"/>
      <c r="F70" s="874"/>
      <c r="G70" s="874"/>
      <c r="H70" s="874"/>
      <c r="I70" s="874"/>
      <c r="J70" s="874"/>
      <c r="K70" s="874"/>
      <c r="L70" s="874"/>
      <c r="M70" s="874"/>
      <c r="N70" s="874"/>
      <c r="O70" s="874"/>
      <c r="P70" s="875"/>
      <c r="Q70" s="876">
        <v>6733</v>
      </c>
      <c r="R70" s="830"/>
      <c r="S70" s="830"/>
      <c r="T70" s="830"/>
      <c r="U70" s="830"/>
      <c r="V70" s="830">
        <v>6652</v>
      </c>
      <c r="W70" s="830"/>
      <c r="X70" s="830"/>
      <c r="Y70" s="830"/>
      <c r="Z70" s="830"/>
      <c r="AA70" s="830">
        <v>82</v>
      </c>
      <c r="AB70" s="830"/>
      <c r="AC70" s="830"/>
      <c r="AD70" s="830"/>
      <c r="AE70" s="830"/>
      <c r="AF70" s="830">
        <v>82</v>
      </c>
      <c r="AG70" s="830"/>
      <c r="AH70" s="830"/>
      <c r="AI70" s="830"/>
      <c r="AJ70" s="830"/>
      <c r="AK70" s="830" t="s">
        <v>581</v>
      </c>
      <c r="AL70" s="830"/>
      <c r="AM70" s="830"/>
      <c r="AN70" s="830"/>
      <c r="AO70" s="830"/>
      <c r="AP70" s="830" t="s">
        <v>581</v>
      </c>
      <c r="AQ70" s="830"/>
      <c r="AR70" s="830"/>
      <c r="AS70" s="830"/>
      <c r="AT70" s="830"/>
      <c r="AU70" s="830" t="s">
        <v>581</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585</v>
      </c>
      <c r="C71" s="874"/>
      <c r="D71" s="874"/>
      <c r="E71" s="874"/>
      <c r="F71" s="874"/>
      <c r="G71" s="874"/>
      <c r="H71" s="874"/>
      <c r="I71" s="874"/>
      <c r="J71" s="874"/>
      <c r="K71" s="874"/>
      <c r="L71" s="874"/>
      <c r="M71" s="874"/>
      <c r="N71" s="874"/>
      <c r="O71" s="874"/>
      <c r="P71" s="875"/>
      <c r="Q71" s="876">
        <v>2183</v>
      </c>
      <c r="R71" s="830"/>
      <c r="S71" s="830"/>
      <c r="T71" s="830"/>
      <c r="U71" s="830"/>
      <c r="V71" s="830">
        <v>2094</v>
      </c>
      <c r="W71" s="830"/>
      <c r="X71" s="830"/>
      <c r="Y71" s="830"/>
      <c r="Z71" s="830"/>
      <c r="AA71" s="830">
        <v>89</v>
      </c>
      <c r="AB71" s="830"/>
      <c r="AC71" s="830"/>
      <c r="AD71" s="830"/>
      <c r="AE71" s="830"/>
      <c r="AF71" s="830">
        <v>89</v>
      </c>
      <c r="AG71" s="830"/>
      <c r="AH71" s="830"/>
      <c r="AI71" s="830"/>
      <c r="AJ71" s="830"/>
      <c r="AK71" s="830">
        <v>38</v>
      </c>
      <c r="AL71" s="830"/>
      <c r="AM71" s="830"/>
      <c r="AN71" s="830"/>
      <c r="AO71" s="830"/>
      <c r="AP71" s="830">
        <v>2630</v>
      </c>
      <c r="AQ71" s="830"/>
      <c r="AR71" s="830"/>
      <c r="AS71" s="830"/>
      <c r="AT71" s="830"/>
      <c r="AU71" s="830">
        <v>140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586</v>
      </c>
      <c r="C72" s="874"/>
      <c r="D72" s="874"/>
      <c r="E72" s="874"/>
      <c r="F72" s="874"/>
      <c r="G72" s="874"/>
      <c r="H72" s="874"/>
      <c r="I72" s="874"/>
      <c r="J72" s="874"/>
      <c r="K72" s="874"/>
      <c r="L72" s="874"/>
      <c r="M72" s="874"/>
      <c r="N72" s="874"/>
      <c r="O72" s="874"/>
      <c r="P72" s="875"/>
      <c r="Q72" s="876">
        <v>2595</v>
      </c>
      <c r="R72" s="830"/>
      <c r="S72" s="830"/>
      <c r="T72" s="830"/>
      <c r="U72" s="830"/>
      <c r="V72" s="830">
        <v>2568</v>
      </c>
      <c r="W72" s="830"/>
      <c r="X72" s="830"/>
      <c r="Y72" s="830"/>
      <c r="Z72" s="830"/>
      <c r="AA72" s="830">
        <v>27</v>
      </c>
      <c r="AB72" s="830"/>
      <c r="AC72" s="830"/>
      <c r="AD72" s="830"/>
      <c r="AE72" s="830"/>
      <c r="AF72" s="830">
        <v>27</v>
      </c>
      <c r="AG72" s="830"/>
      <c r="AH72" s="830"/>
      <c r="AI72" s="830"/>
      <c r="AJ72" s="830"/>
      <c r="AK72" s="830">
        <v>63</v>
      </c>
      <c r="AL72" s="830"/>
      <c r="AM72" s="830"/>
      <c r="AN72" s="830"/>
      <c r="AO72" s="830"/>
      <c r="AP72" s="830">
        <v>1501</v>
      </c>
      <c r="AQ72" s="830"/>
      <c r="AR72" s="830"/>
      <c r="AS72" s="830"/>
      <c r="AT72" s="830"/>
      <c r="AU72" s="830">
        <v>36</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587</v>
      </c>
      <c r="C73" s="874"/>
      <c r="D73" s="874"/>
      <c r="E73" s="874"/>
      <c r="F73" s="874"/>
      <c r="G73" s="874"/>
      <c r="H73" s="874"/>
      <c r="I73" s="874"/>
      <c r="J73" s="874"/>
      <c r="K73" s="874"/>
      <c r="L73" s="874"/>
      <c r="M73" s="874"/>
      <c r="N73" s="874"/>
      <c r="O73" s="874"/>
      <c r="P73" s="875"/>
      <c r="Q73" s="876">
        <v>74</v>
      </c>
      <c r="R73" s="830"/>
      <c r="S73" s="830"/>
      <c r="T73" s="830"/>
      <c r="U73" s="830"/>
      <c r="V73" s="830">
        <v>67</v>
      </c>
      <c r="W73" s="830"/>
      <c r="X73" s="830"/>
      <c r="Y73" s="830"/>
      <c r="Z73" s="830"/>
      <c r="AA73" s="830">
        <v>7</v>
      </c>
      <c r="AB73" s="830"/>
      <c r="AC73" s="830"/>
      <c r="AD73" s="830"/>
      <c r="AE73" s="830"/>
      <c r="AF73" s="830">
        <v>7</v>
      </c>
      <c r="AG73" s="830"/>
      <c r="AH73" s="830"/>
      <c r="AI73" s="830"/>
      <c r="AJ73" s="830"/>
      <c r="AK73" s="830" t="s">
        <v>581</v>
      </c>
      <c r="AL73" s="830"/>
      <c r="AM73" s="830"/>
      <c r="AN73" s="830"/>
      <c r="AO73" s="830"/>
      <c r="AP73" s="830" t="s">
        <v>581</v>
      </c>
      <c r="AQ73" s="830"/>
      <c r="AR73" s="830"/>
      <c r="AS73" s="830"/>
      <c r="AT73" s="830"/>
      <c r="AU73" s="830" t="s">
        <v>581</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588</v>
      </c>
      <c r="C74" s="874"/>
      <c r="D74" s="874"/>
      <c r="E74" s="874"/>
      <c r="F74" s="874"/>
      <c r="G74" s="874"/>
      <c r="H74" s="874"/>
      <c r="I74" s="874"/>
      <c r="J74" s="874"/>
      <c r="K74" s="874"/>
      <c r="L74" s="874"/>
      <c r="M74" s="874"/>
      <c r="N74" s="874"/>
      <c r="O74" s="874"/>
      <c r="P74" s="875"/>
      <c r="Q74" s="876" t="s">
        <v>581</v>
      </c>
      <c r="R74" s="830"/>
      <c r="S74" s="830"/>
      <c r="T74" s="830"/>
      <c r="U74" s="830"/>
      <c r="V74" s="830" t="s">
        <v>581</v>
      </c>
      <c r="W74" s="830"/>
      <c r="X74" s="830"/>
      <c r="Y74" s="830"/>
      <c r="Z74" s="830"/>
      <c r="AA74" s="830" t="s">
        <v>581</v>
      </c>
      <c r="AB74" s="830"/>
      <c r="AC74" s="830"/>
      <c r="AD74" s="830"/>
      <c r="AE74" s="830"/>
      <c r="AF74" s="830" t="s">
        <v>581</v>
      </c>
      <c r="AG74" s="830"/>
      <c r="AH74" s="830"/>
      <c r="AI74" s="830"/>
      <c r="AJ74" s="830"/>
      <c r="AK74" s="830" t="s">
        <v>581</v>
      </c>
      <c r="AL74" s="830"/>
      <c r="AM74" s="830"/>
      <c r="AN74" s="830"/>
      <c r="AO74" s="830"/>
      <c r="AP74" s="830" t="s">
        <v>581</v>
      </c>
      <c r="AQ74" s="830"/>
      <c r="AR74" s="830"/>
      <c r="AS74" s="830"/>
      <c r="AT74" s="830"/>
      <c r="AU74" s="830" t="s">
        <v>581</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589</v>
      </c>
      <c r="C75" s="874"/>
      <c r="D75" s="874"/>
      <c r="E75" s="874"/>
      <c r="F75" s="874"/>
      <c r="G75" s="874"/>
      <c r="H75" s="874"/>
      <c r="I75" s="874"/>
      <c r="J75" s="874"/>
      <c r="K75" s="874"/>
      <c r="L75" s="874"/>
      <c r="M75" s="874"/>
      <c r="N75" s="874"/>
      <c r="O75" s="874"/>
      <c r="P75" s="875"/>
      <c r="Q75" s="877">
        <v>259</v>
      </c>
      <c r="R75" s="878"/>
      <c r="S75" s="878"/>
      <c r="T75" s="878"/>
      <c r="U75" s="834"/>
      <c r="V75" s="879">
        <v>167</v>
      </c>
      <c r="W75" s="878"/>
      <c r="X75" s="878"/>
      <c r="Y75" s="878"/>
      <c r="Z75" s="834"/>
      <c r="AA75" s="879">
        <v>92</v>
      </c>
      <c r="AB75" s="878"/>
      <c r="AC75" s="878"/>
      <c r="AD75" s="878"/>
      <c r="AE75" s="834"/>
      <c r="AF75" s="879">
        <v>92</v>
      </c>
      <c r="AG75" s="878"/>
      <c r="AH75" s="878"/>
      <c r="AI75" s="878"/>
      <c r="AJ75" s="834"/>
      <c r="AK75" s="879" t="s">
        <v>581</v>
      </c>
      <c r="AL75" s="878"/>
      <c r="AM75" s="878"/>
      <c r="AN75" s="878"/>
      <c r="AO75" s="834"/>
      <c r="AP75" s="879" t="s">
        <v>581</v>
      </c>
      <c r="AQ75" s="878"/>
      <c r="AR75" s="878"/>
      <c r="AS75" s="878"/>
      <c r="AT75" s="834"/>
      <c r="AU75" s="879" t="s">
        <v>581</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590</v>
      </c>
      <c r="C76" s="874"/>
      <c r="D76" s="874"/>
      <c r="E76" s="874"/>
      <c r="F76" s="874"/>
      <c r="G76" s="874"/>
      <c r="H76" s="874"/>
      <c r="I76" s="874"/>
      <c r="J76" s="874"/>
      <c r="K76" s="874"/>
      <c r="L76" s="874"/>
      <c r="M76" s="874"/>
      <c r="N76" s="874"/>
      <c r="O76" s="874"/>
      <c r="P76" s="875"/>
      <c r="Q76" s="877">
        <v>157883</v>
      </c>
      <c r="R76" s="878"/>
      <c r="S76" s="878"/>
      <c r="T76" s="878"/>
      <c r="U76" s="834"/>
      <c r="V76" s="879">
        <v>155213</v>
      </c>
      <c r="W76" s="878"/>
      <c r="X76" s="878"/>
      <c r="Y76" s="878"/>
      <c r="Z76" s="834"/>
      <c r="AA76" s="879">
        <v>2669</v>
      </c>
      <c r="AB76" s="878"/>
      <c r="AC76" s="878"/>
      <c r="AD76" s="878"/>
      <c r="AE76" s="834"/>
      <c r="AF76" s="879">
        <v>2669</v>
      </c>
      <c r="AG76" s="878"/>
      <c r="AH76" s="878"/>
      <c r="AI76" s="878"/>
      <c r="AJ76" s="834"/>
      <c r="AK76" s="879">
        <v>1728</v>
      </c>
      <c r="AL76" s="878"/>
      <c r="AM76" s="878"/>
      <c r="AN76" s="878"/>
      <c r="AO76" s="834"/>
      <c r="AP76" s="879" t="s">
        <v>581</v>
      </c>
      <c r="AQ76" s="878"/>
      <c r="AR76" s="878"/>
      <c r="AS76" s="878"/>
      <c r="AT76" s="834"/>
      <c r="AU76" s="879" t="s">
        <v>581</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394</v>
      </c>
      <c r="B88" s="789" t="s">
        <v>423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2983</v>
      </c>
      <c r="AG88" s="844"/>
      <c r="AH88" s="844"/>
      <c r="AI88" s="844"/>
      <c r="AJ88" s="844"/>
      <c r="AK88" s="841"/>
      <c r="AL88" s="841"/>
      <c r="AM88" s="841"/>
      <c r="AN88" s="841"/>
      <c r="AO88" s="841"/>
      <c r="AP88" s="844">
        <v>4131</v>
      </c>
      <c r="AQ88" s="844"/>
      <c r="AR88" s="844"/>
      <c r="AS88" s="844"/>
      <c r="AT88" s="844"/>
      <c r="AU88" s="844">
        <v>176</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424</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28</v>
      </c>
      <c r="CS102" s="852"/>
      <c r="CT102" s="852"/>
      <c r="CU102" s="852"/>
      <c r="CV102" s="891"/>
      <c r="CW102" s="890" t="s">
        <v>581</v>
      </c>
      <c r="CX102" s="852"/>
      <c r="CY102" s="852"/>
      <c r="CZ102" s="852"/>
      <c r="DA102" s="891"/>
      <c r="DB102" s="890" t="s">
        <v>581</v>
      </c>
      <c r="DC102" s="852"/>
      <c r="DD102" s="852"/>
      <c r="DE102" s="852"/>
      <c r="DF102" s="891"/>
      <c r="DG102" s="890">
        <v>320</v>
      </c>
      <c r="DH102" s="852"/>
      <c r="DI102" s="852"/>
      <c r="DJ102" s="852"/>
      <c r="DK102" s="891"/>
      <c r="DL102" s="890" t="s">
        <v>581</v>
      </c>
      <c r="DM102" s="852"/>
      <c r="DN102" s="852"/>
      <c r="DO102" s="852"/>
      <c r="DP102" s="891"/>
      <c r="DQ102" s="890">
        <v>260</v>
      </c>
      <c r="DR102" s="852"/>
      <c r="DS102" s="852"/>
      <c r="DT102" s="852"/>
      <c r="DU102" s="891"/>
      <c r="DV102" s="789" t="s">
        <v>581</v>
      </c>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432</v>
      </c>
      <c r="AB109" s="893"/>
      <c r="AC109" s="893"/>
      <c r="AD109" s="893"/>
      <c r="AE109" s="894"/>
      <c r="AF109" s="892" t="s">
        <v>433</v>
      </c>
      <c r="AG109" s="893"/>
      <c r="AH109" s="893"/>
      <c r="AI109" s="893"/>
      <c r="AJ109" s="894"/>
      <c r="AK109" s="892" t="s">
        <v>312</v>
      </c>
      <c r="AL109" s="893"/>
      <c r="AM109" s="893"/>
      <c r="AN109" s="893"/>
      <c r="AO109" s="894"/>
      <c r="AP109" s="892" t="s">
        <v>434</v>
      </c>
      <c r="AQ109" s="893"/>
      <c r="AR109" s="893"/>
      <c r="AS109" s="893"/>
      <c r="AT109" s="895"/>
      <c r="AU109" s="912" t="s">
        <v>431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432</v>
      </c>
      <c r="BR109" s="893"/>
      <c r="BS109" s="893"/>
      <c r="BT109" s="893"/>
      <c r="BU109" s="894"/>
      <c r="BV109" s="892" t="s">
        <v>433</v>
      </c>
      <c r="BW109" s="893"/>
      <c r="BX109" s="893"/>
      <c r="BY109" s="893"/>
      <c r="BZ109" s="894"/>
      <c r="CA109" s="892" t="s">
        <v>312</v>
      </c>
      <c r="CB109" s="893"/>
      <c r="CC109" s="893"/>
      <c r="CD109" s="893"/>
      <c r="CE109" s="894"/>
      <c r="CF109" s="913" t="s">
        <v>434</v>
      </c>
      <c r="CG109" s="913"/>
      <c r="CH109" s="913"/>
      <c r="CI109" s="913"/>
      <c r="CJ109" s="913"/>
      <c r="CK109" s="892" t="s">
        <v>435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432</v>
      </c>
      <c r="DH109" s="893"/>
      <c r="DI109" s="893"/>
      <c r="DJ109" s="893"/>
      <c r="DK109" s="894"/>
      <c r="DL109" s="892" t="s">
        <v>433</v>
      </c>
      <c r="DM109" s="893"/>
      <c r="DN109" s="893"/>
      <c r="DO109" s="893"/>
      <c r="DP109" s="894"/>
      <c r="DQ109" s="892" t="s">
        <v>312</v>
      </c>
      <c r="DR109" s="893"/>
      <c r="DS109" s="893"/>
      <c r="DT109" s="893"/>
      <c r="DU109" s="894"/>
      <c r="DV109" s="892" t="s">
        <v>434</v>
      </c>
      <c r="DW109" s="893"/>
      <c r="DX109" s="893"/>
      <c r="DY109" s="893"/>
      <c r="DZ109" s="895"/>
    </row>
    <row r="110" spans="1:131" s="230" customFormat="1" ht="26.25" customHeight="1" x14ac:dyDescent="0.2">
      <c r="A110" s="896" t="s">
        <v>436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723162</v>
      </c>
      <c r="AB110" s="900"/>
      <c r="AC110" s="900"/>
      <c r="AD110" s="900"/>
      <c r="AE110" s="901"/>
      <c r="AF110" s="902">
        <v>722058</v>
      </c>
      <c r="AG110" s="900"/>
      <c r="AH110" s="900"/>
      <c r="AI110" s="900"/>
      <c r="AJ110" s="901"/>
      <c r="AK110" s="902">
        <v>750164</v>
      </c>
      <c r="AL110" s="900"/>
      <c r="AM110" s="900"/>
      <c r="AN110" s="900"/>
      <c r="AO110" s="901"/>
      <c r="AP110" s="903">
        <v>17.8</v>
      </c>
      <c r="AQ110" s="904"/>
      <c r="AR110" s="904"/>
      <c r="AS110" s="904"/>
      <c r="AT110" s="905"/>
      <c r="AU110" s="906" t="s">
        <v>74</v>
      </c>
      <c r="AV110" s="907"/>
      <c r="AW110" s="907"/>
      <c r="AX110" s="907"/>
      <c r="AY110" s="907"/>
      <c r="AZ110" s="929" t="s">
        <v>437</v>
      </c>
      <c r="BA110" s="897"/>
      <c r="BB110" s="897"/>
      <c r="BC110" s="897"/>
      <c r="BD110" s="897"/>
      <c r="BE110" s="897"/>
      <c r="BF110" s="897"/>
      <c r="BG110" s="897"/>
      <c r="BH110" s="897"/>
      <c r="BI110" s="897"/>
      <c r="BJ110" s="897"/>
      <c r="BK110" s="897"/>
      <c r="BL110" s="897"/>
      <c r="BM110" s="897"/>
      <c r="BN110" s="897"/>
      <c r="BO110" s="897"/>
      <c r="BP110" s="898"/>
      <c r="BQ110" s="930">
        <v>7148684</v>
      </c>
      <c r="BR110" s="931"/>
      <c r="BS110" s="931"/>
      <c r="BT110" s="931"/>
      <c r="BU110" s="931"/>
      <c r="BV110" s="931">
        <v>8318512</v>
      </c>
      <c r="BW110" s="931"/>
      <c r="BX110" s="931"/>
      <c r="BY110" s="931"/>
      <c r="BZ110" s="931"/>
      <c r="CA110" s="931">
        <v>7902297</v>
      </c>
      <c r="CB110" s="931"/>
      <c r="CC110" s="931"/>
      <c r="CD110" s="931"/>
      <c r="CE110" s="931"/>
      <c r="CF110" s="944">
        <v>187</v>
      </c>
      <c r="CG110" s="945"/>
      <c r="CH110" s="945"/>
      <c r="CI110" s="945"/>
      <c r="CJ110" s="945"/>
      <c r="CK110" s="946" t="s">
        <v>438</v>
      </c>
      <c r="CL110" s="947"/>
      <c r="CM110" s="929" t="s">
        <v>439</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132</v>
      </c>
      <c r="DH110" s="931"/>
      <c r="DI110" s="931"/>
      <c r="DJ110" s="931"/>
      <c r="DK110" s="931"/>
      <c r="DL110" s="931" t="s">
        <v>132</v>
      </c>
      <c r="DM110" s="931"/>
      <c r="DN110" s="931"/>
      <c r="DO110" s="931"/>
      <c r="DP110" s="931"/>
      <c r="DQ110" s="931" t="s">
        <v>132</v>
      </c>
      <c r="DR110" s="931"/>
      <c r="DS110" s="931"/>
      <c r="DT110" s="931"/>
      <c r="DU110" s="931"/>
      <c r="DV110" s="932" t="s">
        <v>132</v>
      </c>
      <c r="DW110" s="932"/>
      <c r="DX110" s="932"/>
      <c r="DY110" s="932"/>
      <c r="DZ110" s="933"/>
    </row>
    <row r="111" spans="1:131" s="230" customFormat="1" ht="26.25" customHeight="1" x14ac:dyDescent="0.2">
      <c r="A111" s="934" t="s">
        <v>440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396</v>
      </c>
      <c r="AB111" s="938"/>
      <c r="AC111" s="938"/>
      <c r="AD111" s="938"/>
      <c r="AE111" s="939"/>
      <c r="AF111" s="940" t="s">
        <v>132</v>
      </c>
      <c r="AG111" s="938"/>
      <c r="AH111" s="938"/>
      <c r="AI111" s="938"/>
      <c r="AJ111" s="939"/>
      <c r="AK111" s="940" t="s">
        <v>132</v>
      </c>
      <c r="AL111" s="938"/>
      <c r="AM111" s="938"/>
      <c r="AN111" s="938"/>
      <c r="AO111" s="939"/>
      <c r="AP111" s="941" t="s">
        <v>132</v>
      </c>
      <c r="AQ111" s="942"/>
      <c r="AR111" s="942"/>
      <c r="AS111" s="942"/>
      <c r="AT111" s="943"/>
      <c r="AU111" s="908"/>
      <c r="AV111" s="909"/>
      <c r="AW111" s="909"/>
      <c r="AX111" s="909"/>
      <c r="AY111" s="909"/>
      <c r="AZ111" s="922" t="s">
        <v>441</v>
      </c>
      <c r="BA111" s="923"/>
      <c r="BB111" s="923"/>
      <c r="BC111" s="923"/>
      <c r="BD111" s="923"/>
      <c r="BE111" s="923"/>
      <c r="BF111" s="923"/>
      <c r="BG111" s="923"/>
      <c r="BH111" s="923"/>
      <c r="BI111" s="923"/>
      <c r="BJ111" s="923"/>
      <c r="BK111" s="923"/>
      <c r="BL111" s="923"/>
      <c r="BM111" s="923"/>
      <c r="BN111" s="923"/>
      <c r="BO111" s="923"/>
      <c r="BP111" s="924"/>
      <c r="BQ111" s="925">
        <v>178194</v>
      </c>
      <c r="BR111" s="926"/>
      <c r="BS111" s="926"/>
      <c r="BT111" s="926"/>
      <c r="BU111" s="926"/>
      <c r="BV111" s="926">
        <v>155113</v>
      </c>
      <c r="BW111" s="926"/>
      <c r="BX111" s="926"/>
      <c r="BY111" s="926"/>
      <c r="BZ111" s="926"/>
      <c r="CA111" s="926">
        <v>133227</v>
      </c>
      <c r="CB111" s="926"/>
      <c r="CC111" s="926"/>
      <c r="CD111" s="926"/>
      <c r="CE111" s="926"/>
      <c r="CF111" s="920">
        <v>3.2</v>
      </c>
      <c r="CG111" s="921"/>
      <c r="CH111" s="921"/>
      <c r="CI111" s="921"/>
      <c r="CJ111" s="921"/>
      <c r="CK111" s="948"/>
      <c r="CL111" s="949"/>
      <c r="CM111" s="922" t="s">
        <v>442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396</v>
      </c>
      <c r="DH111" s="926"/>
      <c r="DI111" s="926"/>
      <c r="DJ111" s="926"/>
      <c r="DK111" s="926"/>
      <c r="DL111" s="926" t="s">
        <v>132</v>
      </c>
      <c r="DM111" s="926"/>
      <c r="DN111" s="926"/>
      <c r="DO111" s="926"/>
      <c r="DP111" s="926"/>
      <c r="DQ111" s="926" t="s">
        <v>396</v>
      </c>
      <c r="DR111" s="926"/>
      <c r="DS111" s="926"/>
      <c r="DT111" s="926"/>
      <c r="DU111" s="926"/>
      <c r="DV111" s="927" t="s">
        <v>132</v>
      </c>
      <c r="DW111" s="927"/>
      <c r="DX111" s="927"/>
      <c r="DY111" s="927"/>
      <c r="DZ111" s="928"/>
    </row>
    <row r="112" spans="1:131" s="230" customFormat="1" ht="26.25" customHeight="1" x14ac:dyDescent="0.2">
      <c r="A112" s="952" t="s">
        <v>443</v>
      </c>
      <c r="B112" s="953"/>
      <c r="C112" s="923" t="s">
        <v>444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132</v>
      </c>
      <c r="AB112" s="959"/>
      <c r="AC112" s="959"/>
      <c r="AD112" s="959"/>
      <c r="AE112" s="960"/>
      <c r="AF112" s="961" t="s">
        <v>396</v>
      </c>
      <c r="AG112" s="959"/>
      <c r="AH112" s="959"/>
      <c r="AI112" s="959"/>
      <c r="AJ112" s="960"/>
      <c r="AK112" s="961" t="s">
        <v>396</v>
      </c>
      <c r="AL112" s="959"/>
      <c r="AM112" s="959"/>
      <c r="AN112" s="959"/>
      <c r="AO112" s="960"/>
      <c r="AP112" s="962" t="s">
        <v>132</v>
      </c>
      <c r="AQ112" s="963"/>
      <c r="AR112" s="963"/>
      <c r="AS112" s="963"/>
      <c r="AT112" s="964"/>
      <c r="AU112" s="908"/>
      <c r="AV112" s="909"/>
      <c r="AW112" s="909"/>
      <c r="AX112" s="909"/>
      <c r="AY112" s="909"/>
      <c r="AZ112" s="922" t="s">
        <v>445</v>
      </c>
      <c r="BA112" s="923"/>
      <c r="BB112" s="923"/>
      <c r="BC112" s="923"/>
      <c r="BD112" s="923"/>
      <c r="BE112" s="923"/>
      <c r="BF112" s="923"/>
      <c r="BG112" s="923"/>
      <c r="BH112" s="923"/>
      <c r="BI112" s="923"/>
      <c r="BJ112" s="923"/>
      <c r="BK112" s="923"/>
      <c r="BL112" s="923"/>
      <c r="BM112" s="923"/>
      <c r="BN112" s="923"/>
      <c r="BO112" s="923"/>
      <c r="BP112" s="924"/>
      <c r="BQ112" s="925">
        <v>3537722</v>
      </c>
      <c r="BR112" s="926"/>
      <c r="BS112" s="926"/>
      <c r="BT112" s="926"/>
      <c r="BU112" s="926"/>
      <c r="BV112" s="926">
        <v>3403603</v>
      </c>
      <c r="BW112" s="926"/>
      <c r="BX112" s="926"/>
      <c r="BY112" s="926"/>
      <c r="BZ112" s="926"/>
      <c r="CA112" s="926">
        <v>3267946</v>
      </c>
      <c r="CB112" s="926"/>
      <c r="CC112" s="926"/>
      <c r="CD112" s="926"/>
      <c r="CE112" s="926"/>
      <c r="CF112" s="920">
        <v>77.3</v>
      </c>
      <c r="CG112" s="921"/>
      <c r="CH112" s="921"/>
      <c r="CI112" s="921"/>
      <c r="CJ112" s="921"/>
      <c r="CK112" s="948"/>
      <c r="CL112" s="949"/>
      <c r="CM112" s="922" t="s">
        <v>446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132</v>
      </c>
      <c r="DH112" s="926"/>
      <c r="DI112" s="926"/>
      <c r="DJ112" s="926"/>
      <c r="DK112" s="926"/>
      <c r="DL112" s="926" t="s">
        <v>396</v>
      </c>
      <c r="DM112" s="926"/>
      <c r="DN112" s="926"/>
      <c r="DO112" s="926"/>
      <c r="DP112" s="926"/>
      <c r="DQ112" s="926" t="s">
        <v>132</v>
      </c>
      <c r="DR112" s="926"/>
      <c r="DS112" s="926"/>
      <c r="DT112" s="926"/>
      <c r="DU112" s="926"/>
      <c r="DV112" s="927" t="s">
        <v>396</v>
      </c>
      <c r="DW112" s="927"/>
      <c r="DX112" s="927"/>
      <c r="DY112" s="927"/>
      <c r="DZ112" s="928"/>
    </row>
    <row r="113" spans="1:130" s="230" customFormat="1" ht="26.25" customHeight="1" x14ac:dyDescent="0.2">
      <c r="A113" s="954"/>
      <c r="B113" s="955"/>
      <c r="C113" s="923" t="s">
        <v>447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356278</v>
      </c>
      <c r="AB113" s="938"/>
      <c r="AC113" s="938"/>
      <c r="AD113" s="938"/>
      <c r="AE113" s="939"/>
      <c r="AF113" s="940">
        <v>322897</v>
      </c>
      <c r="AG113" s="938"/>
      <c r="AH113" s="938"/>
      <c r="AI113" s="938"/>
      <c r="AJ113" s="939"/>
      <c r="AK113" s="940">
        <v>294553</v>
      </c>
      <c r="AL113" s="938"/>
      <c r="AM113" s="938"/>
      <c r="AN113" s="938"/>
      <c r="AO113" s="939"/>
      <c r="AP113" s="941">
        <v>7</v>
      </c>
      <c r="AQ113" s="942"/>
      <c r="AR113" s="942"/>
      <c r="AS113" s="942"/>
      <c r="AT113" s="943"/>
      <c r="AU113" s="908"/>
      <c r="AV113" s="909"/>
      <c r="AW113" s="909"/>
      <c r="AX113" s="909"/>
      <c r="AY113" s="909"/>
      <c r="AZ113" s="922" t="s">
        <v>448</v>
      </c>
      <c r="BA113" s="923"/>
      <c r="BB113" s="923"/>
      <c r="BC113" s="923"/>
      <c r="BD113" s="923"/>
      <c r="BE113" s="923"/>
      <c r="BF113" s="923"/>
      <c r="BG113" s="923"/>
      <c r="BH113" s="923"/>
      <c r="BI113" s="923"/>
      <c r="BJ113" s="923"/>
      <c r="BK113" s="923"/>
      <c r="BL113" s="923"/>
      <c r="BM113" s="923"/>
      <c r="BN113" s="923"/>
      <c r="BO113" s="923"/>
      <c r="BP113" s="924"/>
      <c r="BQ113" s="925">
        <v>197075</v>
      </c>
      <c r="BR113" s="926"/>
      <c r="BS113" s="926"/>
      <c r="BT113" s="926"/>
      <c r="BU113" s="926"/>
      <c r="BV113" s="926">
        <v>211585</v>
      </c>
      <c r="BW113" s="926"/>
      <c r="BX113" s="926"/>
      <c r="BY113" s="926"/>
      <c r="BZ113" s="926"/>
      <c r="CA113" s="926">
        <v>176260</v>
      </c>
      <c r="CB113" s="926"/>
      <c r="CC113" s="926"/>
      <c r="CD113" s="926"/>
      <c r="CE113" s="926"/>
      <c r="CF113" s="920">
        <v>4.2</v>
      </c>
      <c r="CG113" s="921"/>
      <c r="CH113" s="921"/>
      <c r="CI113" s="921"/>
      <c r="CJ113" s="921"/>
      <c r="CK113" s="948"/>
      <c r="CL113" s="949"/>
      <c r="CM113" s="922" t="s">
        <v>449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132</v>
      </c>
      <c r="DH113" s="959"/>
      <c r="DI113" s="959"/>
      <c r="DJ113" s="959"/>
      <c r="DK113" s="960"/>
      <c r="DL113" s="961" t="s">
        <v>396</v>
      </c>
      <c r="DM113" s="959"/>
      <c r="DN113" s="959"/>
      <c r="DO113" s="959"/>
      <c r="DP113" s="960"/>
      <c r="DQ113" s="961" t="s">
        <v>396</v>
      </c>
      <c r="DR113" s="959"/>
      <c r="DS113" s="959"/>
      <c r="DT113" s="959"/>
      <c r="DU113" s="960"/>
      <c r="DV113" s="962" t="s">
        <v>396</v>
      </c>
      <c r="DW113" s="963"/>
      <c r="DX113" s="963"/>
      <c r="DY113" s="963"/>
      <c r="DZ113" s="964"/>
    </row>
    <row r="114" spans="1:130" s="230" customFormat="1" ht="26.25" customHeight="1" x14ac:dyDescent="0.2">
      <c r="A114" s="954"/>
      <c r="B114" s="955"/>
      <c r="C114" s="923" t="s">
        <v>450</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38994</v>
      </c>
      <c r="AB114" s="959"/>
      <c r="AC114" s="959"/>
      <c r="AD114" s="959"/>
      <c r="AE114" s="960"/>
      <c r="AF114" s="961">
        <v>50523</v>
      </c>
      <c r="AG114" s="959"/>
      <c r="AH114" s="959"/>
      <c r="AI114" s="959"/>
      <c r="AJ114" s="960"/>
      <c r="AK114" s="961">
        <v>51247</v>
      </c>
      <c r="AL114" s="959"/>
      <c r="AM114" s="959"/>
      <c r="AN114" s="959"/>
      <c r="AO114" s="960"/>
      <c r="AP114" s="962">
        <v>1.2</v>
      </c>
      <c r="AQ114" s="963"/>
      <c r="AR114" s="963"/>
      <c r="AS114" s="963"/>
      <c r="AT114" s="964"/>
      <c r="AU114" s="908"/>
      <c r="AV114" s="909"/>
      <c r="AW114" s="909"/>
      <c r="AX114" s="909"/>
      <c r="AY114" s="909"/>
      <c r="AZ114" s="922" t="s">
        <v>451</v>
      </c>
      <c r="BA114" s="923"/>
      <c r="BB114" s="923"/>
      <c r="BC114" s="923"/>
      <c r="BD114" s="923"/>
      <c r="BE114" s="923"/>
      <c r="BF114" s="923"/>
      <c r="BG114" s="923"/>
      <c r="BH114" s="923"/>
      <c r="BI114" s="923"/>
      <c r="BJ114" s="923"/>
      <c r="BK114" s="923"/>
      <c r="BL114" s="923"/>
      <c r="BM114" s="923"/>
      <c r="BN114" s="923"/>
      <c r="BO114" s="923"/>
      <c r="BP114" s="924"/>
      <c r="BQ114" s="925">
        <v>1148156</v>
      </c>
      <c r="BR114" s="926"/>
      <c r="BS114" s="926"/>
      <c r="BT114" s="926"/>
      <c r="BU114" s="926"/>
      <c r="BV114" s="926">
        <v>1116343</v>
      </c>
      <c r="BW114" s="926"/>
      <c r="BX114" s="926"/>
      <c r="BY114" s="926"/>
      <c r="BZ114" s="926"/>
      <c r="CA114" s="926">
        <v>1161013</v>
      </c>
      <c r="CB114" s="926"/>
      <c r="CC114" s="926"/>
      <c r="CD114" s="926"/>
      <c r="CE114" s="926"/>
      <c r="CF114" s="920">
        <v>27.5</v>
      </c>
      <c r="CG114" s="921"/>
      <c r="CH114" s="921"/>
      <c r="CI114" s="921"/>
      <c r="CJ114" s="921"/>
      <c r="CK114" s="948"/>
      <c r="CL114" s="949"/>
      <c r="CM114" s="922" t="s">
        <v>452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132</v>
      </c>
      <c r="DH114" s="959"/>
      <c r="DI114" s="959"/>
      <c r="DJ114" s="959"/>
      <c r="DK114" s="960"/>
      <c r="DL114" s="961" t="s">
        <v>132</v>
      </c>
      <c r="DM114" s="959"/>
      <c r="DN114" s="959"/>
      <c r="DO114" s="959"/>
      <c r="DP114" s="960"/>
      <c r="DQ114" s="961" t="s">
        <v>132</v>
      </c>
      <c r="DR114" s="959"/>
      <c r="DS114" s="959"/>
      <c r="DT114" s="959"/>
      <c r="DU114" s="960"/>
      <c r="DV114" s="962" t="s">
        <v>132</v>
      </c>
      <c r="DW114" s="963"/>
      <c r="DX114" s="963"/>
      <c r="DY114" s="963"/>
      <c r="DZ114" s="964"/>
    </row>
    <row r="115" spans="1:130" s="230" customFormat="1" ht="26.25" customHeight="1" x14ac:dyDescent="0.2">
      <c r="A115" s="954"/>
      <c r="B115" s="955"/>
      <c r="C115" s="923" t="s">
        <v>453</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26945</v>
      </c>
      <c r="AB115" s="938"/>
      <c r="AC115" s="938"/>
      <c r="AD115" s="938"/>
      <c r="AE115" s="939"/>
      <c r="AF115" s="940">
        <v>23081</v>
      </c>
      <c r="AG115" s="938"/>
      <c r="AH115" s="938"/>
      <c r="AI115" s="938"/>
      <c r="AJ115" s="939"/>
      <c r="AK115" s="940">
        <v>21885</v>
      </c>
      <c r="AL115" s="938"/>
      <c r="AM115" s="938"/>
      <c r="AN115" s="938"/>
      <c r="AO115" s="939"/>
      <c r="AP115" s="941">
        <v>0.5</v>
      </c>
      <c r="AQ115" s="942"/>
      <c r="AR115" s="942"/>
      <c r="AS115" s="942"/>
      <c r="AT115" s="943"/>
      <c r="AU115" s="908"/>
      <c r="AV115" s="909"/>
      <c r="AW115" s="909"/>
      <c r="AX115" s="909"/>
      <c r="AY115" s="909"/>
      <c r="AZ115" s="922" t="s">
        <v>454</v>
      </c>
      <c r="BA115" s="923"/>
      <c r="BB115" s="923"/>
      <c r="BC115" s="923"/>
      <c r="BD115" s="923"/>
      <c r="BE115" s="923"/>
      <c r="BF115" s="923"/>
      <c r="BG115" s="923"/>
      <c r="BH115" s="923"/>
      <c r="BI115" s="923"/>
      <c r="BJ115" s="923"/>
      <c r="BK115" s="923"/>
      <c r="BL115" s="923"/>
      <c r="BM115" s="923"/>
      <c r="BN115" s="923"/>
      <c r="BO115" s="923"/>
      <c r="BP115" s="924"/>
      <c r="BQ115" s="925">
        <v>150365</v>
      </c>
      <c r="BR115" s="926"/>
      <c r="BS115" s="926"/>
      <c r="BT115" s="926"/>
      <c r="BU115" s="926"/>
      <c r="BV115" s="926">
        <v>129502</v>
      </c>
      <c r="BW115" s="926"/>
      <c r="BX115" s="926"/>
      <c r="BY115" s="926"/>
      <c r="BZ115" s="926"/>
      <c r="CA115" s="926">
        <v>263020</v>
      </c>
      <c r="CB115" s="926"/>
      <c r="CC115" s="926"/>
      <c r="CD115" s="926"/>
      <c r="CE115" s="926"/>
      <c r="CF115" s="920">
        <v>6.2</v>
      </c>
      <c r="CG115" s="921"/>
      <c r="CH115" s="921"/>
      <c r="CI115" s="921"/>
      <c r="CJ115" s="921"/>
      <c r="CK115" s="948"/>
      <c r="CL115" s="949"/>
      <c r="CM115" s="922" t="s">
        <v>455</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132</v>
      </c>
      <c r="DH115" s="959"/>
      <c r="DI115" s="959"/>
      <c r="DJ115" s="959"/>
      <c r="DK115" s="960"/>
      <c r="DL115" s="961" t="s">
        <v>132</v>
      </c>
      <c r="DM115" s="959"/>
      <c r="DN115" s="959"/>
      <c r="DO115" s="959"/>
      <c r="DP115" s="960"/>
      <c r="DQ115" s="961" t="s">
        <v>132</v>
      </c>
      <c r="DR115" s="959"/>
      <c r="DS115" s="959"/>
      <c r="DT115" s="959"/>
      <c r="DU115" s="960"/>
      <c r="DV115" s="962" t="s">
        <v>132</v>
      </c>
      <c r="DW115" s="963"/>
      <c r="DX115" s="963"/>
      <c r="DY115" s="963"/>
      <c r="DZ115" s="964"/>
    </row>
    <row r="116" spans="1:130" s="230" customFormat="1" ht="26.25" customHeight="1" x14ac:dyDescent="0.2">
      <c r="A116" s="956"/>
      <c r="B116" s="957"/>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132</v>
      </c>
      <c r="AB116" s="959"/>
      <c r="AC116" s="959"/>
      <c r="AD116" s="959"/>
      <c r="AE116" s="960"/>
      <c r="AF116" s="961" t="s">
        <v>132</v>
      </c>
      <c r="AG116" s="959"/>
      <c r="AH116" s="959"/>
      <c r="AI116" s="959"/>
      <c r="AJ116" s="960"/>
      <c r="AK116" s="961" t="s">
        <v>132</v>
      </c>
      <c r="AL116" s="959"/>
      <c r="AM116" s="959"/>
      <c r="AN116" s="959"/>
      <c r="AO116" s="960"/>
      <c r="AP116" s="962" t="s">
        <v>132</v>
      </c>
      <c r="AQ116" s="963"/>
      <c r="AR116" s="963"/>
      <c r="AS116" s="963"/>
      <c r="AT116" s="964"/>
      <c r="AU116" s="908"/>
      <c r="AV116" s="909"/>
      <c r="AW116" s="909"/>
      <c r="AX116" s="909"/>
      <c r="AY116" s="909"/>
      <c r="AZ116" s="967" t="s">
        <v>457</v>
      </c>
      <c r="BA116" s="968"/>
      <c r="BB116" s="968"/>
      <c r="BC116" s="968"/>
      <c r="BD116" s="968"/>
      <c r="BE116" s="968"/>
      <c r="BF116" s="968"/>
      <c r="BG116" s="968"/>
      <c r="BH116" s="968"/>
      <c r="BI116" s="968"/>
      <c r="BJ116" s="968"/>
      <c r="BK116" s="968"/>
      <c r="BL116" s="968"/>
      <c r="BM116" s="968"/>
      <c r="BN116" s="968"/>
      <c r="BO116" s="968"/>
      <c r="BP116" s="969"/>
      <c r="BQ116" s="925" t="s">
        <v>396</v>
      </c>
      <c r="BR116" s="926"/>
      <c r="BS116" s="926"/>
      <c r="BT116" s="926"/>
      <c r="BU116" s="926"/>
      <c r="BV116" s="926" t="s">
        <v>132</v>
      </c>
      <c r="BW116" s="926"/>
      <c r="BX116" s="926"/>
      <c r="BY116" s="926"/>
      <c r="BZ116" s="926"/>
      <c r="CA116" s="926" t="s">
        <v>396</v>
      </c>
      <c r="CB116" s="926"/>
      <c r="CC116" s="926"/>
      <c r="CD116" s="926"/>
      <c r="CE116" s="926"/>
      <c r="CF116" s="920" t="s">
        <v>396</v>
      </c>
      <c r="CG116" s="921"/>
      <c r="CH116" s="921"/>
      <c r="CI116" s="921"/>
      <c r="CJ116" s="921"/>
      <c r="CK116" s="948"/>
      <c r="CL116" s="949"/>
      <c r="CM116" s="922" t="s">
        <v>458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178194</v>
      </c>
      <c r="DH116" s="959"/>
      <c r="DI116" s="959"/>
      <c r="DJ116" s="959"/>
      <c r="DK116" s="960"/>
      <c r="DL116" s="961">
        <v>155113</v>
      </c>
      <c r="DM116" s="959"/>
      <c r="DN116" s="959"/>
      <c r="DO116" s="959"/>
      <c r="DP116" s="960"/>
      <c r="DQ116" s="961">
        <v>133227</v>
      </c>
      <c r="DR116" s="959"/>
      <c r="DS116" s="959"/>
      <c r="DT116" s="959"/>
      <c r="DU116" s="960"/>
      <c r="DV116" s="962">
        <v>3.2</v>
      </c>
      <c r="DW116" s="963"/>
      <c r="DX116" s="963"/>
      <c r="DY116" s="963"/>
      <c r="DZ116" s="964"/>
    </row>
    <row r="117" spans="1:130" s="230" customFormat="1" ht="26.25" customHeight="1" x14ac:dyDescent="0.2">
      <c r="A117" s="912" t="s">
        <v>193</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459</v>
      </c>
      <c r="Z117" s="894"/>
      <c r="AA117" s="978">
        <v>1145379</v>
      </c>
      <c r="AB117" s="979"/>
      <c r="AC117" s="979"/>
      <c r="AD117" s="979"/>
      <c r="AE117" s="980"/>
      <c r="AF117" s="981">
        <v>1118559</v>
      </c>
      <c r="AG117" s="979"/>
      <c r="AH117" s="979"/>
      <c r="AI117" s="979"/>
      <c r="AJ117" s="980"/>
      <c r="AK117" s="981">
        <v>1117849</v>
      </c>
      <c r="AL117" s="979"/>
      <c r="AM117" s="979"/>
      <c r="AN117" s="979"/>
      <c r="AO117" s="980"/>
      <c r="AP117" s="982"/>
      <c r="AQ117" s="983"/>
      <c r="AR117" s="983"/>
      <c r="AS117" s="983"/>
      <c r="AT117" s="984"/>
      <c r="AU117" s="908"/>
      <c r="AV117" s="909"/>
      <c r="AW117" s="909"/>
      <c r="AX117" s="909"/>
      <c r="AY117" s="909"/>
      <c r="AZ117" s="974" t="s">
        <v>460</v>
      </c>
      <c r="BA117" s="975"/>
      <c r="BB117" s="975"/>
      <c r="BC117" s="975"/>
      <c r="BD117" s="975"/>
      <c r="BE117" s="975"/>
      <c r="BF117" s="975"/>
      <c r="BG117" s="975"/>
      <c r="BH117" s="975"/>
      <c r="BI117" s="975"/>
      <c r="BJ117" s="975"/>
      <c r="BK117" s="975"/>
      <c r="BL117" s="975"/>
      <c r="BM117" s="975"/>
      <c r="BN117" s="975"/>
      <c r="BO117" s="975"/>
      <c r="BP117" s="976"/>
      <c r="BQ117" s="925" t="s">
        <v>132</v>
      </c>
      <c r="BR117" s="926"/>
      <c r="BS117" s="926"/>
      <c r="BT117" s="926"/>
      <c r="BU117" s="926"/>
      <c r="BV117" s="926" t="s">
        <v>132</v>
      </c>
      <c r="BW117" s="926"/>
      <c r="BX117" s="926"/>
      <c r="BY117" s="926"/>
      <c r="BZ117" s="926"/>
      <c r="CA117" s="926" t="s">
        <v>132</v>
      </c>
      <c r="CB117" s="926"/>
      <c r="CC117" s="926"/>
      <c r="CD117" s="926"/>
      <c r="CE117" s="926"/>
      <c r="CF117" s="920" t="s">
        <v>396</v>
      </c>
      <c r="CG117" s="921"/>
      <c r="CH117" s="921"/>
      <c r="CI117" s="921"/>
      <c r="CJ117" s="921"/>
      <c r="CK117" s="948"/>
      <c r="CL117" s="949"/>
      <c r="CM117" s="922" t="s">
        <v>461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132</v>
      </c>
      <c r="DH117" s="959"/>
      <c r="DI117" s="959"/>
      <c r="DJ117" s="959"/>
      <c r="DK117" s="960"/>
      <c r="DL117" s="961" t="s">
        <v>132</v>
      </c>
      <c r="DM117" s="959"/>
      <c r="DN117" s="959"/>
      <c r="DO117" s="959"/>
      <c r="DP117" s="960"/>
      <c r="DQ117" s="961" t="s">
        <v>396</v>
      </c>
      <c r="DR117" s="959"/>
      <c r="DS117" s="959"/>
      <c r="DT117" s="959"/>
      <c r="DU117" s="960"/>
      <c r="DV117" s="962" t="s">
        <v>132</v>
      </c>
      <c r="DW117" s="963"/>
      <c r="DX117" s="963"/>
      <c r="DY117" s="963"/>
      <c r="DZ117" s="964"/>
    </row>
    <row r="118" spans="1:130" s="230" customFormat="1" ht="26.25" customHeight="1" x14ac:dyDescent="0.2">
      <c r="A118" s="912" t="s">
        <v>435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432</v>
      </c>
      <c r="AB118" s="893"/>
      <c r="AC118" s="893"/>
      <c r="AD118" s="893"/>
      <c r="AE118" s="894"/>
      <c r="AF118" s="892" t="s">
        <v>433</v>
      </c>
      <c r="AG118" s="893"/>
      <c r="AH118" s="893"/>
      <c r="AI118" s="893"/>
      <c r="AJ118" s="894"/>
      <c r="AK118" s="892" t="s">
        <v>312</v>
      </c>
      <c r="AL118" s="893"/>
      <c r="AM118" s="893"/>
      <c r="AN118" s="893"/>
      <c r="AO118" s="894"/>
      <c r="AP118" s="970" t="s">
        <v>434</v>
      </c>
      <c r="AQ118" s="971"/>
      <c r="AR118" s="971"/>
      <c r="AS118" s="971"/>
      <c r="AT118" s="972"/>
      <c r="AU118" s="908"/>
      <c r="AV118" s="909"/>
      <c r="AW118" s="909"/>
      <c r="AX118" s="909"/>
      <c r="AY118" s="909"/>
      <c r="AZ118" s="973" t="s">
        <v>462</v>
      </c>
      <c r="BA118" s="965"/>
      <c r="BB118" s="965"/>
      <c r="BC118" s="965"/>
      <c r="BD118" s="965"/>
      <c r="BE118" s="965"/>
      <c r="BF118" s="965"/>
      <c r="BG118" s="965"/>
      <c r="BH118" s="965"/>
      <c r="BI118" s="965"/>
      <c r="BJ118" s="965"/>
      <c r="BK118" s="965"/>
      <c r="BL118" s="965"/>
      <c r="BM118" s="965"/>
      <c r="BN118" s="965"/>
      <c r="BO118" s="965"/>
      <c r="BP118" s="966"/>
      <c r="BQ118" s="999" t="s">
        <v>132</v>
      </c>
      <c r="BR118" s="1000"/>
      <c r="BS118" s="1000"/>
      <c r="BT118" s="1000"/>
      <c r="BU118" s="1000"/>
      <c r="BV118" s="1000" t="s">
        <v>132</v>
      </c>
      <c r="BW118" s="1000"/>
      <c r="BX118" s="1000"/>
      <c r="BY118" s="1000"/>
      <c r="BZ118" s="1000"/>
      <c r="CA118" s="1000" t="s">
        <v>132</v>
      </c>
      <c r="CB118" s="1000"/>
      <c r="CC118" s="1000"/>
      <c r="CD118" s="1000"/>
      <c r="CE118" s="1000"/>
      <c r="CF118" s="920" t="s">
        <v>132</v>
      </c>
      <c r="CG118" s="921"/>
      <c r="CH118" s="921"/>
      <c r="CI118" s="921"/>
      <c r="CJ118" s="921"/>
      <c r="CK118" s="948"/>
      <c r="CL118" s="949"/>
      <c r="CM118" s="922" t="s">
        <v>463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396</v>
      </c>
      <c r="DH118" s="959"/>
      <c r="DI118" s="959"/>
      <c r="DJ118" s="959"/>
      <c r="DK118" s="960"/>
      <c r="DL118" s="961" t="s">
        <v>132</v>
      </c>
      <c r="DM118" s="959"/>
      <c r="DN118" s="959"/>
      <c r="DO118" s="959"/>
      <c r="DP118" s="960"/>
      <c r="DQ118" s="961" t="s">
        <v>132</v>
      </c>
      <c r="DR118" s="959"/>
      <c r="DS118" s="959"/>
      <c r="DT118" s="959"/>
      <c r="DU118" s="960"/>
      <c r="DV118" s="962" t="s">
        <v>132</v>
      </c>
      <c r="DW118" s="963"/>
      <c r="DX118" s="963"/>
      <c r="DY118" s="963"/>
      <c r="DZ118" s="964"/>
    </row>
    <row r="119" spans="1:130" s="230" customFormat="1" ht="26.25" customHeight="1" x14ac:dyDescent="0.2">
      <c r="A119" s="1056" t="s">
        <v>438</v>
      </c>
      <c r="B119" s="947"/>
      <c r="C119" s="929" t="s">
        <v>439</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132</v>
      </c>
      <c r="AB119" s="900"/>
      <c r="AC119" s="900"/>
      <c r="AD119" s="900"/>
      <c r="AE119" s="901"/>
      <c r="AF119" s="902" t="s">
        <v>132</v>
      </c>
      <c r="AG119" s="900"/>
      <c r="AH119" s="900"/>
      <c r="AI119" s="900"/>
      <c r="AJ119" s="901"/>
      <c r="AK119" s="902" t="s">
        <v>396</v>
      </c>
      <c r="AL119" s="900"/>
      <c r="AM119" s="900"/>
      <c r="AN119" s="900"/>
      <c r="AO119" s="901"/>
      <c r="AP119" s="903" t="s">
        <v>132</v>
      </c>
      <c r="AQ119" s="904"/>
      <c r="AR119" s="904"/>
      <c r="AS119" s="904"/>
      <c r="AT119" s="905"/>
      <c r="AU119" s="910"/>
      <c r="AV119" s="911"/>
      <c r="AW119" s="911"/>
      <c r="AX119" s="911"/>
      <c r="AY119" s="911"/>
      <c r="AZ119" s="251" t="s">
        <v>193</v>
      </c>
      <c r="BA119" s="251"/>
      <c r="BB119" s="251"/>
      <c r="BC119" s="251"/>
      <c r="BD119" s="251"/>
      <c r="BE119" s="251"/>
      <c r="BF119" s="251"/>
      <c r="BG119" s="251"/>
      <c r="BH119" s="251"/>
      <c r="BI119" s="251"/>
      <c r="BJ119" s="251"/>
      <c r="BK119" s="251"/>
      <c r="BL119" s="251"/>
      <c r="BM119" s="251"/>
      <c r="BN119" s="251"/>
      <c r="BO119" s="977" t="s">
        <v>464</v>
      </c>
      <c r="BP119" s="1005"/>
      <c r="BQ119" s="999">
        <v>12360196</v>
      </c>
      <c r="BR119" s="1000"/>
      <c r="BS119" s="1000"/>
      <c r="BT119" s="1000"/>
      <c r="BU119" s="1000"/>
      <c r="BV119" s="1000">
        <v>13334658</v>
      </c>
      <c r="BW119" s="1000"/>
      <c r="BX119" s="1000"/>
      <c r="BY119" s="1000"/>
      <c r="BZ119" s="1000"/>
      <c r="CA119" s="1000">
        <v>12903763</v>
      </c>
      <c r="CB119" s="1000"/>
      <c r="CC119" s="1000"/>
      <c r="CD119" s="1000"/>
      <c r="CE119" s="1000"/>
      <c r="CF119" s="1001"/>
      <c r="CG119" s="1002"/>
      <c r="CH119" s="1002"/>
      <c r="CI119" s="1002"/>
      <c r="CJ119" s="1003"/>
      <c r="CK119" s="950"/>
      <c r="CL119" s="951"/>
      <c r="CM119" s="973" t="s">
        <v>465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132</v>
      </c>
      <c r="DH119" s="986"/>
      <c r="DI119" s="986"/>
      <c r="DJ119" s="986"/>
      <c r="DK119" s="987"/>
      <c r="DL119" s="985" t="s">
        <v>396</v>
      </c>
      <c r="DM119" s="986"/>
      <c r="DN119" s="986"/>
      <c r="DO119" s="986"/>
      <c r="DP119" s="987"/>
      <c r="DQ119" s="985" t="s">
        <v>132</v>
      </c>
      <c r="DR119" s="986"/>
      <c r="DS119" s="986"/>
      <c r="DT119" s="986"/>
      <c r="DU119" s="987"/>
      <c r="DV119" s="988" t="s">
        <v>132</v>
      </c>
      <c r="DW119" s="989"/>
      <c r="DX119" s="989"/>
      <c r="DY119" s="989"/>
      <c r="DZ119" s="990"/>
    </row>
    <row r="120" spans="1:130" s="230" customFormat="1" ht="26.25" customHeight="1" x14ac:dyDescent="0.2">
      <c r="A120" s="1057"/>
      <c r="B120" s="949"/>
      <c r="C120" s="922" t="s">
        <v>442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132</v>
      </c>
      <c r="AB120" s="959"/>
      <c r="AC120" s="959"/>
      <c r="AD120" s="959"/>
      <c r="AE120" s="960"/>
      <c r="AF120" s="961" t="s">
        <v>132</v>
      </c>
      <c r="AG120" s="959"/>
      <c r="AH120" s="959"/>
      <c r="AI120" s="959"/>
      <c r="AJ120" s="960"/>
      <c r="AK120" s="961" t="s">
        <v>132</v>
      </c>
      <c r="AL120" s="959"/>
      <c r="AM120" s="959"/>
      <c r="AN120" s="959"/>
      <c r="AO120" s="960"/>
      <c r="AP120" s="962" t="s">
        <v>132</v>
      </c>
      <c r="AQ120" s="963"/>
      <c r="AR120" s="963"/>
      <c r="AS120" s="963"/>
      <c r="AT120" s="964"/>
      <c r="AU120" s="991" t="s">
        <v>466</v>
      </c>
      <c r="AV120" s="992"/>
      <c r="AW120" s="992"/>
      <c r="AX120" s="992"/>
      <c r="AY120" s="993"/>
      <c r="AZ120" s="929" t="s">
        <v>467</v>
      </c>
      <c r="BA120" s="897"/>
      <c r="BB120" s="897"/>
      <c r="BC120" s="897"/>
      <c r="BD120" s="897"/>
      <c r="BE120" s="897"/>
      <c r="BF120" s="897"/>
      <c r="BG120" s="897"/>
      <c r="BH120" s="897"/>
      <c r="BI120" s="897"/>
      <c r="BJ120" s="897"/>
      <c r="BK120" s="897"/>
      <c r="BL120" s="897"/>
      <c r="BM120" s="897"/>
      <c r="BN120" s="897"/>
      <c r="BO120" s="897"/>
      <c r="BP120" s="898"/>
      <c r="BQ120" s="930">
        <v>3610558</v>
      </c>
      <c r="BR120" s="931"/>
      <c r="BS120" s="931"/>
      <c r="BT120" s="931"/>
      <c r="BU120" s="931"/>
      <c r="BV120" s="931">
        <v>3789261</v>
      </c>
      <c r="BW120" s="931"/>
      <c r="BX120" s="931"/>
      <c r="BY120" s="931"/>
      <c r="BZ120" s="931"/>
      <c r="CA120" s="931">
        <v>3874140</v>
      </c>
      <c r="CB120" s="931"/>
      <c r="CC120" s="931"/>
      <c r="CD120" s="931"/>
      <c r="CE120" s="931"/>
      <c r="CF120" s="944">
        <v>91.7</v>
      </c>
      <c r="CG120" s="945"/>
      <c r="CH120" s="945"/>
      <c r="CI120" s="945"/>
      <c r="CJ120" s="945"/>
      <c r="CK120" s="1006" t="s">
        <v>468</v>
      </c>
      <c r="CL120" s="1007"/>
      <c r="CM120" s="1007"/>
      <c r="CN120" s="1007"/>
      <c r="CO120" s="1008"/>
      <c r="CP120" s="1014" t="s">
        <v>469</v>
      </c>
      <c r="CQ120" s="1015"/>
      <c r="CR120" s="1015"/>
      <c r="CS120" s="1015"/>
      <c r="CT120" s="1015"/>
      <c r="CU120" s="1015"/>
      <c r="CV120" s="1015"/>
      <c r="CW120" s="1015"/>
      <c r="CX120" s="1015"/>
      <c r="CY120" s="1015"/>
      <c r="CZ120" s="1015"/>
      <c r="DA120" s="1015"/>
      <c r="DB120" s="1015"/>
      <c r="DC120" s="1015"/>
      <c r="DD120" s="1015"/>
      <c r="DE120" s="1015"/>
      <c r="DF120" s="1016"/>
      <c r="DG120" s="930">
        <v>3461903</v>
      </c>
      <c r="DH120" s="931"/>
      <c r="DI120" s="931"/>
      <c r="DJ120" s="931"/>
      <c r="DK120" s="931"/>
      <c r="DL120" s="931">
        <v>3339049</v>
      </c>
      <c r="DM120" s="931"/>
      <c r="DN120" s="931"/>
      <c r="DO120" s="931"/>
      <c r="DP120" s="931"/>
      <c r="DQ120" s="931">
        <v>3213177</v>
      </c>
      <c r="DR120" s="931"/>
      <c r="DS120" s="931"/>
      <c r="DT120" s="931"/>
      <c r="DU120" s="931"/>
      <c r="DV120" s="932">
        <v>76.099999999999994</v>
      </c>
      <c r="DW120" s="932"/>
      <c r="DX120" s="932"/>
      <c r="DY120" s="932"/>
      <c r="DZ120" s="933"/>
    </row>
    <row r="121" spans="1:130" s="230" customFormat="1" ht="26.25" customHeight="1" x14ac:dyDescent="0.2">
      <c r="A121" s="1057"/>
      <c r="B121" s="949"/>
      <c r="C121" s="974" t="s">
        <v>470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132</v>
      </c>
      <c r="AB121" s="959"/>
      <c r="AC121" s="959"/>
      <c r="AD121" s="959"/>
      <c r="AE121" s="960"/>
      <c r="AF121" s="961" t="s">
        <v>396</v>
      </c>
      <c r="AG121" s="959"/>
      <c r="AH121" s="959"/>
      <c r="AI121" s="959"/>
      <c r="AJ121" s="960"/>
      <c r="AK121" s="961" t="s">
        <v>396</v>
      </c>
      <c r="AL121" s="959"/>
      <c r="AM121" s="959"/>
      <c r="AN121" s="959"/>
      <c r="AO121" s="960"/>
      <c r="AP121" s="962" t="s">
        <v>132</v>
      </c>
      <c r="AQ121" s="963"/>
      <c r="AR121" s="963"/>
      <c r="AS121" s="963"/>
      <c r="AT121" s="964"/>
      <c r="AU121" s="994"/>
      <c r="AV121" s="995"/>
      <c r="AW121" s="995"/>
      <c r="AX121" s="995"/>
      <c r="AY121" s="996"/>
      <c r="AZ121" s="922" t="s">
        <v>471</v>
      </c>
      <c r="BA121" s="923"/>
      <c r="BB121" s="923"/>
      <c r="BC121" s="923"/>
      <c r="BD121" s="923"/>
      <c r="BE121" s="923"/>
      <c r="BF121" s="923"/>
      <c r="BG121" s="923"/>
      <c r="BH121" s="923"/>
      <c r="BI121" s="923"/>
      <c r="BJ121" s="923"/>
      <c r="BK121" s="923"/>
      <c r="BL121" s="923"/>
      <c r="BM121" s="923"/>
      <c r="BN121" s="923"/>
      <c r="BO121" s="923"/>
      <c r="BP121" s="924"/>
      <c r="BQ121" s="925">
        <v>1344206</v>
      </c>
      <c r="BR121" s="926"/>
      <c r="BS121" s="926"/>
      <c r="BT121" s="926"/>
      <c r="BU121" s="926"/>
      <c r="BV121" s="926">
        <v>1376743</v>
      </c>
      <c r="BW121" s="926"/>
      <c r="BX121" s="926"/>
      <c r="BY121" s="926"/>
      <c r="BZ121" s="926"/>
      <c r="CA121" s="926">
        <v>1431829</v>
      </c>
      <c r="CB121" s="926"/>
      <c r="CC121" s="926"/>
      <c r="CD121" s="926"/>
      <c r="CE121" s="926"/>
      <c r="CF121" s="920">
        <v>33.9</v>
      </c>
      <c r="CG121" s="921"/>
      <c r="CH121" s="921"/>
      <c r="CI121" s="921"/>
      <c r="CJ121" s="921"/>
      <c r="CK121" s="1009"/>
      <c r="CL121" s="1010"/>
      <c r="CM121" s="1010"/>
      <c r="CN121" s="1010"/>
      <c r="CO121" s="1011"/>
      <c r="CP121" s="1019" t="s">
        <v>414</v>
      </c>
      <c r="CQ121" s="1020"/>
      <c r="CR121" s="1020"/>
      <c r="CS121" s="1020"/>
      <c r="CT121" s="1020"/>
      <c r="CU121" s="1020"/>
      <c r="CV121" s="1020"/>
      <c r="CW121" s="1020"/>
      <c r="CX121" s="1020"/>
      <c r="CY121" s="1020"/>
      <c r="CZ121" s="1020"/>
      <c r="DA121" s="1020"/>
      <c r="DB121" s="1020"/>
      <c r="DC121" s="1020"/>
      <c r="DD121" s="1020"/>
      <c r="DE121" s="1020"/>
      <c r="DF121" s="1021"/>
      <c r="DG121" s="925">
        <v>72813</v>
      </c>
      <c r="DH121" s="926"/>
      <c r="DI121" s="926"/>
      <c r="DJ121" s="926"/>
      <c r="DK121" s="926"/>
      <c r="DL121" s="926">
        <v>60187</v>
      </c>
      <c r="DM121" s="926"/>
      <c r="DN121" s="926"/>
      <c r="DO121" s="926"/>
      <c r="DP121" s="926"/>
      <c r="DQ121" s="926">
        <v>47915</v>
      </c>
      <c r="DR121" s="926"/>
      <c r="DS121" s="926"/>
      <c r="DT121" s="926"/>
      <c r="DU121" s="926"/>
      <c r="DV121" s="927">
        <v>1.1000000000000001</v>
      </c>
      <c r="DW121" s="927"/>
      <c r="DX121" s="927"/>
      <c r="DY121" s="927"/>
      <c r="DZ121" s="928"/>
    </row>
    <row r="122" spans="1:130" s="230" customFormat="1" ht="26.25" customHeight="1" x14ac:dyDescent="0.2">
      <c r="A122" s="1057"/>
      <c r="B122" s="949"/>
      <c r="C122" s="922" t="s">
        <v>452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132</v>
      </c>
      <c r="AB122" s="959"/>
      <c r="AC122" s="959"/>
      <c r="AD122" s="959"/>
      <c r="AE122" s="960"/>
      <c r="AF122" s="961" t="s">
        <v>132</v>
      </c>
      <c r="AG122" s="959"/>
      <c r="AH122" s="959"/>
      <c r="AI122" s="959"/>
      <c r="AJ122" s="960"/>
      <c r="AK122" s="961" t="s">
        <v>132</v>
      </c>
      <c r="AL122" s="959"/>
      <c r="AM122" s="959"/>
      <c r="AN122" s="959"/>
      <c r="AO122" s="960"/>
      <c r="AP122" s="962" t="s">
        <v>396</v>
      </c>
      <c r="AQ122" s="963"/>
      <c r="AR122" s="963"/>
      <c r="AS122" s="963"/>
      <c r="AT122" s="964"/>
      <c r="AU122" s="994"/>
      <c r="AV122" s="995"/>
      <c r="AW122" s="995"/>
      <c r="AX122" s="995"/>
      <c r="AY122" s="996"/>
      <c r="AZ122" s="973" t="s">
        <v>472</v>
      </c>
      <c r="BA122" s="965"/>
      <c r="BB122" s="965"/>
      <c r="BC122" s="965"/>
      <c r="BD122" s="965"/>
      <c r="BE122" s="965"/>
      <c r="BF122" s="965"/>
      <c r="BG122" s="965"/>
      <c r="BH122" s="965"/>
      <c r="BI122" s="965"/>
      <c r="BJ122" s="965"/>
      <c r="BK122" s="965"/>
      <c r="BL122" s="965"/>
      <c r="BM122" s="965"/>
      <c r="BN122" s="965"/>
      <c r="BO122" s="965"/>
      <c r="BP122" s="966"/>
      <c r="BQ122" s="999">
        <v>6281822</v>
      </c>
      <c r="BR122" s="1000"/>
      <c r="BS122" s="1000"/>
      <c r="BT122" s="1000"/>
      <c r="BU122" s="1000"/>
      <c r="BV122" s="1000">
        <v>6160988</v>
      </c>
      <c r="BW122" s="1000"/>
      <c r="BX122" s="1000"/>
      <c r="BY122" s="1000"/>
      <c r="BZ122" s="1000"/>
      <c r="CA122" s="1000">
        <v>6366493</v>
      </c>
      <c r="CB122" s="1000"/>
      <c r="CC122" s="1000"/>
      <c r="CD122" s="1000"/>
      <c r="CE122" s="1000"/>
      <c r="CF122" s="1017">
        <v>150.69999999999999</v>
      </c>
      <c r="CG122" s="1018"/>
      <c r="CH122" s="1018"/>
      <c r="CI122" s="1018"/>
      <c r="CJ122" s="1018"/>
      <c r="CK122" s="1009"/>
      <c r="CL122" s="1010"/>
      <c r="CM122" s="1010"/>
      <c r="CN122" s="1010"/>
      <c r="CO122" s="1011"/>
      <c r="CP122" s="1019" t="s">
        <v>410</v>
      </c>
      <c r="CQ122" s="1020"/>
      <c r="CR122" s="1020"/>
      <c r="CS122" s="1020"/>
      <c r="CT122" s="1020"/>
      <c r="CU122" s="1020"/>
      <c r="CV122" s="1020"/>
      <c r="CW122" s="1020"/>
      <c r="CX122" s="1020"/>
      <c r="CY122" s="1020"/>
      <c r="CZ122" s="1020"/>
      <c r="DA122" s="1020"/>
      <c r="DB122" s="1020"/>
      <c r="DC122" s="1020"/>
      <c r="DD122" s="1020"/>
      <c r="DE122" s="1020"/>
      <c r="DF122" s="1021"/>
      <c r="DG122" s="925">
        <v>3006</v>
      </c>
      <c r="DH122" s="926"/>
      <c r="DI122" s="926"/>
      <c r="DJ122" s="926"/>
      <c r="DK122" s="926"/>
      <c r="DL122" s="926">
        <v>4367</v>
      </c>
      <c r="DM122" s="926"/>
      <c r="DN122" s="926"/>
      <c r="DO122" s="926"/>
      <c r="DP122" s="926"/>
      <c r="DQ122" s="926">
        <v>6854</v>
      </c>
      <c r="DR122" s="926"/>
      <c r="DS122" s="926"/>
      <c r="DT122" s="926"/>
      <c r="DU122" s="926"/>
      <c r="DV122" s="927">
        <v>0.2</v>
      </c>
      <c r="DW122" s="927"/>
      <c r="DX122" s="927"/>
      <c r="DY122" s="927"/>
      <c r="DZ122" s="928"/>
    </row>
    <row r="123" spans="1:130" s="230" customFormat="1" ht="26.25" customHeight="1" x14ac:dyDescent="0.2">
      <c r="A123" s="1057"/>
      <c r="B123" s="949"/>
      <c r="C123" s="922" t="s">
        <v>458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26945</v>
      </c>
      <c r="AB123" s="959"/>
      <c r="AC123" s="959"/>
      <c r="AD123" s="959"/>
      <c r="AE123" s="960"/>
      <c r="AF123" s="961">
        <v>23081</v>
      </c>
      <c r="AG123" s="959"/>
      <c r="AH123" s="959"/>
      <c r="AI123" s="959"/>
      <c r="AJ123" s="960"/>
      <c r="AK123" s="961">
        <v>21885</v>
      </c>
      <c r="AL123" s="959"/>
      <c r="AM123" s="959"/>
      <c r="AN123" s="959"/>
      <c r="AO123" s="960"/>
      <c r="AP123" s="962">
        <v>0.5</v>
      </c>
      <c r="AQ123" s="963"/>
      <c r="AR123" s="963"/>
      <c r="AS123" s="963"/>
      <c r="AT123" s="964"/>
      <c r="AU123" s="997"/>
      <c r="AV123" s="998"/>
      <c r="AW123" s="998"/>
      <c r="AX123" s="998"/>
      <c r="AY123" s="998"/>
      <c r="AZ123" s="251" t="s">
        <v>193</v>
      </c>
      <c r="BA123" s="251"/>
      <c r="BB123" s="251"/>
      <c r="BC123" s="251"/>
      <c r="BD123" s="251"/>
      <c r="BE123" s="251"/>
      <c r="BF123" s="251"/>
      <c r="BG123" s="251"/>
      <c r="BH123" s="251"/>
      <c r="BI123" s="251"/>
      <c r="BJ123" s="251"/>
      <c r="BK123" s="251"/>
      <c r="BL123" s="251"/>
      <c r="BM123" s="251"/>
      <c r="BN123" s="251"/>
      <c r="BO123" s="977" t="s">
        <v>473</v>
      </c>
      <c r="BP123" s="1005"/>
      <c r="BQ123" s="1063">
        <v>11236586</v>
      </c>
      <c r="BR123" s="1064"/>
      <c r="BS123" s="1064"/>
      <c r="BT123" s="1064"/>
      <c r="BU123" s="1064"/>
      <c r="BV123" s="1064">
        <v>11326992</v>
      </c>
      <c r="BW123" s="1064"/>
      <c r="BX123" s="1064"/>
      <c r="BY123" s="1064"/>
      <c r="BZ123" s="1064"/>
      <c r="CA123" s="1064">
        <v>11672462</v>
      </c>
      <c r="CB123" s="1064"/>
      <c r="CC123" s="1064"/>
      <c r="CD123" s="1064"/>
      <c r="CE123" s="1064"/>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x14ac:dyDescent="0.25">
      <c r="A124" s="1057"/>
      <c r="B124" s="949"/>
      <c r="C124" s="922" t="s">
        <v>461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132</v>
      </c>
      <c r="AB124" s="959"/>
      <c r="AC124" s="959"/>
      <c r="AD124" s="959"/>
      <c r="AE124" s="960"/>
      <c r="AF124" s="961" t="s">
        <v>132</v>
      </c>
      <c r="AG124" s="959"/>
      <c r="AH124" s="959"/>
      <c r="AI124" s="959"/>
      <c r="AJ124" s="960"/>
      <c r="AK124" s="961" t="s">
        <v>132</v>
      </c>
      <c r="AL124" s="959"/>
      <c r="AM124" s="959"/>
      <c r="AN124" s="959"/>
      <c r="AO124" s="960"/>
      <c r="AP124" s="962" t="s">
        <v>132</v>
      </c>
      <c r="AQ124" s="963"/>
      <c r="AR124" s="963"/>
      <c r="AS124" s="963"/>
      <c r="AT124" s="964"/>
      <c r="AU124" s="1059" t="s">
        <v>474</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27.4</v>
      </c>
      <c r="BR124" s="1027"/>
      <c r="BS124" s="1027"/>
      <c r="BT124" s="1027"/>
      <c r="BU124" s="1027"/>
      <c r="BV124" s="1027">
        <v>45.8</v>
      </c>
      <c r="BW124" s="1027"/>
      <c r="BX124" s="1027"/>
      <c r="BY124" s="1027"/>
      <c r="BZ124" s="1027"/>
      <c r="CA124" s="1027">
        <v>29.1</v>
      </c>
      <c r="CB124" s="1027"/>
      <c r="CC124" s="1027"/>
      <c r="CD124" s="1027"/>
      <c r="CE124" s="1027"/>
      <c r="CF124" s="1028"/>
      <c r="CG124" s="1029"/>
      <c r="CH124" s="1029"/>
      <c r="CI124" s="1029"/>
      <c r="CJ124" s="1030"/>
      <c r="CK124" s="1012"/>
      <c r="CL124" s="1012"/>
      <c r="CM124" s="1012"/>
      <c r="CN124" s="1012"/>
      <c r="CO124" s="1013"/>
      <c r="CP124" s="1019" t="s">
        <v>475</v>
      </c>
      <c r="CQ124" s="1020"/>
      <c r="CR124" s="1020"/>
      <c r="CS124" s="1020"/>
      <c r="CT124" s="1020"/>
      <c r="CU124" s="1020"/>
      <c r="CV124" s="1020"/>
      <c r="CW124" s="1020"/>
      <c r="CX124" s="1020"/>
      <c r="CY124" s="1020"/>
      <c r="CZ124" s="1020"/>
      <c r="DA124" s="1020"/>
      <c r="DB124" s="1020"/>
      <c r="DC124" s="1020"/>
      <c r="DD124" s="1020"/>
      <c r="DE124" s="1020"/>
      <c r="DF124" s="1021"/>
      <c r="DG124" s="1004" t="s">
        <v>132</v>
      </c>
      <c r="DH124" s="986"/>
      <c r="DI124" s="986"/>
      <c r="DJ124" s="986"/>
      <c r="DK124" s="987"/>
      <c r="DL124" s="985" t="s">
        <v>132</v>
      </c>
      <c r="DM124" s="986"/>
      <c r="DN124" s="986"/>
      <c r="DO124" s="986"/>
      <c r="DP124" s="987"/>
      <c r="DQ124" s="985" t="s">
        <v>132</v>
      </c>
      <c r="DR124" s="986"/>
      <c r="DS124" s="986"/>
      <c r="DT124" s="986"/>
      <c r="DU124" s="987"/>
      <c r="DV124" s="988" t="s">
        <v>132</v>
      </c>
      <c r="DW124" s="989"/>
      <c r="DX124" s="989"/>
      <c r="DY124" s="989"/>
      <c r="DZ124" s="990"/>
    </row>
    <row r="125" spans="1:130" s="230" customFormat="1" ht="26.25" customHeight="1" x14ac:dyDescent="0.2">
      <c r="A125" s="1057"/>
      <c r="B125" s="949"/>
      <c r="C125" s="922" t="s">
        <v>463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132</v>
      </c>
      <c r="AB125" s="959"/>
      <c r="AC125" s="959"/>
      <c r="AD125" s="959"/>
      <c r="AE125" s="960"/>
      <c r="AF125" s="961" t="s">
        <v>132</v>
      </c>
      <c r="AG125" s="959"/>
      <c r="AH125" s="959"/>
      <c r="AI125" s="959"/>
      <c r="AJ125" s="960"/>
      <c r="AK125" s="961" t="s">
        <v>132</v>
      </c>
      <c r="AL125" s="959"/>
      <c r="AM125" s="959"/>
      <c r="AN125" s="959"/>
      <c r="AO125" s="960"/>
      <c r="AP125" s="962" t="s">
        <v>132</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476</v>
      </c>
      <c r="CL125" s="1007"/>
      <c r="CM125" s="1007"/>
      <c r="CN125" s="1007"/>
      <c r="CO125" s="1008"/>
      <c r="CP125" s="929" t="s">
        <v>477</v>
      </c>
      <c r="CQ125" s="897"/>
      <c r="CR125" s="897"/>
      <c r="CS125" s="897"/>
      <c r="CT125" s="897"/>
      <c r="CU125" s="897"/>
      <c r="CV125" s="897"/>
      <c r="CW125" s="897"/>
      <c r="CX125" s="897"/>
      <c r="CY125" s="897"/>
      <c r="CZ125" s="897"/>
      <c r="DA125" s="897"/>
      <c r="DB125" s="897"/>
      <c r="DC125" s="897"/>
      <c r="DD125" s="897"/>
      <c r="DE125" s="897"/>
      <c r="DF125" s="898"/>
      <c r="DG125" s="930" t="s">
        <v>132</v>
      </c>
      <c r="DH125" s="931"/>
      <c r="DI125" s="931"/>
      <c r="DJ125" s="931"/>
      <c r="DK125" s="931"/>
      <c r="DL125" s="931" t="s">
        <v>132</v>
      </c>
      <c r="DM125" s="931"/>
      <c r="DN125" s="931"/>
      <c r="DO125" s="931"/>
      <c r="DP125" s="931"/>
      <c r="DQ125" s="931" t="s">
        <v>132</v>
      </c>
      <c r="DR125" s="931"/>
      <c r="DS125" s="931"/>
      <c r="DT125" s="931"/>
      <c r="DU125" s="931"/>
      <c r="DV125" s="932" t="s">
        <v>132</v>
      </c>
      <c r="DW125" s="932"/>
      <c r="DX125" s="932"/>
      <c r="DY125" s="932"/>
      <c r="DZ125" s="933"/>
    </row>
    <row r="126" spans="1:130" s="230" customFormat="1" ht="26.25" customHeight="1" thickBot="1" x14ac:dyDescent="0.25">
      <c r="A126" s="1057"/>
      <c r="B126" s="949"/>
      <c r="C126" s="922" t="s">
        <v>465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132</v>
      </c>
      <c r="AB126" s="959"/>
      <c r="AC126" s="959"/>
      <c r="AD126" s="959"/>
      <c r="AE126" s="960"/>
      <c r="AF126" s="961" t="s">
        <v>132</v>
      </c>
      <c r="AG126" s="959"/>
      <c r="AH126" s="959"/>
      <c r="AI126" s="959"/>
      <c r="AJ126" s="960"/>
      <c r="AK126" s="961" t="s">
        <v>132</v>
      </c>
      <c r="AL126" s="959"/>
      <c r="AM126" s="959"/>
      <c r="AN126" s="959"/>
      <c r="AO126" s="960"/>
      <c r="AP126" s="962" t="s">
        <v>132</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478</v>
      </c>
      <c r="CQ126" s="923"/>
      <c r="CR126" s="923"/>
      <c r="CS126" s="923"/>
      <c r="CT126" s="923"/>
      <c r="CU126" s="923"/>
      <c r="CV126" s="923"/>
      <c r="CW126" s="923"/>
      <c r="CX126" s="923"/>
      <c r="CY126" s="923"/>
      <c r="CZ126" s="923"/>
      <c r="DA126" s="923"/>
      <c r="DB126" s="923"/>
      <c r="DC126" s="923"/>
      <c r="DD126" s="923"/>
      <c r="DE126" s="923"/>
      <c r="DF126" s="924"/>
      <c r="DG126" s="925">
        <v>146458</v>
      </c>
      <c r="DH126" s="926"/>
      <c r="DI126" s="926"/>
      <c r="DJ126" s="926"/>
      <c r="DK126" s="926"/>
      <c r="DL126" s="926">
        <v>125833</v>
      </c>
      <c r="DM126" s="926"/>
      <c r="DN126" s="926"/>
      <c r="DO126" s="926"/>
      <c r="DP126" s="926"/>
      <c r="DQ126" s="926">
        <v>259802</v>
      </c>
      <c r="DR126" s="926"/>
      <c r="DS126" s="926"/>
      <c r="DT126" s="926"/>
      <c r="DU126" s="926"/>
      <c r="DV126" s="927">
        <v>6.1</v>
      </c>
      <c r="DW126" s="927"/>
      <c r="DX126" s="927"/>
      <c r="DY126" s="927"/>
      <c r="DZ126" s="928"/>
    </row>
    <row r="127" spans="1:130" s="230" customFormat="1" ht="26.25" customHeight="1" x14ac:dyDescent="0.2">
      <c r="A127" s="1058"/>
      <c r="B127" s="951"/>
      <c r="C127" s="973" t="s">
        <v>479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132</v>
      </c>
      <c r="AB127" s="959"/>
      <c r="AC127" s="959"/>
      <c r="AD127" s="959"/>
      <c r="AE127" s="960"/>
      <c r="AF127" s="961" t="s">
        <v>132</v>
      </c>
      <c r="AG127" s="959"/>
      <c r="AH127" s="959"/>
      <c r="AI127" s="959"/>
      <c r="AJ127" s="960"/>
      <c r="AK127" s="961" t="s">
        <v>132</v>
      </c>
      <c r="AL127" s="959"/>
      <c r="AM127" s="959"/>
      <c r="AN127" s="959"/>
      <c r="AO127" s="960"/>
      <c r="AP127" s="962" t="s">
        <v>132</v>
      </c>
      <c r="AQ127" s="963"/>
      <c r="AR127" s="963"/>
      <c r="AS127" s="963"/>
      <c r="AT127" s="964"/>
      <c r="AU127" s="232"/>
      <c r="AV127" s="232"/>
      <c r="AW127" s="232"/>
      <c r="AX127" s="1031" t="s">
        <v>480</v>
      </c>
      <c r="AY127" s="1032"/>
      <c r="AZ127" s="1032"/>
      <c r="BA127" s="1032"/>
      <c r="BB127" s="1032"/>
      <c r="BC127" s="1032"/>
      <c r="BD127" s="1032"/>
      <c r="BE127" s="1033"/>
      <c r="BF127" s="1034" t="s">
        <v>481</v>
      </c>
      <c r="BG127" s="1032"/>
      <c r="BH127" s="1032"/>
      <c r="BI127" s="1032"/>
      <c r="BJ127" s="1032"/>
      <c r="BK127" s="1032"/>
      <c r="BL127" s="1033"/>
      <c r="BM127" s="1034" t="s">
        <v>482</v>
      </c>
      <c r="BN127" s="1032"/>
      <c r="BO127" s="1032"/>
      <c r="BP127" s="1032"/>
      <c r="BQ127" s="1032"/>
      <c r="BR127" s="1032"/>
      <c r="BS127" s="1033"/>
      <c r="BT127" s="1034" t="s">
        <v>483</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484</v>
      </c>
      <c r="CQ127" s="923"/>
      <c r="CR127" s="923"/>
      <c r="CS127" s="923"/>
      <c r="CT127" s="923"/>
      <c r="CU127" s="923"/>
      <c r="CV127" s="923"/>
      <c r="CW127" s="923"/>
      <c r="CX127" s="923"/>
      <c r="CY127" s="923"/>
      <c r="CZ127" s="923"/>
      <c r="DA127" s="923"/>
      <c r="DB127" s="923"/>
      <c r="DC127" s="923"/>
      <c r="DD127" s="923"/>
      <c r="DE127" s="923"/>
      <c r="DF127" s="924"/>
      <c r="DG127" s="925" t="s">
        <v>132</v>
      </c>
      <c r="DH127" s="926"/>
      <c r="DI127" s="926"/>
      <c r="DJ127" s="926"/>
      <c r="DK127" s="926"/>
      <c r="DL127" s="926" t="s">
        <v>132</v>
      </c>
      <c r="DM127" s="926"/>
      <c r="DN127" s="926"/>
      <c r="DO127" s="926"/>
      <c r="DP127" s="926"/>
      <c r="DQ127" s="926" t="s">
        <v>132</v>
      </c>
      <c r="DR127" s="926"/>
      <c r="DS127" s="926"/>
      <c r="DT127" s="926"/>
      <c r="DU127" s="926"/>
      <c r="DV127" s="927" t="s">
        <v>132</v>
      </c>
      <c r="DW127" s="927"/>
      <c r="DX127" s="927"/>
      <c r="DY127" s="927"/>
      <c r="DZ127" s="928"/>
    </row>
    <row r="128" spans="1:130" s="230" customFormat="1" ht="26.25" customHeight="1" thickBot="1" x14ac:dyDescent="0.25">
      <c r="A128" s="1041" t="s">
        <v>485</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486</v>
      </c>
      <c r="X128" s="1043"/>
      <c r="Y128" s="1043"/>
      <c r="Z128" s="1044"/>
      <c r="AA128" s="1045">
        <v>148507</v>
      </c>
      <c r="AB128" s="1046"/>
      <c r="AC128" s="1046"/>
      <c r="AD128" s="1046"/>
      <c r="AE128" s="1047"/>
      <c r="AF128" s="1048">
        <v>142922</v>
      </c>
      <c r="AG128" s="1046"/>
      <c r="AH128" s="1046"/>
      <c r="AI128" s="1046"/>
      <c r="AJ128" s="1047"/>
      <c r="AK128" s="1048">
        <v>143274</v>
      </c>
      <c r="AL128" s="1046"/>
      <c r="AM128" s="1046"/>
      <c r="AN128" s="1046"/>
      <c r="AO128" s="1047"/>
      <c r="AP128" s="1049"/>
      <c r="AQ128" s="1050"/>
      <c r="AR128" s="1050"/>
      <c r="AS128" s="1050"/>
      <c r="AT128" s="1051"/>
      <c r="AU128" s="232"/>
      <c r="AV128" s="232"/>
      <c r="AW128" s="232"/>
      <c r="AX128" s="896" t="s">
        <v>487</v>
      </c>
      <c r="AY128" s="897"/>
      <c r="AZ128" s="897"/>
      <c r="BA128" s="897"/>
      <c r="BB128" s="897"/>
      <c r="BC128" s="897"/>
      <c r="BD128" s="897"/>
      <c r="BE128" s="898"/>
      <c r="BF128" s="1052" t="s">
        <v>132</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488</v>
      </c>
      <c r="CQ128" s="726"/>
      <c r="CR128" s="726"/>
      <c r="CS128" s="726"/>
      <c r="CT128" s="726"/>
      <c r="CU128" s="726"/>
      <c r="CV128" s="726"/>
      <c r="CW128" s="726"/>
      <c r="CX128" s="726"/>
      <c r="CY128" s="726"/>
      <c r="CZ128" s="726"/>
      <c r="DA128" s="726"/>
      <c r="DB128" s="726"/>
      <c r="DC128" s="726"/>
      <c r="DD128" s="726"/>
      <c r="DE128" s="726"/>
      <c r="DF128" s="1036"/>
      <c r="DG128" s="1037">
        <v>3907</v>
      </c>
      <c r="DH128" s="1038"/>
      <c r="DI128" s="1038"/>
      <c r="DJ128" s="1038"/>
      <c r="DK128" s="1038"/>
      <c r="DL128" s="1038">
        <v>3669</v>
      </c>
      <c r="DM128" s="1038"/>
      <c r="DN128" s="1038"/>
      <c r="DO128" s="1038"/>
      <c r="DP128" s="1038"/>
      <c r="DQ128" s="1038">
        <v>3218</v>
      </c>
      <c r="DR128" s="1038"/>
      <c r="DS128" s="1038"/>
      <c r="DT128" s="1038"/>
      <c r="DU128" s="1038"/>
      <c r="DV128" s="1039">
        <v>0.1</v>
      </c>
      <c r="DW128" s="1039"/>
      <c r="DX128" s="1039"/>
      <c r="DY128" s="1039"/>
      <c r="DZ128" s="1040"/>
    </row>
    <row r="129" spans="1:131" s="230" customFormat="1" ht="26.25" customHeight="1" x14ac:dyDescent="0.2">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489</v>
      </c>
      <c r="X129" s="1071"/>
      <c r="Y129" s="1071"/>
      <c r="Z129" s="1072"/>
      <c r="AA129" s="958">
        <v>4721937</v>
      </c>
      <c r="AB129" s="959"/>
      <c r="AC129" s="959"/>
      <c r="AD129" s="959"/>
      <c r="AE129" s="960"/>
      <c r="AF129" s="961">
        <v>4996029</v>
      </c>
      <c r="AG129" s="959"/>
      <c r="AH129" s="959"/>
      <c r="AI129" s="959"/>
      <c r="AJ129" s="960"/>
      <c r="AK129" s="961">
        <v>4814555</v>
      </c>
      <c r="AL129" s="959"/>
      <c r="AM129" s="959"/>
      <c r="AN129" s="959"/>
      <c r="AO129" s="960"/>
      <c r="AP129" s="1073"/>
      <c r="AQ129" s="1074"/>
      <c r="AR129" s="1074"/>
      <c r="AS129" s="1074"/>
      <c r="AT129" s="1075"/>
      <c r="AU129" s="233"/>
      <c r="AV129" s="233"/>
      <c r="AW129" s="233"/>
      <c r="AX129" s="1065" t="s">
        <v>490</v>
      </c>
      <c r="AY129" s="923"/>
      <c r="AZ129" s="923"/>
      <c r="BA129" s="923"/>
      <c r="BB129" s="923"/>
      <c r="BC129" s="923"/>
      <c r="BD129" s="923"/>
      <c r="BE129" s="924"/>
      <c r="BF129" s="1066" t="s">
        <v>132</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492</v>
      </c>
      <c r="X130" s="1071"/>
      <c r="Y130" s="1071"/>
      <c r="Z130" s="1072"/>
      <c r="AA130" s="958">
        <v>624131</v>
      </c>
      <c r="AB130" s="959"/>
      <c r="AC130" s="959"/>
      <c r="AD130" s="959"/>
      <c r="AE130" s="960"/>
      <c r="AF130" s="961">
        <v>612719</v>
      </c>
      <c r="AG130" s="959"/>
      <c r="AH130" s="959"/>
      <c r="AI130" s="959"/>
      <c r="AJ130" s="960"/>
      <c r="AK130" s="961">
        <v>589616</v>
      </c>
      <c r="AL130" s="959"/>
      <c r="AM130" s="959"/>
      <c r="AN130" s="959"/>
      <c r="AO130" s="960"/>
      <c r="AP130" s="1073"/>
      <c r="AQ130" s="1074"/>
      <c r="AR130" s="1074"/>
      <c r="AS130" s="1074"/>
      <c r="AT130" s="1075"/>
      <c r="AU130" s="233"/>
      <c r="AV130" s="233"/>
      <c r="AW130" s="233"/>
      <c r="AX130" s="1065" t="s">
        <v>493</v>
      </c>
      <c r="AY130" s="923"/>
      <c r="AZ130" s="923"/>
      <c r="BA130" s="923"/>
      <c r="BB130" s="923"/>
      <c r="BC130" s="923"/>
      <c r="BD130" s="923"/>
      <c r="BE130" s="924"/>
      <c r="BF130" s="1101">
        <v>8.8000000000000007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494</v>
      </c>
      <c r="X131" s="1108"/>
      <c r="Y131" s="1108"/>
      <c r="Z131" s="1109"/>
      <c r="AA131" s="1004">
        <v>4097806</v>
      </c>
      <c r="AB131" s="986"/>
      <c r="AC131" s="986"/>
      <c r="AD131" s="986"/>
      <c r="AE131" s="987"/>
      <c r="AF131" s="985">
        <v>4383310</v>
      </c>
      <c r="AG131" s="986"/>
      <c r="AH131" s="986"/>
      <c r="AI131" s="986"/>
      <c r="AJ131" s="987"/>
      <c r="AK131" s="985">
        <v>4224939</v>
      </c>
      <c r="AL131" s="986"/>
      <c r="AM131" s="986"/>
      <c r="AN131" s="986"/>
      <c r="AO131" s="987"/>
      <c r="AP131" s="1110"/>
      <c r="AQ131" s="1111"/>
      <c r="AR131" s="1111"/>
      <c r="AS131" s="1111"/>
      <c r="AT131" s="1112"/>
      <c r="AU131" s="233"/>
      <c r="AV131" s="233"/>
      <c r="AW131" s="233"/>
      <c r="AX131" s="1083" t="s">
        <v>495</v>
      </c>
      <c r="AY131" s="726"/>
      <c r="AZ131" s="726"/>
      <c r="BA131" s="726"/>
      <c r="BB131" s="726"/>
      <c r="BC131" s="726"/>
      <c r="BD131" s="726"/>
      <c r="BE131" s="1036"/>
      <c r="BF131" s="1084">
        <v>29.1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496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497</v>
      </c>
      <c r="W132" s="1094"/>
      <c r="X132" s="1094"/>
      <c r="Y132" s="1094"/>
      <c r="Z132" s="1095"/>
      <c r="AA132" s="1096">
        <v>9.0961114310000006</v>
      </c>
      <c r="AB132" s="1097"/>
      <c r="AC132" s="1097"/>
      <c r="AD132" s="1097"/>
      <c r="AE132" s="1098"/>
      <c r="AF132" s="1099">
        <v>8.2795421719999993</v>
      </c>
      <c r="AG132" s="1097"/>
      <c r="AH132" s="1097"/>
      <c r="AI132" s="1097"/>
      <c r="AJ132" s="1098"/>
      <c r="AK132" s="1099">
        <v>9.1115871730000002</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498</v>
      </c>
      <c r="W133" s="1077"/>
      <c r="X133" s="1077"/>
      <c r="Y133" s="1077"/>
      <c r="Z133" s="1078"/>
      <c r="AA133" s="1079">
        <v>9.3000000000000007</v>
      </c>
      <c r="AB133" s="1080"/>
      <c r="AC133" s="1080"/>
      <c r="AD133" s="1080"/>
      <c r="AE133" s="1081"/>
      <c r="AF133" s="1079">
        <v>8.8000000000000007</v>
      </c>
      <c r="AG133" s="1080"/>
      <c r="AH133" s="1080"/>
      <c r="AI133" s="1080"/>
      <c r="AJ133" s="1081"/>
      <c r="AK133" s="1079">
        <v>8.8000000000000007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1Iz6H/QKOrkV6cjexleqxC9O43Gz0q8wXsIF3mfvxCyOsWP2G0BP/Qy3OHeNCnhk9zBAIutjBpYMddEp9UHNw==" saltValue="SJoXH7TaF+f5zbfA+LtWj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499</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5DXcgnZFfOboFqPZnqNRUVJ1ZkOcT560mYaH3Qu/Urcwbh2uI0mA/janENmHwvo6yxpy/muvjGhcJt1KXetUkw==" saltValue="TGLhGIaMZ5JimMftn+pT/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ucx3XIw+A/wbj++SAlsmlik4Mrspp2AZWhVy3IOKZdvK4DC4y4TOnAihWkGjX7Urc0fdtk/ptzrIqikId77fZQ==" saltValue="MaBCyWP15OdetMLqggZjW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501</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502</v>
      </c>
      <c r="AP7" s="272"/>
      <c r="AQ7" s="273" t="s">
        <v>503</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504</v>
      </c>
      <c r="AQ8" s="279" t="s">
        <v>505</v>
      </c>
      <c r="AR8" s="280" t="s">
        <v>506</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507</v>
      </c>
      <c r="AL9" s="1117"/>
      <c r="AM9" s="1117"/>
      <c r="AN9" s="1118"/>
      <c r="AO9" s="281">
        <v>1328906</v>
      </c>
      <c r="AP9" s="281">
        <v>76718</v>
      </c>
      <c r="AQ9" s="282">
        <v>99018</v>
      </c>
      <c r="AR9" s="283">
        <v>-22.5</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508</v>
      </c>
      <c r="AL10" s="1117"/>
      <c r="AM10" s="1117"/>
      <c r="AN10" s="1118"/>
      <c r="AO10" s="284">
        <v>246738</v>
      </c>
      <c r="AP10" s="284">
        <v>14244</v>
      </c>
      <c r="AQ10" s="285">
        <v>12190</v>
      </c>
      <c r="AR10" s="286">
        <v>16.8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509</v>
      </c>
      <c r="AL11" s="1117"/>
      <c r="AM11" s="1117"/>
      <c r="AN11" s="1118"/>
      <c r="AO11" s="284" t="s">
        <v>510</v>
      </c>
      <c r="AP11" s="284" t="s">
        <v>510</v>
      </c>
      <c r="AQ11" s="285">
        <v>979</v>
      </c>
      <c r="AR11" s="286" t="s">
        <v>510</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511</v>
      </c>
      <c r="AL12" s="1117"/>
      <c r="AM12" s="1117"/>
      <c r="AN12" s="1118"/>
      <c r="AO12" s="284" t="s">
        <v>510</v>
      </c>
      <c r="AP12" s="284" t="s">
        <v>510</v>
      </c>
      <c r="AQ12" s="285" t="s">
        <v>510</v>
      </c>
      <c r="AR12" s="286" t="s">
        <v>510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512</v>
      </c>
      <c r="AL13" s="1117"/>
      <c r="AM13" s="1117"/>
      <c r="AN13" s="1118"/>
      <c r="AO13" s="284">
        <v>82312</v>
      </c>
      <c r="AP13" s="284">
        <v>4752</v>
      </c>
      <c r="AQ13" s="285">
        <v>3304</v>
      </c>
      <c r="AR13" s="286">
        <v>43.8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513</v>
      </c>
      <c r="AL14" s="1117"/>
      <c r="AM14" s="1117"/>
      <c r="AN14" s="1118"/>
      <c r="AO14" s="284">
        <v>25683</v>
      </c>
      <c r="AP14" s="284">
        <v>1483</v>
      </c>
      <c r="AQ14" s="285">
        <v>2278</v>
      </c>
      <c r="AR14" s="286">
        <v>-34.9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514</v>
      </c>
      <c r="AL15" s="1120"/>
      <c r="AM15" s="1120"/>
      <c r="AN15" s="1121"/>
      <c r="AO15" s="284">
        <v>-105105</v>
      </c>
      <c r="AP15" s="284">
        <v>-6068</v>
      </c>
      <c r="AQ15" s="285">
        <v>-6694</v>
      </c>
      <c r="AR15" s="286">
        <v>-9.4</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193</v>
      </c>
      <c r="AL16" s="1120"/>
      <c r="AM16" s="1120"/>
      <c r="AN16" s="1121"/>
      <c r="AO16" s="284">
        <v>1578534</v>
      </c>
      <c r="AP16" s="284">
        <v>91129</v>
      </c>
      <c r="AQ16" s="285">
        <v>111075</v>
      </c>
      <c r="AR16" s="286">
        <v>-18</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515</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516</v>
      </c>
      <c r="AP20" s="293" t="s">
        <v>517</v>
      </c>
      <c r="AQ20" s="294" t="s">
        <v>518</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519</v>
      </c>
      <c r="AL21" s="1123"/>
      <c r="AM21" s="1123"/>
      <c r="AN21" s="1124"/>
      <c r="AO21" s="297">
        <v>7.5</v>
      </c>
      <c r="AP21" s="298">
        <v>9.92</v>
      </c>
      <c r="AQ21" s="299">
        <v>-2.42</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520</v>
      </c>
      <c r="AL22" s="1123"/>
      <c r="AM22" s="1123"/>
      <c r="AN22" s="1124"/>
      <c r="AO22" s="302">
        <v>96.5</v>
      </c>
      <c r="AP22" s="303">
        <v>96.2</v>
      </c>
      <c r="AQ22" s="304">
        <v>0.3</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521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522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523</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502</v>
      </c>
      <c r="AP30" s="272"/>
      <c r="AQ30" s="273" t="s">
        <v>503</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504</v>
      </c>
      <c r="AQ31" s="279" t="s">
        <v>505</v>
      </c>
      <c r="AR31" s="280" t="s">
        <v>506</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524</v>
      </c>
      <c r="AL32" s="1131"/>
      <c r="AM32" s="1131"/>
      <c r="AN32" s="1132"/>
      <c r="AO32" s="312">
        <v>750164</v>
      </c>
      <c r="AP32" s="312">
        <v>43307</v>
      </c>
      <c r="AQ32" s="313">
        <v>56953</v>
      </c>
      <c r="AR32" s="314">
        <v>-24</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525</v>
      </c>
      <c r="AL33" s="1131"/>
      <c r="AM33" s="1131"/>
      <c r="AN33" s="1132"/>
      <c r="AO33" s="312" t="s">
        <v>510</v>
      </c>
      <c r="AP33" s="312" t="s">
        <v>510</v>
      </c>
      <c r="AQ33" s="313" t="s">
        <v>510</v>
      </c>
      <c r="AR33" s="314" t="s">
        <v>510</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526</v>
      </c>
      <c r="AL34" s="1131"/>
      <c r="AM34" s="1131"/>
      <c r="AN34" s="1132"/>
      <c r="AO34" s="312" t="s">
        <v>510</v>
      </c>
      <c r="AP34" s="312" t="s">
        <v>510</v>
      </c>
      <c r="AQ34" s="313" t="s">
        <v>510</v>
      </c>
      <c r="AR34" s="314" t="s">
        <v>510</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527</v>
      </c>
      <c r="AL35" s="1131"/>
      <c r="AM35" s="1131"/>
      <c r="AN35" s="1132"/>
      <c r="AO35" s="312">
        <v>294553</v>
      </c>
      <c r="AP35" s="312">
        <v>17005</v>
      </c>
      <c r="AQ35" s="313">
        <v>20881</v>
      </c>
      <c r="AR35" s="314">
        <v>-18.600000000000001</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528</v>
      </c>
      <c r="AL36" s="1131"/>
      <c r="AM36" s="1131"/>
      <c r="AN36" s="1132"/>
      <c r="AO36" s="312">
        <v>51247</v>
      </c>
      <c r="AP36" s="312">
        <v>2958</v>
      </c>
      <c r="AQ36" s="313">
        <v>3030</v>
      </c>
      <c r="AR36" s="314">
        <v>-2.4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529</v>
      </c>
      <c r="AL37" s="1131"/>
      <c r="AM37" s="1131"/>
      <c r="AN37" s="1132"/>
      <c r="AO37" s="312">
        <v>21885</v>
      </c>
      <c r="AP37" s="312">
        <v>1263</v>
      </c>
      <c r="AQ37" s="313">
        <v>605</v>
      </c>
      <c r="AR37" s="314">
        <v>108.8</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530</v>
      </c>
      <c r="AL38" s="1134"/>
      <c r="AM38" s="1134"/>
      <c r="AN38" s="1135"/>
      <c r="AO38" s="315" t="s">
        <v>510</v>
      </c>
      <c r="AP38" s="315" t="s">
        <v>510</v>
      </c>
      <c r="AQ38" s="316">
        <v>2</v>
      </c>
      <c r="AR38" s="304" t="s">
        <v>510</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531</v>
      </c>
      <c r="AL39" s="1134"/>
      <c r="AM39" s="1134"/>
      <c r="AN39" s="1135"/>
      <c r="AO39" s="312">
        <v>-143274</v>
      </c>
      <c r="AP39" s="312">
        <v>-8271</v>
      </c>
      <c r="AQ39" s="313">
        <v>-2161</v>
      </c>
      <c r="AR39" s="314">
        <v>282.7</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532</v>
      </c>
      <c r="AL40" s="1131"/>
      <c r="AM40" s="1131"/>
      <c r="AN40" s="1132"/>
      <c r="AO40" s="312">
        <v>-589616</v>
      </c>
      <c r="AP40" s="312">
        <v>-34039</v>
      </c>
      <c r="AQ40" s="313">
        <v>-53409</v>
      </c>
      <c r="AR40" s="314">
        <v>-36.299999999999997</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384959</v>
      </c>
      <c r="AP41" s="312">
        <v>22224</v>
      </c>
      <c r="AQ41" s="313">
        <v>25901</v>
      </c>
      <c r="AR41" s="314">
        <v>-14.2</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533</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535</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502</v>
      </c>
      <c r="AN49" s="1127" t="s">
        <v>536</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537</v>
      </c>
      <c r="AO50" s="329" t="s">
        <v>538</v>
      </c>
      <c r="AP50" s="330" t="s">
        <v>539</v>
      </c>
      <c r="AQ50" s="331" t="s">
        <v>540</v>
      </c>
      <c r="AR50" s="332" t="s">
        <v>541</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542</v>
      </c>
      <c r="AL51" s="325"/>
      <c r="AM51" s="333">
        <v>950338</v>
      </c>
      <c r="AN51" s="334">
        <v>50954</v>
      </c>
      <c r="AO51" s="335">
        <v>55.6</v>
      </c>
      <c r="AP51" s="336">
        <v>96462</v>
      </c>
      <c r="AQ51" s="337">
        <v>-2.5</v>
      </c>
      <c r="AR51" s="338">
        <v>58.1</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543</v>
      </c>
      <c r="AM52" s="341">
        <v>728258</v>
      </c>
      <c r="AN52" s="342">
        <v>39047</v>
      </c>
      <c r="AO52" s="343">
        <v>69.099999999999994</v>
      </c>
      <c r="AP52" s="344">
        <v>39886</v>
      </c>
      <c r="AQ52" s="345">
        <v>-8.8000000000000007</v>
      </c>
      <c r="AR52" s="346">
        <v>77.900000000000006</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544</v>
      </c>
      <c r="AL53" s="325"/>
      <c r="AM53" s="333">
        <v>1415722</v>
      </c>
      <c r="AN53" s="334">
        <v>77038</v>
      </c>
      <c r="AO53" s="335">
        <v>51.2</v>
      </c>
      <c r="AP53" s="336">
        <v>83103</v>
      </c>
      <c r="AQ53" s="337">
        <v>-13.8</v>
      </c>
      <c r="AR53" s="338">
        <v>65</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543</v>
      </c>
      <c r="AM54" s="341">
        <v>824653</v>
      </c>
      <c r="AN54" s="342">
        <v>44874</v>
      </c>
      <c r="AO54" s="343">
        <v>14.9</v>
      </c>
      <c r="AP54" s="344">
        <v>41378</v>
      </c>
      <c r="AQ54" s="345">
        <v>3.7</v>
      </c>
      <c r="AR54" s="346">
        <v>11.2</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545</v>
      </c>
      <c r="AL55" s="325"/>
      <c r="AM55" s="333">
        <v>1411424</v>
      </c>
      <c r="AN55" s="334">
        <v>78421</v>
      </c>
      <c r="AO55" s="335">
        <v>1.8</v>
      </c>
      <c r="AP55" s="336">
        <v>84459</v>
      </c>
      <c r="AQ55" s="337">
        <v>1.6</v>
      </c>
      <c r="AR55" s="338">
        <v>0.2</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543</v>
      </c>
      <c r="AM56" s="341">
        <v>1147569</v>
      </c>
      <c r="AN56" s="342">
        <v>63761</v>
      </c>
      <c r="AO56" s="343">
        <v>42.1</v>
      </c>
      <c r="AP56" s="344">
        <v>47314</v>
      </c>
      <c r="AQ56" s="345">
        <v>14.3</v>
      </c>
      <c r="AR56" s="346">
        <v>27.8</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546</v>
      </c>
      <c r="AL57" s="325"/>
      <c r="AM57" s="333">
        <v>2702505</v>
      </c>
      <c r="AN57" s="334">
        <v>153238</v>
      </c>
      <c r="AO57" s="335">
        <v>95.4</v>
      </c>
      <c r="AP57" s="336">
        <v>74568</v>
      </c>
      <c r="AQ57" s="337">
        <v>-11.7</v>
      </c>
      <c r="AR57" s="338">
        <v>107.1</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543</v>
      </c>
      <c r="AM58" s="341">
        <v>2467831</v>
      </c>
      <c r="AN58" s="342">
        <v>139931</v>
      </c>
      <c r="AO58" s="343">
        <v>119.5</v>
      </c>
      <c r="AP58" s="344">
        <v>42558</v>
      </c>
      <c r="AQ58" s="345">
        <v>-10.1</v>
      </c>
      <c r="AR58" s="346">
        <v>129.6</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547</v>
      </c>
      <c r="AL59" s="325"/>
      <c r="AM59" s="333">
        <v>1090409</v>
      </c>
      <c r="AN59" s="334">
        <v>62949</v>
      </c>
      <c r="AO59" s="335">
        <v>-58.9</v>
      </c>
      <c r="AP59" s="336">
        <v>73693</v>
      </c>
      <c r="AQ59" s="337">
        <v>-1.2</v>
      </c>
      <c r="AR59" s="338">
        <v>-57.7</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543</v>
      </c>
      <c r="AM60" s="341">
        <v>790609</v>
      </c>
      <c r="AN60" s="342">
        <v>45642</v>
      </c>
      <c r="AO60" s="343">
        <v>-67.400000000000006</v>
      </c>
      <c r="AP60" s="344">
        <v>44203</v>
      </c>
      <c r="AQ60" s="345">
        <v>3.9</v>
      </c>
      <c r="AR60" s="346">
        <v>-71.3</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548</v>
      </c>
      <c r="AL61" s="347"/>
      <c r="AM61" s="348">
        <v>1514080</v>
      </c>
      <c r="AN61" s="349">
        <v>84520</v>
      </c>
      <c r="AO61" s="350">
        <v>29</v>
      </c>
      <c r="AP61" s="351">
        <v>82457</v>
      </c>
      <c r="AQ61" s="352">
        <v>-5.5</v>
      </c>
      <c r="AR61" s="338">
        <v>34.5</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543</v>
      </c>
      <c r="AM62" s="341">
        <v>1191784</v>
      </c>
      <c r="AN62" s="342">
        <v>66651</v>
      </c>
      <c r="AO62" s="343">
        <v>35.6</v>
      </c>
      <c r="AP62" s="344">
        <v>43068</v>
      </c>
      <c r="AQ62" s="345">
        <v>0.6</v>
      </c>
      <c r="AR62" s="346">
        <v>35</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2A0t8lVJICW66D4phc1OsL+GQ0/GHKl+KbRn4RUGFFhTYopq/YEAmTwO8LzEPLTyTH09aCBOa6HuNvQjrspxag==" saltValue="pj03v37zGWAV2uwtSfQz0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view="pageBreakPreview" zoomScale="85" zoomScaleNormal="100" zoomScaleSheetLayoutView="8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550</v>
      </c>
    </row>
    <row r="121" spans="125:125" ht="13.5" hidden="1" customHeight="1" x14ac:dyDescent="0.2">
      <c r="DU121" s="259"/>
    </row>
  </sheetData>
  <sheetProtection algorithmName="SHA-512" hashValue="Y2oiRTU5lUCh9of0NvSeSehoCHm59j4tS3y5Jq4qfxiDsZRgdvhAJtxw+KINveGkrgCthLfVjRcrBzjR6e2Ajw==" saltValue="tmESLURd8CVje6kRfZwM8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551</v>
      </c>
    </row>
  </sheetData>
  <sheetProtection algorithmName="SHA-512" hashValue="y6mikUpGu/49rGNWbhDhS4/1p7IQwAQ68JF93YhBCSoKaUCy3t72ERq7HskLEQGEemoOJl3Uoz3N+IBIpWzpZA==" saltValue="jKVFt6WJrUqKlqTwVsiP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2">
      <c r="B47" s="10"/>
      <c r="C47" s="1139" t="s">
        <v>3</v>
      </c>
      <c r="D47" s="1139"/>
      <c r="E47" s="1140"/>
      <c r="F47" s="11">
        <v>12.51</v>
      </c>
      <c r="G47" s="12">
        <v>11.79</v>
      </c>
      <c r="H47" s="12">
        <v>12.29</v>
      </c>
      <c r="I47" s="12">
        <v>11.06</v>
      </c>
      <c r="J47" s="13">
        <v>14.87</v>
      </c>
    </row>
    <row r="48" spans="2:10" ht="57.75" customHeight="1" x14ac:dyDescent="0.2">
      <c r="B48" s="14"/>
      <c r="C48" s="1141" t="s">
        <v>4</v>
      </c>
      <c r="D48" s="1141"/>
      <c r="E48" s="1142"/>
      <c r="F48" s="15">
        <v>4.1399999999999997</v>
      </c>
      <c r="G48" s="16">
        <v>4.63</v>
      </c>
      <c r="H48" s="16">
        <v>3.91</v>
      </c>
      <c r="I48" s="16">
        <v>7.01</v>
      </c>
      <c r="J48" s="17">
        <v>6.34</v>
      </c>
    </row>
    <row r="49" spans="2:10" ht="57.75" customHeight="1" thickBot="1" x14ac:dyDescent="0.25">
      <c r="B49" s="18"/>
      <c r="C49" s="1143" t="s">
        <v>5</v>
      </c>
      <c r="D49" s="1143"/>
      <c r="E49" s="1144"/>
      <c r="F49" s="19" t="s">
        <v>557</v>
      </c>
      <c r="G49" s="20" t="s">
        <v>558</v>
      </c>
      <c r="H49" s="20" t="s">
        <v>559</v>
      </c>
      <c r="I49" s="20" t="s">
        <v>560</v>
      </c>
      <c r="J49" s="21" t="s">
        <v>561</v>
      </c>
    </row>
    <row r="50" spans="2:10" ht="13.2" x14ac:dyDescent="0.2"/>
  </sheetData>
  <sheetProtection algorithmName="SHA-512" hashValue="yEx9b43gvO488gKSf9+7pvepQX14MpRrWJt3/kZ+nNmVrrg+/BXm5mrqKUGBh37mpBjpUkliLP4O1jFxYRswWw==" saltValue="ajUsqEDKEU6E6R6pW27i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2024-03-17T03:06:22Z</cp:lastPrinted>
  <dcterms:created xsi:type="dcterms:W3CDTF">2024-02-05T00:07:20Z</dcterms:created>
  <dcterms:modified xsi:type="dcterms:W3CDTF">2024-03-21T05:23:37Z</dcterms:modified>
  <cp:category/>
</cp:coreProperties>
</file>