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64.141\共有\各グループ\財政\01 主査フォルダ\01 大切なお仕事\R5版\R5(R3)財政状況資料集\R6.3月\疑義照会\提出用\"/>
    </mc:Choice>
  </mc:AlternateContent>
  <xr:revisionPtr revIDLastSave="0" documentId="13_ncr:1_{16946FBA-B414-4717-A910-A788CA348BCC}"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BW34" i="10"/>
  <c r="BW35" i="10" s="1"/>
  <c r="AM34" i="10"/>
  <c r="U34" i="10"/>
  <c r="U35" i="10" s="1"/>
  <c r="U36" i="10" s="1"/>
  <c r="C34" i="10"/>
  <c r="BW36" i="10" l="1"/>
  <c r="BW37" i="10" s="1"/>
  <c r="BW38" i="10" s="1"/>
  <c r="BW39" i="10" s="1"/>
  <c r="BW40" i="10" s="1"/>
  <c r="BW41" i="10" s="1"/>
  <c r="BW42" i="10" s="1"/>
  <c r="BW43" i="10" s="1"/>
  <c r="CO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<sst xmlns="http://schemas.openxmlformats.org/spreadsheetml/2006/main" count="1079" uniqueCount="610">
  <si>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</si>
  <si>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</si>
  <si>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</si>
  <si>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</si>
  <si>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</si>
  <si>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</si>
  <si>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</si>
  <si>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</si>
  <si>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</si>
  <si>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</si>
  <si>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</si>
  <si>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</si>
  <si>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</si>
  <si>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</si>
  <si>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</si>
  <si>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</si>
  <si>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</si>
  <si>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</si>
  <si>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</si>
  <si>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</si>
  <si>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</si>
  <si>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</si>
  <si>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</si>
  <si>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</si>
  <si>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</si>
  <si>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</si>
  <si>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</si>
  <si>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</si>
  <si>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</si>
  <si>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</si>
  <si>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</si>
  <si>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</si>
  <si>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</si>
  <si>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</si>
  <si>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</si>
  <si>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</si>
  <si>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</si>
  <si>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</si>
  <si>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</si>
  <si>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</si>
  <si>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</si>
  <si>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</si>
  <si>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</si>
  <si>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</si>
  <si>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</si>
  <si>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</si>
  <si>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</si>
  <si>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</si>
  <si>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</si>
  <si>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</si>
  <si>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</si>
  <si>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</si>
  <si>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</si>
  <si>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</si>
  <si>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</si>
  <si>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</si>
  <si>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</si>
  <si>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</si>
  <si>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</si>
  <si>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</si>
  <si>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</si>
  <si>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</si>
  <si>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</si>
  <si>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</si>
  <si>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</si>
  <si>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</si>
  <si>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</si>
  <si>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</si>
  <si>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</si>
  <si>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</si>
  <si>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</si>
  <si>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</si>
  <si>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</si>
  <si>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</si>
  <si>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</si>
  <si>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</si>
  <si>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</si>
  <si>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</si>
  <si>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</si>
  <si>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</si>
  <si>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</si>
  <si>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</si>
  <si>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</si>
  <si>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</si>
  <si>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</si>
  <si>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</si>
  <si>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</si>
  <si>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</si>
  <si>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</si>
  <si>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</si>
  <si>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</si>
  <si>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</si>
  <si>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</si>
  <si>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</si>
  <si>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</si>
  <si>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</si>
  <si>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</si>
  <si>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</si>
  <si>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</si>
  <si>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</si>
  <si>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大石田町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</si>
  <si>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</si>
  <si>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</si>
  <si>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</si>
  <si>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</si>
  <si>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</si>
  <si>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</si>
  <si>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</si>
  <si>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</si>
  <si>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</si>
  <si>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</si>
  <si>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</si>
  <si>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</si>
  <si>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</si>
  <si>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</si>
  <si>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</si>
  <si>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</si>
  <si>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</si>
  <si>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</si>
  <si>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</si>
  <si>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</si>
  <si>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</si>
  <si>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</si>
  <si>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</si>
  <si>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</si>
  <si>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</si>
  <si>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</si>
  <si>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</si>
  <si>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</si>
  <si>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</si>
  <si>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</si>
  <si>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</si>
  <si>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</si>
  <si>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</si>
  <si>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</si>
  <si>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</si>
  <si>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</si>
  <si>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</si>
  <si>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</si>
  <si>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</si>
  <si>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</si>
  <si>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</si>
  <si>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</si>
  <si>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</si>
  <si>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</si>
  <si>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</si>
  <si>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</si>
  <si>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</si>
  <si>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</si>
  <si>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</si>
  <si>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</si>
  <si>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</si>
  <si>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</si>
  <si>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</si>
  <si>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</si>
  <si>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</si>
  <si>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</si>
  <si>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</si>
  <si>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</si>
  <si>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</si>
  <si>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</si>
  <si>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</si>
  <si>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</si>
  <si>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</si>
  <si>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</si>
  <si>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</si>
  <si>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</si>
  <si>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</si>
  <si>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</si>
  <si>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</si>
  <si>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</si>
  <si>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</si>
  <si>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</si>
  <si>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</si>
  <si>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</si>
  <si>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</si>
  <si>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</si>
  <si>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</si>
  <si>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</si>
  <si>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</si>
  <si>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</si>
  <si>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</si>
  <si>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</si>
  <si>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</si>
  <si>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</si>
  <si>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</si>
  <si>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</si>
  <si>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</si>
  <si>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</si>
  <si>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</si>
  <si>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</si>
  <si>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</si>
  <si>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</si>
  <si>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</si>
  <si>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</si>
  <si>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</si>
  <si>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</si>
  <si>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</si>
  <si>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</si>
  <si>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</si>
  <si>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</si>
  <si>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</si>
  <si>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</si>
  <si>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</si>
  <si>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</si>
  <si>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</si>
  <si>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</si>
  <si>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</si>
  <si>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</si>
  <si>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</si>
  <si>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</si>
  <si>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</si>
  <si>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</si>
  <si>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</si>
  <si>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</si>
  <si>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</si>
  <si>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</si>
  <si>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</si>
  <si>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</si>
  <si>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</si>
  <si>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</si>
  <si>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</si>
  <si>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山形県大石田町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</si>
  <si>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</si>
  <si>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</si>
  <si>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</si>
  <si>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</si>
  <si>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</si>
  <si>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</si>
  <si>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</si>
  <si>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</si>
  <si>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</si>
  <si>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</si>
  <si>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</si>
  <si>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</si>
  <si>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</si>
  <si>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</si>
  <si>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</si>
  <si>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</si>
  <si>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</si>
  <si>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</si>
  <si>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</si>
  <si>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</si>
  <si>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</si>
  <si>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</si>
  <si>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</si>
  <si>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</si>
  <si>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</si>
  <si>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</si>
  <si>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</si>
  <si>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</si>
  <si>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</si>
  <si>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</si>
  <si>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</si>
  <si>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</si>
  <si>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</si>
  <si>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</si>
  <si>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</si>
  <si>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</si>
  <si>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</si>
  <si>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</si>
  <si>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</si>
  <si>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</si>
  <si>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</si>
  <si>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</si>
  <si>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</si>
  <si>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</si>
  <si>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</si>
  <si>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</si>
  <si>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</si>
  <si>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</si>
  <si>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</si>
  <si>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</si>
  <si>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</si>
  <si>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</si>
  <si>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</si>
  <si>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</si>
  <si>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</si>
  <si>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</si>
  <si>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</si>
  <si>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</si>
  <si>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</si>
  <si>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</si>
  <si>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</si>
  <si>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</si>
  <si>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</si>
  <si>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</si>
  <si>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</si>
  <si>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</si>
  <si>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</si>
  <si>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</si>
  <si>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</si>
  <si>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</si>
  <si>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</si>
  <si>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</si>
  <si>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</si>
  <si>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</si>
  <si>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</si>
  <si>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</si>
  <si>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</si>
  <si>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</si>
  <si>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</si>
  <si>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</si>
  <si>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</si>
  <si>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</si>
  <si>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</si>
  <si>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</si>
  <si>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</si>
  <si>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</si>
  <si>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</si>
  <si>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</si>
  <si>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</si>
  <si>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</si>
  <si>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</si>
  <si>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</si>
  <si>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</si>
  <si>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</si>
  <si>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</si>
  <si>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</si>
  <si>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</si>
  <si>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</si>
  <si>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</si>
  <si>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</si>
  <si>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</si>
  <si>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</si>
  <si>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</si>
  <si>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</si>
  <si>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</si>
  <si>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</si>
  <si>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</si>
  <si>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</si>
  <si>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</si>
  <si>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</si>
  <si>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</si>
  <si>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</si>
  <si>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</si>
  <si>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</si>
  <si>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</si>
  <si>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</si>
  <si>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</si>
  <si>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</si>
  <si>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</si>
  <si>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</si>
  <si>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</si>
  <si>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</si>
  <si>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</si>
  <si>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</si>
  <si>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</si>
  <si>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</si>
  <si>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</si>
  <si>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</si>
  <si>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</si>
  <si>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</si>
  <si>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</si>
  <si>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</si>
  <si>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</si>
  <si>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</si>
  <si>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</si>
  <si>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</si>
  <si>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</si>
  <si>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</si>
  <si>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</si>
  <si>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</si>
  <si>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</si>
  <si>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</si>
  <si>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</si>
  <si>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</si>
  <si>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</si>
  <si>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</si>
  <si>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</si>
  <si>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</si>
  <si>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</si>
  <si>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</si>
  <si>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</si>
  <si>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山形県大石田町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</si>
  <si>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</si>
  <si>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</si>
  <si>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</si>
  <si>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</si>
  <si>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</si>
  <si>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</si>
  <si>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</si>
  <si>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</si>
  <si>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</si>
  <si>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</si>
  <si>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</si>
  <si>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</si>
  <si>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</si>
  <si>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</si>
  <si>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</si>
  <si>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</si>
  <si>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</si>
  <si>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</si>
  <si>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</si>
  <si>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</si>
  <si>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</si>
  <si>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</si>
  <si>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</si>
  <si>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</si>
  <si>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</si>
  <si>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</si>
  <si>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</si>
  <si>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</si>
  <si>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</si>
  <si>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</si>
  <si>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</si>
  <si>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</si>
  <si>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</si>
  <si>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</si>
  <si>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</si>
  <si>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</si>
  <si>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</si>
  <si>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次年子簡易水道特別会計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</si>
  <si>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</si>
  <si>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</si>
  <si>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</si>
  <si>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</si>
  <si>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</si>
  <si>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</si>
  <si>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</si>
  <si>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</si>
  <si>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</si>
  <si>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</si>
  <si>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</si>
  <si>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</si>
  <si>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</si>
  <si>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</si>
  <si>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</si>
  <si>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</si>
  <si>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</si>
  <si>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</si>
  <si>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</si>
  <si>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</si>
  <si>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</si>
  <si>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</si>
  <si>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</si>
  <si>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</si>
  <si>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</si>
  <si>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</si>
  <si>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</si>
  <si>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</si>
  <si>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</si>
  <si>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</si>
  <si>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</si>
  <si>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</si>
  <si>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</si>
  <si>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</si>
  <si>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</si>
  <si>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</si>
  <si>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</si>
  <si>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</si>
  <si>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</si>
  <si>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</si>
  <si>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</si>
  <si>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</si>
  <si>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</si>
  <si>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</si>
  <si>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</si>
  <si>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</si>
  <si>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</si>
  <si>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</si>
  <si>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</si>
  <si>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</si>
  <si>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</si>
  <si>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</si>
  <si>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</si>
  <si>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</si>
  <si>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</si>
  <si>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</si>
  <si>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</si>
  <si>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</si>
  <si>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</si>
  <si>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</si>
  <si>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</si>
  <si>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</si>
  <si>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</si>
  <si>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</si>
  <si>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</si>
  <si>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</si>
  <si>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</si>
  <si>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</si>
  <si>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</si>
  <si>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</si>
  <si>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</si>
  <si>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</si>
  <si>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</si>
  <si>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次年子簡易水道特別会計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</si>
  <si>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</si>
  <si>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</si>
  <si>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</si>
  <si>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</si>
  <si>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</si>
  <si>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</si>
  <si>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</si>
  <si>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</si>
  <si>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</si>
  <si>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</si>
  <si>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</si>
  <si>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</si>
  <si>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</si>
  <si>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</si>
  <si>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</si>
  <si>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</si>
  <si>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</si>
  <si>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</si>
  <si>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</si>
  <si>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</si>
  <si>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</si>
  <si>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</si>
  <si>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</si>
  <si>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</si>
  <si>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</si>
  <si>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</si>
  <si>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</si>
  <si>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</si>
  <si>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</si>
  <si>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</si>
  <si>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</si>
  <si>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</si>
  <si>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</si>
  <si>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</si>
  <si>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</si>
  <si>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</si>
  <si>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</si>
  <si>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</si>
  <si>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</si>
  <si>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</si>
  <si>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</si>
  <si>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</si>
  <si>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</si>
  <si>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</si>
  <si>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</si>
  <si>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</si>
  <si>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</si>
  <si>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</si>
  <si>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</si>
  <si>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</si>
  <si>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</si>
  <si>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</si>
  <si>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</si>
  <si>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</si>
  <si>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</si>
  <si>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</si>
  <si>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</si>
  <si>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</si>
  <si>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</si>
  <si>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</si>
  <si>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</si>
  <si>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</si>
  <si>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</si>
  <si>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</si>
  <si>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</si>
  <si>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</si>
  <si>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</si>
  <si>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</si>
  <si>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</si>
  <si>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</si>
  <si>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</si>
  <si>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</si>
  <si>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</si>
  <si>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</si>
  <si>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</si>
  <si>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</si>
  <si>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</si>
  <si>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</si>
  <si>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</si>
  <si>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</si>
  <si>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</si>
  <si>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</si>
  <si>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</si>
  <si>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</si>
  <si>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</si>
  <si>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</si>
  <si>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2.72</t>
  </si>
  <si>
    <t>▲ 2.58</t>
  </si>
  <si>
    <t>一般会計</t>
  </si>
  <si>
    <t>介護保険特別会計</t>
  </si>
  <si>
    <t>国民健康保険特別会計</t>
  </si>
  <si>
    <t>後期高齢者医療特別会計</t>
  </si>
  <si>
    <t>次年子簡易水道特別会計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</si>
  <si>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</si>
  <si>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</si>
  <si>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</si>
  <si>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</si>
  <si>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</si>
  <si>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</si>
  <si>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</si>
  <si>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</si>
  <si>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</si>
  <si>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</si>
  <si>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大石田町地域振興公社</t>
    <rPh sb="0" eb="4">
      <t>オオイシダマチ</t>
    </rPh>
    <rPh sb="4" eb="10">
      <t>チイキシンコウコウシャ</t>
    </rPh>
    <phoneticPr fontId="2"/>
  </si>
  <si>
    <t>山形県消防補償等組合</t>
    <rPh sb="0" eb="3">
      <t>ヤマガタケン</t>
    </rPh>
    <rPh sb="3" eb="5">
      <t>ショウボウ</t>
    </rPh>
    <rPh sb="5" eb="7">
      <t>ホショウ</t>
    </rPh>
    <rPh sb="7" eb="8">
      <t>トウ</t>
    </rPh>
    <rPh sb="8" eb="10">
      <t>クミアイ</t>
    </rPh>
    <phoneticPr fontId="19"/>
  </si>
  <si>
    <t>山形県自治会館管理組合</t>
    <rPh sb="0" eb="3">
      <t>ヤマガタケン</t>
    </rPh>
    <rPh sb="3" eb="5">
      <t>ジチ</t>
    </rPh>
    <rPh sb="5" eb="7">
      <t>カイカン</t>
    </rPh>
    <rPh sb="7" eb="9">
      <t>カンリ</t>
    </rPh>
    <rPh sb="9" eb="11">
      <t>クミアイ</t>
    </rPh>
    <phoneticPr fontId="19"/>
  </si>
  <si>
    <t>山形県市町村職員退職手当組合</t>
    <rPh sb="0" eb="3">
      <t>ヤマガタケン</t>
    </rPh>
    <rPh sb="3" eb="6">
      <t>シチョウソン</t>
    </rPh>
    <rPh sb="6" eb="8">
      <t>ショクイン</t>
    </rPh>
    <rPh sb="8" eb="10">
      <t>タイショク</t>
    </rPh>
    <rPh sb="10" eb="12">
      <t>テアテ</t>
    </rPh>
    <rPh sb="12" eb="14">
      <t>クミアイ</t>
    </rPh>
    <phoneticPr fontId="19"/>
  </si>
  <si>
    <t>北村山広域行政事務組合</t>
    <rPh sb="0" eb="1">
      <t>キタ</t>
    </rPh>
    <rPh sb="1" eb="3">
      <t>ムラヤマ</t>
    </rPh>
    <rPh sb="3" eb="5">
      <t>コウイキ</t>
    </rPh>
    <rPh sb="5" eb="7">
      <t>ギョウセイ</t>
    </rPh>
    <rPh sb="7" eb="9">
      <t>ジム</t>
    </rPh>
    <rPh sb="9" eb="11">
      <t>クミアイ</t>
    </rPh>
    <phoneticPr fontId="19"/>
  </si>
  <si>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9"/>
  </si>
  <si>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9"/>
  </si>
  <si>
    <t>尾花沢市大石田町環境衛生事業組合（普通会計分）</t>
    <rPh sb="0" eb="4">
      <t>オバナザワシ</t>
    </rPh>
    <rPh sb="4" eb="7">
      <t>オオイシダ</t>
    </rPh>
    <rPh sb="7" eb="8">
      <t>マチ</t>
    </rPh>
    <rPh sb="8" eb="10">
      <t>カンキョウ</t>
    </rPh>
    <rPh sb="10" eb="12">
      <t>エイセイ</t>
    </rPh>
    <rPh sb="12" eb="14">
      <t>ジギョウ</t>
    </rPh>
    <rPh sb="14" eb="16">
      <t>クミアイ</t>
    </rPh>
    <rPh sb="17" eb="19">
      <t>フツウ</t>
    </rPh>
    <rPh sb="19" eb="21">
      <t>カイケイ</t>
    </rPh>
    <rPh sb="21" eb="22">
      <t>ブン</t>
    </rPh>
    <phoneticPr fontId="19"/>
  </si>
  <si>
    <t>尾花沢市大石田町環境衛生事業組合（水道事業会計分）</t>
    <rPh sb="0" eb="4">
      <t>オバナザワシ</t>
    </rPh>
    <rPh sb="4" eb="7">
      <t>オオイシダ</t>
    </rPh>
    <rPh sb="7" eb="8">
      <t>マチ</t>
    </rPh>
    <rPh sb="8" eb="10">
      <t>カンキョウ</t>
    </rPh>
    <rPh sb="10" eb="12">
      <t>エイセイ</t>
    </rPh>
    <rPh sb="12" eb="14">
      <t>ジギョウ</t>
    </rPh>
    <rPh sb="14" eb="16">
      <t>クミアイ</t>
    </rPh>
    <rPh sb="17" eb="19">
      <t>スイドウ</t>
    </rPh>
    <rPh sb="19" eb="21">
      <t>ジギョウ</t>
    </rPh>
    <rPh sb="21" eb="23">
      <t>カイケイ</t>
    </rPh>
    <rPh sb="23" eb="24">
      <t>ブン</t>
    </rPh>
    <phoneticPr fontId="19"/>
  </si>
  <si>
    <t>尾花沢市大石田町環境衛生事業組合（公共下水道事業特別会計分）</t>
    <rPh sb="0" eb="4">
      <t>オバナザワシ</t>
    </rPh>
    <rPh sb="4" eb="7">
      <t>オオイシダ</t>
    </rPh>
    <rPh sb="7" eb="8">
      <t>マチ</t>
    </rPh>
    <rPh sb="8" eb="10">
      <t>カンキョウ</t>
    </rPh>
    <rPh sb="10" eb="12">
      <t>エイセイ</t>
    </rPh>
    <rPh sb="12" eb="14">
      <t>ジギョウ</t>
    </rPh>
    <rPh sb="14" eb="16">
      <t>クミアイ</t>
    </rPh>
    <rPh sb="17" eb="19">
      <t>コウキョウ</t>
    </rPh>
    <rPh sb="19" eb="22">
      <t>ゲスイドウ</t>
    </rPh>
    <rPh sb="22" eb="24">
      <t>ジギョウ</t>
    </rPh>
    <rPh sb="24" eb="26">
      <t>トクベツ</t>
    </rPh>
    <rPh sb="26" eb="28">
      <t>カイケイ</t>
    </rPh>
    <rPh sb="28" eb="29">
      <t>ブン</t>
    </rPh>
    <phoneticPr fontId="19"/>
  </si>
  <si>
    <t>北村山公立病院組合</t>
    <rPh sb="0" eb="3">
      <t>キタムラヤマ</t>
    </rPh>
    <rPh sb="3" eb="5">
      <t>コウリツ</t>
    </rPh>
    <rPh sb="5" eb="7">
      <t>ビョウイン</t>
    </rPh>
    <rPh sb="7" eb="9">
      <t>クミアイ</t>
    </rPh>
    <phoneticPr fontId="19"/>
  </si>
  <si>
    <t>-</t>
    <phoneticPr fontId="2"/>
  </si>
  <si>
    <t>-</t>
    <phoneticPr fontId="2"/>
  </si>
  <si>
    <t>法適用企業</t>
    <rPh sb="0" eb="5">
      <t>ホウテキヨウキギョウ</t>
    </rPh>
    <phoneticPr fontId="2"/>
  </si>
  <si>
    <t>ふるさと応援基金</t>
    <rPh sb="4" eb="8">
      <t>オウエンキキン</t>
    </rPh>
    <phoneticPr fontId="5"/>
  </si>
  <si>
    <t>学校建設基金</t>
    <rPh sb="0" eb="6">
      <t>ガッコウケンセツキキン</t>
    </rPh>
    <phoneticPr fontId="2"/>
  </si>
  <si>
    <t>公共施設整備基金</t>
    <rPh sb="0" eb="8">
      <t>コウキョウシセツセイビキキン</t>
    </rPh>
    <phoneticPr fontId="2"/>
  </si>
  <si>
    <t>地域振興基金</t>
    <rPh sb="0" eb="6">
      <t>チイキシンコウキキン</t>
    </rPh>
    <phoneticPr fontId="2"/>
  </si>
  <si>
    <t>中小企業緊急災害対策等利子補給金基金</t>
    <rPh sb="0" eb="4">
      <t>チュウショウキギョウ</t>
    </rPh>
    <rPh sb="4" eb="8">
      <t>キンキュウサイガイ</t>
    </rPh>
    <rPh sb="8" eb="10">
      <t>タイサク</t>
    </rPh>
    <rPh sb="10" eb="11">
      <t>トウ</t>
    </rPh>
    <rPh sb="11" eb="16">
      <t>リシホキュウキン</t>
    </rPh>
    <rPh sb="16" eb="1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</si>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</sst>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071-402B-91D7-624755C80C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70103</c:v>
                </c:pt>
                <c:pt idx="1">
                  <c:v>101098</c:v>
                </c:pt>
                <c:pt idx="2">
                  <c:v>44122</c:v>
                </c:pt>
                <c:pt idx="3">
                  <c:v>66927</c:v>
                </c:pt>
                <c:pt idx="4">
                  <c:v>46740</c:v>
                </c:pt>
              </c:numCache>
            </c:numRef>
          </c:val>
          <c:smooth val="0"/>
          <c:extLst>
            <c:ext xmlns:c16="http://schemas.microsoft.com/office/drawing/2014/chart" uri="{C3380CC4-5D6E-409C-BE32-E72D297353CC}">
              <c16:uniqueId val="{00000001-7071-402B-91D7-624755C80C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7.07</c:v>
                </c:pt>
                <c:pt idx="1">
                  <c:v>7.81</c:v>
                </c:pt>
                <c:pt idx="2">
                  <c:v>3.95</c:v>
                </c:pt>
                <c:pt idx="3">
                  <c:v>8.34</c:v>
                </c:pt>
                <c:pt idx="4">
                  <c:v>11.66</c:v>
                </c:pt>
              </c:numCache>
            </c:numRef>
          </c:val>
          <c:extLst>
            <c:ext xmlns:c16="http://schemas.microsoft.com/office/drawing/2014/chart" uri="{C3380CC4-5D6E-409C-BE32-E72D297353CC}">
              <c16:uniqueId val="{00000000-480E-44FB-AE44-0397C4D39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19.27</c:v>
                </c:pt>
                <c:pt idx="1">
                  <c:v>21.27</c:v>
                </c:pt>
                <c:pt idx="2">
                  <c:v>21.04</c:v>
                </c:pt>
                <c:pt idx="3">
                  <c:v>21.21</c:v>
                </c:pt>
                <c:pt idx="4">
                  <c:v>23.45</c:v>
                </c:pt>
              </c:numCache>
            </c:numRef>
          </c:val>
          <c:extLst>
            <c:ext xmlns:c16="http://schemas.microsoft.com/office/drawing/2014/chart" uri="{C3380CC4-5D6E-409C-BE32-E72D297353CC}">
              <c16:uniqueId val="{00000001-480E-44FB-AE44-0397C4D39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-2.72</c:v>
                </c:pt>
                <c:pt idx="1">
                  <c:v>2.48</c:v>
                </c:pt>
                <c:pt idx="2">
                  <c:v>-2.58</c:v>
                </c:pt>
                <c:pt idx="3">
                  <c:v>6.57</c:v>
                </c:pt>
                <c:pt idx="4">
                  <c:v>5.94</c:v>
                </c:pt>
              </c:numCache>
            </c:numRef>
          </c:val>
          <c:smooth val="0"/>
          <c:extLst>
            <c:ext xmlns:c16="http://schemas.microsoft.com/office/drawing/2014/chart" uri="{C3380CC4-5D6E-409C-BE32-E72D297353CC}">
              <c16:uniqueId val="{00000002-480E-44FB-AE44-0397C4D39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EA1-4500-A68B-A7F9B6BE1D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A1-4500-A68B-A7F9B6BE1D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A1-4500-A68B-A7F9B6BE1D2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A1-4500-A68B-A7F9B6BE1D2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0.28000000000000003</c:v>
                </c:pt>
                <c:pt idx="6">
                  <c:v>#N/A</c:v>
                </c:pt>
                <c:pt idx="7">
                  <c:v>0.26</c:v>
                </c:pt>
                <c:pt idx="8">
                  <c:v>#N/A</c:v>
                </c:pt>
                <c:pt idx="9">
                  <c:v>0</c:v>
                </c:pt>
              </c:numCache>
            </c:numRef>
          </c:val>
          <c:extLst>
            <c:ext xmlns:c16="http://schemas.microsoft.com/office/drawing/2014/chart" uri="{C3380CC4-5D6E-409C-BE32-E72D297353CC}">
              <c16:uniqueId val="{00000004-4EA1-4500-A68B-A7F9B6BE1D2E}"/>
            </c:ext>
          </c:extLst>
        </c:ser>
        <c:ser>
          <c:idx val="5"/>
          <c:order val="5"/>
          <c:tx>
            <c:strRef>
              <c:f>データシート!$A$32</c:f>
              <c:strCache>
                <c:ptCount val="1"/>
                <c:pt idx="0">
                  <c:v>次年子簡易水道特別会計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EA1-4500-A68B-A7F9B6BE1D2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0.01</c:v>
                </c:pt>
                <c:pt idx="4">
                  <c:v>#N/A</c:v>
                </c:pt>
                <c:pt idx="5">
                  <c:v>0.02</c:v>
                </c:pt>
                <c:pt idx="6">
                  <c:v>#N/A</c:v>
                </c:pt>
                <c:pt idx="7">
                  <c:v>0</c:v>
                </c:pt>
                <c:pt idx="8">
                  <c:v>#N/A</c:v>
                </c:pt>
                <c:pt idx="9">
                  <c:v>0.28000000000000003</c:v>
                </c:pt>
              </c:numCache>
            </c:numRef>
          </c:val>
          <c:extLst>
            <c:ext xmlns:c16="http://schemas.microsoft.com/office/drawing/2014/chart" uri="{C3380CC4-5D6E-409C-BE32-E72D297353CC}">
              <c16:uniqueId val="{00000006-4EA1-4500-A68B-A7F9B6BE1D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3.24</c:v>
                </c:pt>
                <c:pt idx="2">
                  <c:v>#N/A</c:v>
                </c:pt>
                <c:pt idx="3">
                  <c:v>2.72</c:v>
                </c:pt>
                <c:pt idx="4">
                  <c:v>#N/A</c:v>
                </c:pt>
                <c:pt idx="5">
                  <c:v>2.88</c:v>
                </c:pt>
                <c:pt idx="6">
                  <c:v>#N/A</c:v>
                </c:pt>
                <c:pt idx="7">
                  <c:v>2.58</c:v>
                </c:pt>
                <c:pt idx="8">
                  <c:v>#N/A</c:v>
                </c:pt>
                <c:pt idx="9">
                  <c:v>1.86</c:v>
                </c:pt>
              </c:numCache>
            </c:numRef>
          </c:val>
          <c:extLst>
            <c:ext xmlns:c16="http://schemas.microsoft.com/office/drawing/2014/chart" uri="{C3380CC4-5D6E-409C-BE32-E72D297353CC}">
              <c16:uniqueId val="{00000007-4EA1-4500-A68B-A7F9B6BE1D2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1.78</c:v>
                </c:pt>
                <c:pt idx="2">
                  <c:v>#N/A</c:v>
                </c:pt>
                <c:pt idx="3">
                  <c:v>0.41</c:v>
                </c:pt>
                <c:pt idx="4">
                  <c:v>#N/A</c:v>
                </c:pt>
                <c:pt idx="5">
                  <c:v>0.51</c:v>
                </c:pt>
                <c:pt idx="6">
                  <c:v>#N/A</c:v>
                </c:pt>
                <c:pt idx="7">
                  <c:v>1.29</c:v>
                </c:pt>
                <c:pt idx="8">
                  <c:v>#N/A</c:v>
                </c:pt>
                <c:pt idx="9">
                  <c:v>2.2599999999999998</c:v>
                </c:pt>
              </c:numCache>
            </c:numRef>
          </c:val>
          <c:extLst>
            <c:ext xmlns:c16="http://schemas.microsoft.com/office/drawing/2014/chart" uri="{C3380CC4-5D6E-409C-BE32-E72D297353CC}">
              <c16:uniqueId val="{00000008-4EA1-4500-A68B-A7F9B6BE1D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7.07</c:v>
                </c:pt>
                <c:pt idx="2">
                  <c:v>#N/A</c:v>
                </c:pt>
                <c:pt idx="3">
                  <c:v>7.81</c:v>
                </c:pt>
                <c:pt idx="4">
                  <c:v>#N/A</c:v>
                </c:pt>
                <c:pt idx="5">
                  <c:v>3.94</c:v>
                </c:pt>
                <c:pt idx="6">
                  <c:v>#N/A</c:v>
                </c:pt>
                <c:pt idx="7">
                  <c:v>8.33</c:v>
                </c:pt>
                <c:pt idx="8">
                  <c:v>#N/A</c:v>
                </c:pt>
                <c:pt idx="9">
                  <c:v>11.66</c:v>
                </c:pt>
              </c:numCache>
            </c:numRef>
          </c:val>
          <c:extLst>
            <c:ext xmlns:c16="http://schemas.microsoft.com/office/drawing/2014/chart" uri="{C3380CC4-5D6E-409C-BE32-E72D297353CC}">
              <c16:uniqueId val="{00000009-4EA1-4500-A68B-A7F9B6BE1D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496</c:v>
                </c:pt>
                <c:pt idx="5">
                  <c:v>486</c:v>
                </c:pt>
                <c:pt idx="8">
                  <c:v>522</c:v>
                </c:pt>
                <c:pt idx="11">
                  <c:v>557</c:v>
                </c:pt>
                <c:pt idx="14">
                  <c:v>593</c:v>
                </c:pt>
              </c:numCache>
            </c:numRef>
          </c:val>
          <c:extLst>
            <c:ext xmlns:c16="http://schemas.microsoft.com/office/drawing/2014/chart" uri="{C3380CC4-5D6E-409C-BE32-E72D297353CC}">
              <c16:uniqueId val="{00000000-FBFA-48FD-A3DF-E1257E3F5B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FA-48FD-A3DF-E1257E3F5B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7</c:v>
                </c:pt>
                <c:pt idx="12">
                  <c:v>7</c:v>
                </c:pt>
              </c:numCache>
            </c:numRef>
          </c:val>
          <c:extLst>
            <c:ext xmlns:c16="http://schemas.microsoft.com/office/drawing/2014/chart" uri="{C3380CC4-5D6E-409C-BE32-E72D297353CC}">
              <c16:uniqueId val="{00000002-FBFA-48FD-A3DF-E1257E3F5B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82</c:v>
                </c:pt>
                <c:pt idx="6">
                  <c:v>98</c:v>
                </c:pt>
                <c:pt idx="9">
                  <c:v>103</c:v>
                </c:pt>
                <c:pt idx="12">
                  <c:v>93</c:v>
                </c:pt>
              </c:numCache>
            </c:numRef>
          </c:val>
          <c:extLst>
            <c:ext xmlns:c16="http://schemas.microsoft.com/office/drawing/2014/chart" uri="{C3380CC4-5D6E-409C-BE32-E72D297353CC}">
              <c16:uniqueId val="{00000003-FBFA-48FD-A3DF-E1257E3F5B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c:v>
                </c:pt>
                <c:pt idx="3">
                  <c:v>55</c:v>
                </c:pt>
                <c:pt idx="6">
                  <c:v>52</c:v>
                </c:pt>
                <c:pt idx="9">
                  <c:v>47</c:v>
                </c:pt>
                <c:pt idx="12">
                  <c:v>45</c:v>
                </c:pt>
              </c:numCache>
            </c:numRef>
          </c:val>
          <c:extLst>
            <c:ext xmlns:c16="http://schemas.microsoft.com/office/drawing/2014/chart" uri="{C3380CC4-5D6E-409C-BE32-E72D297353CC}">
              <c16:uniqueId val="{00000004-FBFA-48FD-A3DF-E1257E3F5B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FA-48FD-A3DF-E1257E3F5B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FA-48FD-A3DF-E1257E3F5B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608</c:v>
                </c:pt>
                <c:pt idx="3">
                  <c:v>603</c:v>
                </c:pt>
                <c:pt idx="6">
                  <c:v>670</c:v>
                </c:pt>
                <c:pt idx="9">
                  <c:v>722</c:v>
                </c:pt>
                <c:pt idx="12">
                  <c:v>755</c:v>
                </c:pt>
              </c:numCache>
            </c:numRef>
          </c:val>
          <c:extLst>
            <c:ext xmlns:c16="http://schemas.microsoft.com/office/drawing/2014/chart" uri="{C3380CC4-5D6E-409C-BE32-E72D297353CC}">
              <c16:uniqueId val="{00000007-FBFA-48FD-A3DF-E1257E3F5B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254</c:v>
                </c:pt>
                <c:pt idx="5">
                  <c:v>#N/A</c:v>
                </c:pt>
                <c:pt idx="6">
                  <c:v>#N/A</c:v>
                </c:pt>
                <c:pt idx="7">
                  <c:v>298</c:v>
                </c:pt>
                <c:pt idx="8">
                  <c:v>#N/A</c:v>
                </c:pt>
                <c:pt idx="9">
                  <c:v>#N/A</c:v>
                </c:pt>
                <c:pt idx="10">
                  <c:v>322</c:v>
                </c:pt>
                <c:pt idx="11">
                  <c:v>#N/A</c:v>
                </c:pt>
                <c:pt idx="12">
                  <c:v>#N/A</c:v>
                </c:pt>
                <c:pt idx="13">
                  <c:v>307</c:v>
                </c:pt>
                <c:pt idx="14">
                  <c:v>#N/A</c:v>
                </c:pt>
              </c:numCache>
            </c:numRef>
          </c:val>
          <c:smooth val="0"/>
          <c:extLst>
            <c:ext xmlns:c16="http://schemas.microsoft.com/office/drawing/2014/chart" uri="{C3380CC4-5D6E-409C-BE32-E72D297353CC}">
              <c16:uniqueId val="{00000008-FBFA-48FD-A3DF-E1257E3F5B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5225</c:v>
                </c:pt>
                <c:pt idx="5">
                  <c:v>5255</c:v>
                </c:pt>
                <c:pt idx="8">
                  <c:v>4953</c:v>
                </c:pt>
                <c:pt idx="11">
                  <c:v>4632</c:v>
                </c:pt>
                <c:pt idx="14">
                  <c:v>4231</c:v>
                </c:pt>
              </c:numCache>
            </c:numRef>
          </c:val>
          <c:extLst>
            <c:ext xmlns:c16="http://schemas.microsoft.com/office/drawing/2014/chart" uri="{C3380CC4-5D6E-409C-BE32-E72D297353CC}">
              <c16:uniqueId val="{00000000-7ED9-4853-A1DA-07AEF2B898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c:v>
                </c:pt>
                <c:pt idx="5">
                  <c:v>43</c:v>
                </c:pt>
                <c:pt idx="8">
                  <c:v>13</c:v>
                </c:pt>
                <c:pt idx="11">
                  <c:v>16</c:v>
                </c:pt>
                <c:pt idx="14">
                  <c:v>14</c:v>
                </c:pt>
              </c:numCache>
            </c:numRef>
          </c:val>
          <c:extLst>
            <c:ext xmlns:c16="http://schemas.microsoft.com/office/drawing/2014/chart" uri="{C3380CC4-5D6E-409C-BE32-E72D297353CC}">
              <c16:uniqueId val="{00000001-7ED9-4853-A1DA-07AEF2B898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1672</c:v>
                </c:pt>
                <c:pt idx="5">
                  <c:v>1826</c:v>
                </c:pt>
                <c:pt idx="8">
                  <c:v>1993</c:v>
                </c:pt>
                <c:pt idx="11">
                  <c:v>2325</c:v>
                </c:pt>
                <c:pt idx="14">
                  <c:v>2442</c:v>
                </c:pt>
              </c:numCache>
            </c:numRef>
          </c:val>
          <c:extLst>
            <c:ext xmlns:c16="http://schemas.microsoft.com/office/drawing/2014/chart" uri="{C3380CC4-5D6E-409C-BE32-E72D297353CC}">
              <c16:uniqueId val="{00000002-7ED9-4853-A1DA-07AEF2B898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D9-4853-A1DA-07AEF2B898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D9-4853-A1DA-07AEF2B898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D9-4853-A1DA-07AEF2B898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742</c:v>
                </c:pt>
                <c:pt idx="3">
                  <c:v>727</c:v>
                </c:pt>
                <c:pt idx="6">
                  <c:v>684</c:v>
                </c:pt>
                <c:pt idx="9">
                  <c:v>661</c:v>
                </c:pt>
                <c:pt idx="12">
                  <c:v>671</c:v>
                </c:pt>
              </c:numCache>
            </c:numRef>
          </c:val>
          <c:extLst>
            <c:ext xmlns:c16="http://schemas.microsoft.com/office/drawing/2014/chart" uri="{C3380CC4-5D6E-409C-BE32-E72D297353CC}">
              <c16:uniqueId val="{00000006-7ED9-4853-A1DA-07AEF2B898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1467</c:v>
                </c:pt>
                <c:pt idx="3">
                  <c:v>1456</c:v>
                </c:pt>
                <c:pt idx="6">
                  <c:v>1508</c:v>
                </c:pt>
                <c:pt idx="9">
                  <c:v>1448</c:v>
                </c:pt>
                <c:pt idx="12">
                  <c:v>1347</c:v>
                </c:pt>
              </c:numCache>
            </c:numRef>
          </c:val>
          <c:extLst>
            <c:ext xmlns:c16="http://schemas.microsoft.com/office/drawing/2014/chart" uri="{C3380CC4-5D6E-409C-BE32-E72D297353CC}">
              <c16:uniqueId val="{00000007-7ED9-4853-A1DA-07AEF2B898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361</c:v>
                </c:pt>
                <c:pt idx="3">
                  <c:v>305</c:v>
                </c:pt>
                <c:pt idx="6">
                  <c:v>270</c:v>
                </c:pt>
                <c:pt idx="9">
                  <c:v>244</c:v>
                </c:pt>
                <c:pt idx="12">
                  <c:v>214</c:v>
                </c:pt>
              </c:numCache>
            </c:numRef>
          </c:val>
          <c:extLst>
            <c:ext xmlns:c16="http://schemas.microsoft.com/office/drawing/2014/chart" uri="{C3380CC4-5D6E-409C-BE32-E72D297353CC}">
              <c16:uniqueId val="{00000008-7ED9-4853-A1DA-07AEF2B898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D9-4853-A1DA-07AEF2B898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6875</c:v>
                </c:pt>
                <c:pt idx="3">
                  <c:v>6973</c:v>
                </c:pt>
                <c:pt idx="6">
                  <c:v>6565</c:v>
                </c:pt>
                <c:pt idx="9">
                  <c:v>6129</c:v>
                </c:pt>
                <c:pt idx="12">
                  <c:v>5534</c:v>
                </c:pt>
              </c:numCache>
            </c:numRef>
          </c:val>
          <c:extLst>
            <c:ext xmlns:c16="http://schemas.microsoft.com/office/drawing/2014/chart" uri="{C3380CC4-5D6E-409C-BE32-E72D297353CC}">
              <c16:uniqueId val="{0000000A-7ED9-4853-A1DA-07AEF2B898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2502</c:v>
                </c:pt>
                <c:pt idx="2">
                  <c:v>#N/A</c:v>
                </c:pt>
                <c:pt idx="3">
                  <c:v>#N/A</c:v>
                </c:pt>
                <c:pt idx="4">
                  <c:v>2337</c:v>
                </c:pt>
                <c:pt idx="5">
                  <c:v>#N/A</c:v>
                </c:pt>
                <c:pt idx="6">
                  <c:v>#N/A</c:v>
                </c:pt>
                <c:pt idx="7">
                  <c:v>2069</c:v>
                </c:pt>
                <c:pt idx="8">
                  <c:v>#N/A</c:v>
                </c:pt>
                <c:pt idx="9">
                  <c:v>#N/A</c:v>
                </c:pt>
                <c:pt idx="10">
                  <c:v>1509</c:v>
                </c:pt>
                <c:pt idx="11">
                  <c:v>#N/A</c:v>
                </c:pt>
                <c:pt idx="12">
                  <c:v>#N/A</c:v>
                </c:pt>
                <c:pt idx="13">
                  <c:v>1079</c:v>
                </c:pt>
                <c:pt idx="14">
                  <c:v>#N/A</c:v>
                </c:pt>
              </c:numCache>
            </c:numRef>
          </c:val>
          <c:smooth val="0"/>
          <c:extLst>
            <c:ext xmlns:c16="http://schemas.microsoft.com/office/drawing/2014/chart" uri="{C3380CC4-5D6E-409C-BE32-E72D297353CC}">
              <c16:uniqueId val="{0000000B-7ED9-4853-A1DA-07AEF2B898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625</c:v>
                </c:pt>
                <c:pt idx="1">
                  <c:v>685</c:v>
                </c:pt>
                <c:pt idx="2">
                  <c:v>740</c:v>
                </c:pt>
              </c:numCache>
            </c:numRef>
          </c:val>
          <c:extLst>
            <c:ext xmlns:c16="http://schemas.microsoft.com/office/drawing/2014/chart" uri="{C3380CC4-5D6E-409C-BE32-E72D297353CC}">
              <c16:uniqueId val="{00000000-F78D-4C5C-B580-55DC353512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c:v>
                </c:pt>
                <c:pt idx="1">
                  <c:v>101</c:v>
                </c:pt>
                <c:pt idx="2">
                  <c:v>151</c:v>
                </c:pt>
              </c:numCache>
            </c:numRef>
          </c:val>
          <c:extLst>
            <c:ext xmlns:c16="http://schemas.microsoft.com/office/drawing/2014/chart" uri="{C3380CC4-5D6E-409C-BE32-E72D297353CC}">
              <c16:uniqueId val="{00000001-F78D-4C5C-B580-55DC353512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927</c:v>
                </c:pt>
                <c:pt idx="1">
                  <c:v>1141</c:v>
                </c:pt>
                <c:pt idx="2">
                  <c:v>1134</c:v>
                </c:pt>
              </c:numCache>
            </c:numRef>
          </c:val>
          <c:extLst>
            <c:ext xmlns:c16="http://schemas.microsoft.com/office/drawing/2014/chart" uri="{C3380CC4-5D6E-409C-BE32-E72D297353CC}">
              <c16:uniqueId val="{00000002-F78D-4C5C-B580-55DC353512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次大石田町総合振興計画に基づいて大型公共事業を実施してきた結果、その地方債の償還により元利償還金は高止まりの状況が続いてきた。平成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年度に開校した大石田中学校建設事業についても平成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年度にかけて本体工事分の大きな償還が始まり、平成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年度には前年度を上回る元利償還金となったが、以前の大型公共事業の償還がここ数年で順次終了していることや、行財政改革以降、年間償還元金の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を新規地方債発行の上限に設定してきたことにより、ピーク時には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億円を超える金額であった元利償還金が年々減少してきた。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年度にかけて町民交流センター整備事業に対し多額の地方債を発行したこと、加えて、令和元年度に</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尾花沢市消防署大石田分署を整備するため、さらに地方債を発行したことから、</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年度決算に基づく実質公債費比率は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終了したが、公共下水道事業（一部事務組合）や農業集落排水事業の元利償還金への一般会計の負担は、当面、高い水準で推移すると見込まれるため、全体的な元利償還金の減少を目指して今後とも財政の健全化を図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統合中学校にかかる償還が始まった平成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年度に減債基金を充当して以来、年間償還元金の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新規地方債発行の上限に設定してきたことにより、元利償還金が年々減少してきたため、減債基金は充当せずに公債費の管理を行ってきた。今後見込まれる大型事業へ対応するため、財政状況により基金への積立をしながら管理し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年度の将来負担比率は、前年度より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割は地方債残高であるが、これは、第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次大石田町総合振興計画に基づいて実施してきた道路改良事業や土地区画整理事業などの大型公共事業を実施した結果、大きく膨れ上がったものである。また、地方債残高のおよそ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29.0</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％を占める臨時財政対策債も大きく影響している。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近年では、平成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年度に開校した大石田中学校の建設事業において多額の地方債を発行したために平成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年度に一時的に現在高が増加したが、それ以降は年々減少してきた。しかし、平成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年に完成した町民交流センター建設事業の財源として多額の地方債を発行したため、平成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年度にかけて、地方債残高が大きく上昇した。</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加えて、令和元年度に</a:t>
          </a:r>
          <a:r>
            <a:rPr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尾花沢市消防署大石田分署の整備を行い、更に地方債の発行を行ったことが数値の増加の要因である。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また、ダム建設に係る債務負担による負担金の支出が平成</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年度で終了となったが、公共下水道事業（一部事務組合）や農業集落排水事業の地方債残高に対する一般会計の負担が当面高い水準で推移すると見込まれる。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　これらを踏まえ、将来にわたり適正な財政運営が可能となるよう、町の負担縮小に努め、財政の健全化を図る。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山形県大石田町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基本として財政調整基金から繰り入れを行い財源を確保してきた。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また、これまで</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町立小中学校の統合に伴い、廃校かつ耐震性を満たしていない複数の校舎等の解体工事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、町民交流センターの整備、</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尾花沢市消防署大石田分署の整備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に取り組んできたが、決算剰余金等を各種基金に積み立て、必要に応じて繰り入れを行いながら事業を行ってきたため、年度間において基金の増減が発生している。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決算剰余金等を優先順位を考慮した上で各種基金に積み立てていく。また、必要に応じ、特定目的基金からの繰り入れを行い、財政調整基金を予算編成に対する不足財源として確保できる額を積み立てながら必要に応じ活用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・公共施設整備基金：公共施設の大幅な改築や修繕を行う際に充当。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・ふるさと応援基金：自然と文化を後世に残していくために行われる事業に充当。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学校建設基金：統合小学校の整備に向け基金を増加させる必要があるため、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・中小企業緊急災害対策等利子補給基金：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商工業振興資金を借り受ける中小企業者に対し、利子補給金を交付する事業に充当。</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・中小企業小額融資制度等保証料補給金基金：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商工業振興資金を借り受ける中小企業者に対し、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保証料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補給金を交付する事業に充当。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公共施設整備基金：公共施設の大幅な改築や修繕に充当。令和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年度は今後の大型事業に向け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・ふるさと応援基金：返礼及び事務に係る経費を除いた寄附額を、まちづくりの費用に充当した残額を毎年積み立てたことによる増加。</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小学校の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に向け、起債の償還を行いながら決算剰余金等を積み立てていく。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統合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小学校の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に向け、起債の償還を行いながら決算剰余金等を積み立てていく。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扶助費の増額による財源の確保と町の大規模プロジェクトとして町民交流センターの建設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に取り組んできたことにより減少していたが、令和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年連続の大雪による除排雪経費の大幅な増加に対応した経費が増えたが、特別交付税が増額されたことなどを受け想定額程度まで繰り戻すことが出来た。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億円程度を維持しながら不慮の財源に備えてきたが、平成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国の緊急経済対策による臨時交付金を活用できたことで、その期間は財政調整基金を取り崩さずに財政運営を行うことができた。しかし、それ以降は、町立小中学校の統合に伴い、廃校となりかつ耐震性を満たしていない複数の校舎等の解体工事を行ったことなどもあり、自主財源の確保が厳しい中で各種事業を実施するため、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年度以降は毎年度財政調整基金を取り崩しながら対応している状況である。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近年は施策として具体的な減債対策を行っていないため、利子等運用額のみ増加している。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繰り上げ償還等不測の事態に備え、現積立額を維持していく。</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年度まで減債基金を活用して繰上償還を実施してきており、その後、地方債の発行を抑制することによって減債を図ってきた。原則として地方債の新規発行を償還元金の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以内とするルールを設定している。また、平成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年度にかけては、減債基金や借換債を活用して、公的資金保証金免除繰上償還を行うなどの減債対策を実施してきた。平成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完成した町民交流センターの整備と令和元年度に完成した尾花沢市消防署大石田分署により地方債残高は大きく増加したが、今後は、振興実施計画を基本として計画的な事業実施を図るほか、将来的な減債対策に対応できるよう財政状況を見ながら減債基金を積み立てることも必要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7A64DD7-BE59-4893-8AA8-D200AD8550E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6FE7D32-600C-4162-BF2A-018B1E7E81D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6F27AA3-FFC9-47B0-9A5F-A70C4BAA7F6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76133D2-1D8E-4F36-86E4-D8100A6538D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C84B6F9-69A7-4915-99BF-55C3D7C6DDA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571BCAA-FA44-47F7-8A0D-724C43A62F6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98D61A3-816C-4B85-8910-4D99ECEC288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328ADD3-C14B-4DB7-86F0-D2E5B02D80D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163ADD8-416F-471E-8163-78DC4969EA1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302DADB-7752-4C3F-A7D7-62D727DC251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
6,263
79.54
6,560,393
6,095,095
368,039
3,155,216
5,533,815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281F890-A2F6-41A0-A7F7-BC02EA9F521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AE61410-846D-44B9-91EC-4150DF2A09F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B8FD03A-004A-4314-BC0E-4A81C9AD433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5FF646E-9A52-40CD-AB95-5B20DD7E9D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50F757-E4CF-40CA-A303-110FD21643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2F396F-9BAC-4D3F-A86A-9CB9743CAAD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8BB8880-5B01-4039-88B2-109B1AF1B5C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239A293-F3CA-4B4D-A33E-87982C113BB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229DF3F-BF00-4F35-8FC2-C6D3C39A006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7205217-4AFD-4937-AF00-FCDCBA0E9BB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2A01A54-284E-46B5-B8FB-D9B6B4F5352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48FCFE-94F9-46F2-B6BC-0E65125BEF6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D1B61E7-41B0-4561-A7F2-AB732D07F3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97AD8EF-28E2-4D87-A1F1-085285602CD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937E2C7-6633-4D7A-81F3-91D689005F1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69EDEC8-867A-4AF4-AA69-D9CB6604D24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6B6621E-1DD1-4FA5-85BF-C8309591889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0E671D5-4D12-4728-9331-B8C7F926073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352FE2E-7DEB-412C-931D-B0759D14B8F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A67359-894B-43A2-8697-682757CA978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9203B88-3834-4023-B91F-75C74D48906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82D81D2-D1AD-41D0-8396-674852E944C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5A79240-6513-4DCE-86F8-8B0A43007F3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629171C-BA55-450F-9CD4-9E3EAA24E2D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1F9CD97-173F-4C12-8B2C-FD600051167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E5100DA-E9FC-41E3-832E-86591FB173D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963222E-E287-4B2C-8DA6-9091B6849EC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1463307-E55F-46A7-89B2-9D599D05882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B468954-A125-43F4-BDB5-BB63CD0F120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ACF05F6-6F4C-4072-8A8B-B7CC24F9478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92A631-590D-4F06-A1B6-53A24E17A98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4E3FC3E-C307-4CDD-9AB9-4A1842AFEE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9166FBE-EE1F-4E0D-8635-047B22768A3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A054C4-1694-44B6-B154-DA7F86A6B30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5FF1541-00EB-418C-B533-10A93D97969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A1BC5C6-4FF1-4A7E-96EE-C5FB9F30AB7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5AE41CC-189D-4E2B-91C7-6C1E9C4E2B9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0.23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以降、財政力指数は微増していたが、平成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0.27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以降は低下傾向にある。令和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年度は</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0.22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と前年度から微減となったが、全国平均を大きく下回っている。これは、町内に大規模な企業がないことや、人口減少に加えて全国平均を大きく上回る高齢化率（令和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月</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日現在</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42.6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による生産年齢人口の減少が大きく影響し、地方財政計画などで言われているような税収の増加が見込めないことなど、財政基盤が弱く独自財源が極めて少ないことが要因である。また、これまで実施してきた大型事業による地方債の償還が依然として高い状況で、その分基準財政需要額が減少していないことも影響してい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年度以降、納税相談員（徴収専門員）や徴収アドバイザーを設置し、平成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はコンビニ収納を導入するなど、町税の徴収体制の強化を図っているが、さらなる徴収率の向上を図り歳入を確保するとともに、今後もこれまで実施してきた行財政改革に基づいた経常経費の徹底的な削減に努め、財政の健全化を図っていく。</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5CCD785-079F-4531-B253-6F43B9E33C7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087A28E-775D-4F02-8F57-6BA68510CE6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E18B308-6E6B-4B7C-A8E8-9C63F52C1D7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96D4552D-87A5-44E2-9A16-9DA094E5418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8F402D3C-6D6C-45D1-82B7-7A4EF1A8728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1699E8F-357F-424E-8C55-0630DF30AF0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2662BEC-C4B3-4C0B-B863-1EB171EBA92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ABFF4A4-42A9-45D5-9DA9-7E870100342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CCD6024-7EC1-49A3-9271-D7896DDA842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D1B642A1-4E03-4CEB-BC40-E243981BD93E}"/>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7668CF7-9915-4D65-A31B-0A125EFBF60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3E98ACFD-ADB4-4DCF-8F62-650724F659F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40F66A9-E0AB-4FAA-908C-B53B7CD23EF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DA5870D-449D-440A-BA68-B72150EA66D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E6B1D413-D3D9-4CE9-B47B-DA0F53329C8C}"/>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7AEC0CF2-ECD3-44C0-8955-D74E0440C7D1}"/>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FFE4DD56-5BFD-4A00-B7A0-D0E3D908273A}"/>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840C9545-16C7-418E-AE7A-FDE10CB6C3BF}"/>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4B86B988-F82E-44F8-B636-B0BA7F86AC18}"/>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CBAD7233-1632-4FD9-BCFD-02ED1EA17667}"/>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89C9BAFD-0893-4484-A662-5BA3FC7F2209}"/>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3F8DE444-FF57-462A-BD63-89653027B7A6}"/>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B82B218D-F778-465C-AB93-1B9D9FB42ECE}"/>
            </a:ext>
          </a:extLst>
        </xdr:cNvPr>
        <xdr:cNvCxnSpPr/>
      </xdr:nvCxnSpPr>
      <xdr:spPr>
        <a:xfrm>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18BD353A-E743-4E62-A2E1-D2DFA447709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C1B913A9-D237-4BE5-AF72-F03DF4CB274B}"/>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1E11CAFD-8F08-4033-90C2-767931146B2C}"/>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59FB1A9A-7A78-45E8-A6D6-0E95B71FDDA8}"/>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11D1D8E5-E5EA-4156-84D3-B5F0D0CE58DF}"/>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B4E055C1-6CBE-458A-8E66-ECACF753E751}"/>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41F8D27B-ED67-4B05-8A99-EE842E3964BF}"/>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6AC43A49-1A87-4CA3-97B0-0AE466D94EF6}"/>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AB64C7FF-B960-4E4C-BA35-BB910A116099}"/>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D43C1F4-0FA8-4D4A-A31C-5F8E320DD36C}"/>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9868AE2-8C0B-4EAF-B569-8040D019DC5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0AA8F6E-49D4-41EC-BD3A-42D630E915C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934995A-C508-468F-9424-39E4D6291F0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BCA4AFB-3937-4DC4-A047-561B98B9317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E68ED33-AA4C-46F5-9F5C-9CDCEE580A7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2AB4B402-E1AB-4146-A16D-CDCCFA746EE8}"/>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E235DE98-49FB-4661-BB80-5CB01D9A089D}"/>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890D85C2-3E27-4604-B1C4-9B3E8A482F56}"/>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B6175554-831E-41CC-B1D8-EF8A8F0AFBF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64DFC687-241E-40C9-AE8D-022DE17D52A1}"/>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68F5E3F4-614B-4B0B-A0CE-9B22E80A4ADB}"/>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4D2E49C8-816F-4138-86F1-EC05F54357DD}"/>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5CC21134-36C7-4C6C-9C9F-82398B3D930D}"/>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DC2DBDE-CFE1-4324-A537-5AAB388207C2}"/>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7075B5D9-A5E2-4848-9978-378A11583F11}"/>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F6C06506-E5BA-442B-B058-2BDC4EF37FA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5374D708-6BE8-4719-85F5-505054DA0D7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E004253A-1D03-432E-8482-EEDB10ADA35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B79E23CB-5B05-4BB0-A795-049AF9C3D05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7C89904D-398A-4278-9E17-EAB7FF5019F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94913D9-27EF-420B-9D0D-F2F64FFA333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56A154C-25BE-4BEC-A27B-FF016B894E2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4479136-51C0-4243-8529-6C3A016CA74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7D31D1B-CBA2-4500-8088-E00265DB568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5C285AA-A091-4000-96C0-CF76327DC6D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DD066C3-306F-45DB-81EA-31D9ACE058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215D679-B81A-4F83-8CAD-571DB48D740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A436DCA-3EA1-4AFD-8AC7-84826ED244A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年度と比較して比率は</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ポイント上昇したが、物価高騰の影響を受け電気料を中心とした物件費や事業者等への支援のために補助費が上昇したことなどが要因である。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経常収支比率のおよそ</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分の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は公債費が占めているが、行財政改革以降、新規地方債の発行基準を設定して、できる限り地方債発行の抑制を図っており、今後も基本的にはこの基準を継続していくことで、公債費の減少を図っていく。</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ただし、平成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にかけて、町の大規模プロジェクトとして町民交流センターの整備に取り組み、令和元年度に尾花沢市消防署大石田分署の整備を行ったことから、その財源である地方債の償還や施設管理費など、今後当面として経常収支比率の上昇が見込まれるため、公債費以外の経費について、以前の行財政改革の基本方針を継続してさらなる抑制に努め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56ACB45B-A74A-49D2-9225-E8B40FA9038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2284BF7-629F-440B-9A5F-A1EEA889967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2CB3CDB4-4C36-42AB-AB2B-4ECB302CB5F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A9E8F98-A60A-4CB8-B56B-AD715069984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963C09E2-71F8-43AA-BDB0-274288426E1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57E7BBF1-F2EC-49CD-9D05-747B52632B9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9345365-4DE8-4B86-85ED-3D7467B5995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9662A661-B34C-4C7A-BED6-C9E494FDD80F}"/>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1C011AE2-D184-423C-A2D6-AD7CA9FF532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484025DB-3775-4F3A-A973-EE842FEAD5EC}"/>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67DF55CD-0538-4082-AF12-53345B32C0B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32500EC-91AB-4268-8C63-54D77BB081E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BC5E48E2-9095-49B0-9A7C-4CC809D8718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757066E6-C99B-45E2-BE29-1931672C463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55B21FE5-0258-437B-99B5-400F49803F7F}"/>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19A4D729-F204-4EB2-A2E9-6B77FB1FA53A}"/>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748164EC-BF25-4B88-BE03-57D22CF16309}"/>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E763E0AD-B52D-407C-83D9-8A232D615BC6}"/>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AC25627C-4B47-4226-8B8A-1E5FD82F1BF8}"/>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10541</xdr:rowOff>
    </xdr:to>
    <xdr:cxnSp macro="">
      <xdr:nvCxnSpPr>
        <xdr:cNvPr id="129" name="直線コネクタ 128">
          <a:extLst>
            <a:ext uri="{FF2B5EF4-FFF2-40B4-BE49-F238E27FC236}">
              <a16:creationId xmlns:a16="http://schemas.microsoft.com/office/drawing/2014/main" id="{B50FD9A4-41AB-4A49-BD42-B7E99B413C84}"/>
            </a:ext>
          </a:extLst>
        </xdr:cNvPr>
        <xdr:cNvCxnSpPr/>
      </xdr:nvCxnSpPr>
      <xdr:spPr>
        <a:xfrm>
          <a:off x="4114800" y="10734675"/>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5DB73CE1-E98E-426D-906F-9A43D5F73FE4}"/>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A9EF17D2-2ED5-46E7-8114-FA4BE930D091}"/>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68453</xdr:rowOff>
    </xdr:to>
    <xdr:cxnSp macro="">
      <xdr:nvCxnSpPr>
        <xdr:cNvPr id="132" name="直線コネクタ 131">
          <a:extLst>
            <a:ext uri="{FF2B5EF4-FFF2-40B4-BE49-F238E27FC236}">
              <a16:creationId xmlns:a16="http://schemas.microsoft.com/office/drawing/2014/main" id="{F30AD04F-8B5B-4CAA-97BF-9B350AB2338C}"/>
            </a:ext>
          </a:extLst>
        </xdr:cNvPr>
        <xdr:cNvCxnSpPr/>
      </xdr:nvCxnSpPr>
      <xdr:spPr>
        <a:xfrm flipV="1">
          <a:off x="3225800" y="10734675"/>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9E620B61-A258-4CAB-B5E3-295DD84A039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89E1D705-7265-4088-B643-9D0A8AF79FA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68453</xdr:rowOff>
    </xdr:to>
    <xdr:cxnSp macro="">
      <xdr:nvCxnSpPr>
        <xdr:cNvPr id="135" name="直線コネクタ 134">
          <a:extLst>
            <a:ext uri="{FF2B5EF4-FFF2-40B4-BE49-F238E27FC236}">
              <a16:creationId xmlns:a16="http://schemas.microsoft.com/office/drawing/2014/main" id="{42A41A82-9660-4A3D-9881-AB349F0A3DE0}"/>
            </a:ext>
          </a:extLst>
        </xdr:cNvPr>
        <xdr:cNvCxnSpPr/>
      </xdr:nvCxnSpPr>
      <xdr:spPr>
        <a:xfrm>
          <a:off x="2336800" y="1079982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310DB4E7-DE74-4337-A6CB-89B844611ACC}"/>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E8A08AD8-A787-4B75-91BD-BFF10D4B861C}"/>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63</xdr:row>
      <xdr:rowOff>22606</xdr:rowOff>
    </xdr:to>
    <xdr:cxnSp macro="">
      <xdr:nvCxnSpPr>
        <xdr:cNvPr id="138" name="直線コネクタ 137">
          <a:extLst>
            <a:ext uri="{FF2B5EF4-FFF2-40B4-BE49-F238E27FC236}">
              <a16:creationId xmlns:a16="http://schemas.microsoft.com/office/drawing/2014/main" id="{85698FF2-13EB-4940-BF6C-BF93B9FE58D0}"/>
            </a:ext>
          </a:extLst>
        </xdr:cNvPr>
        <xdr:cNvCxnSpPr/>
      </xdr:nvCxnSpPr>
      <xdr:spPr>
        <a:xfrm flipV="1">
          <a:off x="1447800" y="107998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7B21F79E-83B6-45CB-9A98-836DE0EF7887}"/>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4B821696-7656-4CBE-8305-9912DD61AC5E}"/>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1B6EBEB-E10D-476E-BCFC-8EEDA722714B}"/>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3612256F-4620-4607-8E8D-1A4444DB7ECB}"/>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6880627-4B6E-4C80-AD92-F6A09AA9C43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9C2E568D-C220-47A4-8C98-B1BE2FFFE07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5EAB1F4-6505-4A39-8474-A07936D586E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3AB2C0A-6074-40DA-BEC9-FD28C1B2001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E4FCAE4-6042-4326-AAF2-23FA944E41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131191</xdr:rowOff>
    </xdr:from>
    <xdr:to>
      <xdr:col>23</xdr:col>
      <xdr:colOff>184150</xdr:colOff>
      <xdr:row>63</xdr:row>
      <xdr:rowOff>61341</xdr:rowOff>
    </xdr:to>
    <xdr:sp macro="" textlink="">
      <xdr:nvSpPr>
        <xdr:cNvPr id="148" name="楕円 147">
          <a:extLst>
            <a:ext uri="{FF2B5EF4-FFF2-40B4-BE49-F238E27FC236}">
              <a16:creationId xmlns:a16="http://schemas.microsoft.com/office/drawing/2014/main" id="{12DCDB6C-E747-4DB3-ABA4-A08EE0C94DDF}"/>
            </a:ext>
          </a:extLst>
        </xdr:cNvPr>
        <xdr:cNvSpPr/>
      </xdr:nvSpPr>
      <xdr:spPr>
        <a:xfrm>
          <a:off x="49022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103268</xdr:rowOff>
    </xdr:from>
    <xdr:ext cx="762000" cy="259045"/>
    <xdr:sp macro="" textlink="">
      <xdr:nvSpPr>
        <xdr:cNvPr id="149" name="財政構造の弾力性該当値テキスト">
          <a:extLst>
            <a:ext uri="{FF2B5EF4-FFF2-40B4-BE49-F238E27FC236}">
              <a16:creationId xmlns:a16="http://schemas.microsoft.com/office/drawing/2014/main" id="{D1647155-BB14-412D-B652-F021FE4BB654}"/>
            </a:ext>
          </a:extLst>
        </xdr:cNvPr>
        <xdr:cNvSpPr txBox="1"/>
      </xdr:nvSpPr>
      <xdr:spPr>
        <a:xfrm>
          <a:off x="5041900" y="1073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0" name="楕円 149">
          <a:extLst>
            <a:ext uri="{FF2B5EF4-FFF2-40B4-BE49-F238E27FC236}">
              <a16:creationId xmlns:a16="http://schemas.microsoft.com/office/drawing/2014/main" id="{FBA3795D-EFDD-4979-AC20-15DFC8C6EE3F}"/>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140352</xdr:rowOff>
    </xdr:from>
    <xdr:ext cx="736600" cy="259045"/>
    <xdr:sp macro="" textlink="">
      <xdr:nvSpPr>
        <xdr:cNvPr id="151" name="テキスト ボックス 150">
          <a:extLst>
            <a:ext uri="{FF2B5EF4-FFF2-40B4-BE49-F238E27FC236}">
              <a16:creationId xmlns:a16="http://schemas.microsoft.com/office/drawing/2014/main" id="{94DE35BA-2282-43F6-9D17-30A80E6F93C9}"/>
            </a:ext>
          </a:extLst>
        </xdr:cNvPr>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17653</xdr:rowOff>
    </xdr:from>
    <xdr:to>
      <xdr:col>15</xdr:col>
      <xdr:colOff>133350</xdr:colOff>
      <xdr:row>63</xdr:row>
      <xdr:rowOff>119253</xdr:rowOff>
    </xdr:to>
    <xdr:sp macro="" textlink="">
      <xdr:nvSpPr>
        <xdr:cNvPr id="152" name="楕円 151">
          <a:extLst>
            <a:ext uri="{FF2B5EF4-FFF2-40B4-BE49-F238E27FC236}">
              <a16:creationId xmlns:a16="http://schemas.microsoft.com/office/drawing/2014/main" id="{04DF4444-791A-4774-B918-CB340FE7B1FC}"/>
            </a:ext>
          </a:extLst>
        </xdr:cNvPr>
        <xdr:cNvSpPr/>
      </xdr:nvSpPr>
      <xdr:spPr>
        <a:xfrm>
          <a:off x="3175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104030</xdr:rowOff>
    </xdr:from>
    <xdr:ext cx="762000" cy="259045"/>
    <xdr:sp macro="" textlink="">
      <xdr:nvSpPr>
        <xdr:cNvPr id="153" name="テキスト ボックス 152">
          <a:extLst>
            <a:ext uri="{FF2B5EF4-FFF2-40B4-BE49-F238E27FC236}">
              <a16:creationId xmlns:a16="http://schemas.microsoft.com/office/drawing/2014/main" id="{B54BE5A0-CCF0-4B38-9730-1842FB3A8D43}"/>
            </a:ext>
          </a:extLst>
        </xdr:cNvPr>
        <xdr:cNvSpPr txBox="1"/>
      </xdr:nvSpPr>
      <xdr:spPr>
        <a:xfrm>
          <a:off x="2844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4" name="楕円 153">
          <a:extLst>
            <a:ext uri="{FF2B5EF4-FFF2-40B4-BE49-F238E27FC236}">
              <a16:creationId xmlns:a16="http://schemas.microsoft.com/office/drawing/2014/main" id="{57A962BE-F08A-4752-AD61-FACF471F358A}"/>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5" name="テキスト ボックス 154">
          <a:extLst>
            <a:ext uri="{FF2B5EF4-FFF2-40B4-BE49-F238E27FC236}">
              <a16:creationId xmlns:a16="http://schemas.microsoft.com/office/drawing/2014/main" id="{7FAB8E35-059F-4BAC-9C1F-40070B3C546A}"/>
            </a:ext>
          </a:extLst>
        </xdr:cNvPr>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6" name="楕円 155">
          <a:extLst>
            <a:ext uri="{FF2B5EF4-FFF2-40B4-BE49-F238E27FC236}">
              <a16:creationId xmlns:a16="http://schemas.microsoft.com/office/drawing/2014/main" id="{5A787E52-E3CC-4EAA-B63F-90119477AF45}"/>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58183</xdr:rowOff>
    </xdr:from>
    <xdr:ext cx="762000" cy="259045"/>
    <xdr:sp macro="" textlink="">
      <xdr:nvSpPr>
        <xdr:cNvPr id="157" name="テキスト ボックス 156">
          <a:extLst>
            <a:ext uri="{FF2B5EF4-FFF2-40B4-BE49-F238E27FC236}">
              <a16:creationId xmlns:a16="http://schemas.microsoft.com/office/drawing/2014/main" id="{58097EC5-9FBA-41DA-9C8F-8824243CE9D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FD1713EB-5667-4E0F-B817-FBD1C802433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17E63384-4904-4AAB-87D6-DB9BA66500B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7EB650E5-92E4-4263-898B-9D3FF705E08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F92A7E6E-35D0-4D51-8823-AC1E5B326C7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4DFD1B2-52CB-4084-B985-7A0EFBC0D05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66DD013-4E17-4879-A440-6270EF38A26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95FF1CB7-230D-4A96-9BAF-65189B846F4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3A3EB2CA-34CC-43A4-8DA1-976901F7E2F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EE22077D-C1EF-4011-9CE1-DC04F65F437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3C0AA7E2-5685-4553-AF3A-B5AE5798D52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39DCD71-09E3-4E2A-86DA-23A4C7099E8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5C3BB70A-1AA1-4FD5-8FD1-C9A997A35CF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49104C7-A465-43B7-8AA3-8CE4D99FB8D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に策定した「新たな大石田町を目指した自立計画」における基本方針に基づき、これまで物件費などの経常経費については予算編成時にマイナスシーリングを継続的に実施してきたこと、また、人件費については職員数の抑制に加えて特別職給与の独自削減を実施してきたことなどで、類似団体内平均を下回ってきたが、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年度以降（令和元年度を除く）は上回っている現状にある。これは、平成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月に町民交流センターの一般開放が始まり、複合施設の各部門のにおいて人件費・物件費等が増加したことや地域おこし協力隊の受け入れを開始したことによるものである。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FCDE941-7674-4B2B-8F53-251625D8003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9C53713-EC1C-4DCF-B595-4B6A25DD6DA6}"/>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4AF7054-9009-41BC-B6C5-98D9A6B57D5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49181D2A-39E8-449B-9A74-FFDEA09B777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CD9B793A-4D10-439F-8F18-8F34E59C296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154F8C89-76C4-4D19-A089-A573636722E2}"/>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9A0E0045-BD14-4BAF-A4C1-19797F5893F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2E49D221-F4A5-4F61-8661-3BA6A438318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283BCE9B-BD77-4AA6-83DC-00B0C8DB41E8}"/>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9A454331-F248-499B-9D28-BDA7EC0CE9A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1F84305C-7F5F-4876-95AB-7BEC1B6D76E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466E5961-63FA-4CE2-BC9E-F77AA5C5BEF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A95616A6-342B-411B-90C2-57EE48EB188C}"/>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CD5F4B1E-6B92-4B02-87D7-01A9A4E3F08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36449071-BEDD-481B-B291-E66BA55949C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6E3194E-E635-4B53-A98E-3827B64980C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299FDF4B-EC17-474D-A752-4CCA31B5931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C5E06968-202D-4DDD-890C-25F6D5414A39}"/>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80F2B60F-CBDE-4BC2-9585-1CAA9794A9CD}"/>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7C7FB735-4C15-4197-8C99-D64244BDE08C}"/>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D447E56-6A6A-41A8-8CAF-AEB2FEA5A9CF}"/>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913C81C0-4F54-402E-AEC8-751610492CCB}"/>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15114</xdr:rowOff>
    </xdr:from>
    <xdr:to>
      <xdr:col>23</xdr:col>
      <xdr:colOff>133350</xdr:colOff>
      <xdr:row>82</xdr:row>
      <xdr:rowOff>34475</xdr:rowOff>
    </xdr:to>
    <xdr:cxnSp macro="">
      <xdr:nvCxnSpPr>
        <xdr:cNvPr id="193" name="直線コネクタ 192">
          <a:extLst>
            <a:ext uri="{FF2B5EF4-FFF2-40B4-BE49-F238E27FC236}">
              <a16:creationId xmlns:a16="http://schemas.microsoft.com/office/drawing/2014/main" id="{1E07857D-BA8F-470A-913B-9E86D8FFEBC9}"/>
            </a:ext>
          </a:extLst>
        </xdr:cNvPr>
        <xdr:cNvCxnSpPr/>
      </xdr:nvCxnSpPr>
      <xdr:spPr>
        <a:xfrm>
          <a:off x="4114800" y="14074014"/>
          <a:ext cx="838200" cy="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95B37BF3-6B22-457E-B147-BD366633BE85}"/>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37E2AC40-2158-4196-9D3C-94A6BC806EE4}"/>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6364</xdr:rowOff>
    </xdr:from>
    <xdr:to>
      <xdr:col>19</xdr:col>
      <xdr:colOff>133350</xdr:colOff>
      <xdr:row>82</xdr:row>
      <xdr:rowOff>15114</xdr:rowOff>
    </xdr:to>
    <xdr:cxnSp macro="">
      <xdr:nvCxnSpPr>
        <xdr:cNvPr id="196" name="直線コネクタ 195">
          <a:extLst>
            <a:ext uri="{FF2B5EF4-FFF2-40B4-BE49-F238E27FC236}">
              <a16:creationId xmlns:a16="http://schemas.microsoft.com/office/drawing/2014/main" id="{B3C99EEB-DC0E-4FA7-9770-981B577AC91D}"/>
            </a:ext>
          </a:extLst>
        </xdr:cNvPr>
        <xdr:cNvCxnSpPr/>
      </xdr:nvCxnSpPr>
      <xdr:spPr>
        <a:xfrm>
          <a:off x="3225800" y="14065264"/>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EDDE1D-72E3-4D9F-B9F4-7A5353BF64F1}"/>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326739B1-124E-4AF9-B155-2A16974ACD1B}"/>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113083</xdr:rowOff>
    </xdr:from>
    <xdr:to>
      <xdr:col>15</xdr:col>
      <xdr:colOff>82550</xdr:colOff>
      <xdr:row>82</xdr:row>
      <xdr:rowOff>6364</xdr:rowOff>
    </xdr:to>
    <xdr:cxnSp macro="">
      <xdr:nvCxnSpPr>
        <xdr:cNvPr id="199" name="直線コネクタ 198">
          <a:extLst>
            <a:ext uri="{FF2B5EF4-FFF2-40B4-BE49-F238E27FC236}">
              <a16:creationId xmlns:a16="http://schemas.microsoft.com/office/drawing/2014/main" id="{DDBDF379-33CD-4D5B-89C6-F010C87FF8F6}"/>
            </a:ext>
          </a:extLst>
        </xdr:cNvPr>
        <xdr:cNvCxnSpPr/>
      </xdr:nvCxnSpPr>
      <xdr:spPr>
        <a:xfrm>
          <a:off x="2336800" y="14000533"/>
          <a:ext cx="889000" cy="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9108320A-AE8C-42DF-BECE-45D9FC6BF44E}"/>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810A26F-745C-4DCD-82E3-0BA84542C21F}"/>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113083</xdr:rowOff>
    </xdr:from>
    <xdr:to>
      <xdr:col>11</xdr:col>
      <xdr:colOff>31750</xdr:colOff>
      <xdr:row>81</xdr:row>
      <xdr:rowOff>132001</xdr:rowOff>
    </xdr:to>
    <xdr:cxnSp macro="">
      <xdr:nvCxnSpPr>
        <xdr:cNvPr id="202" name="直線コネクタ 201">
          <a:extLst>
            <a:ext uri="{FF2B5EF4-FFF2-40B4-BE49-F238E27FC236}">
              <a16:creationId xmlns:a16="http://schemas.microsoft.com/office/drawing/2014/main" id="{971DD8E6-ABBB-44D8-9845-17A686DD7EFD}"/>
            </a:ext>
          </a:extLst>
        </xdr:cNvPr>
        <xdr:cNvCxnSpPr/>
      </xdr:nvCxnSpPr>
      <xdr:spPr>
        <a:xfrm flipV="1">
          <a:off x="1447800" y="14000533"/>
          <a:ext cx="889000" cy="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41F85B95-60C4-455B-B30D-0AAFC7291E6F}"/>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E13585F4-943F-43B4-BD48-2D2D6C3B026F}"/>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314D70E8-742F-45CD-9DCC-3C944CEAE2D2}"/>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BEEBF2F4-6651-46C7-ABA6-29A06042E772}"/>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3955E05-A9C3-4DD0-98A8-8A976AD526A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07D0482-8088-46BA-B759-D18486FEEFD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FE53335-3843-47CE-8045-08CE0615E14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50D5E29-9231-4FA2-99AF-BB2A6957636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62CD858-10AA-43A1-B639-39B9AD9AB0E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155125</xdr:rowOff>
    </xdr:from>
    <xdr:to>
      <xdr:col>23</xdr:col>
      <xdr:colOff>184150</xdr:colOff>
      <xdr:row>82</xdr:row>
      <xdr:rowOff>85275</xdr:rowOff>
    </xdr:to>
    <xdr:sp macro="" textlink="">
      <xdr:nvSpPr>
        <xdr:cNvPr id="212" name="楕円 211">
          <a:extLst>
            <a:ext uri="{FF2B5EF4-FFF2-40B4-BE49-F238E27FC236}">
              <a16:creationId xmlns:a16="http://schemas.microsoft.com/office/drawing/2014/main" id="{9BEB1159-BEB4-4ED6-8F34-674C09FCD017}"/>
            </a:ext>
          </a:extLst>
        </xdr:cNvPr>
        <xdr:cNvSpPr/>
      </xdr:nvSpPr>
      <xdr:spPr>
        <a:xfrm>
          <a:off x="4902200" y="140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127202</xdr:rowOff>
    </xdr:from>
    <xdr:ext cx="762000" cy="259045"/>
    <xdr:sp macro="" textlink="">
      <xdr:nvSpPr>
        <xdr:cNvPr id="213" name="人件費・物件費等の状況該当値テキスト">
          <a:extLst>
            <a:ext uri="{FF2B5EF4-FFF2-40B4-BE49-F238E27FC236}">
              <a16:creationId xmlns:a16="http://schemas.microsoft.com/office/drawing/2014/main" id="{ED9C7538-5DB2-4907-AA95-CE6D50C583B6}"/>
            </a:ext>
          </a:extLst>
        </xdr:cNvPr>
        <xdr:cNvSpPr txBox="1"/>
      </xdr:nvSpPr>
      <xdr:spPr>
        <a:xfrm>
          <a:off x="5041900" y="1401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135764</xdr:rowOff>
    </xdr:from>
    <xdr:to>
      <xdr:col>19</xdr:col>
      <xdr:colOff>184150</xdr:colOff>
      <xdr:row>82</xdr:row>
      <xdr:rowOff>65914</xdr:rowOff>
    </xdr:to>
    <xdr:sp macro="" textlink="">
      <xdr:nvSpPr>
        <xdr:cNvPr id="214" name="楕円 213">
          <a:extLst>
            <a:ext uri="{FF2B5EF4-FFF2-40B4-BE49-F238E27FC236}">
              <a16:creationId xmlns:a16="http://schemas.microsoft.com/office/drawing/2014/main" id="{86D18757-E3B9-47F9-9AFF-C7FBF5F3A401}"/>
            </a:ext>
          </a:extLst>
        </xdr:cNvPr>
        <xdr:cNvSpPr/>
      </xdr:nvSpPr>
      <xdr:spPr>
        <a:xfrm>
          <a:off x="4064000" y="140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50691</xdr:rowOff>
    </xdr:from>
    <xdr:ext cx="736600" cy="259045"/>
    <xdr:sp macro="" textlink="">
      <xdr:nvSpPr>
        <xdr:cNvPr id="215" name="テキスト ボックス 214">
          <a:extLst>
            <a:ext uri="{FF2B5EF4-FFF2-40B4-BE49-F238E27FC236}">
              <a16:creationId xmlns:a16="http://schemas.microsoft.com/office/drawing/2014/main" id="{E3DFAC15-F302-4033-A9F6-2506370F4BC6}"/>
            </a:ext>
          </a:extLst>
        </xdr:cNvPr>
        <xdr:cNvSpPr txBox="1"/>
      </xdr:nvSpPr>
      <xdr:spPr>
        <a:xfrm>
          <a:off x="3733800" y="141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127014</xdr:rowOff>
    </xdr:from>
    <xdr:to>
      <xdr:col>15</xdr:col>
      <xdr:colOff>133350</xdr:colOff>
      <xdr:row>82</xdr:row>
      <xdr:rowOff>57164</xdr:rowOff>
    </xdr:to>
    <xdr:sp macro="" textlink="">
      <xdr:nvSpPr>
        <xdr:cNvPr id="216" name="楕円 215">
          <a:extLst>
            <a:ext uri="{FF2B5EF4-FFF2-40B4-BE49-F238E27FC236}">
              <a16:creationId xmlns:a16="http://schemas.microsoft.com/office/drawing/2014/main" id="{3E44CC37-A787-42F4-855D-6B8F513BF3BD}"/>
            </a:ext>
          </a:extLst>
        </xdr:cNvPr>
        <xdr:cNvSpPr/>
      </xdr:nvSpPr>
      <xdr:spPr>
        <a:xfrm>
          <a:off x="3175000" y="140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41941</xdr:rowOff>
    </xdr:from>
    <xdr:ext cx="762000" cy="259045"/>
    <xdr:sp macro="" textlink="">
      <xdr:nvSpPr>
        <xdr:cNvPr id="217" name="テキスト ボックス 216">
          <a:extLst>
            <a:ext uri="{FF2B5EF4-FFF2-40B4-BE49-F238E27FC236}">
              <a16:creationId xmlns:a16="http://schemas.microsoft.com/office/drawing/2014/main" id="{C6FE3E27-9AD2-4A9F-A136-2357646849F5}"/>
            </a:ext>
          </a:extLst>
        </xdr:cNvPr>
        <xdr:cNvSpPr txBox="1"/>
      </xdr:nvSpPr>
      <xdr:spPr>
        <a:xfrm>
          <a:off x="2844800" y="1410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62283</xdr:rowOff>
    </xdr:from>
    <xdr:to>
      <xdr:col>11</xdr:col>
      <xdr:colOff>82550</xdr:colOff>
      <xdr:row>81</xdr:row>
      <xdr:rowOff>163883</xdr:rowOff>
    </xdr:to>
    <xdr:sp macro="" textlink="">
      <xdr:nvSpPr>
        <xdr:cNvPr id="218" name="楕円 217">
          <a:extLst>
            <a:ext uri="{FF2B5EF4-FFF2-40B4-BE49-F238E27FC236}">
              <a16:creationId xmlns:a16="http://schemas.microsoft.com/office/drawing/2014/main" id="{04CDEFF7-A25E-4F80-86F3-9F99B3101186}"/>
            </a:ext>
          </a:extLst>
        </xdr:cNvPr>
        <xdr:cNvSpPr/>
      </xdr:nvSpPr>
      <xdr:spPr>
        <a:xfrm>
          <a:off x="2286000" y="139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2610</xdr:rowOff>
    </xdr:from>
    <xdr:ext cx="762000" cy="259045"/>
    <xdr:sp macro="" textlink="">
      <xdr:nvSpPr>
        <xdr:cNvPr id="219" name="テキスト ボックス 218">
          <a:extLst>
            <a:ext uri="{FF2B5EF4-FFF2-40B4-BE49-F238E27FC236}">
              <a16:creationId xmlns:a16="http://schemas.microsoft.com/office/drawing/2014/main" id="{A9D8307B-DEC8-4A0F-BCDA-0ABC9B03BEC0}"/>
            </a:ext>
          </a:extLst>
        </xdr:cNvPr>
        <xdr:cNvSpPr txBox="1"/>
      </xdr:nvSpPr>
      <xdr:spPr>
        <a:xfrm>
          <a:off x="1955800" y="1371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81201</xdr:rowOff>
    </xdr:from>
    <xdr:to>
      <xdr:col>7</xdr:col>
      <xdr:colOff>31750</xdr:colOff>
      <xdr:row>82</xdr:row>
      <xdr:rowOff>11351</xdr:rowOff>
    </xdr:to>
    <xdr:sp macro="" textlink="">
      <xdr:nvSpPr>
        <xdr:cNvPr id="220" name="楕円 219">
          <a:extLst>
            <a:ext uri="{FF2B5EF4-FFF2-40B4-BE49-F238E27FC236}">
              <a16:creationId xmlns:a16="http://schemas.microsoft.com/office/drawing/2014/main" id="{5F053CD7-E851-4E10-94E3-A5778621C903}"/>
            </a:ext>
          </a:extLst>
        </xdr:cNvPr>
        <xdr:cNvSpPr/>
      </xdr:nvSpPr>
      <xdr:spPr>
        <a:xfrm>
          <a:off x="1397000" y="139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167578</xdr:rowOff>
    </xdr:from>
    <xdr:ext cx="762000" cy="259045"/>
    <xdr:sp macro="" textlink="">
      <xdr:nvSpPr>
        <xdr:cNvPr id="221" name="テキスト ボックス 220">
          <a:extLst>
            <a:ext uri="{FF2B5EF4-FFF2-40B4-BE49-F238E27FC236}">
              <a16:creationId xmlns:a16="http://schemas.microsoft.com/office/drawing/2014/main" id="{83BAAE56-D9B7-47C1-8FC5-C6E29D6D18DC}"/>
            </a:ext>
          </a:extLst>
        </xdr:cNvPr>
        <xdr:cNvSpPr txBox="1"/>
      </xdr:nvSpPr>
      <xdr:spPr>
        <a:xfrm>
          <a:off x="1066800" y="1405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80C3AF7-EC73-47F0-9BC6-04BF4FA2D3B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151EC61F-564B-4303-9BCE-79BEFD1787D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F315BB9-8BEF-4E3C-BEE9-1FF2EDDC4D0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2DA9340B-DEB7-43A9-A7F9-C6F14F21EB0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69FB8CC-2B75-4FE5-920E-DA84135DE7C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E4286CA-FC42-4E28-AC85-37C9E648DC6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02019FB-3C7A-40FB-A7E0-1E95FE81FAF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827C37F-0AD3-4E09-8F41-DC00B57E851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FDD45A68-089D-47AA-B372-AA7CD28231D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C243DF5-7ACB-4094-9206-E2DD6A7DAA3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FDADA1D-91E6-4E2B-AC3C-B3F1B7ADC92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33E0FD0-D57F-4C8A-8781-E6666B5D724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39F1857-DC07-4446-9C91-E3DA798C549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以前は、特別昇給等を継続的に実施してきたが、現在では、特殊勤務手当などは廃止している。国家公務員の時限的な給与改定特例法の措置により平成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年度と平成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年度は</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100.0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を超える指数となっていたが、この措置がない場合の参考値については平成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96.3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となる。令和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年度については、人事院勧告に対応する措置として給料表が改定され、県に準拠する内容で職員の給料額が上昇し、これが要因となって令和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年度も類似団体内平均よりも</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ポイント高い指数となっている。これまで類似団体内平均を上回る指数で推移しているため、給料表における職務職階制の原則を順守するなど、定員管理と合わせて給与の適正化に努める。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16AFA24-684A-47B3-A133-868A9C54F50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4594876-46D9-433E-8DE0-1552D8F18BE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14C0E78B-1693-4076-8737-4110C13EE81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61EF6B12-0F54-41DC-A93C-D90E54F87B34}"/>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9BB71F18-DEC8-41C6-A446-C14534ED2EB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88F882CF-81A1-4553-BA73-2EBBC58FA7A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9BF0790-9811-4754-B3ED-D0469E5A1D6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46808C2D-A1D7-4D1B-A85B-3F5EC8EF9F7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48C804A8-B1B7-4A96-BAA7-4C0E5654B1B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8499CA6-8D1B-4D0D-9800-521BE39CBB1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656EDC9A-0D8B-4D1D-922C-A7F54558E47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4CB4933-E966-4EE2-A651-3FCB9B947C9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1D475B8-B473-4DB1-B407-588F3EC0683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8FC4EBE-37B9-45D6-A3AF-8DD2DD63517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DCCD87E-C95B-40C4-AB7B-F44F0E07D42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2B59E7C9-C36C-436E-BE1B-592DCA876947}"/>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CF354AF-EE90-413C-9613-4226A4A1969C}"/>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9A6AA15B-DCFA-4715-8876-3A1745EDB26E}"/>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9F057EF9-3708-4ABD-BF33-9B7D14DE067A}"/>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B27BCB79-A27A-4915-96EE-87AF2F7CACE2}"/>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87</xdr:row>
      <xdr:rowOff>64205</xdr:rowOff>
    </xdr:to>
    <xdr:cxnSp macro="">
      <xdr:nvCxnSpPr>
        <xdr:cNvPr id="255" name="直線コネクタ 254">
          <a:extLst>
            <a:ext uri="{FF2B5EF4-FFF2-40B4-BE49-F238E27FC236}">
              <a16:creationId xmlns:a16="http://schemas.microsoft.com/office/drawing/2014/main" id="{978969BA-C084-4B1F-852C-1C3E8E2EA187}"/>
            </a:ext>
          </a:extLst>
        </xdr:cNvPr>
        <xdr:cNvCxnSpPr/>
      </xdr:nvCxnSpPr>
      <xdr:spPr>
        <a:xfrm flipV="1">
          <a:off x="16179800" y="14765866"/>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BF9F6BF3-4E1F-46FB-9D6C-6C61478C0279}"/>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AE06A98E-C75A-47BE-A31D-2923DC5908CE}"/>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61A03FD7-5222-4C7B-B0BE-9DE61A5BF512}"/>
            </a:ext>
          </a:extLst>
        </xdr:cNvPr>
        <xdr:cNvCxnSpPr/>
      </xdr:nvCxnSpPr>
      <xdr:spPr>
        <a:xfrm flipV="1">
          <a:off x="15290800" y="149803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DD285A8D-D512-49A5-8C9F-C59A84754C52}"/>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C7536442-A8F0-408F-91FC-8BDE5A549024}"/>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131234</xdr:rowOff>
    </xdr:to>
    <xdr:cxnSp macro="">
      <xdr:nvCxnSpPr>
        <xdr:cNvPr id="261" name="直線コネクタ 260">
          <a:extLst>
            <a:ext uri="{FF2B5EF4-FFF2-40B4-BE49-F238E27FC236}">
              <a16:creationId xmlns:a16="http://schemas.microsoft.com/office/drawing/2014/main" id="{3C15FAAD-15D6-4A56-9B34-3ACDB8DA5C8B}"/>
            </a:ext>
          </a:extLst>
        </xdr:cNvPr>
        <xdr:cNvCxnSpPr/>
      </xdr:nvCxnSpPr>
      <xdr:spPr>
        <a:xfrm>
          <a:off x="14401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FCB695F5-30D8-48C4-B8E1-D6F11E6A9ECC}"/>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6A938F93-7314-446D-97F0-6F813796B6EA}"/>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155222</xdr:rowOff>
    </xdr:to>
    <xdr:cxnSp macro="">
      <xdr:nvCxnSpPr>
        <xdr:cNvPr id="264" name="直線コネクタ 263">
          <a:extLst>
            <a:ext uri="{FF2B5EF4-FFF2-40B4-BE49-F238E27FC236}">
              <a16:creationId xmlns:a16="http://schemas.microsoft.com/office/drawing/2014/main" id="{79BC0874-2C66-48B4-81C5-9207DBAE7AD8}"/>
            </a:ext>
          </a:extLst>
        </xdr:cNvPr>
        <xdr:cNvCxnSpPr/>
      </xdr:nvCxnSpPr>
      <xdr:spPr>
        <a:xfrm>
          <a:off x="13512800" y="1489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5A6728C3-3C44-441A-9380-D68EF989E0C7}"/>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9939D5F7-BF42-4400-A2D6-627B9FE599CF}"/>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22549C13-5FC4-4E28-AA15-F78B229F91D4}"/>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9F437BB1-E807-4DE2-A5CC-6DB52255A531}"/>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7E05936-F17A-4DFE-8D7F-0812BF23345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3F81719-B756-42E8-8E6E-0B7DC929F5E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0591EC5-2098-4390-9C86-5CD959E79AB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BC1309D-C540-4F1F-A44A-8CD48EA0911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A94D3C7-9752-47C8-95EB-E9E497CABB2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8D83DC9F-D3BB-47C3-BC39-049EC278D19A}"/>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F014FA8D-B58E-4071-85AD-D00ACC805B8A}"/>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a:extLst>
            <a:ext uri="{FF2B5EF4-FFF2-40B4-BE49-F238E27FC236}">
              <a16:creationId xmlns:a16="http://schemas.microsoft.com/office/drawing/2014/main" id="{969C77E9-1227-4591-ADF3-0B1723F378A1}"/>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a:extLst>
            <a:ext uri="{FF2B5EF4-FFF2-40B4-BE49-F238E27FC236}">
              <a16:creationId xmlns:a16="http://schemas.microsoft.com/office/drawing/2014/main" id="{A7C1ECB2-FE28-4E9E-A027-F78F5A72C659}"/>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a:extLst>
            <a:ext uri="{FF2B5EF4-FFF2-40B4-BE49-F238E27FC236}">
              <a16:creationId xmlns:a16="http://schemas.microsoft.com/office/drawing/2014/main" id="{E8BF4F66-1435-4D06-97BA-EF59ADE1B56F}"/>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a:extLst>
            <a:ext uri="{FF2B5EF4-FFF2-40B4-BE49-F238E27FC236}">
              <a16:creationId xmlns:a16="http://schemas.microsoft.com/office/drawing/2014/main" id="{2348A1BC-CB40-40D5-9DE0-6539333A251F}"/>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0" name="楕円 279">
          <a:extLst>
            <a:ext uri="{FF2B5EF4-FFF2-40B4-BE49-F238E27FC236}">
              <a16:creationId xmlns:a16="http://schemas.microsoft.com/office/drawing/2014/main" id="{E9AB868D-6DC5-45D8-B606-E3EF93B3CECB}"/>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1" name="テキスト ボックス 280">
          <a:extLst>
            <a:ext uri="{FF2B5EF4-FFF2-40B4-BE49-F238E27FC236}">
              <a16:creationId xmlns:a16="http://schemas.microsoft.com/office/drawing/2014/main" id="{0E790E5A-42C1-4F90-9412-5CB099CD9392}"/>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a:extLst>
            <a:ext uri="{FF2B5EF4-FFF2-40B4-BE49-F238E27FC236}">
              <a16:creationId xmlns:a16="http://schemas.microsoft.com/office/drawing/2014/main" id="{4D3706B2-AFBA-4F9B-8635-D41E88C36EA3}"/>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a:extLst>
            <a:ext uri="{FF2B5EF4-FFF2-40B4-BE49-F238E27FC236}">
              <a16:creationId xmlns:a16="http://schemas.microsoft.com/office/drawing/2014/main" id="{D90391D4-3E43-4D06-AC8B-6C4B733AEE63}"/>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4A8A208-E62F-401F-B0D9-7EEDAFFC21F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C826E97-AB57-4677-A22E-0BB643BF72E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FE6845DE-37B3-44AE-9939-4E09B939A98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D371FF3E-298C-4E38-83FA-989ABAF347A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6808AA7-3D95-4F18-A17F-DDCA568352A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14945D1-6AE3-4C76-A974-61DC9149422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391256C-3D6A-4AB3-8121-DFC15341993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CCF813F-A6AE-4F88-B149-4BAD6ED630B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B3EA2FF-E438-4B63-ACD8-FA958C84F8E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1809CB6-3A61-49B0-A0DC-249AF32E312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1097DAA-EA1F-48B6-A838-7F95254BA20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CC0D577-6A9F-48C1-AED7-81BB1EC822A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2BC04CB3-5A49-49BE-B2A6-6845B0923CE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年度以降、職員の新規採用を抑制してきたことにより、類似団体内平均とほぼ同程度の数値で推移してきた。ただし、ここ数年は保育士や保健師などの専門的な職員を採用していることで、令和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年度も類似団体内平均を上回っている。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今後も、自立計画における基本方針を継続していくことにより、より適正な定員管理に努める。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4F34E47-C6D5-4788-9C74-F318DC7C4F1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B7D0CE6-6FED-438F-8D0E-15237C816C1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1FDBF8D-B528-4386-A066-0206F03C25A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F62E2106-1703-464F-9B97-6FE695C7253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8BDE2647-74FB-4C83-9D06-16306F440013}"/>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234F1713-03F6-4542-96ED-2BCA5278840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B263024C-BD48-4B0A-AA50-85222BE97A0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316512E6-C2E5-4014-89DE-BD42D8CDC8C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B5FE5CD4-EF22-46ED-953E-586F26B3028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6C342A30-DFD5-4A09-A34A-4671D8424DE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99E08C40-5B00-434A-9208-B20C26E7525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85B9A6D9-D2D9-44A6-81BB-05ED42F8704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4217A988-B6A5-44CD-9C3D-F5BD6D07304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69EC86D5-190F-4F65-9ABD-BE385B0F5D4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7729B033-DBD8-4B25-905A-3B6845329CA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EBBC27EC-95FB-4AF7-8D13-A506737B8DF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3068B4A-659E-44A0-BE02-F3C186AABD8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6456B469-92E2-4154-B43D-56071A3B7D9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AFD80AA2-6872-419B-9E9C-24F8D8AAED4B}"/>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C4E4D4AB-0D38-4506-9152-EAAC3AE56BC1}"/>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70CEE11B-85D7-471C-AECC-43B751B5E54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1AD8FF89-D187-4A3A-BCB9-4EDA13DB210E}"/>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EDF9665C-08B9-4577-B433-F5710988058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155920</xdr:rowOff>
    </xdr:from>
    <xdr:to>
      <xdr:col>81</xdr:col>
      <xdr:colOff>44450</xdr:colOff>
      <xdr:row>62</xdr:row>
      <xdr:rowOff>38245</xdr:rowOff>
    </xdr:to>
    <xdr:cxnSp macro="">
      <xdr:nvCxnSpPr>
        <xdr:cNvPr id="320" name="直線コネクタ 319">
          <a:extLst>
            <a:ext uri="{FF2B5EF4-FFF2-40B4-BE49-F238E27FC236}">
              <a16:creationId xmlns:a16="http://schemas.microsoft.com/office/drawing/2014/main" id="{324D066D-AD13-4A79-84C9-1EFC0D2A88A7}"/>
            </a:ext>
          </a:extLst>
        </xdr:cNvPr>
        <xdr:cNvCxnSpPr/>
      </xdr:nvCxnSpPr>
      <xdr:spPr>
        <a:xfrm>
          <a:off x="16179800" y="10614370"/>
          <a:ext cx="8382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D40FBDF-F14C-4A8F-A60E-ECA8FB368EBB}"/>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96758663-F6D0-435A-B11F-75F169192428}"/>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125585</xdr:rowOff>
    </xdr:from>
    <xdr:to>
      <xdr:col>77</xdr:col>
      <xdr:colOff>44450</xdr:colOff>
      <xdr:row>61</xdr:row>
      <xdr:rowOff>155920</xdr:rowOff>
    </xdr:to>
    <xdr:cxnSp macro="">
      <xdr:nvCxnSpPr>
        <xdr:cNvPr id="323" name="直線コネクタ 322">
          <a:extLst>
            <a:ext uri="{FF2B5EF4-FFF2-40B4-BE49-F238E27FC236}">
              <a16:creationId xmlns:a16="http://schemas.microsoft.com/office/drawing/2014/main" id="{69EA8E67-D8E0-4417-9575-E0707CF59BC8}"/>
            </a:ext>
          </a:extLst>
        </xdr:cNvPr>
        <xdr:cNvCxnSpPr/>
      </xdr:nvCxnSpPr>
      <xdr:spPr>
        <a:xfrm>
          <a:off x="15290800" y="10584035"/>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693E9811-E161-44A1-91B4-4CA1E180D5D5}"/>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84833C3E-E9FC-4216-B748-1986AA15FBBD}"/>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73189</xdr:rowOff>
    </xdr:from>
    <xdr:to>
      <xdr:col>72</xdr:col>
      <xdr:colOff>203200</xdr:colOff>
      <xdr:row>61</xdr:row>
      <xdr:rowOff>125585</xdr:rowOff>
    </xdr:to>
    <xdr:cxnSp macro="">
      <xdr:nvCxnSpPr>
        <xdr:cNvPr id="326" name="直線コネクタ 325">
          <a:extLst>
            <a:ext uri="{FF2B5EF4-FFF2-40B4-BE49-F238E27FC236}">
              <a16:creationId xmlns:a16="http://schemas.microsoft.com/office/drawing/2014/main" id="{E14327F8-1171-4B93-9C9D-A349633419F6}"/>
            </a:ext>
          </a:extLst>
        </xdr:cNvPr>
        <xdr:cNvCxnSpPr/>
      </xdr:nvCxnSpPr>
      <xdr:spPr>
        <a:xfrm>
          <a:off x="14401800" y="10531639"/>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8AB0BBE0-C5F7-4552-8226-DC09CEB2A476}"/>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165F9BF3-26C3-4512-B66D-90271DF02ADA}"/>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58020</xdr:rowOff>
    </xdr:from>
    <xdr:to>
      <xdr:col>68</xdr:col>
      <xdr:colOff>152400</xdr:colOff>
      <xdr:row>61</xdr:row>
      <xdr:rowOff>73189</xdr:rowOff>
    </xdr:to>
    <xdr:cxnSp macro="">
      <xdr:nvCxnSpPr>
        <xdr:cNvPr id="329" name="直線コネクタ 328">
          <a:extLst>
            <a:ext uri="{FF2B5EF4-FFF2-40B4-BE49-F238E27FC236}">
              <a16:creationId xmlns:a16="http://schemas.microsoft.com/office/drawing/2014/main" id="{97F14036-05D8-4CB3-BCAE-E0672AFAC7CC}"/>
            </a:ext>
          </a:extLst>
        </xdr:cNvPr>
        <xdr:cNvCxnSpPr/>
      </xdr:nvCxnSpPr>
      <xdr:spPr>
        <a:xfrm>
          <a:off x="13512800" y="10516470"/>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61E3012B-0CA4-4754-B8B2-648B5BD58419}"/>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BE2D8C7B-8A3E-4570-A16B-FD6A9D50C5DF}"/>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908D9CF0-5796-421A-8EC7-C86D3A31BBFD}"/>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9F723C90-B519-4B8D-93A6-1A3F2906A175}"/>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AD01ED1-FCA0-433B-B338-63F23763306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78110D8-52FE-40DB-8A99-398E3257649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A0E000B-09DD-4618-B308-1F408753612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89DCEBC-A9F7-4D50-8E32-4163CDD81D4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2F76E8C-D8BB-4F3E-829B-907E8CEC227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158895</xdr:rowOff>
    </xdr:from>
    <xdr:to>
      <xdr:col>81</xdr:col>
      <xdr:colOff>95250</xdr:colOff>
      <xdr:row>62</xdr:row>
      <xdr:rowOff>89045</xdr:rowOff>
    </xdr:to>
    <xdr:sp macro="" textlink="">
      <xdr:nvSpPr>
        <xdr:cNvPr id="339" name="楕円 338">
          <a:extLst>
            <a:ext uri="{FF2B5EF4-FFF2-40B4-BE49-F238E27FC236}">
              <a16:creationId xmlns:a16="http://schemas.microsoft.com/office/drawing/2014/main" id="{C46F381E-C104-4875-B43D-BC0D53DF0EFA}"/>
            </a:ext>
          </a:extLst>
        </xdr:cNvPr>
        <xdr:cNvSpPr/>
      </xdr:nvSpPr>
      <xdr:spPr>
        <a:xfrm>
          <a:off x="16967200" y="106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130972</xdr:rowOff>
    </xdr:from>
    <xdr:ext cx="762000" cy="259045"/>
    <xdr:sp macro="" textlink="">
      <xdr:nvSpPr>
        <xdr:cNvPr id="340" name="定員管理の状況該当値テキスト">
          <a:extLst>
            <a:ext uri="{FF2B5EF4-FFF2-40B4-BE49-F238E27FC236}">
              <a16:creationId xmlns:a16="http://schemas.microsoft.com/office/drawing/2014/main" id="{6CD43292-A9BD-4CA3-8ED1-576CF11C6D5F}"/>
            </a:ext>
          </a:extLst>
        </xdr:cNvPr>
        <xdr:cNvSpPr txBox="1"/>
      </xdr:nvSpPr>
      <xdr:spPr>
        <a:xfrm>
          <a:off x="17106900" y="1058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105120</xdr:rowOff>
    </xdr:from>
    <xdr:to>
      <xdr:col>77</xdr:col>
      <xdr:colOff>95250</xdr:colOff>
      <xdr:row>62</xdr:row>
      <xdr:rowOff>35270</xdr:rowOff>
    </xdr:to>
    <xdr:sp macro="" textlink="">
      <xdr:nvSpPr>
        <xdr:cNvPr id="341" name="楕円 340">
          <a:extLst>
            <a:ext uri="{FF2B5EF4-FFF2-40B4-BE49-F238E27FC236}">
              <a16:creationId xmlns:a16="http://schemas.microsoft.com/office/drawing/2014/main" id="{E1FBE1E8-4653-4652-890D-E22D2F2A0AA9}"/>
            </a:ext>
          </a:extLst>
        </xdr:cNvPr>
        <xdr:cNvSpPr/>
      </xdr:nvSpPr>
      <xdr:spPr>
        <a:xfrm>
          <a:off x="16129000" y="105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20047</xdr:rowOff>
    </xdr:from>
    <xdr:ext cx="736600" cy="259045"/>
    <xdr:sp macro="" textlink="">
      <xdr:nvSpPr>
        <xdr:cNvPr id="342" name="テキスト ボックス 341">
          <a:extLst>
            <a:ext uri="{FF2B5EF4-FFF2-40B4-BE49-F238E27FC236}">
              <a16:creationId xmlns:a16="http://schemas.microsoft.com/office/drawing/2014/main" id="{3D9B465B-0A40-4FF2-9C02-942C95A33057}"/>
            </a:ext>
          </a:extLst>
        </xdr:cNvPr>
        <xdr:cNvSpPr txBox="1"/>
      </xdr:nvSpPr>
      <xdr:spPr>
        <a:xfrm>
          <a:off x="15798800" y="1064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74785</xdr:rowOff>
    </xdr:from>
    <xdr:to>
      <xdr:col>73</xdr:col>
      <xdr:colOff>44450</xdr:colOff>
      <xdr:row>62</xdr:row>
      <xdr:rowOff>4935</xdr:rowOff>
    </xdr:to>
    <xdr:sp macro="" textlink="">
      <xdr:nvSpPr>
        <xdr:cNvPr id="343" name="楕円 342">
          <a:extLst>
            <a:ext uri="{FF2B5EF4-FFF2-40B4-BE49-F238E27FC236}">
              <a16:creationId xmlns:a16="http://schemas.microsoft.com/office/drawing/2014/main" id="{2A887E54-B240-4DC5-908C-9C51EE780D95}"/>
            </a:ext>
          </a:extLst>
        </xdr:cNvPr>
        <xdr:cNvSpPr/>
      </xdr:nvSpPr>
      <xdr:spPr>
        <a:xfrm>
          <a:off x="15240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161162</xdr:rowOff>
    </xdr:from>
    <xdr:ext cx="762000" cy="259045"/>
    <xdr:sp macro="" textlink="">
      <xdr:nvSpPr>
        <xdr:cNvPr id="344" name="テキスト ボックス 343">
          <a:extLst>
            <a:ext uri="{FF2B5EF4-FFF2-40B4-BE49-F238E27FC236}">
              <a16:creationId xmlns:a16="http://schemas.microsoft.com/office/drawing/2014/main" id="{AED584E8-4B78-45EC-A823-164084C581C3}"/>
            </a:ext>
          </a:extLst>
        </xdr:cNvPr>
        <xdr:cNvSpPr txBox="1"/>
      </xdr:nvSpPr>
      <xdr:spPr>
        <a:xfrm>
          <a:off x="14909800" y="10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22389</xdr:rowOff>
    </xdr:from>
    <xdr:to>
      <xdr:col>68</xdr:col>
      <xdr:colOff>203200</xdr:colOff>
      <xdr:row>61</xdr:row>
      <xdr:rowOff>123989</xdr:rowOff>
    </xdr:to>
    <xdr:sp macro="" textlink="">
      <xdr:nvSpPr>
        <xdr:cNvPr id="345" name="楕円 344">
          <a:extLst>
            <a:ext uri="{FF2B5EF4-FFF2-40B4-BE49-F238E27FC236}">
              <a16:creationId xmlns:a16="http://schemas.microsoft.com/office/drawing/2014/main" id="{402C8909-7F7E-4A81-823E-D73092330982}"/>
            </a:ext>
          </a:extLst>
        </xdr:cNvPr>
        <xdr:cNvSpPr/>
      </xdr:nvSpPr>
      <xdr:spPr>
        <a:xfrm>
          <a:off x="14351000" y="104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108766</xdr:rowOff>
    </xdr:from>
    <xdr:ext cx="762000" cy="259045"/>
    <xdr:sp macro="" textlink="">
      <xdr:nvSpPr>
        <xdr:cNvPr id="346" name="テキスト ボックス 345">
          <a:extLst>
            <a:ext uri="{FF2B5EF4-FFF2-40B4-BE49-F238E27FC236}">
              <a16:creationId xmlns:a16="http://schemas.microsoft.com/office/drawing/2014/main" id="{657F844F-7D29-4010-B56A-1935CD36DAB9}"/>
            </a:ext>
          </a:extLst>
        </xdr:cNvPr>
        <xdr:cNvSpPr txBox="1"/>
      </xdr:nvSpPr>
      <xdr:spPr>
        <a:xfrm>
          <a:off x="14020800" y="105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7220</xdr:rowOff>
    </xdr:from>
    <xdr:to>
      <xdr:col>64</xdr:col>
      <xdr:colOff>152400</xdr:colOff>
      <xdr:row>61</xdr:row>
      <xdr:rowOff>108820</xdr:rowOff>
    </xdr:to>
    <xdr:sp macro="" textlink="">
      <xdr:nvSpPr>
        <xdr:cNvPr id="347" name="楕円 346">
          <a:extLst>
            <a:ext uri="{FF2B5EF4-FFF2-40B4-BE49-F238E27FC236}">
              <a16:creationId xmlns:a16="http://schemas.microsoft.com/office/drawing/2014/main" id="{2F102620-51AD-4D37-95AB-16E37478A526}"/>
            </a:ext>
          </a:extLst>
        </xdr:cNvPr>
        <xdr:cNvSpPr/>
      </xdr:nvSpPr>
      <xdr:spPr>
        <a:xfrm>
          <a:off x="13462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93597</xdr:rowOff>
    </xdr:from>
    <xdr:ext cx="762000" cy="259045"/>
    <xdr:sp macro="" textlink="">
      <xdr:nvSpPr>
        <xdr:cNvPr id="348" name="テキスト ボックス 347">
          <a:extLst>
            <a:ext uri="{FF2B5EF4-FFF2-40B4-BE49-F238E27FC236}">
              <a16:creationId xmlns:a16="http://schemas.microsoft.com/office/drawing/2014/main" id="{E9EAC661-80F9-4A0E-9DD0-945FF11C034C}"/>
            </a:ext>
          </a:extLst>
        </xdr:cNvPr>
        <xdr:cNvSpPr txBox="1"/>
      </xdr:nvSpPr>
      <xdr:spPr>
        <a:xfrm>
          <a:off x="13131800" y="105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8D4405EC-9FA8-40F5-9781-D6263AA1DE0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F915D8DC-D4B1-4207-8F27-75E9EC602E9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E5A3EDE-0923-4BA8-8472-535AD16E303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E472CDA-46D6-43B9-B89E-F95D293E51C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89B730B-A5CD-4FB3-81C5-434D5FD37B3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F3434F41-DAA8-43F2-B3CB-DDE091D844F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929C56D-D862-4D0C-8DBB-BB8326BA91A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58995E6F-DD98-4F4F-ADCD-135618BF9D7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DB00169-952B-4ECB-B7B8-97239B96CDC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9D5938A-0E93-485A-AFBF-B44C713F418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2AAE57F-0F86-4689-A8AB-0625F2FABC1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5539E3CA-925E-4A69-A0FC-DA1EDEBBB6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B24E53F-D9B7-4D16-8D74-8D1AB9F2DFF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第</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次大石田町総合振興計画に基づいて実施してきた大型事業における地方債の償還が高止まりで推移してきたこと、また、地方債の償還のための公共下水道事業（一部事務組合）への負担金や農業集落排水事業に対する繰出金の影響が大きく、類似団体内平均を</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新規地方債の発行については年間の償還元金の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以内とすることを原則として事業を実施していることなどが要因となって、平成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年度以降</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18</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％を下回り、年々改善してきた。</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大型事業の償還については順次終了してきており、平成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年から一般開放している町民交流センターに係る地方債の償還と令和元年度に完成した尾花沢市消防署大石田分署整備に係る償還のピークを迎えており、ダム建設に係る債務負担が平成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年度で終了したこと、新規事業を厳正に厳正に取捨選択して新規地方債の発行をできる限り抑制していくことで、今後も比率の更なる改善に努める。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A86958C3-6B59-4FC7-AAB2-FF75B4D7B0B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D11F233-F534-4831-99DE-CDBCEE1EC9A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955B7E4-6DCA-4F1C-B3F4-2F60F1286BE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F400985F-302D-463E-B908-C6794905E82F}"/>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45CD61D6-85F1-4B9A-9A62-79174989DE8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91BDBE2A-8CAE-48CB-BB21-235499F2D0E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B3CED1D6-1E3E-4360-8EAE-6F0F18843DE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95E2859D-1BD8-48C2-833B-D7EA200AD39A}"/>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16D2A402-255E-4C2E-AA53-BED3007EDA0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66F422F9-156A-442F-8137-A381E7BB24E8}"/>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98A81601-DCF8-4EB5-BFDC-CBC5091497E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F4013EE7-6C68-4649-8105-6AC2517F7EE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8287F84D-76A9-45D4-8975-2566C06F15EE}"/>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DBF852F4-C6D4-4605-A2ED-84266B203068}"/>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FF35254F-EAAF-4E39-9E6A-DE6B14E1B928}"/>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33781AC4-30D1-41FB-BB36-3194728B4DA5}"/>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5E124044-70F9-490F-AE4B-5A278D4B79CB}"/>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117094</xdr:rowOff>
    </xdr:to>
    <xdr:cxnSp macro="">
      <xdr:nvCxnSpPr>
        <xdr:cNvPr id="379" name="直線コネクタ 378">
          <a:extLst>
            <a:ext uri="{FF2B5EF4-FFF2-40B4-BE49-F238E27FC236}">
              <a16:creationId xmlns:a16="http://schemas.microsoft.com/office/drawing/2014/main" id="{A0C6C5BA-0EE5-4845-9FDF-6DDF0811FD47}"/>
            </a:ext>
          </a:extLst>
        </xdr:cNvPr>
        <xdr:cNvCxnSpPr/>
      </xdr:nvCxnSpPr>
      <xdr:spPr>
        <a:xfrm>
          <a:off x="16179800" y="73035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3699849F-90B2-484A-9D62-EA7F399CB4C8}"/>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81CB2C95-0F67-4E8B-94A1-65A5A492936B}"/>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102616</xdr:rowOff>
    </xdr:to>
    <xdr:cxnSp macro="">
      <xdr:nvCxnSpPr>
        <xdr:cNvPr id="382" name="直線コネクタ 381">
          <a:extLst>
            <a:ext uri="{FF2B5EF4-FFF2-40B4-BE49-F238E27FC236}">
              <a16:creationId xmlns:a16="http://schemas.microsoft.com/office/drawing/2014/main" id="{F0FE8FD2-2EA6-495E-AF07-859C20BA86CB}"/>
            </a:ext>
          </a:extLst>
        </xdr:cNvPr>
        <xdr:cNvCxnSpPr/>
      </xdr:nvCxnSpPr>
      <xdr:spPr>
        <a:xfrm>
          <a:off x="15290800" y="726973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E0442864-E93F-4772-9F07-3339D2E4B658}"/>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1F903888-E39F-41D7-A2AF-F57CF2B76079}"/>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68834</xdr:rowOff>
    </xdr:to>
    <xdr:cxnSp macro="">
      <xdr:nvCxnSpPr>
        <xdr:cNvPr id="385" name="直線コネクタ 384">
          <a:extLst>
            <a:ext uri="{FF2B5EF4-FFF2-40B4-BE49-F238E27FC236}">
              <a16:creationId xmlns:a16="http://schemas.microsoft.com/office/drawing/2014/main" id="{E245D8F5-5A15-4CB0-ADDA-1F12A79CBA62}"/>
            </a:ext>
          </a:extLst>
        </xdr:cNvPr>
        <xdr:cNvCxnSpPr/>
      </xdr:nvCxnSpPr>
      <xdr:spPr>
        <a:xfrm>
          <a:off x="14401800" y="72311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588567C6-9089-4A09-8948-6A42CE3DCD71}"/>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B94A07ED-E4E4-4ED4-B900-796DFBE2BFCA}"/>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30226</xdr:rowOff>
    </xdr:to>
    <xdr:cxnSp macro="">
      <xdr:nvCxnSpPr>
        <xdr:cNvPr id="388" name="直線コネクタ 387">
          <a:extLst>
            <a:ext uri="{FF2B5EF4-FFF2-40B4-BE49-F238E27FC236}">
              <a16:creationId xmlns:a16="http://schemas.microsoft.com/office/drawing/2014/main" id="{E68497D6-736B-4F6F-8780-336696DE6796}"/>
            </a:ext>
          </a:extLst>
        </xdr:cNvPr>
        <xdr:cNvCxnSpPr/>
      </xdr:nvCxnSpPr>
      <xdr:spPr>
        <a:xfrm>
          <a:off x="13512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45833EDB-D5BE-47EC-9EA2-B01A1F47BEC1}"/>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62C9D463-B901-4B42-9655-28684A31276B}"/>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B35C2AB8-7BAB-4127-B548-CBD24CF096DB}"/>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15A316F1-FDA9-455D-878A-4E951446E55E}"/>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F1319F0-D707-45F0-8B2B-BD92A5E8A24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E3342A4-65FE-4086-99BF-159E3DCD581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AB5F60C-10EC-44CA-9FEF-544CBAC5B67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1301456-5465-4699-A732-A5C45F0C896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EBD21B4-48BA-4C1F-BED8-E74EF3B6C71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98" name="楕円 397">
          <a:extLst>
            <a:ext uri="{FF2B5EF4-FFF2-40B4-BE49-F238E27FC236}">
              <a16:creationId xmlns:a16="http://schemas.microsoft.com/office/drawing/2014/main" id="{E830FE44-4C01-4A38-9C50-7C0423419B4D}"/>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133621</xdr:rowOff>
    </xdr:from>
    <xdr:ext cx="762000" cy="259045"/>
    <xdr:sp macro="" textlink="">
      <xdr:nvSpPr>
        <xdr:cNvPr id="399" name="公債費負担の状況該当値テキスト">
          <a:extLst>
            <a:ext uri="{FF2B5EF4-FFF2-40B4-BE49-F238E27FC236}">
              <a16:creationId xmlns:a16="http://schemas.microsoft.com/office/drawing/2014/main" id="{A6970A74-58A8-466C-8984-6613960BB6F5}"/>
            </a:ext>
          </a:extLst>
        </xdr:cNvPr>
        <xdr:cNvSpPr txBox="1"/>
      </xdr:nvSpPr>
      <xdr:spPr>
        <a:xfrm>
          <a:off x="17106900" y="716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0" name="楕円 399">
          <a:extLst>
            <a:ext uri="{FF2B5EF4-FFF2-40B4-BE49-F238E27FC236}">
              <a16:creationId xmlns:a16="http://schemas.microsoft.com/office/drawing/2014/main" id="{339C11FF-9580-4F67-8566-3620BF90AB7C}"/>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1" name="テキスト ボックス 400">
          <a:extLst>
            <a:ext uri="{FF2B5EF4-FFF2-40B4-BE49-F238E27FC236}">
              <a16:creationId xmlns:a16="http://schemas.microsoft.com/office/drawing/2014/main" id="{8C4C3A92-D907-421F-9CCB-CDB9237A14FE}"/>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402" name="楕円 401">
          <a:extLst>
            <a:ext uri="{FF2B5EF4-FFF2-40B4-BE49-F238E27FC236}">
              <a16:creationId xmlns:a16="http://schemas.microsoft.com/office/drawing/2014/main" id="{82C546A7-3889-4810-96A5-288F1CBA441B}"/>
            </a:ext>
          </a:extLst>
        </xdr:cNvPr>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403" name="テキスト ボックス 402">
          <a:extLst>
            <a:ext uri="{FF2B5EF4-FFF2-40B4-BE49-F238E27FC236}">
              <a16:creationId xmlns:a16="http://schemas.microsoft.com/office/drawing/2014/main" id="{23A66FAC-AC19-4E1A-9674-B68A3813C64D}"/>
            </a:ext>
          </a:extLst>
        </xdr:cNvPr>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404" name="楕円 403">
          <a:extLst>
            <a:ext uri="{FF2B5EF4-FFF2-40B4-BE49-F238E27FC236}">
              <a16:creationId xmlns:a16="http://schemas.microsoft.com/office/drawing/2014/main" id="{2031F0D0-3775-4714-8584-419724B9043A}"/>
            </a:ext>
          </a:extLst>
        </xdr:cNvPr>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5" name="テキスト ボックス 404">
          <a:extLst>
            <a:ext uri="{FF2B5EF4-FFF2-40B4-BE49-F238E27FC236}">
              <a16:creationId xmlns:a16="http://schemas.microsoft.com/office/drawing/2014/main" id="{A43F881C-A7C9-4FDB-8C1B-232706E7B7BB}"/>
            </a:ext>
          </a:extLst>
        </xdr:cNvPr>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6" name="楕円 405">
          <a:extLst>
            <a:ext uri="{FF2B5EF4-FFF2-40B4-BE49-F238E27FC236}">
              <a16:creationId xmlns:a16="http://schemas.microsoft.com/office/drawing/2014/main" id="{8B735E2F-B781-4C8F-BD3C-9635C3CB6DF6}"/>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7" name="テキスト ボックス 406">
          <a:extLst>
            <a:ext uri="{FF2B5EF4-FFF2-40B4-BE49-F238E27FC236}">
              <a16:creationId xmlns:a16="http://schemas.microsoft.com/office/drawing/2014/main" id="{C29D72C6-5E91-4D03-9DF4-8CA3CCFD1CEB}"/>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2481CD08-06DA-4BB8-A270-A6AECB957ED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1F9630D-4B4A-4B7C-A2E5-011945A3CB8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20C0C85E-A5A5-486D-8234-81903A9A498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BE158F77-AB7C-4FF2-99A8-6B53F65069E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AAEC19B-E3A9-40ED-A748-5F9EA187A59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8BEAA646-870B-4DF3-92B7-386F0D834AB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DAB5D70-2B33-4527-947F-A0A72501ADC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A9DFCFEC-9D72-4F6B-9B67-753DEBEA478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E03FC83-ACD7-4F08-9DC6-CE6E8177117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2E38C16-9AAB-4AFA-8FD8-038B11DDDF7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5507974-E522-4E67-9BAF-6F98BEF6134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67109C3C-3755-4F1C-9EE8-973F2A14920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2B64CF-5399-4EB1-A2D0-1D395A1F34A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年度からの第</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次大石田町総合振興計画に基づいて実施してきた道路改良事業や土地区画整理事業、地方債現在高のおよそ</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％を占める臨時財政対策債など、標準財政規模の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1.75</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倍となる地方債現在高が大き影響し、将来負担比率は類似団体内平均と比較すると、非常に高い比率となっている。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近年では、行財政改革で設定した基準により新規地方債の発行を抑制しており、大型事業の償還も順次終了している。また、長年続いてきたダム建設に係る国営村山北部土地改良事業負担金の償還が平成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年度で終了したことで、その分の将来負担が軽減されている。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町内の流雪溝整備事業が今後も継続するほか、平成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年度にかけて町の大規模プロジェクトとして町民交流センターの建設に取り組んできたことから、その財源として</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8</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割ほどを地方債により確保してきたこともあり、平成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年度までは上昇してきたが、今後、新規事業の実施に当たっては厳正に取捨選択を行い、より一層の財政の健全化に努める。</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88784B04-FEB6-4051-BAC9-8E5B3AC2865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0988C4A-09E8-4639-8020-AE001B87AE3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2E836F7-BDAD-4A46-9195-9F01F098A72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2A3DBE55-C645-453A-84B0-6A9351B291D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C24D1FC8-009E-4DAE-A645-985546E28BE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2216855C-5D6F-4E34-9305-99FA659ED55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A31BBD5-E1AA-455B-9499-851621D3EBA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2479F847-77E1-4DC9-8779-6930DFF496F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307989A7-84A7-4801-81F6-799FB0CA268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43DAABDA-609C-41DE-86AB-E8C6901A874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16B0EA97-87BC-4601-8F29-C0FCC2CA837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7EAA52CD-7244-4A04-B14D-EE198B863B2D}"/>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D8ECFF71-54B4-4E84-A089-4FF3A355023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3FFE0564-F8F8-42FD-A604-18ABB1C5403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9E6F092A-9BE2-4AD0-B466-42E04FA1262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216C973-FEB5-4900-AEC0-A3774B755EF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E6DDF48-78A7-4F91-9E00-004A060447F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7A3614E9-84EC-43E1-A8FC-B31F8E833FD8}"/>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C19524D8-FCAF-4BDA-B970-71C076D6F41F}"/>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50B9608B-27B6-4539-B351-B827DA6A0124}"/>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967DB053-5C4C-47ED-A391-2CD7475DDBB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77D6F3F9-3B1D-4DBE-B291-CDD5FBE059A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44571</xdr:rowOff>
    </xdr:from>
    <xdr:to>
      <xdr:col>81</xdr:col>
      <xdr:colOff>44450</xdr:colOff>
      <xdr:row>17</xdr:row>
      <xdr:rowOff>43180</xdr:rowOff>
    </xdr:to>
    <xdr:cxnSp macro="">
      <xdr:nvCxnSpPr>
        <xdr:cNvPr id="443" name="直線コネクタ 442">
          <a:extLst>
            <a:ext uri="{FF2B5EF4-FFF2-40B4-BE49-F238E27FC236}">
              <a16:creationId xmlns:a16="http://schemas.microsoft.com/office/drawing/2014/main" id="{041E8878-6312-438D-A7A8-D7F7A22754B4}"/>
            </a:ext>
          </a:extLst>
        </xdr:cNvPr>
        <xdr:cNvCxnSpPr/>
      </xdr:nvCxnSpPr>
      <xdr:spPr>
        <a:xfrm flipV="1">
          <a:off x="16179800" y="2787771"/>
          <a:ext cx="8382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BD344206-2BE5-4724-83FD-4ACB48E31BED}"/>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5F96F27A-52A2-4B5B-81FC-42586565C2B7}"/>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43180</xdr:rowOff>
    </xdr:from>
    <xdr:to>
      <xdr:col>77</xdr:col>
      <xdr:colOff>44450</xdr:colOff>
      <xdr:row>19</xdr:row>
      <xdr:rowOff>20864</xdr:rowOff>
    </xdr:to>
    <xdr:cxnSp macro="">
      <xdr:nvCxnSpPr>
        <xdr:cNvPr id="446" name="直線コネクタ 445">
          <a:extLst>
            <a:ext uri="{FF2B5EF4-FFF2-40B4-BE49-F238E27FC236}">
              <a16:creationId xmlns:a16="http://schemas.microsoft.com/office/drawing/2014/main" id="{0DA6C446-4390-4E89-94F9-F6FA3EA517DB}"/>
            </a:ext>
          </a:extLst>
        </xdr:cNvPr>
        <xdr:cNvCxnSpPr/>
      </xdr:nvCxnSpPr>
      <xdr:spPr>
        <a:xfrm flipV="1">
          <a:off x="15290800" y="295783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BC8F9EDF-638F-443D-AA38-EE7A9C2A8E7A}"/>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BCAA8A04-2A42-489C-9FF8-3E697AEE87EF}"/>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20864</xdr:rowOff>
    </xdr:from>
    <xdr:to>
      <xdr:col>72</xdr:col>
      <xdr:colOff>203200</xdr:colOff>
      <xdr:row>20</xdr:row>
      <xdr:rowOff>28666</xdr:rowOff>
    </xdr:to>
    <xdr:cxnSp macro="">
      <xdr:nvCxnSpPr>
        <xdr:cNvPr id="449" name="直線コネクタ 448">
          <a:extLst>
            <a:ext uri="{FF2B5EF4-FFF2-40B4-BE49-F238E27FC236}">
              <a16:creationId xmlns:a16="http://schemas.microsoft.com/office/drawing/2014/main" id="{D5695635-E6C3-43CF-A9F8-12C7AA0DBAE9}"/>
            </a:ext>
          </a:extLst>
        </xdr:cNvPr>
        <xdr:cNvCxnSpPr/>
      </xdr:nvCxnSpPr>
      <xdr:spPr>
        <a:xfrm flipV="1">
          <a:off x="14401800" y="327841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FF947A81-7DC1-47D3-9B75-C907454CDD58}"/>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2CEC3C84-DA36-4DE6-B89D-A7853F700F69}"/>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28666</xdr:rowOff>
    </xdr:from>
    <xdr:to>
      <xdr:col>68</xdr:col>
      <xdr:colOff>152400</xdr:colOff>
      <xdr:row>20</xdr:row>
      <xdr:rowOff>101056</xdr:rowOff>
    </xdr:to>
    <xdr:cxnSp macro="">
      <xdr:nvCxnSpPr>
        <xdr:cNvPr id="452" name="直線コネクタ 451">
          <a:extLst>
            <a:ext uri="{FF2B5EF4-FFF2-40B4-BE49-F238E27FC236}">
              <a16:creationId xmlns:a16="http://schemas.microsoft.com/office/drawing/2014/main" id="{53A7A67E-104B-4964-BB78-24F4FE631E76}"/>
            </a:ext>
          </a:extLst>
        </xdr:cNvPr>
        <xdr:cNvCxnSpPr/>
      </xdr:nvCxnSpPr>
      <xdr:spPr>
        <a:xfrm flipV="1">
          <a:off x="13512800" y="345766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11E94623-2F8C-46B6-A189-58B79F7C338D}"/>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D8924F92-3357-4638-B8DB-61CA39D3AD04}"/>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A08D626-1834-4BF4-A8A7-45E25F7ED061}"/>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10D69C60-02E4-4EBB-A082-4928C6D7BD1F}"/>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BBC62BB-D01D-4BC3-9606-E88869DEB7B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6A26AD5-A45F-4A2D-B147-0CC6F47A604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087CF7F-DD7D-4D1B-926F-9B97E9D6EC5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676886F-F270-41D5-BB5B-5A6C607DA75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623C909-C5F1-49C2-BC12-9AB76B06BB3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165221</xdr:rowOff>
    </xdr:from>
    <xdr:to>
      <xdr:col>81</xdr:col>
      <xdr:colOff>95250</xdr:colOff>
      <xdr:row>16</xdr:row>
      <xdr:rowOff>95371</xdr:rowOff>
    </xdr:to>
    <xdr:sp macro="" textlink="">
      <xdr:nvSpPr>
        <xdr:cNvPr id="462" name="楕円 461">
          <a:extLst>
            <a:ext uri="{FF2B5EF4-FFF2-40B4-BE49-F238E27FC236}">
              <a16:creationId xmlns:a16="http://schemas.microsoft.com/office/drawing/2014/main" id="{91919D8E-8EE9-447F-B0DB-BEE7C90065E7}"/>
            </a:ext>
          </a:extLst>
        </xdr:cNvPr>
        <xdr:cNvSpPr/>
      </xdr:nvSpPr>
      <xdr:spPr>
        <a:xfrm>
          <a:off x="169672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137298</xdr:rowOff>
    </xdr:from>
    <xdr:ext cx="762000" cy="259045"/>
    <xdr:sp macro="" textlink="">
      <xdr:nvSpPr>
        <xdr:cNvPr id="463" name="将来負担の状況該当値テキスト">
          <a:extLst>
            <a:ext uri="{FF2B5EF4-FFF2-40B4-BE49-F238E27FC236}">
              <a16:creationId xmlns:a16="http://schemas.microsoft.com/office/drawing/2014/main" id="{BD2522FD-035B-4934-BD1E-CB0A53321790}"/>
            </a:ext>
          </a:extLst>
        </xdr:cNvPr>
        <xdr:cNvSpPr txBox="1"/>
      </xdr:nvSpPr>
      <xdr:spPr>
        <a:xfrm>
          <a:off x="17106900" y="270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163830</xdr:rowOff>
    </xdr:from>
    <xdr:to>
      <xdr:col>77</xdr:col>
      <xdr:colOff>95250</xdr:colOff>
      <xdr:row>17</xdr:row>
      <xdr:rowOff>93980</xdr:rowOff>
    </xdr:to>
    <xdr:sp macro="" textlink="">
      <xdr:nvSpPr>
        <xdr:cNvPr id="464" name="楕円 463">
          <a:extLst>
            <a:ext uri="{FF2B5EF4-FFF2-40B4-BE49-F238E27FC236}">
              <a16:creationId xmlns:a16="http://schemas.microsoft.com/office/drawing/2014/main" id="{9DBB2F98-4750-4C6A-824D-F79A7D7C69A0}"/>
            </a:ext>
          </a:extLst>
        </xdr:cNvPr>
        <xdr:cNvSpPr/>
      </xdr:nvSpPr>
      <xdr:spPr>
        <a:xfrm>
          <a:off x="16129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78757</xdr:rowOff>
    </xdr:from>
    <xdr:ext cx="736600" cy="259045"/>
    <xdr:sp macro="" textlink="">
      <xdr:nvSpPr>
        <xdr:cNvPr id="465" name="テキスト ボックス 464">
          <a:extLst>
            <a:ext uri="{FF2B5EF4-FFF2-40B4-BE49-F238E27FC236}">
              <a16:creationId xmlns:a16="http://schemas.microsoft.com/office/drawing/2014/main" id="{8F669E81-5222-47F1-A124-821CFC6BCC2B}"/>
            </a:ext>
          </a:extLst>
        </xdr:cNvPr>
        <xdr:cNvSpPr txBox="1"/>
      </xdr:nvSpPr>
      <xdr:spPr>
        <a:xfrm>
          <a:off x="15798800" y="29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141514</xdr:rowOff>
    </xdr:from>
    <xdr:to>
      <xdr:col>73</xdr:col>
      <xdr:colOff>44450</xdr:colOff>
      <xdr:row>19</xdr:row>
      <xdr:rowOff>71664</xdr:rowOff>
    </xdr:to>
    <xdr:sp macro="" textlink="">
      <xdr:nvSpPr>
        <xdr:cNvPr id="466" name="楕円 465">
          <a:extLst>
            <a:ext uri="{FF2B5EF4-FFF2-40B4-BE49-F238E27FC236}">
              <a16:creationId xmlns:a16="http://schemas.microsoft.com/office/drawing/2014/main" id="{D94C4000-6296-48DC-B4AF-FEAECD2E1906}"/>
            </a:ext>
          </a:extLst>
        </xdr:cNvPr>
        <xdr:cNvSpPr/>
      </xdr:nvSpPr>
      <xdr:spPr>
        <a:xfrm>
          <a:off x="15240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56441</xdr:rowOff>
    </xdr:from>
    <xdr:ext cx="762000" cy="259045"/>
    <xdr:sp macro="" textlink="">
      <xdr:nvSpPr>
        <xdr:cNvPr id="467" name="テキスト ボックス 466">
          <a:extLst>
            <a:ext uri="{FF2B5EF4-FFF2-40B4-BE49-F238E27FC236}">
              <a16:creationId xmlns:a16="http://schemas.microsoft.com/office/drawing/2014/main" id="{434BEB10-C5C5-4EAF-86BA-65FF6E058053}"/>
            </a:ext>
          </a:extLst>
        </xdr:cNvPr>
        <xdr:cNvSpPr txBox="1"/>
      </xdr:nvSpPr>
      <xdr:spPr>
        <a:xfrm>
          <a:off x="14909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149316</xdr:rowOff>
    </xdr:from>
    <xdr:to>
      <xdr:col>68</xdr:col>
      <xdr:colOff>203200</xdr:colOff>
      <xdr:row>20</xdr:row>
      <xdr:rowOff>79466</xdr:rowOff>
    </xdr:to>
    <xdr:sp macro="" textlink="">
      <xdr:nvSpPr>
        <xdr:cNvPr id="468" name="楕円 467">
          <a:extLst>
            <a:ext uri="{FF2B5EF4-FFF2-40B4-BE49-F238E27FC236}">
              <a16:creationId xmlns:a16="http://schemas.microsoft.com/office/drawing/2014/main" id="{A07F7D8A-F2D7-46AE-AB7B-0D4E96C2C004}"/>
            </a:ext>
          </a:extLst>
        </xdr:cNvPr>
        <xdr:cNvSpPr/>
      </xdr:nvSpPr>
      <xdr:spPr>
        <a:xfrm>
          <a:off x="14351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64243</xdr:rowOff>
    </xdr:from>
    <xdr:ext cx="762000" cy="259045"/>
    <xdr:sp macro="" textlink="">
      <xdr:nvSpPr>
        <xdr:cNvPr id="469" name="テキスト ボックス 468">
          <a:extLst>
            <a:ext uri="{FF2B5EF4-FFF2-40B4-BE49-F238E27FC236}">
              <a16:creationId xmlns:a16="http://schemas.microsoft.com/office/drawing/2014/main" id="{329A6020-0CEC-4CC1-B00E-F40ED8B18EF0}"/>
            </a:ext>
          </a:extLst>
        </xdr:cNvPr>
        <xdr:cNvSpPr txBox="1"/>
      </xdr:nvSpPr>
      <xdr:spPr>
        <a:xfrm>
          <a:off x="14020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50256</xdr:rowOff>
    </xdr:from>
    <xdr:to>
      <xdr:col>64</xdr:col>
      <xdr:colOff>152400</xdr:colOff>
      <xdr:row>20</xdr:row>
      <xdr:rowOff>151856</xdr:rowOff>
    </xdr:to>
    <xdr:sp macro="" textlink="">
      <xdr:nvSpPr>
        <xdr:cNvPr id="470" name="楕円 469">
          <a:extLst>
            <a:ext uri="{FF2B5EF4-FFF2-40B4-BE49-F238E27FC236}">
              <a16:creationId xmlns:a16="http://schemas.microsoft.com/office/drawing/2014/main" id="{30203905-7782-4516-BFEA-EC1CDFD792A8}"/>
            </a:ext>
          </a:extLst>
        </xdr:cNvPr>
        <xdr:cNvSpPr/>
      </xdr:nvSpPr>
      <xdr:spPr>
        <a:xfrm>
          <a:off x="13462000" y="347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136633</xdr:rowOff>
    </xdr:from>
    <xdr:ext cx="762000" cy="259045"/>
    <xdr:sp macro="" textlink="">
      <xdr:nvSpPr>
        <xdr:cNvPr id="471" name="テキスト ボックス 470">
          <a:extLst>
            <a:ext uri="{FF2B5EF4-FFF2-40B4-BE49-F238E27FC236}">
              <a16:creationId xmlns:a16="http://schemas.microsoft.com/office/drawing/2014/main" id="{8DA8A2BC-B27B-499F-902A-B6E114855223}"/>
            </a:ext>
          </a:extLst>
        </xdr:cNvPr>
        <xdr:cNvSpPr txBox="1"/>
      </xdr:nvSpPr>
      <xdr:spPr>
        <a:xfrm>
          <a:off x="13131800" y="35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
6,263
79.54
6,560,393
6,095,095
368,039
3,155,216
5,533,815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年度以降職員の新規採用を抑制してきたこともあり、人件費の比率はほぼ横ばいの水準で推移しているが、依然として類似団体内平均よりも高く、令和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地方議会議員年金制度の廃止に伴う議員共済組合負担金の大幅な増が人件費に影響しているほか、ここ数年、人事院勧告に対応する措置として県に準拠する給料表に改定しているなど、職員の給料額が上昇していることも、比率が高い要因となっている。これまで、自立計画に基づいて職員数を減員してきており、今後も適正な定員管理と合わせて給与の適正化を図り、人件費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6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策定した「新たな大石田町を目指した自立計画」に基づいて、物件費についてはこれまで予算編成時にマイナスシーリングを設定し、経費の抑制を図ってきた。また、物品等の集中管理・購入方式を行うことや、長期継続契約を推進することなどにより経費の節減を図ってきた結果、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年度に利用を停止した施設の解体を平成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年度と令和元年度で既に終了しているため、新施設を含め適正な施設運営を進めるとともに、今後もこのような水準を維持していくよう経費抑制に努める。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15</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1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高齢化率が令和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日現在で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％と山形県平均や全国平均よりも高い。加えて、子育て支援策として平成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年度からは対象範囲を拡大して中学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年生までの医療費を無料化し、さらに令和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年生までの医療費を無料化していることなどから類似団体内平均と同程度で推移し、令和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扶助費については、今後も医療費等の社会保障関係に要する費用の増加傾向が続くと見込まれるため、資格診査等を厳正に行うことや各種予防活動の充実を図るなど、財政を圧迫するような扶助費の上昇傾向に歯止めをかける取り組みを進めていくよう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52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年度以降、類似団体内平均を上回る比率で推移してきており、令和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ポイント上回っている。当町は全国でも有数の豪雪地帯であることから、降雪の状況によって維持補修費が大きく変動することもあり、平成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ポイントを超える比率で推移してきた。令和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年度も豪雪に見舞われ、除雪に関する多額の費用を要することとなった。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特別会計や介護保険特別会計に対する繰出金が年々増加傾向にあること、農業集落排水事業特別会計における地方債の償還が当面高水準で推移することからその公債費繰出金も大きな割合を占めてい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1270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7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73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補助費等については、類似団体内平均とほぼ同程度の水準で推移してきているが、令和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回った。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補助費等の経常的な経費としては、隣接する尾花沢市への常備消防事務委託料のほか、尾花沢市大石田町環境衛生事業組合をはじめとする一部事務組合への負担金が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大部分</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ており、これらについては、今後もほぼ同程度で推移すると見込まれる。また、町独自での補助金等の助成団体は極めて少ないが、各種団体の決算書等を通して補助金の必要性を検討するなど、今後も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65278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04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次大石田町総合振興計画に基づいて実施してきた道路改良事業や土地区画整理事業などの大型事業における地方債の償還が影響し、類似団体内平均を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ポイントと大きく上回る比率となっている。また、平成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年度からは統合大石田中学校に係る大きな償還が始まっているが、以前の大型事業の償還は順次終了しており、また、新規地方債の発行は年間の償還元金の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以内とする基準を原則としており、地方債残高は年々減少してきた。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民交流センターの整備を行い、令和元年度には尾花沢市消防署大石田分署を整備し、その財源確保のために多額の地方債を発行してきたことから高止まりの状況が続くことが見込まれる。今後は、上記の原則を順守しながら事業の実施に当たっては、費用対効果を適正に判断しながら新規地方債の抑制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43180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515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77</xdr:row>
      <xdr:rowOff>168911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51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168911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24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77</xdr:row>
      <xdr:rowOff>123189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321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68580</xdr:rowOff>
    </xdr:from>
    <xdr:to>
      <xdr:col>6</xdr:col>
      <xdr:colOff>171450</xdr:colOff>
      <xdr:row>77</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154957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年度と比較すると、経常収支比率は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ポイント減少した。比率全体では類似団体内平均を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ポイント下回っており、前年度よりも</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、経常収支比率のうち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％を公債費が占め数値も高い状況である。　　</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町民交流センターの運営が通年となり維持管理費が増大したことやふるさと応援寄附額の増加による積立金の上昇が数値の改善幅が低い要因である。できる限り財政を圧迫する状況に歯止めをかけ、各経費を抑制していくよう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そのほかの比率については、若干の増減があるものの前年度とほぼ同程度の比率となった。</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170435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6634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634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440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440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119635</xdr:rowOff>
    </xdr:from>
    <xdr:to>
      <xdr:col>82</xdr:col>
      <xdr:colOff>158750</xdr:colOff>
      <xdr:row>77</xdr:row>
      <xdr:rowOff>49785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136162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9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xdr:rowOff>
    </xdr:from>
    <xdr:to>
      <xdr:col>65</xdr:col>
      <xdr:colOff>53975</xdr:colOff>
      <xdr:row>77</xdr:row>
      <xdr:rowOff>118363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128540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171251</xdr:rowOff>
    </xdr:from>
    <xdr:to>
      <xdr:col>29</xdr:col>
      <xdr:colOff>127000</xdr:colOff>
      <xdr:row>17</xdr:row>
      <xdr:rowOff>58542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62076"/>
          <a:ext cx="647700" cy="5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156028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58542</xdr:rowOff>
    </xdr:from>
    <xdr:to>
      <xdr:col>26</xdr:col>
      <xdr:colOff>50800</xdr:colOff>
      <xdr:row>17</xdr:row>
      <xdr:rowOff>115162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0817"/>
          <a:ext cx="698500" cy="56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115162</xdr:rowOff>
    </xdr:from>
    <xdr:to>
      <xdr:col>22</xdr:col>
      <xdr:colOff>114300</xdr:colOff>
      <xdr:row>17</xdr:row>
      <xdr:rowOff>159821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77437"/>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159821</xdr:rowOff>
    </xdr:from>
    <xdr:to>
      <xdr:col>18</xdr:col>
      <xdr:colOff>177800</xdr:colOff>
      <xdr:row>18</xdr:row>
      <xdr:rowOff>26931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22096"/>
          <a:ext cx="698500" cy="3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120451</xdr:rowOff>
    </xdr:from>
    <xdr:to>
      <xdr:col>29</xdr:col>
      <xdr:colOff>177800</xdr:colOff>
      <xdr:row>17</xdr:row>
      <xdr:rowOff>50601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136978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7742</xdr:rowOff>
    </xdr:from>
    <xdr:to>
      <xdr:col>26</xdr:col>
      <xdr:colOff>101600</xdr:colOff>
      <xdr:row>17</xdr:row>
      <xdr:rowOff>109342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119519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3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64362</xdr:rowOff>
    </xdr:from>
    <xdr:to>
      <xdr:col>22</xdr:col>
      <xdr:colOff>165100</xdr:colOff>
      <xdr:row>17</xdr:row>
      <xdr:rowOff>165962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150739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1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109021</xdr:rowOff>
    </xdr:from>
    <xdr:to>
      <xdr:col>19</xdr:col>
      <xdr:colOff>38100</xdr:colOff>
      <xdr:row>18</xdr:row>
      <xdr:rowOff>39171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7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23948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5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147581</xdr:rowOff>
    </xdr:from>
    <xdr:to>
      <xdr:col>15</xdr:col>
      <xdr:colOff>101600</xdr:colOff>
      <xdr:row>18</xdr:row>
      <xdr:rowOff>77731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135752</xdr:rowOff>
    </xdr:from>
    <xdr:to>
      <xdr:col>29</xdr:col>
      <xdr:colOff>127000</xdr:colOff>
      <xdr:row>35</xdr:row>
      <xdr:rowOff>146279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46102"/>
          <a:ext cx="647700" cy="1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135752</xdr:rowOff>
    </xdr:from>
    <xdr:to>
      <xdr:col>26</xdr:col>
      <xdr:colOff>50800</xdr:colOff>
      <xdr:row>35</xdr:row>
      <xdr:rowOff>189800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46102"/>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189800</xdr:rowOff>
    </xdr:from>
    <xdr:to>
      <xdr:col>22</xdr:col>
      <xdr:colOff>114300</xdr:colOff>
      <xdr:row>35</xdr:row>
      <xdr:rowOff>274980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00150"/>
          <a:ext cx="698500" cy="85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274980</xdr:rowOff>
    </xdr:from>
    <xdr:to>
      <xdr:col>18</xdr:col>
      <xdr:colOff>177800</xdr:colOff>
      <xdr:row>35</xdr:row>
      <xdr:rowOff>315464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5330"/>
          <a:ext cx="698500" cy="40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95479</xdr:rowOff>
    </xdr:from>
    <xdr:to>
      <xdr:col>29</xdr:col>
      <xdr:colOff>177800</xdr:colOff>
      <xdr:row>35</xdr:row>
      <xdr:rowOff>197079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283456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84952</xdr:rowOff>
    </xdr:from>
    <xdr:to>
      <xdr:col>26</xdr:col>
      <xdr:colOff>101600</xdr:colOff>
      <xdr:row>35</xdr:row>
      <xdr:rowOff>186552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5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196729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4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139000</xdr:rowOff>
    </xdr:from>
    <xdr:to>
      <xdr:col>22</xdr:col>
      <xdr:colOff>165100</xdr:colOff>
      <xdr:row>35</xdr:row>
      <xdr:rowOff>240600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250777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224180</xdr:rowOff>
    </xdr:from>
    <xdr:to>
      <xdr:col>19</xdr:col>
      <xdr:colOff>38100</xdr:colOff>
      <xdr:row>35</xdr:row>
      <xdr:rowOff>325780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335957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264664</xdr:rowOff>
    </xdr:from>
    <xdr:to>
      <xdr:col>15</xdr:col>
      <xdr:colOff>101600</xdr:colOff>
      <xdr:row>36</xdr:row>
      <xdr:rowOff>23364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
6,263
79.54
6,560,393
6,095,095
368,039
3,155,216
5,533,815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39089</xdr:rowOff>
    </xdr:from>
    <xdr:to>
      <xdr:col>24</xdr:col>
      <xdr:colOff>63500</xdr:colOff>
      <xdr:row>36</xdr:row>
      <xdr:rowOff>78307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11289"/>
          <a:ext cx="8382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78307</xdr:rowOff>
    </xdr:from>
    <xdr:to>
      <xdr:col>19</xdr:col>
      <xdr:colOff>177800</xdr:colOff>
      <xdr:row>36</xdr:row>
      <xdr:rowOff>132248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50507"/>
          <a:ext cx="889000" cy="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132248</xdr:rowOff>
    </xdr:from>
    <xdr:to>
      <xdr:col>15</xdr:col>
      <xdr:colOff>50800</xdr:colOff>
      <xdr:row>37</xdr:row>
      <xdr:rowOff>98351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04448"/>
          <a:ext cx="889000" cy="1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98351</xdr:rowOff>
    </xdr:from>
    <xdr:to>
      <xdr:col>10</xdr:col>
      <xdr:colOff>114300</xdr:colOff>
      <xdr:row>37</xdr:row>
      <xdr:rowOff>128069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4200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159739</xdr:rowOff>
    </xdr:from>
    <xdr:to>
      <xdr:col>24</xdr:col>
      <xdr:colOff>114300</xdr:colOff>
      <xdr:row>36</xdr:row>
      <xdr:rowOff>89889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11166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27507</xdr:rowOff>
    </xdr:from>
    <xdr:to>
      <xdr:col>20</xdr:col>
      <xdr:colOff>38100</xdr:colOff>
      <xdr:row>36</xdr:row>
      <xdr:rowOff>129107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145634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81448</xdr:rowOff>
    </xdr:from>
    <xdr:to>
      <xdr:col>15</xdr:col>
      <xdr:colOff>101600</xdr:colOff>
      <xdr:row>37</xdr:row>
      <xdr:rowOff>11598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28125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0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47551</xdr:rowOff>
    </xdr:from>
    <xdr:to>
      <xdr:col>10</xdr:col>
      <xdr:colOff>165100</xdr:colOff>
      <xdr:row>37</xdr:row>
      <xdr:rowOff>149151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165678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16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77269</xdr:rowOff>
    </xdr:from>
    <xdr:to>
      <xdr:col>6</xdr:col>
      <xdr:colOff>38100</xdr:colOff>
      <xdr:row>38</xdr:row>
      <xdr:rowOff>7419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23946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9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151521</xdr:rowOff>
    </xdr:from>
    <xdr:to>
      <xdr:col>24</xdr:col>
      <xdr:colOff>63500</xdr:colOff>
      <xdr:row>58</xdr:row>
      <xdr:rowOff>162097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5621"/>
          <a:ext cx="8382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162097</xdr:rowOff>
    </xdr:from>
    <xdr:to>
      <xdr:col>19</xdr:col>
      <xdr:colOff>177800</xdr:colOff>
      <xdr:row>58</xdr:row>
      <xdr:rowOff>166523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0619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165893</xdr:rowOff>
    </xdr:from>
    <xdr:to>
      <xdr:col>15</xdr:col>
      <xdr:colOff>50800</xdr:colOff>
      <xdr:row>58</xdr:row>
      <xdr:rowOff>166523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109993"/>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165893</xdr:rowOff>
    </xdr:from>
    <xdr:to>
      <xdr:col>10</xdr:col>
      <xdr:colOff>114300</xdr:colOff>
      <xdr:row>59</xdr:row>
      <xdr:rowOff>1084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09993"/>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100721</xdr:rowOff>
    </xdr:from>
    <xdr:to>
      <xdr:col>24</xdr:col>
      <xdr:colOff>114300</xdr:colOff>
      <xdr:row>59</xdr:row>
      <xdr:rowOff>30871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111297</xdr:rowOff>
    </xdr:from>
    <xdr:to>
      <xdr:col>20</xdr:col>
      <xdr:colOff>38100</xdr:colOff>
      <xdr:row>59</xdr:row>
      <xdr:rowOff>41447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32574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115723</xdr:rowOff>
    </xdr:from>
    <xdr:to>
      <xdr:col>15</xdr:col>
      <xdr:colOff>101600</xdr:colOff>
      <xdr:row>59</xdr:row>
      <xdr:rowOff>45873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37000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115093</xdr:rowOff>
    </xdr:from>
    <xdr:to>
      <xdr:col>10</xdr:col>
      <xdr:colOff>165100</xdr:colOff>
      <xdr:row>59</xdr:row>
      <xdr:rowOff>45243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36370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5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121734</xdr:rowOff>
    </xdr:from>
    <xdr:to>
      <xdr:col>6</xdr:col>
      <xdr:colOff>38100</xdr:colOff>
      <xdr:row>59</xdr:row>
      <xdr:rowOff>51884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43011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77488</xdr:rowOff>
    </xdr:from>
    <xdr:to>
      <xdr:col>24</xdr:col>
      <xdr:colOff>63500</xdr:colOff>
      <xdr:row>74</xdr:row>
      <xdr:rowOff>97981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764788"/>
          <a:ext cx="8382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71365</xdr:rowOff>
    </xdr:from>
    <xdr:to>
      <xdr:col>19</xdr:col>
      <xdr:colOff>177800</xdr:colOff>
      <xdr:row>74</xdr:row>
      <xdr:rowOff>97981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758665"/>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71365</xdr:rowOff>
    </xdr:from>
    <xdr:to>
      <xdr:col>15</xdr:col>
      <xdr:colOff>50800</xdr:colOff>
      <xdr:row>78</xdr:row>
      <xdr:rowOff>76279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758665"/>
          <a:ext cx="889000" cy="69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168945</xdr:rowOff>
    </xdr:from>
    <xdr:to>
      <xdr:col>10</xdr:col>
      <xdr:colOff>114300</xdr:colOff>
      <xdr:row>78</xdr:row>
      <xdr:rowOff>76279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027695"/>
          <a:ext cx="889000" cy="4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26688</xdr:rowOff>
    </xdr:from>
    <xdr:to>
      <xdr:col>24</xdr:col>
      <xdr:colOff>114300</xdr:colOff>
      <xdr:row>74</xdr:row>
      <xdr:rowOff>128288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49565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5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47181</xdr:rowOff>
    </xdr:from>
    <xdr:to>
      <xdr:col>20</xdr:col>
      <xdr:colOff>38100</xdr:colOff>
      <xdr:row>74</xdr:row>
      <xdr:rowOff>148781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7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165308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20565</xdr:rowOff>
    </xdr:from>
    <xdr:to>
      <xdr:col>15</xdr:col>
      <xdr:colOff>101600</xdr:colOff>
      <xdr:row>74</xdr:row>
      <xdr:rowOff>122165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7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138692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4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25479</xdr:rowOff>
    </xdr:from>
    <xdr:to>
      <xdr:col>10</xdr:col>
      <xdr:colOff>165100</xdr:colOff>
      <xdr:row>78</xdr:row>
      <xdr:rowOff>127079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143606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118145</xdr:rowOff>
    </xdr:from>
    <xdr:to>
      <xdr:col>6</xdr:col>
      <xdr:colOff>38100</xdr:colOff>
      <xdr:row>76</xdr:row>
      <xdr:rowOff>48295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64822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5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25412</xdr:rowOff>
    </xdr:from>
    <xdr:to>
      <xdr:col>24</xdr:col>
      <xdr:colOff>63500</xdr:colOff>
      <xdr:row>95</xdr:row>
      <xdr:rowOff>9474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41712"/>
          <a:ext cx="838200" cy="1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25412</xdr:rowOff>
    </xdr:from>
    <xdr:to>
      <xdr:col>19</xdr:col>
      <xdr:colOff>177800</xdr:colOff>
      <xdr:row>96</xdr:row>
      <xdr:rowOff>5181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41712"/>
          <a:ext cx="889000" cy="3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5181</xdr:rowOff>
    </xdr:from>
    <xdr:to>
      <xdr:col>15</xdr:col>
      <xdr:colOff>50800</xdr:colOff>
      <xdr:row>96</xdr:row>
      <xdr:rowOff>27420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6438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27420</xdr:rowOff>
    </xdr:from>
    <xdr:to>
      <xdr:col>10</xdr:col>
      <xdr:colOff>114300</xdr:colOff>
      <xdr:row>96</xdr:row>
      <xdr:rowOff>86500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86620"/>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130124</xdr:rowOff>
    </xdr:from>
    <xdr:to>
      <xdr:col>24</xdr:col>
      <xdr:colOff>114300</xdr:colOff>
      <xdr:row>95</xdr:row>
      <xdr:rowOff>60274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153001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9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146062</xdr:rowOff>
    </xdr:from>
    <xdr:to>
      <xdr:col>20</xdr:col>
      <xdr:colOff>38100</xdr:colOff>
      <xdr:row>94</xdr:row>
      <xdr:rowOff>76212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92739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86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125831</xdr:rowOff>
    </xdr:from>
    <xdr:to>
      <xdr:col>15</xdr:col>
      <xdr:colOff>101600</xdr:colOff>
      <xdr:row>96</xdr:row>
      <xdr:rowOff>55981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72508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148070</xdr:rowOff>
    </xdr:from>
    <xdr:to>
      <xdr:col>10</xdr:col>
      <xdr:colOff>165100</xdr:colOff>
      <xdr:row>96</xdr:row>
      <xdr:rowOff>78220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94747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35700</xdr:rowOff>
    </xdr:from>
    <xdr:to>
      <xdr:col>6</xdr:col>
      <xdr:colOff>38100</xdr:colOff>
      <xdr:row>96</xdr:row>
      <xdr:rowOff>137300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153827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90738</xdr:rowOff>
    </xdr:from>
    <xdr:to>
      <xdr:col>55</xdr:col>
      <xdr:colOff>0</xdr:colOff>
      <xdr:row>34</xdr:row>
      <xdr:rowOff>86194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48588"/>
          <a:ext cx="838200" cy="1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143481</xdr:rowOff>
    </xdr:from>
    <xdr:to>
      <xdr:col>50</xdr:col>
      <xdr:colOff>114300</xdr:colOff>
      <xdr:row>34</xdr:row>
      <xdr:rowOff>86194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286981"/>
          <a:ext cx="889000" cy="6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143481</xdr:rowOff>
    </xdr:from>
    <xdr:to>
      <xdr:col>45</xdr:col>
      <xdr:colOff>177800</xdr:colOff>
      <xdr:row>35</xdr:row>
      <xdr:rowOff>137030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286981"/>
          <a:ext cx="889000" cy="8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67334</xdr:rowOff>
    </xdr:from>
    <xdr:to>
      <xdr:col>41</xdr:col>
      <xdr:colOff>50800</xdr:colOff>
      <xdr:row>35</xdr:row>
      <xdr:rowOff>137030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68084"/>
          <a:ext cx="889000" cy="6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39938</xdr:rowOff>
    </xdr:from>
    <xdr:to>
      <xdr:col>55</xdr:col>
      <xdr:colOff>50800</xdr:colOff>
      <xdr:row>33</xdr:row>
      <xdr:rowOff>141538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62815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4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35394</xdr:rowOff>
    </xdr:from>
    <xdr:to>
      <xdr:col>50</xdr:col>
      <xdr:colOff>165100</xdr:colOff>
      <xdr:row>34</xdr:row>
      <xdr:rowOff>136994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153521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3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92681</xdr:rowOff>
    </xdr:from>
    <xdr:to>
      <xdr:col>46</xdr:col>
      <xdr:colOff>38100</xdr:colOff>
      <xdr:row>31</xdr:row>
      <xdr:rowOff>22831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39358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1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86230</xdr:rowOff>
    </xdr:from>
    <xdr:to>
      <xdr:col>41</xdr:col>
      <xdr:colOff>101600</xdr:colOff>
      <xdr:row>36</xdr:row>
      <xdr:rowOff>16380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32907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6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16534</xdr:rowOff>
    </xdr:from>
    <xdr:to>
      <xdr:col>36</xdr:col>
      <xdr:colOff>165100</xdr:colOff>
      <xdr:row>35</xdr:row>
      <xdr:rowOff>118134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134661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161046</xdr:rowOff>
    </xdr:from>
    <xdr:to>
      <xdr:col>55</xdr:col>
      <xdr:colOff>0</xdr:colOff>
      <xdr:row>59</xdr:row>
      <xdr:rowOff>22559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05146"/>
          <a:ext cx="838200" cy="3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161046</xdr:rowOff>
    </xdr:from>
    <xdr:to>
      <xdr:col>50</xdr:col>
      <xdr:colOff>114300</xdr:colOff>
      <xdr:row>59</xdr:row>
      <xdr:rowOff>26834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05146"/>
          <a:ext cx="8890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105250</xdr:rowOff>
    </xdr:from>
    <xdr:to>
      <xdr:col>45</xdr:col>
      <xdr:colOff>177800</xdr:colOff>
      <xdr:row>59</xdr:row>
      <xdr:rowOff>26834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49350"/>
          <a:ext cx="889000" cy="9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105250</xdr:rowOff>
    </xdr:from>
    <xdr:to>
      <xdr:col>41</xdr:col>
      <xdr:colOff>50800</xdr:colOff>
      <xdr:row>58</xdr:row>
      <xdr:rowOff>155860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4935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143209</xdr:rowOff>
    </xdr:from>
    <xdr:to>
      <xdr:col>55</xdr:col>
      <xdr:colOff>50800</xdr:colOff>
      <xdr:row>59</xdr:row>
      <xdr:rowOff>73359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8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58136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110246</xdr:rowOff>
    </xdr:from>
    <xdr:to>
      <xdr:col>50</xdr:col>
      <xdr:colOff>165100</xdr:colOff>
      <xdr:row>59</xdr:row>
      <xdr:rowOff>40396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31523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147484</xdr:rowOff>
    </xdr:from>
    <xdr:to>
      <xdr:col>46</xdr:col>
      <xdr:colOff>38100</xdr:colOff>
      <xdr:row>59</xdr:row>
      <xdr:rowOff>77634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68761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54450</xdr:rowOff>
    </xdr:from>
    <xdr:to>
      <xdr:col>41</xdr:col>
      <xdr:colOff>101600</xdr:colOff>
      <xdr:row>58</xdr:row>
      <xdr:rowOff>156050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147177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105060</xdr:rowOff>
    </xdr:from>
    <xdr:to>
      <xdr:col>36</xdr:col>
      <xdr:colOff>165100</xdr:colOff>
      <xdr:row>59</xdr:row>
      <xdr:rowOff>35210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26337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118331</xdr:rowOff>
    </xdr:from>
    <xdr:to>
      <xdr:col>55</xdr:col>
      <xdr:colOff>0</xdr:colOff>
      <xdr:row>78</xdr:row>
      <xdr:rowOff>118422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143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83643</xdr:rowOff>
    </xdr:from>
    <xdr:to>
      <xdr:col>50</xdr:col>
      <xdr:colOff>114300</xdr:colOff>
      <xdr:row>78</xdr:row>
      <xdr:rowOff>118422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6743"/>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69438</xdr:rowOff>
    </xdr:from>
    <xdr:to>
      <xdr:col>45</xdr:col>
      <xdr:colOff>177800</xdr:colOff>
      <xdr:row>78</xdr:row>
      <xdr:rowOff>83643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2538"/>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63362</xdr:rowOff>
    </xdr:from>
    <xdr:to>
      <xdr:col>41</xdr:col>
      <xdr:colOff>50800</xdr:colOff>
      <xdr:row>78</xdr:row>
      <xdr:rowOff>69438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6462"/>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67531</xdr:rowOff>
    </xdr:from>
    <xdr:to>
      <xdr:col>55</xdr:col>
      <xdr:colOff>50800</xdr:colOff>
      <xdr:row>78</xdr:row>
      <xdr:rowOff>169131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153908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67622</xdr:rowOff>
    </xdr:from>
    <xdr:to>
      <xdr:col>50</xdr:col>
      <xdr:colOff>165100</xdr:colOff>
      <xdr:row>78</xdr:row>
      <xdr:rowOff>169222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32843</xdr:rowOff>
    </xdr:from>
    <xdr:to>
      <xdr:col>46</xdr:col>
      <xdr:colOff>38100</xdr:colOff>
      <xdr:row>78</xdr:row>
      <xdr:rowOff>134443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18638</xdr:rowOff>
    </xdr:from>
    <xdr:to>
      <xdr:col>41</xdr:col>
      <xdr:colOff>101600</xdr:colOff>
      <xdr:row>78</xdr:row>
      <xdr:rowOff>120238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111365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8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12562</xdr:rowOff>
    </xdr:from>
    <xdr:to>
      <xdr:col>36</xdr:col>
      <xdr:colOff>165100</xdr:colOff>
      <xdr:row>78</xdr:row>
      <xdr:rowOff>114162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105289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57386</xdr:rowOff>
    </xdr:from>
    <xdr:to>
      <xdr:col>55</xdr:col>
      <xdr:colOff>0</xdr:colOff>
      <xdr:row>97</xdr:row>
      <xdr:rowOff>133477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88036"/>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57386</xdr:rowOff>
    </xdr:from>
    <xdr:to>
      <xdr:col>50</xdr:col>
      <xdr:colOff>114300</xdr:colOff>
      <xdr:row>98</xdr:row>
      <xdr:rowOff>37909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88036"/>
          <a:ext cx="889000" cy="1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129522</xdr:rowOff>
    </xdr:from>
    <xdr:to>
      <xdr:col>45</xdr:col>
      <xdr:colOff>177800</xdr:colOff>
      <xdr:row>98</xdr:row>
      <xdr:rowOff>37909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88722"/>
          <a:ext cx="889000" cy="25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129522</xdr:rowOff>
    </xdr:from>
    <xdr:to>
      <xdr:col>41</xdr:col>
      <xdr:colOff>50800</xdr:colOff>
      <xdr:row>97</xdr:row>
      <xdr:rowOff>167452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88722"/>
          <a:ext cx="889000" cy="20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82677</xdr:rowOff>
    </xdr:from>
    <xdr:to>
      <xdr:col>55</xdr:col>
      <xdr:colOff>50800</xdr:colOff>
      <xdr:row>98</xdr:row>
      <xdr:rowOff>12827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169054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6586</xdr:rowOff>
    </xdr:from>
    <xdr:to>
      <xdr:col>50</xdr:col>
      <xdr:colOff>165100</xdr:colOff>
      <xdr:row>97</xdr:row>
      <xdr:rowOff>108186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158559</xdr:rowOff>
    </xdr:from>
    <xdr:to>
      <xdr:col>46</xdr:col>
      <xdr:colOff>38100</xdr:colOff>
      <xdr:row>98</xdr:row>
      <xdr:rowOff>88709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78722</xdr:rowOff>
    </xdr:from>
    <xdr:to>
      <xdr:col>41</xdr:col>
      <xdr:colOff>101600</xdr:colOff>
      <xdr:row>97</xdr:row>
      <xdr:rowOff>8872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25399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116652</xdr:rowOff>
    </xdr:from>
    <xdr:to>
      <xdr:col>36</xdr:col>
      <xdr:colOff>165100</xdr:colOff>
      <xdr:row>98</xdr:row>
      <xdr:rowOff>46802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37929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83053</xdr:rowOff>
    </xdr:from>
    <xdr:to>
      <xdr:col>85</xdr:col>
      <xdr:colOff>127000</xdr:colOff>
      <xdr:row>38</xdr:row>
      <xdr:rowOff>135540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98153"/>
          <a:ext cx="8382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63311</xdr:rowOff>
    </xdr:from>
    <xdr:to>
      <xdr:col>81</xdr:col>
      <xdr:colOff>50800</xdr:colOff>
      <xdr:row>38</xdr:row>
      <xdr:rowOff>83053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78411"/>
          <a:ext cx="889000" cy="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63311</xdr:rowOff>
    </xdr:from>
    <xdr:to>
      <xdr:col>76</xdr:col>
      <xdr:colOff>114300</xdr:colOff>
      <xdr:row>38</xdr:row>
      <xdr:rowOff>93752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78411"/>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93752</xdr:rowOff>
    </xdr:from>
    <xdr:to>
      <xdr:col>71</xdr:col>
      <xdr:colOff>177800</xdr:colOff>
      <xdr:row>38</xdr:row>
      <xdr:rowOff>98388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8852"/>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84740</xdr:rowOff>
    </xdr:from>
    <xdr:to>
      <xdr:col>85</xdr:col>
      <xdr:colOff>177800</xdr:colOff>
      <xdr:row>39</xdr:row>
      <xdr:rowOff>14890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171117</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4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32253</xdr:rowOff>
    </xdr:from>
    <xdr:to>
      <xdr:col>81</xdr:col>
      <xdr:colOff>101600</xdr:colOff>
      <xdr:row>38</xdr:row>
      <xdr:rowOff>133853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124980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4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12511</xdr:rowOff>
    </xdr:from>
    <xdr:to>
      <xdr:col>76</xdr:col>
      <xdr:colOff>165100</xdr:colOff>
      <xdr:row>38</xdr:row>
      <xdr:rowOff>114111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105238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42952</xdr:rowOff>
    </xdr:from>
    <xdr:to>
      <xdr:col>72</xdr:col>
      <xdr:colOff>38100</xdr:colOff>
      <xdr:row>38</xdr:row>
      <xdr:rowOff>144552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135679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47588</xdr:rowOff>
    </xdr:from>
    <xdr:to>
      <xdr:col>67</xdr:col>
      <xdr:colOff>101600</xdr:colOff>
      <xdr:row>38</xdr:row>
      <xdr:rowOff>149188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140315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5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83697</xdr:rowOff>
    </xdr:from>
    <xdr:to>
      <xdr:col>85</xdr:col>
      <xdr:colOff>127000</xdr:colOff>
      <xdr:row>75</xdr:row>
      <xdr:rowOff>147743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42447"/>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147743</xdr:rowOff>
    </xdr:from>
    <xdr:to>
      <xdr:col>81</xdr:col>
      <xdr:colOff>50800</xdr:colOff>
      <xdr:row>76</xdr:row>
      <xdr:rowOff>26493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06493"/>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26493</xdr:rowOff>
    </xdr:from>
    <xdr:to>
      <xdr:col>76</xdr:col>
      <xdr:colOff>114300</xdr:colOff>
      <xdr:row>76</xdr:row>
      <xdr:rowOff>85691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56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85691</xdr:rowOff>
    </xdr:from>
    <xdr:to>
      <xdr:col>71</xdr:col>
      <xdr:colOff>177800</xdr:colOff>
      <xdr:row>76</xdr:row>
      <xdr:rowOff>92568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115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32897</xdr:rowOff>
    </xdr:from>
    <xdr:to>
      <xdr:col>85</xdr:col>
      <xdr:colOff>177800</xdr:colOff>
      <xdr:row>75</xdr:row>
      <xdr:rowOff>134497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55774</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96942</xdr:rowOff>
    </xdr:from>
    <xdr:to>
      <xdr:col>81</xdr:col>
      <xdr:colOff>101600</xdr:colOff>
      <xdr:row>76</xdr:row>
      <xdr:rowOff>27093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55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43619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7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147143</xdr:rowOff>
    </xdr:from>
    <xdr:to>
      <xdr:col>76</xdr:col>
      <xdr:colOff>165100</xdr:colOff>
      <xdr:row>76</xdr:row>
      <xdr:rowOff>77293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93820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34891</xdr:rowOff>
    </xdr:from>
    <xdr:to>
      <xdr:col>72</xdr:col>
      <xdr:colOff>38100</xdr:colOff>
      <xdr:row>76</xdr:row>
      <xdr:rowOff>136491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153018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41768</xdr:rowOff>
    </xdr:from>
    <xdr:to>
      <xdr:col>67</xdr:col>
      <xdr:colOff>101600</xdr:colOff>
      <xdr:row>76</xdr:row>
      <xdr:rowOff>143368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159894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51446</xdr:rowOff>
    </xdr:from>
    <xdr:to>
      <xdr:col>85</xdr:col>
      <xdr:colOff>127000</xdr:colOff>
      <xdr:row>98</xdr:row>
      <xdr:rowOff>68112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3546"/>
          <a:ext cx="8382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68112</xdr:rowOff>
    </xdr:from>
    <xdr:to>
      <xdr:col>81</xdr:col>
      <xdr:colOff>50800</xdr:colOff>
      <xdr:row>98</xdr:row>
      <xdr:rowOff>95250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0212"/>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95250</xdr:rowOff>
    </xdr:from>
    <xdr:to>
      <xdr:col>76</xdr:col>
      <xdr:colOff>114300</xdr:colOff>
      <xdr:row>98</xdr:row>
      <xdr:rowOff>162207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7350"/>
          <a:ext cx="889000" cy="6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145309</xdr:rowOff>
    </xdr:from>
    <xdr:to>
      <xdr:col>71</xdr:col>
      <xdr:colOff>177800</xdr:colOff>
      <xdr:row>98</xdr:row>
      <xdr:rowOff>162207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47409"/>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646</xdr:rowOff>
    </xdr:from>
    <xdr:to>
      <xdr:col>85</xdr:col>
      <xdr:colOff>177800</xdr:colOff>
      <xdr:row>98</xdr:row>
      <xdr:rowOff>102246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23523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17312</xdr:rowOff>
    </xdr:from>
    <xdr:to>
      <xdr:col>81</xdr:col>
      <xdr:colOff>101600</xdr:colOff>
      <xdr:row>98</xdr:row>
      <xdr:rowOff>118912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135439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9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44450</xdr:rowOff>
    </xdr:from>
    <xdr:to>
      <xdr:col>76</xdr:col>
      <xdr:colOff>165100</xdr:colOff>
      <xdr:row>98</xdr:row>
      <xdr:rowOff>146050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162577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2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111407</xdr:rowOff>
    </xdr:from>
    <xdr:to>
      <xdr:col>72</xdr:col>
      <xdr:colOff>38100</xdr:colOff>
      <xdr:row>99</xdr:row>
      <xdr:rowOff>41557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58084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94509</xdr:rowOff>
    </xdr:from>
    <xdr:to>
      <xdr:col>67</xdr:col>
      <xdr:colOff>101600</xdr:colOff>
      <xdr:row>99</xdr:row>
      <xdr:rowOff>24659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41186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93229</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7977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93229</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7977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42429</xdr:rowOff>
    </xdr:from>
    <xdr:to>
      <xdr:col>102</xdr:col>
      <xdr:colOff>165100</xdr:colOff>
      <xdr:row>39</xdr:row>
      <xdr:rowOff>144029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135156</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57567</xdr:rowOff>
    </xdr:from>
    <xdr:to>
      <xdr:col>116</xdr:col>
      <xdr:colOff>63500</xdr:colOff>
      <xdr:row>59</xdr:row>
      <xdr:rowOff>58808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73117"/>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58808</xdr:rowOff>
    </xdr:from>
    <xdr:to>
      <xdr:col>111</xdr:col>
      <xdr:colOff>177800</xdr:colOff>
      <xdr:row>59</xdr:row>
      <xdr:rowOff>59984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74358"/>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59984</xdr:rowOff>
    </xdr:from>
    <xdr:to>
      <xdr:col>107</xdr:col>
      <xdr:colOff>50800</xdr:colOff>
      <xdr:row>59</xdr:row>
      <xdr:rowOff>61258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75534"/>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61258</xdr:rowOff>
    </xdr:from>
    <xdr:to>
      <xdr:col>102</xdr:col>
      <xdr:colOff>114300</xdr:colOff>
      <xdr:row>59</xdr:row>
      <xdr:rowOff>62237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7680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6767</xdr:rowOff>
    </xdr:from>
    <xdr:to>
      <xdr:col>116</xdr:col>
      <xdr:colOff>114300</xdr:colOff>
      <xdr:row>59</xdr:row>
      <xdr:rowOff>108367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8008</xdr:rowOff>
    </xdr:from>
    <xdr:to>
      <xdr:col>112</xdr:col>
      <xdr:colOff>38100</xdr:colOff>
      <xdr:row>59</xdr:row>
      <xdr:rowOff>109608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100735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9184</xdr:rowOff>
    </xdr:from>
    <xdr:to>
      <xdr:col>107</xdr:col>
      <xdr:colOff>101600</xdr:colOff>
      <xdr:row>59</xdr:row>
      <xdr:rowOff>110784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101911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10458</xdr:rowOff>
    </xdr:from>
    <xdr:to>
      <xdr:col>102</xdr:col>
      <xdr:colOff>165100</xdr:colOff>
      <xdr:row>59</xdr:row>
      <xdr:rowOff>112058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103185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11437</xdr:rowOff>
    </xdr:from>
    <xdr:to>
      <xdr:col>98</xdr:col>
      <xdr:colOff>38100</xdr:colOff>
      <xdr:row>59</xdr:row>
      <xdr:rowOff>113037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85827</xdr:rowOff>
    </xdr:from>
    <xdr:to>
      <xdr:col>116</xdr:col>
      <xdr:colOff>63500</xdr:colOff>
      <xdr:row>76</xdr:row>
      <xdr:rowOff>98309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16027"/>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85827</xdr:rowOff>
    </xdr:from>
    <xdr:to>
      <xdr:col>111</xdr:col>
      <xdr:colOff>177800</xdr:colOff>
      <xdr:row>76</xdr:row>
      <xdr:rowOff>90300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1602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27876</xdr:rowOff>
    </xdr:from>
    <xdr:to>
      <xdr:col>107</xdr:col>
      <xdr:colOff>50800</xdr:colOff>
      <xdr:row>76</xdr:row>
      <xdr:rowOff>90300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58076"/>
          <a:ext cx="8890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27876</xdr:rowOff>
    </xdr:from>
    <xdr:to>
      <xdr:col>102</xdr:col>
      <xdr:colOff>114300</xdr:colOff>
      <xdr:row>76</xdr:row>
      <xdr:rowOff>62044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8076"/>
          <a:ext cx="889000" cy="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47509</xdr:rowOff>
    </xdr:from>
    <xdr:to>
      <xdr:col>116</xdr:col>
      <xdr:colOff>114300</xdr:colOff>
      <xdr:row>76</xdr:row>
      <xdr:rowOff>149109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25936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35027</xdr:rowOff>
    </xdr:from>
    <xdr:to>
      <xdr:col>112</xdr:col>
      <xdr:colOff>38100</xdr:colOff>
      <xdr:row>76</xdr:row>
      <xdr:rowOff>136627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127754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39500</xdr:rowOff>
    </xdr:from>
    <xdr:to>
      <xdr:col>107</xdr:col>
      <xdr:colOff>101600</xdr:colOff>
      <xdr:row>76</xdr:row>
      <xdr:rowOff>141100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132227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148526</xdr:rowOff>
    </xdr:from>
    <xdr:to>
      <xdr:col>102</xdr:col>
      <xdr:colOff>165100</xdr:colOff>
      <xdr:row>76</xdr:row>
      <xdr:rowOff>78676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69803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11244</xdr:rowOff>
    </xdr:from>
    <xdr:to>
      <xdr:col>98</xdr:col>
      <xdr:colOff>38100</xdr:colOff>
      <xdr:row>76</xdr:row>
      <xdr:rowOff>112844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103971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964,109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円となっている。類似団体内平均値との差が大きなものとしては維持補修費が挙げられ、住民一人当たり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53,810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円と類似団体内平均より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35,760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円程多くなっている。また、補助費等が類似団体平均より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198,209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円以上多い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86,754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の要因として、維持補修費については、降雪の状況により大きく変動するが、冬期間の除排雪に要する経費がここ数年の豪雪に伴い高額で推移していることが挙げられる。また、扶助費については、高齢化率が山形県平均や全国平均よりも高いこと、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年度には小学生までの児童医療の無料化、さらに平成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年度には中学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年度からは高校</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年生まで対象範囲を拡大し医療費を無料化していることなど、社会保障関係経費が高い状況で推移していることが挙げられる。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8B711E-1422-477F-BDA5-B8A0B4176B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C2B7506-A5A0-41AB-8AA5-1D421E340D5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F077B84-44B4-46A1-A4E9-D88B993795F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44B292B-6AF0-443B-934B-13FE00219E1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山形県大石田町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876C02F-B63B-4353-8453-D56DF41D19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200A68-4578-4FC0-81A7-A5D7CB9EDD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0B0848-33F6-423A-83C3-C478E3994E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EA8816-3FC1-452D-A848-D1F10EB8C7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BF4394-9913-47CC-BD2E-62CBA58C2F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42EAC64-5DE7-4F31-B9DA-50AEA9528F8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6,322
6,263
79.54
6,560,393
6,095,095
368,039
3,155,216
5,533,815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B5D9FA-4F08-4C4E-9708-7178AD92B2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EF4C37-A808-4226-B36A-1DA497E7778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3821745-2F0B-4815-B628-B3A9C6BB5B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AAC9AF-0DF2-4DAB-A896-95D6D9F70A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78DC80-17B1-4121-8F6E-70BB26D3FE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02E8CCA-5E79-40C4-BCF3-AF0F63F01E3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AC8C785-2C74-49D2-8321-AF3CE158356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0E950D3-2BF7-4F9C-81CB-54243218547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A1BF3EE-07B8-4067-9FD1-A0C7C8F64CA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673B4C-7616-4580-B004-7B12A39FAD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F46627F-ED9B-4980-ABFF-B178E435556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502E72A-9AF2-4FD8-B5D8-F77EEACD0E0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2838D8E-8B43-4104-9C70-8CB343427A0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71EB29A-3AE5-4F92-A1E8-90AFABFA15F5}"/>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F6B64C-E272-4B4E-9875-ACE6C017E4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1520D87-F956-42D9-BCF9-9FAB9894AA1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C7EE6C-755E-4DAE-8107-3E9EA6087D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8553FCE7-8742-48C6-B10D-876B5B88BFA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31FCFCF-E504-43D2-A639-042FA0800DE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FA8CFC6-6585-4423-8DE9-4E74DB25083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117BD25-72A3-477C-B14E-6FEC5DB971A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1628ED4-748B-43A9-A1E6-3CF3DF17DFA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8E36131-12CD-4E24-A0D2-38F30F22EAF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7026EAA-8468-4F91-A96D-CA97C459D5D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CF8A320-6BED-432A-A266-23D15A40D68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345A4BE-F639-4D04-93DA-7A9C86416FA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6368CA3-3543-47A2-A3DA-FFB852C6984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32FA3A3-AF78-4D07-89E6-A50A6E95D28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C464B43-1CDA-40FB-B3D2-AAFCA970BD36}"/>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F29D6FA-B0EA-440E-AAB5-6BA3E8EC001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201980D-3EE5-4B7C-9931-88700AB75E36}"/>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A9283A29-29CD-4FB4-B0F6-03310C4097B3}"/>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3D83549E-3E71-45E3-8C69-915482385DAC}"/>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81F03117-DEE3-4A05-ADEC-AE48B962CCF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5DE82A77-8E68-481D-B99A-810E4E0FB2C1}"/>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4AE82290-32E8-474B-9F06-3C1271C02C55}"/>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D5D39D2B-641F-44C7-9478-6EBE751D9DA1}"/>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B812643-8AB1-4EEB-ACA8-3D7F5D1E2CC9}"/>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BBB7668A-6CC4-444C-84B9-F31841342B97}"/>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93C871E-2B29-4BE8-ADCD-3D9893C1EC6C}"/>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A0CDACE0-B9CE-45A4-B794-CA06A3A887FD}"/>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D7870EAB-C39E-438E-8B61-F2FA89A0D09E}"/>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FC0925AB-1B35-4AC7-8F51-1494C1D5EA9F}"/>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A1A91A08-E035-4DEF-94C4-3C700483BF9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C23B89B2-6410-4731-99DC-49E66F40EC5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E98186BB-408D-4BCB-83E3-51332C5E040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A4B532F7-64F1-4029-96AB-4F3A46C925B2}"/>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69A03960-2C6F-4C91-A362-A4EABB00EF39}"/>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12C2ADC1-5BD8-4DF7-BFEA-081F96CC35A4}"/>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947DFFD1-B48C-48B0-AB74-9EA454E14EF5}"/>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37C4B494-4C71-455A-812A-781CBFB8BB08}"/>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75474</xdr:rowOff>
    </xdr:from>
    <xdr:to>
      <xdr:col>24</xdr:col>
      <xdr:colOff>63500</xdr:colOff>
      <xdr:row>34</xdr:row>
      <xdr:rowOff>95395</xdr:rowOff>
    </xdr:to>
    <xdr:cxnSp macro="">
      <xdr:nvCxnSpPr>
        <xdr:cNvPr id="63" name="直線コネクタ 62">
          <a:extLst>
            <a:ext uri="{FF2B5EF4-FFF2-40B4-BE49-F238E27FC236}">
              <a16:creationId xmlns:a16="http://schemas.microsoft.com/office/drawing/2014/main" id="{B0EFECC5-F4F3-4A9D-BFB1-803B495052D8}"/>
            </a:ext>
          </a:extLst>
        </xdr:cNvPr>
        <xdr:cNvCxnSpPr/>
      </xdr:nvCxnSpPr>
      <xdr:spPr>
        <a:xfrm flipV="1">
          <a:off x="3797300" y="5904774"/>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428DFFE-1CBF-41FF-91A3-860CE46674B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B6D6894F-B667-4AF5-B43E-33987F919B23}"/>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95395</xdr:rowOff>
    </xdr:from>
    <xdr:to>
      <xdr:col>19</xdr:col>
      <xdr:colOff>177800</xdr:colOff>
      <xdr:row>34</xdr:row>
      <xdr:rowOff>109655</xdr:rowOff>
    </xdr:to>
    <xdr:cxnSp macro="">
      <xdr:nvCxnSpPr>
        <xdr:cNvPr id="66" name="直線コネクタ 65">
          <a:extLst>
            <a:ext uri="{FF2B5EF4-FFF2-40B4-BE49-F238E27FC236}">
              <a16:creationId xmlns:a16="http://schemas.microsoft.com/office/drawing/2014/main" id="{931FB5C1-F934-4208-99CE-3D19568975D3}"/>
            </a:ext>
          </a:extLst>
        </xdr:cNvPr>
        <xdr:cNvCxnSpPr/>
      </xdr:nvCxnSpPr>
      <xdr:spPr>
        <a:xfrm flipV="1">
          <a:off x="2908300" y="5924695"/>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F4F27179-8051-43AA-9F5C-F28682FC3A7D}"/>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9A2AB5CA-4BF1-4471-896E-B602B00D8E94}"/>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109655</xdr:rowOff>
    </xdr:from>
    <xdr:to>
      <xdr:col>15</xdr:col>
      <xdr:colOff>50800</xdr:colOff>
      <xdr:row>34</xdr:row>
      <xdr:rowOff>131318</xdr:rowOff>
    </xdr:to>
    <xdr:cxnSp macro="">
      <xdr:nvCxnSpPr>
        <xdr:cNvPr id="69" name="直線コネクタ 68">
          <a:extLst>
            <a:ext uri="{FF2B5EF4-FFF2-40B4-BE49-F238E27FC236}">
              <a16:creationId xmlns:a16="http://schemas.microsoft.com/office/drawing/2014/main" id="{9404E49C-2F03-4B9E-BB2D-453B01B9E8A2}"/>
            </a:ext>
          </a:extLst>
        </xdr:cNvPr>
        <xdr:cNvCxnSpPr/>
      </xdr:nvCxnSpPr>
      <xdr:spPr>
        <a:xfrm flipV="1">
          <a:off x="2019300" y="5938955"/>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92D515D9-F00A-4719-AB4A-22C1D433B9A1}"/>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6DA42692-A18C-4814-ABFC-5EBBED1B695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131318</xdr:rowOff>
    </xdr:from>
    <xdr:to>
      <xdr:col>10</xdr:col>
      <xdr:colOff>114300</xdr:colOff>
      <xdr:row>34</xdr:row>
      <xdr:rowOff>133713</xdr:rowOff>
    </xdr:to>
    <xdr:cxnSp macro="">
      <xdr:nvCxnSpPr>
        <xdr:cNvPr id="72" name="直線コネクタ 71">
          <a:extLst>
            <a:ext uri="{FF2B5EF4-FFF2-40B4-BE49-F238E27FC236}">
              <a16:creationId xmlns:a16="http://schemas.microsoft.com/office/drawing/2014/main" id="{639CCEA9-ABB0-4D15-A094-2D7082A224BD}"/>
            </a:ext>
          </a:extLst>
        </xdr:cNvPr>
        <xdr:cNvCxnSpPr/>
      </xdr:nvCxnSpPr>
      <xdr:spPr>
        <a:xfrm flipV="1">
          <a:off x="1130300" y="5960618"/>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C957F6A4-6608-45E9-98E5-6899732F3035}"/>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F4A8EED2-CE3E-4B18-88CC-205DB9573DF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1B168193-B50B-45A0-9311-AEF5A5FC969E}"/>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4E908B2B-A047-48E4-8A50-90DE2863B58E}"/>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564053C2-A976-4B21-B0ED-4D70D60C050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E58000F-EF72-4F93-B4D9-4E3956818DF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EA39A75-AF96-48CD-B6E7-D329A03A495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405BC278-8704-496D-9372-DF871395964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EA8C2AA0-B231-485D-97F6-A7176901AF9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24674</xdr:rowOff>
    </xdr:from>
    <xdr:to>
      <xdr:col>24</xdr:col>
      <xdr:colOff>114300</xdr:colOff>
      <xdr:row>34</xdr:row>
      <xdr:rowOff>126274</xdr:rowOff>
    </xdr:to>
    <xdr:sp macro="" textlink="">
      <xdr:nvSpPr>
        <xdr:cNvPr id="82" name="楕円 81">
          <a:extLst>
            <a:ext uri="{FF2B5EF4-FFF2-40B4-BE49-F238E27FC236}">
              <a16:creationId xmlns:a16="http://schemas.microsoft.com/office/drawing/2014/main" id="{538BDFA5-C477-4C43-BFA5-1C6E8B7E3B9F}"/>
            </a:ext>
          </a:extLst>
        </xdr:cNvPr>
        <xdr:cNvSpPr/>
      </xdr:nvSpPr>
      <xdr:spPr>
        <a:xfrm>
          <a:off x="4584700" y="5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47551</xdr:rowOff>
    </xdr:from>
    <xdr:ext cx="534377" cy="259045"/>
    <xdr:sp macro="" textlink="">
      <xdr:nvSpPr>
        <xdr:cNvPr id="83" name="議会費該当値テキスト">
          <a:extLst>
            <a:ext uri="{FF2B5EF4-FFF2-40B4-BE49-F238E27FC236}">
              <a16:creationId xmlns:a16="http://schemas.microsoft.com/office/drawing/2014/main" id="{EBCBF8EE-9426-4D6F-9CEC-157C96898320}"/>
            </a:ext>
          </a:extLst>
        </xdr:cNvPr>
        <xdr:cNvSpPr txBox="1"/>
      </xdr:nvSpPr>
      <xdr:spPr>
        <a:xfrm>
          <a:off x="4686300" y="5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44595</xdr:rowOff>
    </xdr:from>
    <xdr:to>
      <xdr:col>20</xdr:col>
      <xdr:colOff>38100</xdr:colOff>
      <xdr:row>34</xdr:row>
      <xdr:rowOff>146195</xdr:rowOff>
    </xdr:to>
    <xdr:sp macro="" textlink="">
      <xdr:nvSpPr>
        <xdr:cNvPr id="84" name="楕円 83">
          <a:extLst>
            <a:ext uri="{FF2B5EF4-FFF2-40B4-BE49-F238E27FC236}">
              <a16:creationId xmlns:a16="http://schemas.microsoft.com/office/drawing/2014/main" id="{1A6F1191-ED30-4198-9D75-703059D5CE0B}"/>
            </a:ext>
          </a:extLst>
        </xdr:cNvPr>
        <xdr:cNvSpPr/>
      </xdr:nvSpPr>
      <xdr:spPr>
        <a:xfrm>
          <a:off x="3746500" y="58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162722</xdr:rowOff>
    </xdr:from>
    <xdr:ext cx="534377" cy="259045"/>
    <xdr:sp macro="" textlink="">
      <xdr:nvSpPr>
        <xdr:cNvPr id="85" name="テキスト ボックス 84">
          <a:extLst>
            <a:ext uri="{FF2B5EF4-FFF2-40B4-BE49-F238E27FC236}">
              <a16:creationId xmlns:a16="http://schemas.microsoft.com/office/drawing/2014/main" id="{425999C0-33A6-4D55-84A2-D1CAD6BE24DE}"/>
            </a:ext>
          </a:extLst>
        </xdr:cNvPr>
        <xdr:cNvSpPr txBox="1"/>
      </xdr:nvSpPr>
      <xdr:spPr>
        <a:xfrm>
          <a:off x="3530111" y="56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58855</xdr:rowOff>
    </xdr:from>
    <xdr:to>
      <xdr:col>15</xdr:col>
      <xdr:colOff>101600</xdr:colOff>
      <xdr:row>34</xdr:row>
      <xdr:rowOff>160455</xdr:rowOff>
    </xdr:to>
    <xdr:sp macro="" textlink="">
      <xdr:nvSpPr>
        <xdr:cNvPr id="86" name="楕円 85">
          <a:extLst>
            <a:ext uri="{FF2B5EF4-FFF2-40B4-BE49-F238E27FC236}">
              <a16:creationId xmlns:a16="http://schemas.microsoft.com/office/drawing/2014/main" id="{950F1ADA-9D71-4E41-B385-2FBF2566A197}"/>
            </a:ext>
          </a:extLst>
        </xdr:cNvPr>
        <xdr:cNvSpPr/>
      </xdr:nvSpPr>
      <xdr:spPr>
        <a:xfrm>
          <a:off x="2857500" y="5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5532</xdr:rowOff>
    </xdr:from>
    <xdr:ext cx="534377" cy="259045"/>
    <xdr:sp macro="" textlink="">
      <xdr:nvSpPr>
        <xdr:cNvPr id="87" name="テキスト ボックス 86">
          <a:extLst>
            <a:ext uri="{FF2B5EF4-FFF2-40B4-BE49-F238E27FC236}">
              <a16:creationId xmlns:a16="http://schemas.microsoft.com/office/drawing/2014/main" id="{20661151-187B-42E3-BF19-0C9937DDC980}"/>
            </a:ext>
          </a:extLst>
        </xdr:cNvPr>
        <xdr:cNvSpPr txBox="1"/>
      </xdr:nvSpPr>
      <xdr:spPr>
        <a:xfrm>
          <a:off x="2641111" y="56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80518</xdr:rowOff>
    </xdr:from>
    <xdr:to>
      <xdr:col>10</xdr:col>
      <xdr:colOff>165100</xdr:colOff>
      <xdr:row>35</xdr:row>
      <xdr:rowOff>10668</xdr:rowOff>
    </xdr:to>
    <xdr:sp macro="" textlink="">
      <xdr:nvSpPr>
        <xdr:cNvPr id="88" name="楕円 87">
          <a:extLst>
            <a:ext uri="{FF2B5EF4-FFF2-40B4-BE49-F238E27FC236}">
              <a16:creationId xmlns:a16="http://schemas.microsoft.com/office/drawing/2014/main" id="{9D10A492-E8B0-4181-B8A2-0845A1D3A5D4}"/>
            </a:ext>
          </a:extLst>
        </xdr:cNvPr>
        <xdr:cNvSpPr/>
      </xdr:nvSpPr>
      <xdr:spPr>
        <a:xfrm>
          <a:off x="19685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27195</xdr:rowOff>
    </xdr:from>
    <xdr:ext cx="534377" cy="259045"/>
    <xdr:sp macro="" textlink="">
      <xdr:nvSpPr>
        <xdr:cNvPr id="89" name="テキスト ボックス 88">
          <a:extLst>
            <a:ext uri="{FF2B5EF4-FFF2-40B4-BE49-F238E27FC236}">
              <a16:creationId xmlns:a16="http://schemas.microsoft.com/office/drawing/2014/main" id="{5C954B27-03CA-4A3C-BF23-DF1701B5A0B0}"/>
            </a:ext>
          </a:extLst>
        </xdr:cNvPr>
        <xdr:cNvSpPr txBox="1"/>
      </xdr:nvSpPr>
      <xdr:spPr>
        <a:xfrm>
          <a:off x="1752111" y="56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82913</xdr:rowOff>
    </xdr:from>
    <xdr:to>
      <xdr:col>6</xdr:col>
      <xdr:colOff>38100</xdr:colOff>
      <xdr:row>35</xdr:row>
      <xdr:rowOff>13063</xdr:rowOff>
    </xdr:to>
    <xdr:sp macro="" textlink="">
      <xdr:nvSpPr>
        <xdr:cNvPr id="90" name="楕円 89">
          <a:extLst>
            <a:ext uri="{FF2B5EF4-FFF2-40B4-BE49-F238E27FC236}">
              <a16:creationId xmlns:a16="http://schemas.microsoft.com/office/drawing/2014/main" id="{D91866E6-67D3-45B2-8636-52C480D88090}"/>
            </a:ext>
          </a:extLst>
        </xdr:cNvPr>
        <xdr:cNvSpPr/>
      </xdr:nvSpPr>
      <xdr:spPr>
        <a:xfrm>
          <a:off x="1079500" y="59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29590</xdr:rowOff>
    </xdr:from>
    <xdr:ext cx="534377" cy="259045"/>
    <xdr:sp macro="" textlink="">
      <xdr:nvSpPr>
        <xdr:cNvPr id="91" name="テキスト ボックス 90">
          <a:extLst>
            <a:ext uri="{FF2B5EF4-FFF2-40B4-BE49-F238E27FC236}">
              <a16:creationId xmlns:a16="http://schemas.microsoft.com/office/drawing/2014/main" id="{6AAF89E8-AD28-431F-808D-36795B5C91D6}"/>
            </a:ext>
          </a:extLst>
        </xdr:cNvPr>
        <xdr:cNvSpPr txBox="1"/>
      </xdr:nvSpPr>
      <xdr:spPr>
        <a:xfrm>
          <a:off x="863111" y="56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659C261C-B1EA-4D7C-96DC-452E42956D2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DB4FB417-1637-4F66-B722-A2766A8D0BB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D4443117-62E1-4D89-980A-279441C2B1B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CCD1A3E-54A1-4EBF-B5C9-D5EE745E3D3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09CEB29-1390-4067-9286-7F57602CAA8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9C53B7D0-F99F-4987-99A6-7CDB249F151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22F81E7-FF30-40B2-9C24-3935F6E3402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82D2C05-F5D9-491B-9D21-65D94BA8309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4063909B-ED9C-491E-A14E-0BD1C724C78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6A8B3BBB-7E54-45BD-A241-21360CA3571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4088957A-1851-4EA4-B0E9-574D939B86B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339BD76E-5D10-45A6-A0B2-9E3B4D7E39E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CD7151CB-E982-4A44-8AB8-EBF46F31865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792702E4-4CFA-4785-87D9-82BEEF273EA3}"/>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DA95F19-E8B8-4DAC-8375-2715132640B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AFDB0BF3-4F75-4541-B4A4-4EEE53CD5B08}"/>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B2FC9488-914C-433A-9589-6938AC16109E}"/>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A959ADCC-DAE4-4897-B11D-881E5D9AFB75}"/>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AA19BEF8-90BE-4B07-A057-7A9FCB98214C}"/>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B60D0F9A-FF37-46EB-B310-3E6C1A4F2D22}"/>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E19FEC4C-6DB1-4B8F-9754-AF7ADA2B4C71}"/>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BA3C7E1A-2539-4B23-8E65-D4424BE4570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CC8728B-4A39-42F5-9339-E8BBBBB63EE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B7D51E34-E607-41C0-8FBB-3DE36D0D4D76}"/>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94E6C33F-1698-4B8C-9615-5DE9892D0A33}"/>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600BCBF6-7384-4155-8683-148B088909E7}"/>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7E780908-BEC2-434A-996B-828A730C9C1E}"/>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BEFB8298-BC7C-41AD-B613-2C4C8A3DE7C2}"/>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163176</xdr:rowOff>
    </xdr:from>
    <xdr:to>
      <xdr:col>24</xdr:col>
      <xdr:colOff>63500</xdr:colOff>
      <xdr:row>58</xdr:row>
      <xdr:rowOff>1250</xdr:rowOff>
    </xdr:to>
    <xdr:cxnSp macro="">
      <xdr:nvCxnSpPr>
        <xdr:cNvPr id="120" name="直線コネクタ 119">
          <a:extLst>
            <a:ext uri="{FF2B5EF4-FFF2-40B4-BE49-F238E27FC236}">
              <a16:creationId xmlns:a16="http://schemas.microsoft.com/office/drawing/2014/main" id="{BEC17AEF-E709-4C75-9022-DBE60EC46EF3}"/>
            </a:ext>
          </a:extLst>
        </xdr:cNvPr>
        <xdr:cNvCxnSpPr/>
      </xdr:nvCxnSpPr>
      <xdr:spPr>
        <a:xfrm>
          <a:off x="3797300" y="9935826"/>
          <a:ext cx="83820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B24BD6D2-DF81-4AD9-BC4B-4B23ECCC8004}"/>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17AD396C-AE6F-443B-8E6E-F2C661657B73}"/>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93390</xdr:rowOff>
    </xdr:from>
    <xdr:to>
      <xdr:col>19</xdr:col>
      <xdr:colOff>177800</xdr:colOff>
      <xdr:row>57</xdr:row>
      <xdr:rowOff>163176</xdr:rowOff>
    </xdr:to>
    <xdr:cxnSp macro="">
      <xdr:nvCxnSpPr>
        <xdr:cNvPr id="123" name="直線コネクタ 122">
          <a:extLst>
            <a:ext uri="{FF2B5EF4-FFF2-40B4-BE49-F238E27FC236}">
              <a16:creationId xmlns:a16="http://schemas.microsoft.com/office/drawing/2014/main" id="{46251FAF-0DB0-49E4-9FC4-D243EE641666}"/>
            </a:ext>
          </a:extLst>
        </xdr:cNvPr>
        <xdr:cNvCxnSpPr/>
      </xdr:nvCxnSpPr>
      <xdr:spPr>
        <a:xfrm>
          <a:off x="2908300" y="9866040"/>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72FD29D6-D0C8-444D-9CA1-11C717E6CA17}"/>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A7DD45E8-A302-456C-8039-9D0B8A5846D6}"/>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93390</xdr:rowOff>
    </xdr:from>
    <xdr:to>
      <xdr:col>15</xdr:col>
      <xdr:colOff>50800</xdr:colOff>
      <xdr:row>58</xdr:row>
      <xdr:rowOff>76138</xdr:rowOff>
    </xdr:to>
    <xdr:cxnSp macro="">
      <xdr:nvCxnSpPr>
        <xdr:cNvPr id="126" name="直線コネクタ 125">
          <a:extLst>
            <a:ext uri="{FF2B5EF4-FFF2-40B4-BE49-F238E27FC236}">
              <a16:creationId xmlns:a16="http://schemas.microsoft.com/office/drawing/2014/main" id="{2269585B-5758-4BA7-8793-EB1F07BB5321}"/>
            </a:ext>
          </a:extLst>
        </xdr:cNvPr>
        <xdr:cNvCxnSpPr/>
      </xdr:nvCxnSpPr>
      <xdr:spPr>
        <a:xfrm flipV="1">
          <a:off x="2019300" y="9866040"/>
          <a:ext cx="889000" cy="15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F0415081-C763-4C96-997A-AC127D308396}"/>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93B3BC90-C25E-4320-9514-7DA6421B9609}"/>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61167</xdr:rowOff>
    </xdr:from>
    <xdr:to>
      <xdr:col>10</xdr:col>
      <xdr:colOff>114300</xdr:colOff>
      <xdr:row>58</xdr:row>
      <xdr:rowOff>76138</xdr:rowOff>
    </xdr:to>
    <xdr:cxnSp macro="">
      <xdr:nvCxnSpPr>
        <xdr:cNvPr id="129" name="直線コネクタ 128">
          <a:extLst>
            <a:ext uri="{FF2B5EF4-FFF2-40B4-BE49-F238E27FC236}">
              <a16:creationId xmlns:a16="http://schemas.microsoft.com/office/drawing/2014/main" id="{EECE2203-7B13-43BF-A4EC-3F35F40A8E77}"/>
            </a:ext>
          </a:extLst>
        </xdr:cNvPr>
        <xdr:cNvCxnSpPr/>
      </xdr:nvCxnSpPr>
      <xdr:spPr>
        <a:xfrm>
          <a:off x="1130300" y="10005267"/>
          <a:ext cx="889000" cy="1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EA6D18EC-129B-4A8E-8FB6-9759566DE4CC}"/>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AC651754-9AD3-425F-AF4D-AEA73C8767B6}"/>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36722D1B-8F9A-4D21-914C-7802633524B1}"/>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6DE78682-E894-4361-BC18-DEADCD03A434}"/>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A63C029-98E7-477C-8E4F-0943602281D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1AA5362-80FA-4653-9269-8CBCBC5B5D2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6E4747A-59D5-44AC-9196-8D634EB6ECC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BA06099A-E25E-4D99-ABC7-53295939353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E30F9804-3C11-4C47-B57B-103739EB72C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121900</xdr:rowOff>
    </xdr:from>
    <xdr:to>
      <xdr:col>24</xdr:col>
      <xdr:colOff>114300</xdr:colOff>
      <xdr:row>58</xdr:row>
      <xdr:rowOff>52050</xdr:rowOff>
    </xdr:to>
    <xdr:sp macro="" textlink="">
      <xdr:nvSpPr>
        <xdr:cNvPr id="139" name="楕円 138">
          <a:extLst>
            <a:ext uri="{FF2B5EF4-FFF2-40B4-BE49-F238E27FC236}">
              <a16:creationId xmlns:a16="http://schemas.microsoft.com/office/drawing/2014/main" id="{E4982D68-4815-471E-9BAF-32EB8EAF0BDD}"/>
            </a:ext>
          </a:extLst>
        </xdr:cNvPr>
        <xdr:cNvSpPr/>
      </xdr:nvSpPr>
      <xdr:spPr>
        <a:xfrm>
          <a:off x="4584700" y="98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144777</xdr:rowOff>
    </xdr:from>
    <xdr:ext cx="599010" cy="259045"/>
    <xdr:sp macro="" textlink="">
      <xdr:nvSpPr>
        <xdr:cNvPr id="140" name="総務費該当値テキスト">
          <a:extLst>
            <a:ext uri="{FF2B5EF4-FFF2-40B4-BE49-F238E27FC236}">
              <a16:creationId xmlns:a16="http://schemas.microsoft.com/office/drawing/2014/main" id="{CE5A30A3-1E7F-4A71-B1F6-C8525E695635}"/>
            </a:ext>
          </a:extLst>
        </xdr:cNvPr>
        <xdr:cNvSpPr txBox="1"/>
      </xdr:nvSpPr>
      <xdr:spPr>
        <a:xfrm>
          <a:off x="4686300" y="974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112376</xdr:rowOff>
    </xdr:from>
    <xdr:to>
      <xdr:col>20</xdr:col>
      <xdr:colOff>38100</xdr:colOff>
      <xdr:row>58</xdr:row>
      <xdr:rowOff>42526</xdr:rowOff>
    </xdr:to>
    <xdr:sp macro="" textlink="">
      <xdr:nvSpPr>
        <xdr:cNvPr id="141" name="楕円 140">
          <a:extLst>
            <a:ext uri="{FF2B5EF4-FFF2-40B4-BE49-F238E27FC236}">
              <a16:creationId xmlns:a16="http://schemas.microsoft.com/office/drawing/2014/main" id="{E5E0FC62-F555-4AB0-8837-3D505AEC28CF}"/>
            </a:ext>
          </a:extLst>
        </xdr:cNvPr>
        <xdr:cNvSpPr/>
      </xdr:nvSpPr>
      <xdr:spPr>
        <a:xfrm>
          <a:off x="3746500" y="9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59053</xdr:rowOff>
    </xdr:from>
    <xdr:ext cx="599010" cy="259045"/>
    <xdr:sp macro="" textlink="">
      <xdr:nvSpPr>
        <xdr:cNvPr id="142" name="テキスト ボックス 141">
          <a:extLst>
            <a:ext uri="{FF2B5EF4-FFF2-40B4-BE49-F238E27FC236}">
              <a16:creationId xmlns:a16="http://schemas.microsoft.com/office/drawing/2014/main" id="{1CECEBC3-F455-4E1A-8D62-5EC54DB77904}"/>
            </a:ext>
          </a:extLst>
        </xdr:cNvPr>
        <xdr:cNvSpPr txBox="1"/>
      </xdr:nvSpPr>
      <xdr:spPr>
        <a:xfrm>
          <a:off x="3497795" y="96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42590</xdr:rowOff>
    </xdr:from>
    <xdr:to>
      <xdr:col>15</xdr:col>
      <xdr:colOff>101600</xdr:colOff>
      <xdr:row>57</xdr:row>
      <xdr:rowOff>144190</xdr:rowOff>
    </xdr:to>
    <xdr:sp macro="" textlink="">
      <xdr:nvSpPr>
        <xdr:cNvPr id="143" name="楕円 142">
          <a:extLst>
            <a:ext uri="{FF2B5EF4-FFF2-40B4-BE49-F238E27FC236}">
              <a16:creationId xmlns:a16="http://schemas.microsoft.com/office/drawing/2014/main" id="{9BC040D2-00FB-42CA-9B86-62815F2771EE}"/>
            </a:ext>
          </a:extLst>
        </xdr:cNvPr>
        <xdr:cNvSpPr/>
      </xdr:nvSpPr>
      <xdr:spPr>
        <a:xfrm>
          <a:off x="2857500" y="98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160717</xdr:rowOff>
    </xdr:from>
    <xdr:ext cx="599010" cy="259045"/>
    <xdr:sp macro="" textlink="">
      <xdr:nvSpPr>
        <xdr:cNvPr id="144" name="テキスト ボックス 143">
          <a:extLst>
            <a:ext uri="{FF2B5EF4-FFF2-40B4-BE49-F238E27FC236}">
              <a16:creationId xmlns:a16="http://schemas.microsoft.com/office/drawing/2014/main" id="{F4B5AF15-1006-4746-82D8-FC029CDB48F0}"/>
            </a:ext>
          </a:extLst>
        </xdr:cNvPr>
        <xdr:cNvSpPr txBox="1"/>
      </xdr:nvSpPr>
      <xdr:spPr>
        <a:xfrm>
          <a:off x="2608795" y="95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25338</xdr:rowOff>
    </xdr:from>
    <xdr:to>
      <xdr:col>10</xdr:col>
      <xdr:colOff>165100</xdr:colOff>
      <xdr:row>58</xdr:row>
      <xdr:rowOff>126938</xdr:rowOff>
    </xdr:to>
    <xdr:sp macro="" textlink="">
      <xdr:nvSpPr>
        <xdr:cNvPr id="145" name="楕円 144">
          <a:extLst>
            <a:ext uri="{FF2B5EF4-FFF2-40B4-BE49-F238E27FC236}">
              <a16:creationId xmlns:a16="http://schemas.microsoft.com/office/drawing/2014/main" id="{1EADCE61-D283-42E4-8205-1885E739AA32}"/>
            </a:ext>
          </a:extLst>
        </xdr:cNvPr>
        <xdr:cNvSpPr/>
      </xdr:nvSpPr>
      <xdr:spPr>
        <a:xfrm>
          <a:off x="1968500" y="99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143465</xdr:rowOff>
    </xdr:from>
    <xdr:ext cx="599010" cy="259045"/>
    <xdr:sp macro="" textlink="">
      <xdr:nvSpPr>
        <xdr:cNvPr id="146" name="テキスト ボックス 145">
          <a:extLst>
            <a:ext uri="{FF2B5EF4-FFF2-40B4-BE49-F238E27FC236}">
              <a16:creationId xmlns:a16="http://schemas.microsoft.com/office/drawing/2014/main" id="{2A3B906B-9B04-49F5-958A-0751AFA42746}"/>
            </a:ext>
          </a:extLst>
        </xdr:cNvPr>
        <xdr:cNvSpPr txBox="1"/>
      </xdr:nvSpPr>
      <xdr:spPr>
        <a:xfrm>
          <a:off x="1719795" y="97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10367</xdr:rowOff>
    </xdr:from>
    <xdr:to>
      <xdr:col>6</xdr:col>
      <xdr:colOff>38100</xdr:colOff>
      <xdr:row>58</xdr:row>
      <xdr:rowOff>111967</xdr:rowOff>
    </xdr:to>
    <xdr:sp macro="" textlink="">
      <xdr:nvSpPr>
        <xdr:cNvPr id="147" name="楕円 146">
          <a:extLst>
            <a:ext uri="{FF2B5EF4-FFF2-40B4-BE49-F238E27FC236}">
              <a16:creationId xmlns:a16="http://schemas.microsoft.com/office/drawing/2014/main" id="{130D49D2-0797-4930-89A6-D24B634AD105}"/>
            </a:ext>
          </a:extLst>
        </xdr:cNvPr>
        <xdr:cNvSpPr/>
      </xdr:nvSpPr>
      <xdr:spPr>
        <a:xfrm>
          <a:off x="1079500" y="9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128494</xdr:rowOff>
    </xdr:from>
    <xdr:ext cx="599010" cy="259045"/>
    <xdr:sp macro="" textlink="">
      <xdr:nvSpPr>
        <xdr:cNvPr id="148" name="テキスト ボックス 147">
          <a:extLst>
            <a:ext uri="{FF2B5EF4-FFF2-40B4-BE49-F238E27FC236}">
              <a16:creationId xmlns:a16="http://schemas.microsoft.com/office/drawing/2014/main" id="{8B68F3BF-7FF8-43C2-8FE9-B24029F5858F}"/>
            </a:ext>
          </a:extLst>
        </xdr:cNvPr>
        <xdr:cNvSpPr txBox="1"/>
      </xdr:nvSpPr>
      <xdr:spPr>
        <a:xfrm>
          <a:off x="830795" y="97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DFEF0669-6821-47EC-83EF-21019912931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A977E585-9911-47CA-BF3F-493D224BE7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71286E9F-406C-4D7E-9C45-DD82845BF9D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254E8DA-740B-4FAA-A594-650A5D054FB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4BE00678-90A9-4E90-8517-A63EB400D97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510EA9C1-6A1E-43D9-A6B3-BBC773BA06E5}"/>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EE43BE09-5773-487B-BC83-1A42BDC795D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B0D9A59A-6FC2-4C8D-9AD6-626D2B91FBB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1A36E0A-1D7B-41E9-9EA1-4F725AFA3D4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1523567-61EC-45F6-B66D-171AA4CB72C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A4170723-4200-4594-B79E-9074C5759E9C}"/>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467FABC9-4823-4BEC-A66C-45328D40288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47016313-3FB7-499A-AD52-CBB3C575DE84}"/>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58879A1C-1FEA-44D2-9A45-4B4C7F61BC0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5B6E6B92-A51E-4FA6-B704-9A149826D895}"/>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6F75E46B-2A13-4DB1-8C0C-8959C5AAEEC7}"/>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AB048E5B-398B-459C-AFB0-2DD2D0ABA362}"/>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825F6767-E255-429F-9A4B-2B6D5DE4D8BD}"/>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C1D49870-2AC8-4E21-8440-CE69DFB6949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328D1A06-AAFA-4C37-8F0F-EF0603512B97}"/>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5D7B0A0F-DF34-4E9C-B6F1-7D4333C77A5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BBA72BF-102C-45FB-BC8B-33CB3665941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13C33A2A-17C0-4C87-BD72-52081623392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17B1E0FE-5526-44E8-A4EA-CC94381941D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3F974F22-03E5-43FE-85F6-D1A68A26F023}"/>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707099B4-EE8E-4505-9EC2-3E901F7E2A4B}"/>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6F770F-EA70-4BE2-9CB5-E79BDDA14F0F}"/>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F1F4C6AA-42CA-4394-AFA0-632AC11D159F}"/>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AA414E22-6852-4AE5-8938-5C7AA760F8AA}"/>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109060</xdr:rowOff>
    </xdr:from>
    <xdr:to>
      <xdr:col>24</xdr:col>
      <xdr:colOff>63500</xdr:colOff>
      <xdr:row>74</xdr:row>
      <xdr:rowOff>127012</xdr:rowOff>
    </xdr:to>
    <xdr:cxnSp macro="">
      <xdr:nvCxnSpPr>
        <xdr:cNvPr id="178" name="直線コネクタ 177">
          <a:extLst>
            <a:ext uri="{FF2B5EF4-FFF2-40B4-BE49-F238E27FC236}">
              <a16:creationId xmlns:a16="http://schemas.microsoft.com/office/drawing/2014/main" id="{D08B5167-F390-47E5-9E28-66DF19894063}"/>
            </a:ext>
          </a:extLst>
        </xdr:cNvPr>
        <xdr:cNvCxnSpPr/>
      </xdr:nvCxnSpPr>
      <xdr:spPr>
        <a:xfrm>
          <a:off x="3797300" y="12796360"/>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BCD6FCF-BD56-4752-A4A1-ACB085659EAA}"/>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2E248ADA-7794-4601-817B-ED5961B558A5}"/>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109060</xdr:rowOff>
    </xdr:from>
    <xdr:to>
      <xdr:col>19</xdr:col>
      <xdr:colOff>177800</xdr:colOff>
      <xdr:row>75</xdr:row>
      <xdr:rowOff>118036</xdr:rowOff>
    </xdr:to>
    <xdr:cxnSp macro="">
      <xdr:nvCxnSpPr>
        <xdr:cNvPr id="181" name="直線コネクタ 180">
          <a:extLst>
            <a:ext uri="{FF2B5EF4-FFF2-40B4-BE49-F238E27FC236}">
              <a16:creationId xmlns:a16="http://schemas.microsoft.com/office/drawing/2014/main" id="{22E51A03-DD62-4788-B98A-BE58857BC193}"/>
            </a:ext>
          </a:extLst>
        </xdr:cNvPr>
        <xdr:cNvCxnSpPr/>
      </xdr:nvCxnSpPr>
      <xdr:spPr>
        <a:xfrm flipV="1">
          <a:off x="2908300" y="12796360"/>
          <a:ext cx="889000" cy="18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9EE448A2-4CB9-4DC0-8A12-C9E7CCA995AA}"/>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9CA904A2-4445-49A6-9816-F8B6ABDE73DE}"/>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118036</xdr:rowOff>
    </xdr:from>
    <xdr:to>
      <xdr:col>15</xdr:col>
      <xdr:colOff>50800</xdr:colOff>
      <xdr:row>75</xdr:row>
      <xdr:rowOff>169121</xdr:rowOff>
    </xdr:to>
    <xdr:cxnSp macro="">
      <xdr:nvCxnSpPr>
        <xdr:cNvPr id="184" name="直線コネクタ 183">
          <a:extLst>
            <a:ext uri="{FF2B5EF4-FFF2-40B4-BE49-F238E27FC236}">
              <a16:creationId xmlns:a16="http://schemas.microsoft.com/office/drawing/2014/main" id="{3C785F48-EC22-4B12-BF5A-2009B7BF8F63}"/>
            </a:ext>
          </a:extLst>
        </xdr:cNvPr>
        <xdr:cNvCxnSpPr/>
      </xdr:nvCxnSpPr>
      <xdr:spPr>
        <a:xfrm flipV="1">
          <a:off x="2019300" y="12976786"/>
          <a:ext cx="889000" cy="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958042AF-FBE5-4E1D-8FD1-668E26A774CC}"/>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CAF0DE2E-68F1-4972-9E8A-92F4BE78724D}"/>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169121</xdr:rowOff>
    </xdr:from>
    <xdr:to>
      <xdr:col>10</xdr:col>
      <xdr:colOff>114300</xdr:colOff>
      <xdr:row>76</xdr:row>
      <xdr:rowOff>21529</xdr:rowOff>
    </xdr:to>
    <xdr:cxnSp macro="">
      <xdr:nvCxnSpPr>
        <xdr:cNvPr id="187" name="直線コネクタ 186">
          <a:extLst>
            <a:ext uri="{FF2B5EF4-FFF2-40B4-BE49-F238E27FC236}">
              <a16:creationId xmlns:a16="http://schemas.microsoft.com/office/drawing/2014/main" id="{9CA95CC1-6258-4D9F-90AF-4FA053A8110B}"/>
            </a:ext>
          </a:extLst>
        </xdr:cNvPr>
        <xdr:cNvCxnSpPr/>
      </xdr:nvCxnSpPr>
      <xdr:spPr>
        <a:xfrm flipV="1">
          <a:off x="1130300" y="13027871"/>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FAE2A845-A815-4392-ACDD-D25347F93D51}"/>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26B896B2-E5A2-4B93-BEA0-E5BCBF201BCA}"/>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1D5F6CAD-1012-4CFA-AC23-96254E2358A8}"/>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959956E3-B96A-491D-BC5F-41DA640E158B}"/>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489908F-E803-4BEF-AC4A-D929AD17FDD8}"/>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C481BDC-A224-4B7F-A7D8-DB8E6722704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AD0B329-CAB6-434E-A750-85FF63A3760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C4F0F3B-B3DD-4060-999E-DC97267E298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F967E32-1C14-4D45-8DCD-720A6612E2C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76212</xdr:rowOff>
    </xdr:from>
    <xdr:to>
      <xdr:col>24</xdr:col>
      <xdr:colOff>114300</xdr:colOff>
      <xdr:row>75</xdr:row>
      <xdr:rowOff>6362</xdr:rowOff>
    </xdr:to>
    <xdr:sp macro="" textlink="">
      <xdr:nvSpPr>
        <xdr:cNvPr id="197" name="楕円 196">
          <a:extLst>
            <a:ext uri="{FF2B5EF4-FFF2-40B4-BE49-F238E27FC236}">
              <a16:creationId xmlns:a16="http://schemas.microsoft.com/office/drawing/2014/main" id="{64DA85E9-E186-4B30-9DE9-3DB8B27FE450}"/>
            </a:ext>
          </a:extLst>
        </xdr:cNvPr>
        <xdr:cNvSpPr/>
      </xdr:nvSpPr>
      <xdr:spPr>
        <a:xfrm>
          <a:off x="4584700" y="127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99089</xdr:rowOff>
    </xdr:from>
    <xdr:ext cx="599010" cy="259045"/>
    <xdr:sp macro="" textlink="">
      <xdr:nvSpPr>
        <xdr:cNvPr id="198" name="民生費該当値テキスト">
          <a:extLst>
            <a:ext uri="{FF2B5EF4-FFF2-40B4-BE49-F238E27FC236}">
              <a16:creationId xmlns:a16="http://schemas.microsoft.com/office/drawing/2014/main" id="{2829B0CA-E407-46AE-B0CB-6EF5C0FFE254}"/>
            </a:ext>
          </a:extLst>
        </xdr:cNvPr>
        <xdr:cNvSpPr txBox="1"/>
      </xdr:nvSpPr>
      <xdr:spPr>
        <a:xfrm>
          <a:off x="4686300" y="1261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58260</xdr:rowOff>
    </xdr:from>
    <xdr:to>
      <xdr:col>20</xdr:col>
      <xdr:colOff>38100</xdr:colOff>
      <xdr:row>74</xdr:row>
      <xdr:rowOff>159860</xdr:rowOff>
    </xdr:to>
    <xdr:sp macro="" textlink="">
      <xdr:nvSpPr>
        <xdr:cNvPr id="199" name="楕円 198">
          <a:extLst>
            <a:ext uri="{FF2B5EF4-FFF2-40B4-BE49-F238E27FC236}">
              <a16:creationId xmlns:a16="http://schemas.microsoft.com/office/drawing/2014/main" id="{1FEB96D8-D609-4488-8E85-5D2D125906F2}"/>
            </a:ext>
          </a:extLst>
        </xdr:cNvPr>
        <xdr:cNvSpPr/>
      </xdr:nvSpPr>
      <xdr:spPr>
        <a:xfrm>
          <a:off x="3746500" y="127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4937</xdr:rowOff>
    </xdr:from>
    <xdr:ext cx="599010" cy="259045"/>
    <xdr:sp macro="" textlink="">
      <xdr:nvSpPr>
        <xdr:cNvPr id="200" name="テキスト ボックス 199">
          <a:extLst>
            <a:ext uri="{FF2B5EF4-FFF2-40B4-BE49-F238E27FC236}">
              <a16:creationId xmlns:a16="http://schemas.microsoft.com/office/drawing/2014/main" id="{9C0D45B4-D2F5-48B3-A978-630BDEDC2645}"/>
            </a:ext>
          </a:extLst>
        </xdr:cNvPr>
        <xdr:cNvSpPr txBox="1"/>
      </xdr:nvSpPr>
      <xdr:spPr>
        <a:xfrm>
          <a:off x="3497795" y="1252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67236</xdr:rowOff>
    </xdr:from>
    <xdr:to>
      <xdr:col>15</xdr:col>
      <xdr:colOff>101600</xdr:colOff>
      <xdr:row>75</xdr:row>
      <xdr:rowOff>168836</xdr:rowOff>
    </xdr:to>
    <xdr:sp macro="" textlink="">
      <xdr:nvSpPr>
        <xdr:cNvPr id="201" name="楕円 200">
          <a:extLst>
            <a:ext uri="{FF2B5EF4-FFF2-40B4-BE49-F238E27FC236}">
              <a16:creationId xmlns:a16="http://schemas.microsoft.com/office/drawing/2014/main" id="{802148AB-F406-4EB4-987D-7079FB027422}"/>
            </a:ext>
          </a:extLst>
        </xdr:cNvPr>
        <xdr:cNvSpPr/>
      </xdr:nvSpPr>
      <xdr:spPr>
        <a:xfrm>
          <a:off x="2857500" y="129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13913</xdr:rowOff>
    </xdr:from>
    <xdr:ext cx="599010" cy="259045"/>
    <xdr:sp macro="" textlink="">
      <xdr:nvSpPr>
        <xdr:cNvPr id="202" name="テキスト ボックス 201">
          <a:extLst>
            <a:ext uri="{FF2B5EF4-FFF2-40B4-BE49-F238E27FC236}">
              <a16:creationId xmlns:a16="http://schemas.microsoft.com/office/drawing/2014/main" id="{901D3EE4-47C4-4DD1-8821-7F71DA241A46}"/>
            </a:ext>
          </a:extLst>
        </xdr:cNvPr>
        <xdr:cNvSpPr txBox="1"/>
      </xdr:nvSpPr>
      <xdr:spPr>
        <a:xfrm>
          <a:off x="2608795" y="127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118321</xdr:rowOff>
    </xdr:from>
    <xdr:to>
      <xdr:col>10</xdr:col>
      <xdr:colOff>165100</xdr:colOff>
      <xdr:row>76</xdr:row>
      <xdr:rowOff>48471</xdr:rowOff>
    </xdr:to>
    <xdr:sp macro="" textlink="">
      <xdr:nvSpPr>
        <xdr:cNvPr id="203" name="楕円 202">
          <a:extLst>
            <a:ext uri="{FF2B5EF4-FFF2-40B4-BE49-F238E27FC236}">
              <a16:creationId xmlns:a16="http://schemas.microsoft.com/office/drawing/2014/main" id="{0FA69102-96A2-4C9C-8F05-3E7B772E1A5C}"/>
            </a:ext>
          </a:extLst>
        </xdr:cNvPr>
        <xdr:cNvSpPr/>
      </xdr:nvSpPr>
      <xdr:spPr>
        <a:xfrm>
          <a:off x="1968500" y="129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64998</xdr:rowOff>
    </xdr:from>
    <xdr:ext cx="599010" cy="259045"/>
    <xdr:sp macro="" textlink="">
      <xdr:nvSpPr>
        <xdr:cNvPr id="204" name="テキスト ボックス 203">
          <a:extLst>
            <a:ext uri="{FF2B5EF4-FFF2-40B4-BE49-F238E27FC236}">
              <a16:creationId xmlns:a16="http://schemas.microsoft.com/office/drawing/2014/main" id="{46E817AC-7477-4F7B-9B38-D344A3709115}"/>
            </a:ext>
          </a:extLst>
        </xdr:cNvPr>
        <xdr:cNvSpPr txBox="1"/>
      </xdr:nvSpPr>
      <xdr:spPr>
        <a:xfrm>
          <a:off x="1719795" y="127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142179</xdr:rowOff>
    </xdr:from>
    <xdr:to>
      <xdr:col>6</xdr:col>
      <xdr:colOff>38100</xdr:colOff>
      <xdr:row>76</xdr:row>
      <xdr:rowOff>72329</xdr:rowOff>
    </xdr:to>
    <xdr:sp macro="" textlink="">
      <xdr:nvSpPr>
        <xdr:cNvPr id="205" name="楕円 204">
          <a:extLst>
            <a:ext uri="{FF2B5EF4-FFF2-40B4-BE49-F238E27FC236}">
              <a16:creationId xmlns:a16="http://schemas.microsoft.com/office/drawing/2014/main" id="{96B93D3E-7561-4229-9FE0-0E8B3EC55290}"/>
            </a:ext>
          </a:extLst>
        </xdr:cNvPr>
        <xdr:cNvSpPr/>
      </xdr:nvSpPr>
      <xdr:spPr>
        <a:xfrm>
          <a:off x="1079500" y="130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88856</xdr:rowOff>
    </xdr:from>
    <xdr:ext cx="599010" cy="259045"/>
    <xdr:sp macro="" textlink="">
      <xdr:nvSpPr>
        <xdr:cNvPr id="206" name="テキスト ボックス 205">
          <a:extLst>
            <a:ext uri="{FF2B5EF4-FFF2-40B4-BE49-F238E27FC236}">
              <a16:creationId xmlns:a16="http://schemas.microsoft.com/office/drawing/2014/main" id="{AA3B2CE7-A0B4-4076-8396-9EA1F565EDF3}"/>
            </a:ext>
          </a:extLst>
        </xdr:cNvPr>
        <xdr:cNvSpPr txBox="1"/>
      </xdr:nvSpPr>
      <xdr:spPr>
        <a:xfrm>
          <a:off x="830795" y="1277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F99102A3-563C-4522-A1FC-A986A9A4BF6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6AD1E279-12F8-46E3-B70E-FBBBDB8F5EE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A9E8B3E0-0BFC-4A47-B384-18DF0BD0A88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91219349-0397-451D-9E02-4229BC54BC0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8CC890CB-F873-4C73-A125-66E6D7242C7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C973EE01-7164-4129-9179-2AE1159C0AE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4D24DC69-2684-431F-8EC6-21F602E9A72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44551EE0-0B26-4470-94B1-CAAC2A90C6A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C843B92D-7A4D-4709-9D7B-84CAB095873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970CC5D7-0790-46A3-9C69-EC318270CC2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DDB8C266-7099-4AEB-BE23-010BF450F3C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D9BABDA1-C215-4DE7-B33A-B227D68D43AC}"/>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BC5489F6-4DDB-4BE8-B9BD-5849FAE9AF2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72A9E6C8-70F0-4A8E-A796-625A97006D3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73216E4C-372B-47C7-91EB-A869508F382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83CEDD45-189F-4DB5-83E3-B1AAA06064E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BB70BC03-9262-4DDD-9C53-372100DFF33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3DFF4661-2599-495D-947B-61DF16094D5F}"/>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338EFC90-8B3F-4B38-B5D7-33F74949DDD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3A5FA8C6-2948-4916-8695-8EFDCF280843}"/>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9846B3B-4B2D-4AF7-99D7-DD60DF6F353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85FBC4A0-0912-4B4F-A059-C8FD7DD067B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EDF9FC8E-74AD-463E-AC32-ACEA35FB527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762AB216-5601-42C8-AB62-4387C53F6027}"/>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451C1FF3-3E88-49B7-9611-79A6D92326C3}"/>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180B0AD-C77A-4834-A523-EF65DF695A44}"/>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13ED2EE8-A5DB-4D09-A938-3C0BCF25CC08}"/>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532A980C-0997-4560-BD0C-AB5C87B1322E}"/>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100936</xdr:rowOff>
    </xdr:from>
    <xdr:to>
      <xdr:col>24</xdr:col>
      <xdr:colOff>63500</xdr:colOff>
      <xdr:row>96</xdr:row>
      <xdr:rowOff>154910</xdr:rowOff>
    </xdr:to>
    <xdr:cxnSp macro="">
      <xdr:nvCxnSpPr>
        <xdr:cNvPr id="235" name="直線コネクタ 234">
          <a:extLst>
            <a:ext uri="{FF2B5EF4-FFF2-40B4-BE49-F238E27FC236}">
              <a16:creationId xmlns:a16="http://schemas.microsoft.com/office/drawing/2014/main" id="{E3AADBE8-3DDB-40F3-A851-863D77185571}"/>
            </a:ext>
          </a:extLst>
        </xdr:cNvPr>
        <xdr:cNvCxnSpPr/>
      </xdr:nvCxnSpPr>
      <xdr:spPr>
        <a:xfrm flipV="1">
          <a:off x="3797300" y="16560136"/>
          <a:ext cx="838200" cy="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6733E963-5CA2-45D4-8045-BEC49CAC0318}"/>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83204E7B-9E2B-4474-A5C0-2C190C56941F}"/>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154910</xdr:rowOff>
    </xdr:from>
    <xdr:to>
      <xdr:col>19</xdr:col>
      <xdr:colOff>177800</xdr:colOff>
      <xdr:row>97</xdr:row>
      <xdr:rowOff>66869</xdr:rowOff>
    </xdr:to>
    <xdr:cxnSp macro="">
      <xdr:nvCxnSpPr>
        <xdr:cNvPr id="238" name="直線コネクタ 237">
          <a:extLst>
            <a:ext uri="{FF2B5EF4-FFF2-40B4-BE49-F238E27FC236}">
              <a16:creationId xmlns:a16="http://schemas.microsoft.com/office/drawing/2014/main" id="{D3A97D0D-3701-4267-B613-4B5271E17DC8}"/>
            </a:ext>
          </a:extLst>
        </xdr:cNvPr>
        <xdr:cNvCxnSpPr/>
      </xdr:nvCxnSpPr>
      <xdr:spPr>
        <a:xfrm flipV="1">
          <a:off x="2908300" y="16614110"/>
          <a:ext cx="889000" cy="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FB362D8A-D573-41A4-9498-92F5D9715C06}"/>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D5175F1B-5478-479B-BC7B-59270996AC0D}"/>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66869</xdr:rowOff>
    </xdr:from>
    <xdr:to>
      <xdr:col>15</xdr:col>
      <xdr:colOff>50800</xdr:colOff>
      <xdr:row>97</xdr:row>
      <xdr:rowOff>94049</xdr:rowOff>
    </xdr:to>
    <xdr:cxnSp macro="">
      <xdr:nvCxnSpPr>
        <xdr:cNvPr id="241" name="直線コネクタ 240">
          <a:extLst>
            <a:ext uri="{FF2B5EF4-FFF2-40B4-BE49-F238E27FC236}">
              <a16:creationId xmlns:a16="http://schemas.microsoft.com/office/drawing/2014/main" id="{ADB907DA-BBFB-403A-94AB-E8CDB3E1302F}"/>
            </a:ext>
          </a:extLst>
        </xdr:cNvPr>
        <xdr:cNvCxnSpPr/>
      </xdr:nvCxnSpPr>
      <xdr:spPr>
        <a:xfrm flipV="1">
          <a:off x="2019300" y="16697519"/>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812AA2AE-B7C2-4EFA-BF77-C0FE85D7F8BC}"/>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C91546A4-E064-4960-AC7B-8571218D2AFC}"/>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94049</xdr:rowOff>
    </xdr:from>
    <xdr:to>
      <xdr:col>10</xdr:col>
      <xdr:colOff>114300</xdr:colOff>
      <xdr:row>97</xdr:row>
      <xdr:rowOff>119293</xdr:rowOff>
    </xdr:to>
    <xdr:cxnSp macro="">
      <xdr:nvCxnSpPr>
        <xdr:cNvPr id="244" name="直線コネクタ 243">
          <a:extLst>
            <a:ext uri="{FF2B5EF4-FFF2-40B4-BE49-F238E27FC236}">
              <a16:creationId xmlns:a16="http://schemas.microsoft.com/office/drawing/2014/main" id="{084721C4-1E41-4784-B976-1E5E50602429}"/>
            </a:ext>
          </a:extLst>
        </xdr:cNvPr>
        <xdr:cNvCxnSpPr/>
      </xdr:nvCxnSpPr>
      <xdr:spPr>
        <a:xfrm flipV="1">
          <a:off x="1130300" y="16724699"/>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8DE48406-425E-48BD-8E2F-69FF43F37311}"/>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D587DE88-ED96-4F00-BE10-32DBA222CB68}"/>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FD144FA5-1CB5-437D-BBBE-9D6D1F3C32FD}"/>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27B79432-916F-4534-A8BA-E6E295EAE381}"/>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A73AE4D-31AD-42E0-8D36-94AFB1BDB0D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49E3703-1964-4D59-A678-068AB6010A9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D992A544-C4D8-4197-8ABB-EA2F4AA0B9F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49AF78F-C611-4D34-9B3D-A59DBE7C5CC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0F336AC-C94F-4F3F-BFA1-B0688835AF6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50136</xdr:rowOff>
    </xdr:from>
    <xdr:to>
      <xdr:col>24</xdr:col>
      <xdr:colOff>114300</xdr:colOff>
      <xdr:row>96</xdr:row>
      <xdr:rowOff>151736</xdr:rowOff>
    </xdr:to>
    <xdr:sp macro="" textlink="">
      <xdr:nvSpPr>
        <xdr:cNvPr id="254" name="楕円 253">
          <a:extLst>
            <a:ext uri="{FF2B5EF4-FFF2-40B4-BE49-F238E27FC236}">
              <a16:creationId xmlns:a16="http://schemas.microsoft.com/office/drawing/2014/main" id="{42BC406F-1CA9-4E2E-BD3F-F18DB02E4A1D}"/>
            </a:ext>
          </a:extLst>
        </xdr:cNvPr>
        <xdr:cNvSpPr/>
      </xdr:nvSpPr>
      <xdr:spPr>
        <a:xfrm>
          <a:off x="4584700" y="165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28563</xdr:rowOff>
    </xdr:from>
    <xdr:ext cx="534377" cy="259045"/>
    <xdr:sp macro="" textlink="">
      <xdr:nvSpPr>
        <xdr:cNvPr id="255" name="衛生費該当値テキスト">
          <a:extLst>
            <a:ext uri="{FF2B5EF4-FFF2-40B4-BE49-F238E27FC236}">
              <a16:creationId xmlns:a16="http://schemas.microsoft.com/office/drawing/2014/main" id="{52D04BED-5BDA-4498-A636-03F1F89F5E62}"/>
            </a:ext>
          </a:extLst>
        </xdr:cNvPr>
        <xdr:cNvSpPr txBox="1"/>
      </xdr:nvSpPr>
      <xdr:spPr>
        <a:xfrm>
          <a:off x="4686300" y="164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104110</xdr:rowOff>
    </xdr:from>
    <xdr:to>
      <xdr:col>20</xdr:col>
      <xdr:colOff>38100</xdr:colOff>
      <xdr:row>97</xdr:row>
      <xdr:rowOff>34260</xdr:rowOff>
    </xdr:to>
    <xdr:sp macro="" textlink="">
      <xdr:nvSpPr>
        <xdr:cNvPr id="256" name="楕円 255">
          <a:extLst>
            <a:ext uri="{FF2B5EF4-FFF2-40B4-BE49-F238E27FC236}">
              <a16:creationId xmlns:a16="http://schemas.microsoft.com/office/drawing/2014/main" id="{CF461810-1F57-4AD0-B55D-EE76EBFB226A}"/>
            </a:ext>
          </a:extLst>
        </xdr:cNvPr>
        <xdr:cNvSpPr/>
      </xdr:nvSpPr>
      <xdr:spPr>
        <a:xfrm>
          <a:off x="3746500" y="165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25387</xdr:rowOff>
    </xdr:from>
    <xdr:ext cx="534377" cy="259045"/>
    <xdr:sp macro="" textlink="">
      <xdr:nvSpPr>
        <xdr:cNvPr id="257" name="テキスト ボックス 256">
          <a:extLst>
            <a:ext uri="{FF2B5EF4-FFF2-40B4-BE49-F238E27FC236}">
              <a16:creationId xmlns:a16="http://schemas.microsoft.com/office/drawing/2014/main" id="{933D5BAB-B8BF-4932-B8D8-76EB99B5FE03}"/>
            </a:ext>
          </a:extLst>
        </xdr:cNvPr>
        <xdr:cNvSpPr txBox="1"/>
      </xdr:nvSpPr>
      <xdr:spPr>
        <a:xfrm>
          <a:off x="3530111" y="166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16069</xdr:rowOff>
    </xdr:from>
    <xdr:to>
      <xdr:col>15</xdr:col>
      <xdr:colOff>101600</xdr:colOff>
      <xdr:row>97</xdr:row>
      <xdr:rowOff>117669</xdr:rowOff>
    </xdr:to>
    <xdr:sp macro="" textlink="">
      <xdr:nvSpPr>
        <xdr:cNvPr id="258" name="楕円 257">
          <a:extLst>
            <a:ext uri="{FF2B5EF4-FFF2-40B4-BE49-F238E27FC236}">
              <a16:creationId xmlns:a16="http://schemas.microsoft.com/office/drawing/2014/main" id="{1725CF53-02FA-4A03-BCAD-1638249A466F}"/>
            </a:ext>
          </a:extLst>
        </xdr:cNvPr>
        <xdr:cNvSpPr/>
      </xdr:nvSpPr>
      <xdr:spPr>
        <a:xfrm>
          <a:off x="2857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108796</xdr:rowOff>
    </xdr:from>
    <xdr:ext cx="534377" cy="259045"/>
    <xdr:sp macro="" textlink="">
      <xdr:nvSpPr>
        <xdr:cNvPr id="259" name="テキスト ボックス 258">
          <a:extLst>
            <a:ext uri="{FF2B5EF4-FFF2-40B4-BE49-F238E27FC236}">
              <a16:creationId xmlns:a16="http://schemas.microsoft.com/office/drawing/2014/main" id="{C4828CBB-0362-4E8E-8E67-C8D74B649E4E}"/>
            </a:ext>
          </a:extLst>
        </xdr:cNvPr>
        <xdr:cNvSpPr txBox="1"/>
      </xdr:nvSpPr>
      <xdr:spPr>
        <a:xfrm>
          <a:off x="2641111" y="167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43249</xdr:rowOff>
    </xdr:from>
    <xdr:to>
      <xdr:col>10</xdr:col>
      <xdr:colOff>165100</xdr:colOff>
      <xdr:row>97</xdr:row>
      <xdr:rowOff>144849</xdr:rowOff>
    </xdr:to>
    <xdr:sp macro="" textlink="">
      <xdr:nvSpPr>
        <xdr:cNvPr id="260" name="楕円 259">
          <a:extLst>
            <a:ext uri="{FF2B5EF4-FFF2-40B4-BE49-F238E27FC236}">
              <a16:creationId xmlns:a16="http://schemas.microsoft.com/office/drawing/2014/main" id="{45DDE1A5-5BB8-4AE7-B12F-F33BB09DE398}"/>
            </a:ext>
          </a:extLst>
        </xdr:cNvPr>
        <xdr:cNvSpPr/>
      </xdr:nvSpPr>
      <xdr:spPr>
        <a:xfrm>
          <a:off x="1968500" y="166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135976</xdr:rowOff>
    </xdr:from>
    <xdr:ext cx="534377" cy="259045"/>
    <xdr:sp macro="" textlink="">
      <xdr:nvSpPr>
        <xdr:cNvPr id="261" name="テキスト ボックス 260">
          <a:extLst>
            <a:ext uri="{FF2B5EF4-FFF2-40B4-BE49-F238E27FC236}">
              <a16:creationId xmlns:a16="http://schemas.microsoft.com/office/drawing/2014/main" id="{624E857B-4869-4D49-8121-2FEE25F9E3ED}"/>
            </a:ext>
          </a:extLst>
        </xdr:cNvPr>
        <xdr:cNvSpPr txBox="1"/>
      </xdr:nvSpPr>
      <xdr:spPr>
        <a:xfrm>
          <a:off x="1752111" y="167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68493</xdr:rowOff>
    </xdr:from>
    <xdr:to>
      <xdr:col>6</xdr:col>
      <xdr:colOff>38100</xdr:colOff>
      <xdr:row>97</xdr:row>
      <xdr:rowOff>170093</xdr:rowOff>
    </xdr:to>
    <xdr:sp macro="" textlink="">
      <xdr:nvSpPr>
        <xdr:cNvPr id="262" name="楕円 261">
          <a:extLst>
            <a:ext uri="{FF2B5EF4-FFF2-40B4-BE49-F238E27FC236}">
              <a16:creationId xmlns:a16="http://schemas.microsoft.com/office/drawing/2014/main" id="{A20E0D00-E4EE-4C09-BC01-CFA2E69B2E28}"/>
            </a:ext>
          </a:extLst>
        </xdr:cNvPr>
        <xdr:cNvSpPr/>
      </xdr:nvSpPr>
      <xdr:spPr>
        <a:xfrm>
          <a:off x="1079500" y="166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161220</xdr:rowOff>
    </xdr:from>
    <xdr:ext cx="534377" cy="259045"/>
    <xdr:sp macro="" textlink="">
      <xdr:nvSpPr>
        <xdr:cNvPr id="263" name="テキスト ボックス 262">
          <a:extLst>
            <a:ext uri="{FF2B5EF4-FFF2-40B4-BE49-F238E27FC236}">
              <a16:creationId xmlns:a16="http://schemas.microsoft.com/office/drawing/2014/main" id="{12C651C0-6D81-4CCD-902E-3120C08BE977}"/>
            </a:ext>
          </a:extLst>
        </xdr:cNvPr>
        <xdr:cNvSpPr txBox="1"/>
      </xdr:nvSpPr>
      <xdr:spPr>
        <a:xfrm>
          <a:off x="863111" y="167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CDD7533E-D74D-439D-B121-61C559E2119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7A79ACD-A0C1-4187-8C9A-9294F43932D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830571C3-52CB-4270-86D4-5BEE2D71ED3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F59E556B-0F53-4FD4-89E0-F79627F5244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B0EDBCF-80DB-48B7-88A4-BC28049079A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38968A4C-D88E-4E31-B059-6CCB6414573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725A2293-C041-49A2-AD71-6DFCF852067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82D03E7-F6F7-4E39-B787-E80933FB16C3}"/>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6C738A4-9B0D-4451-922B-03A6FE853D2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343CBBE3-4A5F-47B8-9FDC-74E0ABED146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A958B624-8D90-47DF-8630-209B9D6F90C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DB6BB6FF-3811-477E-8236-12B4E9954B8F}"/>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59921E7A-7ECE-4F91-AC8B-FF5EC339462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282FAA01-93A7-4C38-893B-2061447ED318}"/>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B54FE613-C806-458F-BBAD-8691FC0F84DA}"/>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2AAA2C63-AC24-4059-9537-96602616C44F}"/>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8F79F569-F955-4781-B26F-2B1891BFF2EA}"/>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5706B29A-A079-493D-8B76-322298E0AA07}"/>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72B85FC3-3E06-4A5A-932A-79988CFBCC1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50E6E978-F627-459D-8D8E-2A64614E6954}"/>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8F6E2CF2-6F92-4390-915A-023F5F2FB44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145B46BF-D000-4CD4-8CFF-9A9D210813E7}"/>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6D6F17F3-C783-4B80-ADB3-205D40B3A32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BCE2DE44-992E-4B74-BF0D-46FDA2D635B1}"/>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81C42423-50A4-47B8-A052-38A8814E5349}"/>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AED33CCD-0ED9-4F3A-97BF-897BF20929F9}"/>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67005</xdr:rowOff>
    </xdr:from>
    <xdr:to>
      <xdr:col>55</xdr:col>
      <xdr:colOff>0</xdr:colOff>
      <xdr:row>35</xdr:row>
      <xdr:rowOff>85293</xdr:rowOff>
    </xdr:to>
    <xdr:cxnSp macro="">
      <xdr:nvCxnSpPr>
        <xdr:cNvPr id="290" name="直線コネクタ 289">
          <a:extLst>
            <a:ext uri="{FF2B5EF4-FFF2-40B4-BE49-F238E27FC236}">
              <a16:creationId xmlns:a16="http://schemas.microsoft.com/office/drawing/2014/main" id="{099E2CDD-41B0-47D7-AC74-547333C7797A}"/>
            </a:ext>
          </a:extLst>
        </xdr:cNvPr>
        <xdr:cNvCxnSpPr/>
      </xdr:nvCxnSpPr>
      <xdr:spPr>
        <a:xfrm flipV="1">
          <a:off x="9639300" y="606775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95CD3B1D-11B7-4A6E-AB38-FF7C8185E1CC}"/>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FCE52D1E-C0E2-40A4-A464-0E5EB652F016}"/>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85293</xdr:rowOff>
    </xdr:from>
    <xdr:to>
      <xdr:col>50</xdr:col>
      <xdr:colOff>114300</xdr:colOff>
      <xdr:row>35</xdr:row>
      <xdr:rowOff>102210</xdr:rowOff>
    </xdr:to>
    <xdr:cxnSp macro="">
      <xdr:nvCxnSpPr>
        <xdr:cNvPr id="293" name="直線コネクタ 292">
          <a:extLst>
            <a:ext uri="{FF2B5EF4-FFF2-40B4-BE49-F238E27FC236}">
              <a16:creationId xmlns:a16="http://schemas.microsoft.com/office/drawing/2014/main" id="{3449D9E2-2721-42D7-9EC1-23C0C0C83EF9}"/>
            </a:ext>
          </a:extLst>
        </xdr:cNvPr>
        <xdr:cNvCxnSpPr/>
      </xdr:nvCxnSpPr>
      <xdr:spPr>
        <a:xfrm flipV="1">
          <a:off x="8750300" y="608604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21E762F8-74AF-48C7-BFC7-103E9FF2A75E}"/>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AE136786-AFD7-4C6C-BBB6-6F25C7B99796}"/>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80264</xdr:rowOff>
    </xdr:from>
    <xdr:to>
      <xdr:col>45</xdr:col>
      <xdr:colOff>177800</xdr:colOff>
      <xdr:row>35</xdr:row>
      <xdr:rowOff>102210</xdr:rowOff>
    </xdr:to>
    <xdr:cxnSp macro="">
      <xdr:nvCxnSpPr>
        <xdr:cNvPr id="296" name="直線コネクタ 295">
          <a:extLst>
            <a:ext uri="{FF2B5EF4-FFF2-40B4-BE49-F238E27FC236}">
              <a16:creationId xmlns:a16="http://schemas.microsoft.com/office/drawing/2014/main" id="{B57A7F01-FFE1-447B-8CD4-16AC9CA3B8B7}"/>
            </a:ext>
          </a:extLst>
        </xdr:cNvPr>
        <xdr:cNvCxnSpPr/>
      </xdr:nvCxnSpPr>
      <xdr:spPr>
        <a:xfrm>
          <a:off x="7861300" y="608101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796ADECA-DE28-4437-B3AE-07CBC2361D3C}"/>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24D9F75B-7DAA-4309-B127-39725FFAE2FA}"/>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76607</xdr:rowOff>
    </xdr:from>
    <xdr:to>
      <xdr:col>41</xdr:col>
      <xdr:colOff>50800</xdr:colOff>
      <xdr:row>35</xdr:row>
      <xdr:rowOff>80264</xdr:rowOff>
    </xdr:to>
    <xdr:cxnSp macro="">
      <xdr:nvCxnSpPr>
        <xdr:cNvPr id="299" name="直線コネクタ 298">
          <a:extLst>
            <a:ext uri="{FF2B5EF4-FFF2-40B4-BE49-F238E27FC236}">
              <a16:creationId xmlns:a16="http://schemas.microsoft.com/office/drawing/2014/main" id="{0C530ADC-47F5-4D30-AC6F-29B956AB69B7}"/>
            </a:ext>
          </a:extLst>
        </xdr:cNvPr>
        <xdr:cNvCxnSpPr/>
      </xdr:nvCxnSpPr>
      <xdr:spPr>
        <a:xfrm>
          <a:off x="6972300" y="607735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429AF7FC-4981-488A-A473-2E9ACECA3CA5}"/>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435FDB71-C9A7-43EC-95A4-80F737D4D354}"/>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38641840-8BD8-4CAB-8DE9-2E72F74E4B92}"/>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763DDE70-4FC4-4927-B1AF-B5B62DB64058}"/>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7D77F0F-1C36-432E-AA4B-409FF11AED6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4FA80A9-EF91-4E75-8C42-A92B14881A5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38A52AA-B6F6-453C-A28F-63B9A14CD32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DFEF4DE-8ABD-4CCD-9495-57A26568A11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CC523E5D-B537-4B85-8BBE-C9C8639C7FD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16205</xdr:rowOff>
    </xdr:from>
    <xdr:to>
      <xdr:col>55</xdr:col>
      <xdr:colOff>50800</xdr:colOff>
      <xdr:row>35</xdr:row>
      <xdr:rowOff>117805</xdr:rowOff>
    </xdr:to>
    <xdr:sp macro="" textlink="">
      <xdr:nvSpPr>
        <xdr:cNvPr id="309" name="楕円 308">
          <a:extLst>
            <a:ext uri="{FF2B5EF4-FFF2-40B4-BE49-F238E27FC236}">
              <a16:creationId xmlns:a16="http://schemas.microsoft.com/office/drawing/2014/main" id="{85DCC7FB-1046-4172-ADBF-76104805D9D0}"/>
            </a:ext>
          </a:extLst>
        </xdr:cNvPr>
        <xdr:cNvSpPr/>
      </xdr:nvSpPr>
      <xdr:spPr>
        <a:xfrm>
          <a:off x="104267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39082</xdr:rowOff>
    </xdr:from>
    <xdr:ext cx="469744" cy="259045"/>
    <xdr:sp macro="" textlink="">
      <xdr:nvSpPr>
        <xdr:cNvPr id="310" name="労働費該当値テキスト">
          <a:extLst>
            <a:ext uri="{FF2B5EF4-FFF2-40B4-BE49-F238E27FC236}">
              <a16:creationId xmlns:a16="http://schemas.microsoft.com/office/drawing/2014/main" id="{5B715F6B-28AA-473B-880D-F91B7283D5F0}"/>
            </a:ext>
          </a:extLst>
        </xdr:cNvPr>
        <xdr:cNvSpPr txBox="1"/>
      </xdr:nvSpPr>
      <xdr:spPr>
        <a:xfrm>
          <a:off x="10528300" y="58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34493</xdr:rowOff>
    </xdr:from>
    <xdr:to>
      <xdr:col>50</xdr:col>
      <xdr:colOff>165100</xdr:colOff>
      <xdr:row>35</xdr:row>
      <xdr:rowOff>136093</xdr:rowOff>
    </xdr:to>
    <xdr:sp macro="" textlink="">
      <xdr:nvSpPr>
        <xdr:cNvPr id="311" name="楕円 310">
          <a:extLst>
            <a:ext uri="{FF2B5EF4-FFF2-40B4-BE49-F238E27FC236}">
              <a16:creationId xmlns:a16="http://schemas.microsoft.com/office/drawing/2014/main" id="{65A00CD6-DE20-48CB-9947-B1A8D534FBD9}"/>
            </a:ext>
          </a:extLst>
        </xdr:cNvPr>
        <xdr:cNvSpPr/>
      </xdr:nvSpPr>
      <xdr:spPr>
        <a:xfrm>
          <a:off x="9588500" y="60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152620</xdr:rowOff>
    </xdr:from>
    <xdr:ext cx="469744" cy="259045"/>
    <xdr:sp macro="" textlink="">
      <xdr:nvSpPr>
        <xdr:cNvPr id="312" name="テキスト ボックス 311">
          <a:extLst>
            <a:ext uri="{FF2B5EF4-FFF2-40B4-BE49-F238E27FC236}">
              <a16:creationId xmlns:a16="http://schemas.microsoft.com/office/drawing/2014/main" id="{0F089269-F154-44B3-BBC1-9CD5025449BB}"/>
            </a:ext>
          </a:extLst>
        </xdr:cNvPr>
        <xdr:cNvSpPr txBox="1"/>
      </xdr:nvSpPr>
      <xdr:spPr>
        <a:xfrm>
          <a:off x="9404428" y="58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51410</xdr:rowOff>
    </xdr:from>
    <xdr:to>
      <xdr:col>46</xdr:col>
      <xdr:colOff>38100</xdr:colOff>
      <xdr:row>35</xdr:row>
      <xdr:rowOff>153010</xdr:rowOff>
    </xdr:to>
    <xdr:sp macro="" textlink="">
      <xdr:nvSpPr>
        <xdr:cNvPr id="313" name="楕円 312">
          <a:extLst>
            <a:ext uri="{FF2B5EF4-FFF2-40B4-BE49-F238E27FC236}">
              <a16:creationId xmlns:a16="http://schemas.microsoft.com/office/drawing/2014/main" id="{008C374C-3D58-4A03-A1FB-3A95F58A6D2D}"/>
            </a:ext>
          </a:extLst>
        </xdr:cNvPr>
        <xdr:cNvSpPr/>
      </xdr:nvSpPr>
      <xdr:spPr>
        <a:xfrm>
          <a:off x="86995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169537</xdr:rowOff>
    </xdr:from>
    <xdr:ext cx="469744" cy="259045"/>
    <xdr:sp macro="" textlink="">
      <xdr:nvSpPr>
        <xdr:cNvPr id="314" name="テキスト ボックス 313">
          <a:extLst>
            <a:ext uri="{FF2B5EF4-FFF2-40B4-BE49-F238E27FC236}">
              <a16:creationId xmlns:a16="http://schemas.microsoft.com/office/drawing/2014/main" id="{4DE7294C-AFD1-480A-AEF5-91B3747237A2}"/>
            </a:ext>
          </a:extLst>
        </xdr:cNvPr>
        <xdr:cNvSpPr txBox="1"/>
      </xdr:nvSpPr>
      <xdr:spPr>
        <a:xfrm>
          <a:off x="8515428" y="58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29464</xdr:rowOff>
    </xdr:from>
    <xdr:to>
      <xdr:col>41</xdr:col>
      <xdr:colOff>101600</xdr:colOff>
      <xdr:row>35</xdr:row>
      <xdr:rowOff>131064</xdr:rowOff>
    </xdr:to>
    <xdr:sp macro="" textlink="">
      <xdr:nvSpPr>
        <xdr:cNvPr id="315" name="楕円 314">
          <a:extLst>
            <a:ext uri="{FF2B5EF4-FFF2-40B4-BE49-F238E27FC236}">
              <a16:creationId xmlns:a16="http://schemas.microsoft.com/office/drawing/2014/main" id="{8BBBF1E4-6985-47E9-8CCB-29912BA628EA}"/>
            </a:ext>
          </a:extLst>
        </xdr:cNvPr>
        <xdr:cNvSpPr/>
      </xdr:nvSpPr>
      <xdr:spPr>
        <a:xfrm>
          <a:off x="7810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147591</xdr:rowOff>
    </xdr:from>
    <xdr:ext cx="469744" cy="259045"/>
    <xdr:sp macro="" textlink="">
      <xdr:nvSpPr>
        <xdr:cNvPr id="316" name="テキスト ボックス 315">
          <a:extLst>
            <a:ext uri="{FF2B5EF4-FFF2-40B4-BE49-F238E27FC236}">
              <a16:creationId xmlns:a16="http://schemas.microsoft.com/office/drawing/2014/main" id="{FF1295E1-52C0-44A5-97C2-D6A2FB9466E7}"/>
            </a:ext>
          </a:extLst>
        </xdr:cNvPr>
        <xdr:cNvSpPr txBox="1"/>
      </xdr:nvSpPr>
      <xdr:spPr>
        <a:xfrm>
          <a:off x="7626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25807</xdr:rowOff>
    </xdr:from>
    <xdr:to>
      <xdr:col>36</xdr:col>
      <xdr:colOff>165100</xdr:colOff>
      <xdr:row>35</xdr:row>
      <xdr:rowOff>127407</xdr:rowOff>
    </xdr:to>
    <xdr:sp macro="" textlink="">
      <xdr:nvSpPr>
        <xdr:cNvPr id="317" name="楕円 316">
          <a:extLst>
            <a:ext uri="{FF2B5EF4-FFF2-40B4-BE49-F238E27FC236}">
              <a16:creationId xmlns:a16="http://schemas.microsoft.com/office/drawing/2014/main" id="{51D54DC0-D41F-46C0-8568-904779501912}"/>
            </a:ext>
          </a:extLst>
        </xdr:cNvPr>
        <xdr:cNvSpPr/>
      </xdr:nvSpPr>
      <xdr:spPr>
        <a:xfrm>
          <a:off x="6921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143934</xdr:rowOff>
    </xdr:from>
    <xdr:ext cx="469744" cy="259045"/>
    <xdr:sp macro="" textlink="">
      <xdr:nvSpPr>
        <xdr:cNvPr id="318" name="テキスト ボックス 317">
          <a:extLst>
            <a:ext uri="{FF2B5EF4-FFF2-40B4-BE49-F238E27FC236}">
              <a16:creationId xmlns:a16="http://schemas.microsoft.com/office/drawing/2014/main" id="{6CE7D9FF-A6DE-4E00-800F-2DF8ED99C780}"/>
            </a:ext>
          </a:extLst>
        </xdr:cNvPr>
        <xdr:cNvSpPr txBox="1"/>
      </xdr:nvSpPr>
      <xdr:spPr>
        <a:xfrm>
          <a:off x="6737428" y="58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C42DFCD4-A1B2-4FC0-A5AA-FAEEC357C80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3EAA6527-3090-4B74-A455-11C89BB9680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EF2A8352-A98B-470D-AE51-837D2D93B40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14A5BA9-8FC8-4440-B0B5-C3676399698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9E589CC9-1FA3-4B48-B6DD-C15AA245973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48827861-AF6C-4A58-9B0C-8EF848B1FCE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1BBF60A3-EE1C-4C4F-830E-E50827AC2F3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86467027-866C-4872-BA86-E6C6397A5DB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D93A980-2D6E-4A80-8859-67757742713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B1D9A4C8-B688-4B77-8B82-5088910F32F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A606EAF-61C1-42E0-B5FE-395D998B55E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13377AB2-55A0-4EDB-8B0A-996EA736D64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3270B031-79DB-405F-BC4E-1A175F758229}"/>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27A2E4C4-1DDC-4E2F-B313-F8C0EC63032C}"/>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E9B65F54-02D9-4FB9-AA8A-668AD6056AD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B78A6E6D-2D35-4AB0-92F6-C5E814CE299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4BC88F7D-2817-48EB-9404-868F689490A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1D7256F9-0B8A-428B-B534-628D902A4AB2}"/>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2A3BB77E-C830-44E7-965C-3CC876B9653E}"/>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15559D81-EBB5-4338-9C50-9C325879FAA5}"/>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B942ABFE-9757-4A39-BEC8-6B0241886AD8}"/>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E4C53443-47C1-42C1-A896-0494ABCFA22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7C17124C-C364-4CCE-852F-20FE3933DF3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5B8B242E-7BEA-4269-AC54-E960AFE18234}"/>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4FC89473-6857-40BF-8A6D-6A424A238FA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291C6C2-B05C-439A-BBCF-EA549244E676}"/>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29613758-0DAA-4A01-8847-B557AC2ACA16}"/>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7E78A895-39B9-45AA-9C8B-E4BB975E3215}"/>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67329</xdr:rowOff>
    </xdr:from>
    <xdr:to>
      <xdr:col>55</xdr:col>
      <xdr:colOff>0</xdr:colOff>
      <xdr:row>58</xdr:row>
      <xdr:rowOff>84543</xdr:rowOff>
    </xdr:to>
    <xdr:cxnSp macro="">
      <xdr:nvCxnSpPr>
        <xdr:cNvPr id="347" name="直線コネクタ 346">
          <a:extLst>
            <a:ext uri="{FF2B5EF4-FFF2-40B4-BE49-F238E27FC236}">
              <a16:creationId xmlns:a16="http://schemas.microsoft.com/office/drawing/2014/main" id="{C4719B4A-35D6-41B7-A707-CE96975F31D1}"/>
            </a:ext>
          </a:extLst>
        </xdr:cNvPr>
        <xdr:cNvCxnSpPr/>
      </xdr:nvCxnSpPr>
      <xdr:spPr>
        <a:xfrm flipV="1">
          <a:off x="9639300" y="10011429"/>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ECC089F2-0313-4C08-8DE4-688E2648201A}"/>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4E1044FE-1DDB-4FC4-8C3A-6A4740801AAA}"/>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169121</xdr:rowOff>
    </xdr:from>
    <xdr:to>
      <xdr:col>50</xdr:col>
      <xdr:colOff>114300</xdr:colOff>
      <xdr:row>58</xdr:row>
      <xdr:rowOff>84543</xdr:rowOff>
    </xdr:to>
    <xdr:cxnSp macro="">
      <xdr:nvCxnSpPr>
        <xdr:cNvPr id="350" name="直線コネクタ 349">
          <a:extLst>
            <a:ext uri="{FF2B5EF4-FFF2-40B4-BE49-F238E27FC236}">
              <a16:creationId xmlns:a16="http://schemas.microsoft.com/office/drawing/2014/main" id="{227CD650-01A0-41FE-AB5B-854D7ABAB076}"/>
            </a:ext>
          </a:extLst>
        </xdr:cNvPr>
        <xdr:cNvCxnSpPr/>
      </xdr:nvCxnSpPr>
      <xdr:spPr>
        <a:xfrm>
          <a:off x="8750300" y="9941771"/>
          <a:ext cx="889000" cy="8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CAD4CDBB-E00E-451E-9138-30FC48715A85}"/>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2F1D7E2C-FC06-4A10-AD26-79BC395B7375}"/>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169121</xdr:rowOff>
    </xdr:from>
    <xdr:to>
      <xdr:col>45</xdr:col>
      <xdr:colOff>177800</xdr:colOff>
      <xdr:row>58</xdr:row>
      <xdr:rowOff>77091</xdr:rowOff>
    </xdr:to>
    <xdr:cxnSp macro="">
      <xdr:nvCxnSpPr>
        <xdr:cNvPr id="353" name="直線コネクタ 352">
          <a:extLst>
            <a:ext uri="{FF2B5EF4-FFF2-40B4-BE49-F238E27FC236}">
              <a16:creationId xmlns:a16="http://schemas.microsoft.com/office/drawing/2014/main" id="{0C4F1C17-EEC3-4625-8574-8BFDD0BE60EC}"/>
            </a:ext>
          </a:extLst>
        </xdr:cNvPr>
        <xdr:cNvCxnSpPr/>
      </xdr:nvCxnSpPr>
      <xdr:spPr>
        <a:xfrm flipV="1">
          <a:off x="7861300" y="9941771"/>
          <a:ext cx="889000" cy="7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FBA94D13-2D8A-41CB-B11D-FA42AA7C7768}"/>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6E9027DE-7E6A-4C63-91A9-3F21B84DA0BA}"/>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47121</xdr:rowOff>
    </xdr:from>
    <xdr:to>
      <xdr:col>41</xdr:col>
      <xdr:colOff>50800</xdr:colOff>
      <xdr:row>58</xdr:row>
      <xdr:rowOff>77091</xdr:rowOff>
    </xdr:to>
    <xdr:cxnSp macro="">
      <xdr:nvCxnSpPr>
        <xdr:cNvPr id="356" name="直線コネクタ 355">
          <a:extLst>
            <a:ext uri="{FF2B5EF4-FFF2-40B4-BE49-F238E27FC236}">
              <a16:creationId xmlns:a16="http://schemas.microsoft.com/office/drawing/2014/main" id="{BBC85241-EFC4-4ECF-92D0-231C4CC89A6B}"/>
            </a:ext>
          </a:extLst>
        </xdr:cNvPr>
        <xdr:cNvCxnSpPr/>
      </xdr:nvCxnSpPr>
      <xdr:spPr>
        <a:xfrm>
          <a:off x="6972300" y="9991221"/>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384FED7B-E79F-4085-B140-56E00A379407}"/>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6D072AA9-5608-488C-AD86-828CC6586BF4}"/>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5F854A5-D39A-455F-AC76-825E9050FE32}"/>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4E525A0C-274E-411E-886B-CE7C8663735E}"/>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B7BF918-9BC3-4366-9EA4-EDC06F9CEE0B}"/>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A994A6F-9B35-41DB-88C2-D8FAB243B9D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41B5464-0B86-4938-9043-F0868D5741D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A27BA38-736F-4F6D-93C6-7D40DC51D2B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90CCCC6-89A2-435D-982D-366C9AAC90F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16529</xdr:rowOff>
    </xdr:from>
    <xdr:to>
      <xdr:col>55</xdr:col>
      <xdr:colOff>50800</xdr:colOff>
      <xdr:row>58</xdr:row>
      <xdr:rowOff>118129</xdr:rowOff>
    </xdr:to>
    <xdr:sp macro="" textlink="">
      <xdr:nvSpPr>
        <xdr:cNvPr id="366" name="楕円 365">
          <a:extLst>
            <a:ext uri="{FF2B5EF4-FFF2-40B4-BE49-F238E27FC236}">
              <a16:creationId xmlns:a16="http://schemas.microsoft.com/office/drawing/2014/main" id="{77AD1E84-CEA2-4D62-887C-20793AD03F75}"/>
            </a:ext>
          </a:extLst>
        </xdr:cNvPr>
        <xdr:cNvSpPr/>
      </xdr:nvSpPr>
      <xdr:spPr>
        <a:xfrm>
          <a:off x="10426700" y="99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102906</xdr:rowOff>
    </xdr:from>
    <xdr:ext cx="534377" cy="259045"/>
    <xdr:sp macro="" textlink="">
      <xdr:nvSpPr>
        <xdr:cNvPr id="367" name="農林水産業費該当値テキスト">
          <a:extLst>
            <a:ext uri="{FF2B5EF4-FFF2-40B4-BE49-F238E27FC236}">
              <a16:creationId xmlns:a16="http://schemas.microsoft.com/office/drawing/2014/main" id="{0FF6ED12-7CD0-4D74-A3C2-3421D02B0006}"/>
            </a:ext>
          </a:extLst>
        </xdr:cNvPr>
        <xdr:cNvSpPr txBox="1"/>
      </xdr:nvSpPr>
      <xdr:spPr>
        <a:xfrm>
          <a:off x="10528300" y="98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33743</xdr:rowOff>
    </xdr:from>
    <xdr:to>
      <xdr:col>50</xdr:col>
      <xdr:colOff>165100</xdr:colOff>
      <xdr:row>58</xdr:row>
      <xdr:rowOff>135343</xdr:rowOff>
    </xdr:to>
    <xdr:sp macro="" textlink="">
      <xdr:nvSpPr>
        <xdr:cNvPr id="368" name="楕円 367">
          <a:extLst>
            <a:ext uri="{FF2B5EF4-FFF2-40B4-BE49-F238E27FC236}">
              <a16:creationId xmlns:a16="http://schemas.microsoft.com/office/drawing/2014/main" id="{25D27B8D-FBDB-47B7-8DCE-1FF3714B8D3F}"/>
            </a:ext>
          </a:extLst>
        </xdr:cNvPr>
        <xdr:cNvSpPr/>
      </xdr:nvSpPr>
      <xdr:spPr>
        <a:xfrm>
          <a:off x="9588500" y="99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126470</xdr:rowOff>
    </xdr:from>
    <xdr:ext cx="534377" cy="259045"/>
    <xdr:sp macro="" textlink="">
      <xdr:nvSpPr>
        <xdr:cNvPr id="369" name="テキスト ボックス 368">
          <a:extLst>
            <a:ext uri="{FF2B5EF4-FFF2-40B4-BE49-F238E27FC236}">
              <a16:creationId xmlns:a16="http://schemas.microsoft.com/office/drawing/2014/main" id="{74E0CF84-AA59-4206-A11D-DFB0EB653A75}"/>
            </a:ext>
          </a:extLst>
        </xdr:cNvPr>
        <xdr:cNvSpPr txBox="1"/>
      </xdr:nvSpPr>
      <xdr:spPr>
        <a:xfrm>
          <a:off x="9372111" y="1007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118321</xdr:rowOff>
    </xdr:from>
    <xdr:to>
      <xdr:col>46</xdr:col>
      <xdr:colOff>38100</xdr:colOff>
      <xdr:row>58</xdr:row>
      <xdr:rowOff>48471</xdr:rowOff>
    </xdr:to>
    <xdr:sp macro="" textlink="">
      <xdr:nvSpPr>
        <xdr:cNvPr id="370" name="楕円 369">
          <a:extLst>
            <a:ext uri="{FF2B5EF4-FFF2-40B4-BE49-F238E27FC236}">
              <a16:creationId xmlns:a16="http://schemas.microsoft.com/office/drawing/2014/main" id="{B6BFD207-DD05-4474-A7C6-D2E686D016DA}"/>
            </a:ext>
          </a:extLst>
        </xdr:cNvPr>
        <xdr:cNvSpPr/>
      </xdr:nvSpPr>
      <xdr:spPr>
        <a:xfrm>
          <a:off x="8699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64998</xdr:rowOff>
    </xdr:from>
    <xdr:ext cx="534377" cy="259045"/>
    <xdr:sp macro="" textlink="">
      <xdr:nvSpPr>
        <xdr:cNvPr id="371" name="テキスト ボックス 370">
          <a:extLst>
            <a:ext uri="{FF2B5EF4-FFF2-40B4-BE49-F238E27FC236}">
              <a16:creationId xmlns:a16="http://schemas.microsoft.com/office/drawing/2014/main" id="{5FD766F9-7F7B-4FA5-A9A3-75458032B243}"/>
            </a:ext>
          </a:extLst>
        </xdr:cNvPr>
        <xdr:cNvSpPr txBox="1"/>
      </xdr:nvSpPr>
      <xdr:spPr>
        <a:xfrm>
          <a:off x="8483111" y="966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26291</xdr:rowOff>
    </xdr:from>
    <xdr:to>
      <xdr:col>41</xdr:col>
      <xdr:colOff>101600</xdr:colOff>
      <xdr:row>58</xdr:row>
      <xdr:rowOff>127891</xdr:rowOff>
    </xdr:to>
    <xdr:sp macro="" textlink="">
      <xdr:nvSpPr>
        <xdr:cNvPr id="372" name="楕円 371">
          <a:extLst>
            <a:ext uri="{FF2B5EF4-FFF2-40B4-BE49-F238E27FC236}">
              <a16:creationId xmlns:a16="http://schemas.microsoft.com/office/drawing/2014/main" id="{EF680C61-21B8-4A38-946F-67AE8498F2A2}"/>
            </a:ext>
          </a:extLst>
        </xdr:cNvPr>
        <xdr:cNvSpPr/>
      </xdr:nvSpPr>
      <xdr:spPr>
        <a:xfrm>
          <a:off x="7810500" y="99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119018</xdr:rowOff>
    </xdr:from>
    <xdr:ext cx="534377" cy="259045"/>
    <xdr:sp macro="" textlink="">
      <xdr:nvSpPr>
        <xdr:cNvPr id="373" name="テキスト ボックス 372">
          <a:extLst>
            <a:ext uri="{FF2B5EF4-FFF2-40B4-BE49-F238E27FC236}">
              <a16:creationId xmlns:a16="http://schemas.microsoft.com/office/drawing/2014/main" id="{585276A0-A165-4953-99B4-58983CAF7D88}"/>
            </a:ext>
          </a:extLst>
        </xdr:cNvPr>
        <xdr:cNvSpPr txBox="1"/>
      </xdr:nvSpPr>
      <xdr:spPr>
        <a:xfrm>
          <a:off x="7594111" y="1006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167771</xdr:rowOff>
    </xdr:from>
    <xdr:to>
      <xdr:col>36</xdr:col>
      <xdr:colOff>165100</xdr:colOff>
      <xdr:row>58</xdr:row>
      <xdr:rowOff>97921</xdr:rowOff>
    </xdr:to>
    <xdr:sp macro="" textlink="">
      <xdr:nvSpPr>
        <xdr:cNvPr id="374" name="楕円 373">
          <a:extLst>
            <a:ext uri="{FF2B5EF4-FFF2-40B4-BE49-F238E27FC236}">
              <a16:creationId xmlns:a16="http://schemas.microsoft.com/office/drawing/2014/main" id="{F436C553-061D-44A8-98A3-4295C95F74D9}"/>
            </a:ext>
          </a:extLst>
        </xdr:cNvPr>
        <xdr:cNvSpPr/>
      </xdr:nvSpPr>
      <xdr:spPr>
        <a:xfrm>
          <a:off x="6921500" y="99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89048</xdr:rowOff>
    </xdr:from>
    <xdr:ext cx="534377" cy="259045"/>
    <xdr:sp macro="" textlink="">
      <xdr:nvSpPr>
        <xdr:cNvPr id="375" name="テキスト ボックス 374">
          <a:extLst>
            <a:ext uri="{FF2B5EF4-FFF2-40B4-BE49-F238E27FC236}">
              <a16:creationId xmlns:a16="http://schemas.microsoft.com/office/drawing/2014/main" id="{7281228E-3F91-4B05-8915-FDC2BE8E6D94}"/>
            </a:ext>
          </a:extLst>
        </xdr:cNvPr>
        <xdr:cNvSpPr txBox="1"/>
      </xdr:nvSpPr>
      <xdr:spPr>
        <a:xfrm>
          <a:off x="6705111" y="100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84DE22CB-3305-45BF-85BB-D3B389EB75C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CBF41B1B-82AB-419D-9882-EBEF8C5C874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FB1B11E0-F41A-47CE-8FEA-0BF3BD640CE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B6290B45-E53E-4D12-B534-E3D2706829E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7BD080BD-490E-4BA3-BD5E-9AEC89A3E7E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AAEA1A71-4E8D-43E4-B245-F34870ADF59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E95B03D0-494D-43AD-A7A1-7F46BA64DB0B}"/>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1613580C-0C3C-4B18-9A0F-6CB9BED5B95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D904F5A4-6AAC-4EA1-908E-CE50B44303B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87894A7E-ADC8-4423-851D-98193503F9C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6518238D-C6D6-4CDF-95E4-C6D8B41FCBC4}"/>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7898B38D-2134-4A81-9244-1336C5756457}"/>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4806174F-B01F-40DB-A91F-FFF287D24A1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58DD3E99-16B1-4B97-A225-F5C2BAFE4789}"/>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E8AC9FC7-7417-440D-A1FC-440C106A3849}"/>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AAB631C9-3290-4DDB-8668-98ED8B14F78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B9632F0F-186E-411F-A5DD-B07730370676}"/>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BF93C73A-6FF5-4A31-8C11-EBF8CF3FDE5A}"/>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285D1903-1ADE-41CC-8A87-7FA4B4EE2153}"/>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390E39F6-2CFD-463B-A1E7-20B050A13EE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6A253B7C-63F2-4873-8354-CCA5129BE0C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EEC35A3B-F8C0-4428-8382-CCB282F2AD8E}"/>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F0889516-4DAD-456B-9990-90AE1A75F1A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23FEE013-F530-4F3B-A70D-80B0E992C34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D1C34ED2-D69D-46FF-A5A1-121D288338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E8F450C5-0ADD-4564-A382-B545DAE9789C}"/>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9E97C75E-F3DE-434F-A23C-451B04110E89}"/>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C6864927-785B-4C22-B78C-2055EC7EF0EB}"/>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3284E53F-1DED-40E2-B66F-73E40C66D8CA}"/>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EBC9460B-C86D-46C0-BFFC-33FAC17DA15B}"/>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117384</xdr:rowOff>
    </xdr:from>
    <xdr:to>
      <xdr:col>55</xdr:col>
      <xdr:colOff>0</xdr:colOff>
      <xdr:row>79</xdr:row>
      <xdr:rowOff>55096</xdr:rowOff>
    </xdr:to>
    <xdr:cxnSp macro="">
      <xdr:nvCxnSpPr>
        <xdr:cNvPr id="406" name="直線コネクタ 405">
          <a:extLst>
            <a:ext uri="{FF2B5EF4-FFF2-40B4-BE49-F238E27FC236}">
              <a16:creationId xmlns:a16="http://schemas.microsoft.com/office/drawing/2014/main" id="{6A2FAEC4-9904-402E-BAD6-0268D7DC9765}"/>
            </a:ext>
          </a:extLst>
        </xdr:cNvPr>
        <xdr:cNvCxnSpPr/>
      </xdr:nvCxnSpPr>
      <xdr:spPr>
        <a:xfrm flipV="1">
          <a:off x="9639300" y="13490484"/>
          <a:ext cx="838200" cy="10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85B914C9-83E5-4D67-B540-79E60B1084F8}"/>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7BA30162-36FB-40AE-8443-78902D67C7F3}"/>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55096</xdr:rowOff>
    </xdr:from>
    <xdr:to>
      <xdr:col>50</xdr:col>
      <xdr:colOff>114300</xdr:colOff>
      <xdr:row>79</xdr:row>
      <xdr:rowOff>55683</xdr:rowOff>
    </xdr:to>
    <xdr:cxnSp macro="">
      <xdr:nvCxnSpPr>
        <xdr:cNvPr id="409" name="直線コネクタ 408">
          <a:extLst>
            <a:ext uri="{FF2B5EF4-FFF2-40B4-BE49-F238E27FC236}">
              <a16:creationId xmlns:a16="http://schemas.microsoft.com/office/drawing/2014/main" id="{F4CA4BE2-9D52-4A45-ACB1-A364C1A97916}"/>
            </a:ext>
          </a:extLst>
        </xdr:cNvPr>
        <xdr:cNvCxnSpPr/>
      </xdr:nvCxnSpPr>
      <xdr:spPr>
        <a:xfrm flipV="1">
          <a:off x="8750300" y="13599646"/>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D45898DC-217D-46E9-A632-7DA0FD567742}"/>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5D914F73-8AFF-4C20-AFB8-0C059D3CB048}"/>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39627</xdr:rowOff>
    </xdr:from>
    <xdr:to>
      <xdr:col>45</xdr:col>
      <xdr:colOff>177800</xdr:colOff>
      <xdr:row>79</xdr:row>
      <xdr:rowOff>55683</xdr:rowOff>
    </xdr:to>
    <xdr:cxnSp macro="">
      <xdr:nvCxnSpPr>
        <xdr:cNvPr id="412" name="直線コネクタ 411">
          <a:extLst>
            <a:ext uri="{FF2B5EF4-FFF2-40B4-BE49-F238E27FC236}">
              <a16:creationId xmlns:a16="http://schemas.microsoft.com/office/drawing/2014/main" id="{7B978DDE-CBC0-4E10-8324-A116194D73C4}"/>
            </a:ext>
          </a:extLst>
        </xdr:cNvPr>
        <xdr:cNvCxnSpPr/>
      </xdr:nvCxnSpPr>
      <xdr:spPr>
        <a:xfrm>
          <a:off x="7861300" y="1358417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65721357-FDE3-410D-967B-A0031B315CDB}"/>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137B6EC6-7E3F-45A1-A2CA-71257E34CF0F}"/>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34097</xdr:rowOff>
    </xdr:from>
    <xdr:to>
      <xdr:col>41</xdr:col>
      <xdr:colOff>50800</xdr:colOff>
      <xdr:row>79</xdr:row>
      <xdr:rowOff>39627</xdr:rowOff>
    </xdr:to>
    <xdr:cxnSp macro="">
      <xdr:nvCxnSpPr>
        <xdr:cNvPr id="415" name="直線コネクタ 414">
          <a:extLst>
            <a:ext uri="{FF2B5EF4-FFF2-40B4-BE49-F238E27FC236}">
              <a16:creationId xmlns:a16="http://schemas.microsoft.com/office/drawing/2014/main" id="{FC4213B7-3C1F-41AD-BA98-5AE49D0F1E95}"/>
            </a:ext>
          </a:extLst>
        </xdr:cNvPr>
        <xdr:cNvCxnSpPr/>
      </xdr:nvCxnSpPr>
      <xdr:spPr>
        <a:xfrm>
          <a:off x="6972300" y="13578647"/>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EC64A25A-DDD0-4DF0-BCC9-767A406E294C}"/>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3E004638-7229-4CBD-837D-568C92456D14}"/>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C3C20AF2-A5EC-40AF-8B47-A56A9C58B11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A6B93326-8E15-4218-B9C3-5F7CDC088B11}"/>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F24AB679-25C3-4F7F-A609-BBCF70825EB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BD9F18C-E519-4CFB-BBA3-B397FADA394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F86499E-6015-4101-9872-9DF6A17DFD9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202AB9D-AD14-4E95-85DE-3A2D3606AAC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8B6B0F6-F1DD-4516-8039-4ABCEE9CE10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66584</xdr:rowOff>
    </xdr:from>
    <xdr:to>
      <xdr:col>55</xdr:col>
      <xdr:colOff>50800</xdr:colOff>
      <xdr:row>78</xdr:row>
      <xdr:rowOff>168184</xdr:rowOff>
    </xdr:to>
    <xdr:sp macro="" textlink="">
      <xdr:nvSpPr>
        <xdr:cNvPr id="425" name="楕円 424">
          <a:extLst>
            <a:ext uri="{FF2B5EF4-FFF2-40B4-BE49-F238E27FC236}">
              <a16:creationId xmlns:a16="http://schemas.microsoft.com/office/drawing/2014/main" id="{6D0A2C84-21FF-4DD5-AF61-48872A6507EB}"/>
            </a:ext>
          </a:extLst>
        </xdr:cNvPr>
        <xdr:cNvSpPr/>
      </xdr:nvSpPr>
      <xdr:spPr>
        <a:xfrm>
          <a:off x="10426700" y="134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45011</xdr:rowOff>
    </xdr:from>
    <xdr:ext cx="534377" cy="259045"/>
    <xdr:sp macro="" textlink="">
      <xdr:nvSpPr>
        <xdr:cNvPr id="426" name="商工費該当値テキスト">
          <a:extLst>
            <a:ext uri="{FF2B5EF4-FFF2-40B4-BE49-F238E27FC236}">
              <a16:creationId xmlns:a16="http://schemas.microsoft.com/office/drawing/2014/main" id="{B94E1874-5B0C-46B4-BAC2-2AEEF0133899}"/>
            </a:ext>
          </a:extLst>
        </xdr:cNvPr>
        <xdr:cNvSpPr txBox="1"/>
      </xdr:nvSpPr>
      <xdr:spPr>
        <a:xfrm>
          <a:off x="10528300" y="134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4296</xdr:rowOff>
    </xdr:from>
    <xdr:to>
      <xdr:col>50</xdr:col>
      <xdr:colOff>165100</xdr:colOff>
      <xdr:row>79</xdr:row>
      <xdr:rowOff>105896</xdr:rowOff>
    </xdr:to>
    <xdr:sp macro="" textlink="">
      <xdr:nvSpPr>
        <xdr:cNvPr id="427" name="楕円 426">
          <a:extLst>
            <a:ext uri="{FF2B5EF4-FFF2-40B4-BE49-F238E27FC236}">
              <a16:creationId xmlns:a16="http://schemas.microsoft.com/office/drawing/2014/main" id="{7954B986-AB1D-4EDD-9789-0092EFA40378}"/>
            </a:ext>
          </a:extLst>
        </xdr:cNvPr>
        <xdr:cNvSpPr/>
      </xdr:nvSpPr>
      <xdr:spPr>
        <a:xfrm>
          <a:off x="9588500" y="135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97023</xdr:rowOff>
    </xdr:from>
    <xdr:ext cx="469744" cy="259045"/>
    <xdr:sp macro="" textlink="">
      <xdr:nvSpPr>
        <xdr:cNvPr id="428" name="テキスト ボックス 427">
          <a:extLst>
            <a:ext uri="{FF2B5EF4-FFF2-40B4-BE49-F238E27FC236}">
              <a16:creationId xmlns:a16="http://schemas.microsoft.com/office/drawing/2014/main" id="{F9C9B86C-7B2B-4D29-BF3F-DD637919ECB6}"/>
            </a:ext>
          </a:extLst>
        </xdr:cNvPr>
        <xdr:cNvSpPr txBox="1"/>
      </xdr:nvSpPr>
      <xdr:spPr>
        <a:xfrm>
          <a:off x="9404428" y="1364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4883</xdr:rowOff>
    </xdr:from>
    <xdr:to>
      <xdr:col>46</xdr:col>
      <xdr:colOff>38100</xdr:colOff>
      <xdr:row>79</xdr:row>
      <xdr:rowOff>106483</xdr:rowOff>
    </xdr:to>
    <xdr:sp macro="" textlink="">
      <xdr:nvSpPr>
        <xdr:cNvPr id="429" name="楕円 428">
          <a:extLst>
            <a:ext uri="{FF2B5EF4-FFF2-40B4-BE49-F238E27FC236}">
              <a16:creationId xmlns:a16="http://schemas.microsoft.com/office/drawing/2014/main" id="{8256FBEF-ECF3-44C9-B7B0-B5AE0C365A34}"/>
            </a:ext>
          </a:extLst>
        </xdr:cNvPr>
        <xdr:cNvSpPr/>
      </xdr:nvSpPr>
      <xdr:spPr>
        <a:xfrm>
          <a:off x="8699500" y="13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97610</xdr:rowOff>
    </xdr:from>
    <xdr:ext cx="469744" cy="259045"/>
    <xdr:sp macro="" textlink="">
      <xdr:nvSpPr>
        <xdr:cNvPr id="430" name="テキスト ボックス 429">
          <a:extLst>
            <a:ext uri="{FF2B5EF4-FFF2-40B4-BE49-F238E27FC236}">
              <a16:creationId xmlns:a16="http://schemas.microsoft.com/office/drawing/2014/main" id="{D6513975-9FBB-4938-AB9B-0E06E41CBA06}"/>
            </a:ext>
          </a:extLst>
        </xdr:cNvPr>
        <xdr:cNvSpPr txBox="1"/>
      </xdr:nvSpPr>
      <xdr:spPr>
        <a:xfrm>
          <a:off x="8515428" y="1364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160277</xdr:rowOff>
    </xdr:from>
    <xdr:to>
      <xdr:col>41</xdr:col>
      <xdr:colOff>101600</xdr:colOff>
      <xdr:row>79</xdr:row>
      <xdr:rowOff>90427</xdr:rowOff>
    </xdr:to>
    <xdr:sp macro="" textlink="">
      <xdr:nvSpPr>
        <xdr:cNvPr id="431" name="楕円 430">
          <a:extLst>
            <a:ext uri="{FF2B5EF4-FFF2-40B4-BE49-F238E27FC236}">
              <a16:creationId xmlns:a16="http://schemas.microsoft.com/office/drawing/2014/main" id="{B088F272-8C68-4C62-8DD4-53F540EC11C7}"/>
            </a:ext>
          </a:extLst>
        </xdr:cNvPr>
        <xdr:cNvSpPr/>
      </xdr:nvSpPr>
      <xdr:spPr>
        <a:xfrm>
          <a:off x="7810500" y="135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81554</xdr:rowOff>
    </xdr:from>
    <xdr:ext cx="469744" cy="259045"/>
    <xdr:sp macro="" textlink="">
      <xdr:nvSpPr>
        <xdr:cNvPr id="432" name="テキスト ボックス 431">
          <a:extLst>
            <a:ext uri="{FF2B5EF4-FFF2-40B4-BE49-F238E27FC236}">
              <a16:creationId xmlns:a16="http://schemas.microsoft.com/office/drawing/2014/main" id="{C813614D-619F-4274-B44D-02CD2CCDC732}"/>
            </a:ext>
          </a:extLst>
        </xdr:cNvPr>
        <xdr:cNvSpPr txBox="1"/>
      </xdr:nvSpPr>
      <xdr:spPr>
        <a:xfrm>
          <a:off x="7626428" y="1362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154747</xdr:rowOff>
    </xdr:from>
    <xdr:to>
      <xdr:col>36</xdr:col>
      <xdr:colOff>165100</xdr:colOff>
      <xdr:row>79</xdr:row>
      <xdr:rowOff>84897</xdr:rowOff>
    </xdr:to>
    <xdr:sp macro="" textlink="">
      <xdr:nvSpPr>
        <xdr:cNvPr id="433" name="楕円 432">
          <a:extLst>
            <a:ext uri="{FF2B5EF4-FFF2-40B4-BE49-F238E27FC236}">
              <a16:creationId xmlns:a16="http://schemas.microsoft.com/office/drawing/2014/main" id="{FD1F7D15-D9AA-46A3-A12B-CB975A104437}"/>
            </a:ext>
          </a:extLst>
        </xdr:cNvPr>
        <xdr:cNvSpPr/>
      </xdr:nvSpPr>
      <xdr:spPr>
        <a:xfrm>
          <a:off x="6921500" y="13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76024</xdr:rowOff>
    </xdr:from>
    <xdr:ext cx="469744" cy="259045"/>
    <xdr:sp macro="" textlink="">
      <xdr:nvSpPr>
        <xdr:cNvPr id="434" name="テキスト ボックス 433">
          <a:extLst>
            <a:ext uri="{FF2B5EF4-FFF2-40B4-BE49-F238E27FC236}">
              <a16:creationId xmlns:a16="http://schemas.microsoft.com/office/drawing/2014/main" id="{1555818B-9DA9-415F-96A1-E90304B7EEF3}"/>
            </a:ext>
          </a:extLst>
        </xdr:cNvPr>
        <xdr:cNvSpPr txBox="1"/>
      </xdr:nvSpPr>
      <xdr:spPr>
        <a:xfrm>
          <a:off x="6737428" y="136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138D277C-4365-4096-A2E9-B1EAC024081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3B4BA55A-79DE-4F35-B37B-17957120EA5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D30D3CC9-027A-468B-AE58-FC579473278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EF5FA9EB-560F-4749-A949-4B286D07734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2E75090-9FCB-41C5-8380-10D09719419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E7B963BF-3309-462F-BDA4-6313CB15642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324FCEDA-B17F-470E-8EBD-2D72943E079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FD0F302F-2DE8-4B47-986E-F4D2B296EC3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CE22AE0C-5E98-4C50-8672-5B7E6195E65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671597E5-BBA3-4824-8AA7-B499A0C3990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E7E1FC90-6230-4DC1-943C-8584D0A818DC}"/>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1079AE68-AA96-425A-A1F7-CADEF351BAA4}"/>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4D68CAAB-D77C-4B4F-B608-FBA3DE41A02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C28AE84C-2EA8-4155-9CB6-3C823297DC58}"/>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7DF3C480-7331-49EB-80B5-7C1E2ECBF32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16A62FAF-B92A-4641-B2C9-724D8E56DD15}"/>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5C754C4D-A799-4686-BADF-D7DF3FE40DBF}"/>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2570BDCA-AFB9-4FE7-8E4A-A9AF02C502F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CFDB228B-5FEF-470F-9F52-7E1C1B4189F8}"/>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C83CED9B-8DEA-4016-B806-DFAFFC73D48C}"/>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F151D4EB-091D-4FCD-8F4B-71C8D0406F5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A40B86CA-F72A-46ED-AF47-D8B638890BA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83283B24-71D4-446E-BAA1-AB56CB1E30B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33399E9B-0ABA-46F8-9D94-70DD6717B8DC}"/>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3DDFC92C-293D-4CCA-95F2-5F8C905152FA}"/>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2FBF66CD-22F7-4B98-A300-F721801D8055}"/>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5CB1B8E9-339F-4D73-9B77-4225A595537F}"/>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C7465264-C692-47B4-BC68-CD201821662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164709</xdr:rowOff>
    </xdr:from>
    <xdr:to>
      <xdr:col>55</xdr:col>
      <xdr:colOff>0</xdr:colOff>
      <xdr:row>97</xdr:row>
      <xdr:rowOff>16439</xdr:rowOff>
    </xdr:to>
    <xdr:cxnSp macro="">
      <xdr:nvCxnSpPr>
        <xdr:cNvPr id="463" name="直線コネクタ 462">
          <a:extLst>
            <a:ext uri="{FF2B5EF4-FFF2-40B4-BE49-F238E27FC236}">
              <a16:creationId xmlns:a16="http://schemas.microsoft.com/office/drawing/2014/main" id="{95F25562-41C6-45FD-9201-5BB17958F295}"/>
            </a:ext>
          </a:extLst>
        </xdr:cNvPr>
        <xdr:cNvCxnSpPr/>
      </xdr:nvCxnSpPr>
      <xdr:spPr>
        <a:xfrm flipV="1">
          <a:off x="9639300" y="16623909"/>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14734C9C-4713-49D8-9619-CE2510FE6D11}"/>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43F9FCC3-62A3-4C17-99F6-45577FD6C8F6}"/>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16439</xdr:rowOff>
    </xdr:from>
    <xdr:to>
      <xdr:col>50</xdr:col>
      <xdr:colOff>114300</xdr:colOff>
      <xdr:row>97</xdr:row>
      <xdr:rowOff>48287</xdr:rowOff>
    </xdr:to>
    <xdr:cxnSp macro="">
      <xdr:nvCxnSpPr>
        <xdr:cNvPr id="466" name="直線コネクタ 465">
          <a:extLst>
            <a:ext uri="{FF2B5EF4-FFF2-40B4-BE49-F238E27FC236}">
              <a16:creationId xmlns:a16="http://schemas.microsoft.com/office/drawing/2014/main" id="{37D64637-DDB7-4432-8951-FC59EB189AE7}"/>
            </a:ext>
          </a:extLst>
        </xdr:cNvPr>
        <xdr:cNvCxnSpPr/>
      </xdr:nvCxnSpPr>
      <xdr:spPr>
        <a:xfrm flipV="1">
          <a:off x="8750300" y="16647089"/>
          <a:ext cx="889000" cy="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C3C09BDC-D3A5-4361-9A40-356601A7BC01}"/>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542ED170-48CA-48D8-A1DB-2AECC123EFBE}"/>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48287</xdr:rowOff>
    </xdr:from>
    <xdr:to>
      <xdr:col>45</xdr:col>
      <xdr:colOff>177800</xdr:colOff>
      <xdr:row>98</xdr:row>
      <xdr:rowOff>17937</xdr:rowOff>
    </xdr:to>
    <xdr:cxnSp macro="">
      <xdr:nvCxnSpPr>
        <xdr:cNvPr id="469" name="直線コネクタ 468">
          <a:extLst>
            <a:ext uri="{FF2B5EF4-FFF2-40B4-BE49-F238E27FC236}">
              <a16:creationId xmlns:a16="http://schemas.microsoft.com/office/drawing/2014/main" id="{7028BF6B-8798-4C70-B330-736C8A794075}"/>
            </a:ext>
          </a:extLst>
        </xdr:cNvPr>
        <xdr:cNvCxnSpPr/>
      </xdr:nvCxnSpPr>
      <xdr:spPr>
        <a:xfrm flipV="1">
          <a:off x="7861300" y="16678937"/>
          <a:ext cx="889000" cy="14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E96B2348-443E-4C31-A583-9DD4E19EE35E}"/>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DDA9547A-A191-4D54-9561-7EE2C69D7082}"/>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64514</xdr:rowOff>
    </xdr:from>
    <xdr:to>
      <xdr:col>41</xdr:col>
      <xdr:colOff>50800</xdr:colOff>
      <xdr:row>98</xdr:row>
      <xdr:rowOff>17937</xdr:rowOff>
    </xdr:to>
    <xdr:cxnSp macro="">
      <xdr:nvCxnSpPr>
        <xdr:cNvPr id="472" name="直線コネクタ 471">
          <a:extLst>
            <a:ext uri="{FF2B5EF4-FFF2-40B4-BE49-F238E27FC236}">
              <a16:creationId xmlns:a16="http://schemas.microsoft.com/office/drawing/2014/main" id="{B483E046-3602-4A1E-86B5-B41EB5DC9F8E}"/>
            </a:ext>
          </a:extLst>
        </xdr:cNvPr>
        <xdr:cNvCxnSpPr/>
      </xdr:nvCxnSpPr>
      <xdr:spPr>
        <a:xfrm>
          <a:off x="6972300" y="16695164"/>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6C66C1FA-052E-4272-A8B5-EE48294D90DB}"/>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28F160BB-DB6F-478E-9982-9F45CC821EF9}"/>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C18B715A-8A95-4B7F-AE80-1AFEC593DD7B}"/>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E201175B-E599-4DE6-9178-ABEA5A5A555D}"/>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D7AE26A-AF59-43EF-9DFA-943997B5CB7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CB34323-5BD2-40F6-BECF-3AA56C65ECF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8A734132-1A2B-4BC8-B04E-2267A54477F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4269B62F-2544-44E3-B87D-E01498235AD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20E4605-9CAB-418D-B4E2-E9EBE1F9EA0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113909</xdr:rowOff>
    </xdr:from>
    <xdr:to>
      <xdr:col>55</xdr:col>
      <xdr:colOff>50800</xdr:colOff>
      <xdr:row>97</xdr:row>
      <xdr:rowOff>44059</xdr:rowOff>
    </xdr:to>
    <xdr:sp macro="" textlink="">
      <xdr:nvSpPr>
        <xdr:cNvPr id="482" name="楕円 481">
          <a:extLst>
            <a:ext uri="{FF2B5EF4-FFF2-40B4-BE49-F238E27FC236}">
              <a16:creationId xmlns:a16="http://schemas.microsoft.com/office/drawing/2014/main" id="{82D7E92A-B124-4546-BCCC-00BC49C30BF7}"/>
            </a:ext>
          </a:extLst>
        </xdr:cNvPr>
        <xdr:cNvSpPr/>
      </xdr:nvSpPr>
      <xdr:spPr>
        <a:xfrm>
          <a:off x="10426700" y="165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136786</xdr:rowOff>
    </xdr:from>
    <xdr:ext cx="599010" cy="259045"/>
    <xdr:sp macro="" textlink="">
      <xdr:nvSpPr>
        <xdr:cNvPr id="483" name="土木費該当値テキスト">
          <a:extLst>
            <a:ext uri="{FF2B5EF4-FFF2-40B4-BE49-F238E27FC236}">
              <a16:creationId xmlns:a16="http://schemas.microsoft.com/office/drawing/2014/main" id="{ABC3CAB5-85E7-42F5-A233-B506FBFF8AD0}"/>
            </a:ext>
          </a:extLst>
        </xdr:cNvPr>
        <xdr:cNvSpPr txBox="1"/>
      </xdr:nvSpPr>
      <xdr:spPr>
        <a:xfrm>
          <a:off x="10528300" y="1642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137089</xdr:rowOff>
    </xdr:from>
    <xdr:to>
      <xdr:col>50</xdr:col>
      <xdr:colOff>165100</xdr:colOff>
      <xdr:row>97</xdr:row>
      <xdr:rowOff>67239</xdr:rowOff>
    </xdr:to>
    <xdr:sp macro="" textlink="">
      <xdr:nvSpPr>
        <xdr:cNvPr id="484" name="楕円 483">
          <a:extLst>
            <a:ext uri="{FF2B5EF4-FFF2-40B4-BE49-F238E27FC236}">
              <a16:creationId xmlns:a16="http://schemas.microsoft.com/office/drawing/2014/main" id="{F5FD37FB-1551-4446-876F-9C5CBE952BAB}"/>
            </a:ext>
          </a:extLst>
        </xdr:cNvPr>
        <xdr:cNvSpPr/>
      </xdr:nvSpPr>
      <xdr:spPr>
        <a:xfrm>
          <a:off x="9588500" y="165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83766</xdr:rowOff>
    </xdr:from>
    <xdr:ext cx="534377" cy="259045"/>
    <xdr:sp macro="" textlink="">
      <xdr:nvSpPr>
        <xdr:cNvPr id="485" name="テキスト ボックス 484">
          <a:extLst>
            <a:ext uri="{FF2B5EF4-FFF2-40B4-BE49-F238E27FC236}">
              <a16:creationId xmlns:a16="http://schemas.microsoft.com/office/drawing/2014/main" id="{329CA52F-591E-4378-87C8-C69E696450A5}"/>
            </a:ext>
          </a:extLst>
        </xdr:cNvPr>
        <xdr:cNvSpPr txBox="1"/>
      </xdr:nvSpPr>
      <xdr:spPr>
        <a:xfrm>
          <a:off x="9372111" y="163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168937</xdr:rowOff>
    </xdr:from>
    <xdr:to>
      <xdr:col>46</xdr:col>
      <xdr:colOff>38100</xdr:colOff>
      <xdr:row>97</xdr:row>
      <xdr:rowOff>99087</xdr:rowOff>
    </xdr:to>
    <xdr:sp macro="" textlink="">
      <xdr:nvSpPr>
        <xdr:cNvPr id="486" name="楕円 485">
          <a:extLst>
            <a:ext uri="{FF2B5EF4-FFF2-40B4-BE49-F238E27FC236}">
              <a16:creationId xmlns:a16="http://schemas.microsoft.com/office/drawing/2014/main" id="{D817FF5C-5A7D-4641-8F51-FD09A343CDD2}"/>
            </a:ext>
          </a:extLst>
        </xdr:cNvPr>
        <xdr:cNvSpPr/>
      </xdr:nvSpPr>
      <xdr:spPr>
        <a:xfrm>
          <a:off x="8699500" y="166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90214</xdr:rowOff>
    </xdr:from>
    <xdr:ext cx="534377" cy="259045"/>
    <xdr:sp macro="" textlink="">
      <xdr:nvSpPr>
        <xdr:cNvPr id="487" name="テキスト ボックス 486">
          <a:extLst>
            <a:ext uri="{FF2B5EF4-FFF2-40B4-BE49-F238E27FC236}">
              <a16:creationId xmlns:a16="http://schemas.microsoft.com/office/drawing/2014/main" id="{C63F6DEB-7DE8-4F90-AE33-5642431D758F}"/>
            </a:ext>
          </a:extLst>
        </xdr:cNvPr>
        <xdr:cNvSpPr txBox="1"/>
      </xdr:nvSpPr>
      <xdr:spPr>
        <a:xfrm>
          <a:off x="8483111" y="167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138587</xdr:rowOff>
    </xdr:from>
    <xdr:to>
      <xdr:col>41</xdr:col>
      <xdr:colOff>101600</xdr:colOff>
      <xdr:row>98</xdr:row>
      <xdr:rowOff>68737</xdr:rowOff>
    </xdr:to>
    <xdr:sp macro="" textlink="">
      <xdr:nvSpPr>
        <xdr:cNvPr id="488" name="楕円 487">
          <a:extLst>
            <a:ext uri="{FF2B5EF4-FFF2-40B4-BE49-F238E27FC236}">
              <a16:creationId xmlns:a16="http://schemas.microsoft.com/office/drawing/2014/main" id="{BD1E0BFF-F86D-4CAF-BF8E-1CA12E695191}"/>
            </a:ext>
          </a:extLst>
        </xdr:cNvPr>
        <xdr:cNvSpPr/>
      </xdr:nvSpPr>
      <xdr:spPr>
        <a:xfrm>
          <a:off x="7810500" y="167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59864</xdr:rowOff>
    </xdr:from>
    <xdr:ext cx="534377" cy="259045"/>
    <xdr:sp macro="" textlink="">
      <xdr:nvSpPr>
        <xdr:cNvPr id="489" name="テキスト ボックス 488">
          <a:extLst>
            <a:ext uri="{FF2B5EF4-FFF2-40B4-BE49-F238E27FC236}">
              <a16:creationId xmlns:a16="http://schemas.microsoft.com/office/drawing/2014/main" id="{D0E70A9C-1E56-42B3-BED5-4481B0CBDD36}"/>
            </a:ext>
          </a:extLst>
        </xdr:cNvPr>
        <xdr:cNvSpPr txBox="1"/>
      </xdr:nvSpPr>
      <xdr:spPr>
        <a:xfrm>
          <a:off x="7594111" y="168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13714</xdr:rowOff>
    </xdr:from>
    <xdr:to>
      <xdr:col>36</xdr:col>
      <xdr:colOff>165100</xdr:colOff>
      <xdr:row>97</xdr:row>
      <xdr:rowOff>115314</xdr:rowOff>
    </xdr:to>
    <xdr:sp macro="" textlink="">
      <xdr:nvSpPr>
        <xdr:cNvPr id="490" name="楕円 489">
          <a:extLst>
            <a:ext uri="{FF2B5EF4-FFF2-40B4-BE49-F238E27FC236}">
              <a16:creationId xmlns:a16="http://schemas.microsoft.com/office/drawing/2014/main" id="{D518F336-59C7-4D85-9F36-042FA80149D3}"/>
            </a:ext>
          </a:extLst>
        </xdr:cNvPr>
        <xdr:cNvSpPr/>
      </xdr:nvSpPr>
      <xdr:spPr>
        <a:xfrm>
          <a:off x="6921500" y="166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106441</xdr:rowOff>
    </xdr:from>
    <xdr:ext cx="534377" cy="259045"/>
    <xdr:sp macro="" textlink="">
      <xdr:nvSpPr>
        <xdr:cNvPr id="491" name="テキスト ボックス 490">
          <a:extLst>
            <a:ext uri="{FF2B5EF4-FFF2-40B4-BE49-F238E27FC236}">
              <a16:creationId xmlns:a16="http://schemas.microsoft.com/office/drawing/2014/main" id="{6B715EAB-D243-4FDF-BEA9-F3C410B5DDDD}"/>
            </a:ext>
          </a:extLst>
        </xdr:cNvPr>
        <xdr:cNvSpPr txBox="1"/>
      </xdr:nvSpPr>
      <xdr:spPr>
        <a:xfrm>
          <a:off x="6705111" y="167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760850D5-E368-4890-85E7-9DBCEEF7E38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68906BA5-F501-4AA8-B8BE-45D3E094FFC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C7A76D0E-3C81-463A-94D4-44E8726DF97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3757C87F-490B-4066-9AAB-B588FE6BCFF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4ECE75D4-6909-42C3-811D-49EA4905D0A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31E263AE-6347-459D-A849-A2BD84D916F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DABF3410-022F-414B-ABE1-5A1E45CCC25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EEE4ECCD-E7B3-40E2-8D5F-F65420DB1D9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3891BD46-B53A-4D07-A290-8A5C02BE5F7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34FC4466-07D0-4747-BC1A-27539497DF2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9C3D44F6-E1CB-459E-8AD5-0FB957158BF8}"/>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B18F760D-E1A2-47C1-B4E2-C29ADD071916}"/>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67ACFE8E-3DD2-48C1-841D-1FFF0EBC3603}"/>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B2DE141C-8646-4B2B-8DF2-242DB5304D7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203D9C3D-8D48-413B-81E5-D5247973FE55}"/>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8596E721-22B8-49BB-B1B5-702E2DF9C014}"/>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3BA449AE-D896-491F-B3B8-E98D1F9C6F49}"/>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A2B4B337-5B44-45B7-800F-43BE71600C81}"/>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E474A955-598B-4673-9E1A-87DEE824E70E}"/>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6E2DBC92-6CEA-4EAE-8329-38014F6F59C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5E0D44DB-F2B5-4872-BE33-A65BB2CFCC0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E36021B5-60C9-4CBC-9A55-5C3E178C695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9958E38A-621E-49FB-9A7D-F8F263DB6EBE}"/>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1F744124-94E1-4260-A7B9-0A65676FCA82}"/>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FC1549B3-0331-4600-86D5-34CBC284BC85}"/>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CB03CC04-B6EC-47EE-955E-A062F25D08B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FB2C5F5-95D2-484B-85A4-E8186733F5B8}"/>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3912</xdr:rowOff>
    </xdr:from>
    <xdr:to>
      <xdr:col>85</xdr:col>
      <xdr:colOff>127000</xdr:colOff>
      <xdr:row>36</xdr:row>
      <xdr:rowOff>131859</xdr:rowOff>
    </xdr:to>
    <xdr:cxnSp macro="">
      <xdr:nvCxnSpPr>
        <xdr:cNvPr id="519" name="直線コネクタ 518">
          <a:extLst>
            <a:ext uri="{FF2B5EF4-FFF2-40B4-BE49-F238E27FC236}">
              <a16:creationId xmlns:a16="http://schemas.microsoft.com/office/drawing/2014/main" id="{566C8DD9-D8EF-450F-A6A0-3877A0D67A53}"/>
            </a:ext>
          </a:extLst>
        </xdr:cNvPr>
        <xdr:cNvCxnSpPr/>
      </xdr:nvCxnSpPr>
      <xdr:spPr>
        <a:xfrm>
          <a:off x="15481300" y="6176112"/>
          <a:ext cx="838200" cy="1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2B82BACE-FFCD-4270-86EB-BB56C783739D}"/>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D6B57493-15E7-4433-B386-EA4BAD909F4B}"/>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3912</xdr:rowOff>
    </xdr:from>
    <xdr:to>
      <xdr:col>81</xdr:col>
      <xdr:colOff>50800</xdr:colOff>
      <xdr:row>36</xdr:row>
      <xdr:rowOff>151473</xdr:rowOff>
    </xdr:to>
    <xdr:cxnSp macro="">
      <xdr:nvCxnSpPr>
        <xdr:cNvPr id="522" name="直線コネクタ 521">
          <a:extLst>
            <a:ext uri="{FF2B5EF4-FFF2-40B4-BE49-F238E27FC236}">
              <a16:creationId xmlns:a16="http://schemas.microsoft.com/office/drawing/2014/main" id="{1609BC10-8FCB-4498-B553-E0213FB2FA25}"/>
            </a:ext>
          </a:extLst>
        </xdr:cNvPr>
        <xdr:cNvCxnSpPr/>
      </xdr:nvCxnSpPr>
      <xdr:spPr>
        <a:xfrm flipV="1">
          <a:off x="14592300" y="6176112"/>
          <a:ext cx="889000" cy="1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DEBDBBCA-0FF4-44EB-8B1A-2D749014875F}"/>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C50D4171-442E-419D-A23F-313952AF92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61176</xdr:rowOff>
    </xdr:from>
    <xdr:to>
      <xdr:col>76</xdr:col>
      <xdr:colOff>114300</xdr:colOff>
      <xdr:row>36</xdr:row>
      <xdr:rowOff>151473</xdr:rowOff>
    </xdr:to>
    <xdr:cxnSp macro="">
      <xdr:nvCxnSpPr>
        <xdr:cNvPr id="525" name="直線コネクタ 524">
          <a:extLst>
            <a:ext uri="{FF2B5EF4-FFF2-40B4-BE49-F238E27FC236}">
              <a16:creationId xmlns:a16="http://schemas.microsoft.com/office/drawing/2014/main" id="{44399492-1A05-46A0-BFBD-28641B6F0F63}"/>
            </a:ext>
          </a:extLst>
        </xdr:cNvPr>
        <xdr:cNvCxnSpPr/>
      </xdr:nvCxnSpPr>
      <xdr:spPr>
        <a:xfrm>
          <a:off x="13703300" y="5204676"/>
          <a:ext cx="889000" cy="11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8B87606D-E84B-4330-865A-02A3C4B255F3}"/>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64A157C5-4C7C-48B0-A2BA-46E266E275F9}"/>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61176</xdr:rowOff>
    </xdr:from>
    <xdr:to>
      <xdr:col>71</xdr:col>
      <xdr:colOff>177800</xdr:colOff>
      <xdr:row>36</xdr:row>
      <xdr:rowOff>135928</xdr:rowOff>
    </xdr:to>
    <xdr:cxnSp macro="">
      <xdr:nvCxnSpPr>
        <xdr:cNvPr id="528" name="直線コネクタ 527">
          <a:extLst>
            <a:ext uri="{FF2B5EF4-FFF2-40B4-BE49-F238E27FC236}">
              <a16:creationId xmlns:a16="http://schemas.microsoft.com/office/drawing/2014/main" id="{61FB9893-6EE9-4101-8C61-EE1CE8B00EAC}"/>
            </a:ext>
          </a:extLst>
        </xdr:cNvPr>
        <xdr:cNvCxnSpPr/>
      </xdr:nvCxnSpPr>
      <xdr:spPr>
        <a:xfrm flipV="1">
          <a:off x="12814300" y="5204676"/>
          <a:ext cx="889000" cy="11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5E40E449-DC90-4E91-B8E0-4E748BECF22F}"/>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ECCD25CC-AA35-48CF-9029-86626EFF9E98}"/>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83AEECC1-C71F-4801-81FC-98F67DCDFEEE}"/>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4F5B71B0-F905-48FB-B181-A3BA9C61F831}"/>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4AFA7F84-6E21-4370-A8EB-E09A155D82A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AAD2770-8F91-4A44-A121-F05057AAE0D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D83F8D1A-8D54-4524-9448-F611CE471C2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B58E4AD-BA66-4297-BE00-5F96EBF7ADC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4989FA16-B53C-482F-853D-3F16DB2BB0D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81059</xdr:rowOff>
    </xdr:from>
    <xdr:to>
      <xdr:col>85</xdr:col>
      <xdr:colOff>177800</xdr:colOff>
      <xdr:row>37</xdr:row>
      <xdr:rowOff>11209</xdr:rowOff>
    </xdr:to>
    <xdr:sp macro="" textlink="">
      <xdr:nvSpPr>
        <xdr:cNvPr id="538" name="楕円 537">
          <a:extLst>
            <a:ext uri="{FF2B5EF4-FFF2-40B4-BE49-F238E27FC236}">
              <a16:creationId xmlns:a16="http://schemas.microsoft.com/office/drawing/2014/main" id="{5D15DB7F-35C5-4615-ADB4-F74B8691587B}"/>
            </a:ext>
          </a:extLst>
        </xdr:cNvPr>
        <xdr:cNvSpPr/>
      </xdr:nvSpPr>
      <xdr:spPr>
        <a:xfrm>
          <a:off x="16268700" y="62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103936</xdr:rowOff>
    </xdr:from>
    <xdr:ext cx="534377" cy="259045"/>
    <xdr:sp macro="" textlink="">
      <xdr:nvSpPr>
        <xdr:cNvPr id="539" name="消防費該当値テキスト">
          <a:extLst>
            <a:ext uri="{FF2B5EF4-FFF2-40B4-BE49-F238E27FC236}">
              <a16:creationId xmlns:a16="http://schemas.microsoft.com/office/drawing/2014/main" id="{ED7736DB-D9AD-4568-84FC-95E89441B55D}"/>
            </a:ext>
          </a:extLst>
        </xdr:cNvPr>
        <xdr:cNvSpPr txBox="1"/>
      </xdr:nvSpPr>
      <xdr:spPr>
        <a:xfrm>
          <a:off x="16370300" y="61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124562</xdr:rowOff>
    </xdr:from>
    <xdr:to>
      <xdr:col>81</xdr:col>
      <xdr:colOff>101600</xdr:colOff>
      <xdr:row>36</xdr:row>
      <xdr:rowOff>54712</xdr:rowOff>
    </xdr:to>
    <xdr:sp macro="" textlink="">
      <xdr:nvSpPr>
        <xdr:cNvPr id="540" name="楕円 539">
          <a:extLst>
            <a:ext uri="{FF2B5EF4-FFF2-40B4-BE49-F238E27FC236}">
              <a16:creationId xmlns:a16="http://schemas.microsoft.com/office/drawing/2014/main" id="{6A27E80A-BA71-4B32-A9DF-D15451ABDA5F}"/>
            </a:ext>
          </a:extLst>
        </xdr:cNvPr>
        <xdr:cNvSpPr/>
      </xdr:nvSpPr>
      <xdr:spPr>
        <a:xfrm>
          <a:off x="154305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71239</xdr:rowOff>
    </xdr:from>
    <xdr:ext cx="534377" cy="259045"/>
    <xdr:sp macro="" textlink="">
      <xdr:nvSpPr>
        <xdr:cNvPr id="541" name="テキスト ボックス 540">
          <a:extLst>
            <a:ext uri="{FF2B5EF4-FFF2-40B4-BE49-F238E27FC236}">
              <a16:creationId xmlns:a16="http://schemas.microsoft.com/office/drawing/2014/main" id="{01F1942C-F12C-43B9-B693-CA18F695CA48}"/>
            </a:ext>
          </a:extLst>
        </xdr:cNvPr>
        <xdr:cNvSpPr txBox="1"/>
      </xdr:nvSpPr>
      <xdr:spPr>
        <a:xfrm>
          <a:off x="15214111" y="59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100673</xdr:rowOff>
    </xdr:from>
    <xdr:to>
      <xdr:col>76</xdr:col>
      <xdr:colOff>165100</xdr:colOff>
      <xdr:row>37</xdr:row>
      <xdr:rowOff>30823</xdr:rowOff>
    </xdr:to>
    <xdr:sp macro="" textlink="">
      <xdr:nvSpPr>
        <xdr:cNvPr id="542" name="楕円 541">
          <a:extLst>
            <a:ext uri="{FF2B5EF4-FFF2-40B4-BE49-F238E27FC236}">
              <a16:creationId xmlns:a16="http://schemas.microsoft.com/office/drawing/2014/main" id="{910FC1F4-E41A-431B-80C2-F19C1FF45757}"/>
            </a:ext>
          </a:extLst>
        </xdr:cNvPr>
        <xdr:cNvSpPr/>
      </xdr:nvSpPr>
      <xdr:spPr>
        <a:xfrm>
          <a:off x="14541500" y="62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21950</xdr:rowOff>
    </xdr:from>
    <xdr:ext cx="534377" cy="259045"/>
    <xdr:sp macro="" textlink="">
      <xdr:nvSpPr>
        <xdr:cNvPr id="543" name="テキスト ボックス 542">
          <a:extLst>
            <a:ext uri="{FF2B5EF4-FFF2-40B4-BE49-F238E27FC236}">
              <a16:creationId xmlns:a16="http://schemas.microsoft.com/office/drawing/2014/main" id="{83835170-DADF-4E99-A258-C907D0C68EA4}"/>
            </a:ext>
          </a:extLst>
        </xdr:cNvPr>
        <xdr:cNvSpPr txBox="1"/>
      </xdr:nvSpPr>
      <xdr:spPr>
        <a:xfrm>
          <a:off x="14325111" y="63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10376</xdr:rowOff>
    </xdr:from>
    <xdr:to>
      <xdr:col>72</xdr:col>
      <xdr:colOff>38100</xdr:colOff>
      <xdr:row>30</xdr:row>
      <xdr:rowOff>111976</xdr:rowOff>
    </xdr:to>
    <xdr:sp macro="" textlink="">
      <xdr:nvSpPr>
        <xdr:cNvPr id="544" name="楕円 543">
          <a:extLst>
            <a:ext uri="{FF2B5EF4-FFF2-40B4-BE49-F238E27FC236}">
              <a16:creationId xmlns:a16="http://schemas.microsoft.com/office/drawing/2014/main" id="{9E266676-6759-408A-90BD-992994D34371}"/>
            </a:ext>
          </a:extLst>
        </xdr:cNvPr>
        <xdr:cNvSpPr/>
      </xdr:nvSpPr>
      <xdr:spPr>
        <a:xfrm>
          <a:off x="13652500" y="51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128503</xdr:rowOff>
    </xdr:from>
    <xdr:ext cx="534377" cy="259045"/>
    <xdr:sp macro="" textlink="">
      <xdr:nvSpPr>
        <xdr:cNvPr id="545" name="テキスト ボックス 544">
          <a:extLst>
            <a:ext uri="{FF2B5EF4-FFF2-40B4-BE49-F238E27FC236}">
              <a16:creationId xmlns:a16="http://schemas.microsoft.com/office/drawing/2014/main" id="{48FDE20C-5A83-408A-AF97-2AF8C8051061}"/>
            </a:ext>
          </a:extLst>
        </xdr:cNvPr>
        <xdr:cNvSpPr txBox="1"/>
      </xdr:nvSpPr>
      <xdr:spPr>
        <a:xfrm>
          <a:off x="13436111" y="49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85128</xdr:rowOff>
    </xdr:from>
    <xdr:to>
      <xdr:col>67</xdr:col>
      <xdr:colOff>101600</xdr:colOff>
      <xdr:row>37</xdr:row>
      <xdr:rowOff>15278</xdr:rowOff>
    </xdr:to>
    <xdr:sp macro="" textlink="">
      <xdr:nvSpPr>
        <xdr:cNvPr id="546" name="楕円 545">
          <a:extLst>
            <a:ext uri="{FF2B5EF4-FFF2-40B4-BE49-F238E27FC236}">
              <a16:creationId xmlns:a16="http://schemas.microsoft.com/office/drawing/2014/main" id="{6CDB7745-D202-4B58-948A-BD0375FE5742}"/>
            </a:ext>
          </a:extLst>
        </xdr:cNvPr>
        <xdr:cNvSpPr/>
      </xdr:nvSpPr>
      <xdr:spPr>
        <a:xfrm>
          <a:off x="12763500" y="62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31805</xdr:rowOff>
    </xdr:from>
    <xdr:ext cx="534377" cy="259045"/>
    <xdr:sp macro="" textlink="">
      <xdr:nvSpPr>
        <xdr:cNvPr id="547" name="テキスト ボックス 546">
          <a:extLst>
            <a:ext uri="{FF2B5EF4-FFF2-40B4-BE49-F238E27FC236}">
              <a16:creationId xmlns:a16="http://schemas.microsoft.com/office/drawing/2014/main" id="{AE2C0D7E-5440-4C48-AC1F-F46C65ECE95D}"/>
            </a:ext>
          </a:extLst>
        </xdr:cNvPr>
        <xdr:cNvSpPr txBox="1"/>
      </xdr:nvSpPr>
      <xdr:spPr>
        <a:xfrm>
          <a:off x="12547111" y="60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C4197E6C-5E8A-4B0C-8850-C3FB3851AC31}"/>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A0ABC888-14C9-42E9-AFC7-D0ADAF316FC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A9432E30-B0F9-49EC-BAF8-BB61C6D2ED5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70135E67-6018-49B2-8282-3779F4B4D1F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4A8694E5-341E-4E10-9460-E63DF9DDB1F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906FB85F-B5C1-4EC2-8105-651EDA0ADC0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4A01AB92-E3AC-49C5-A1E6-A1773395DC7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C60201A5-B58B-4183-9924-AC39D44266C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CD1D816D-B8F4-4662-907A-BA2D603E752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A75A3D52-23E4-4C10-A824-4195DE525CCE}"/>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5A221FC8-A000-4E0F-AAF1-C61FDD0B4831}"/>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3DE8F90E-2060-4900-8227-DD11BA139E05}"/>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A8E0C27C-9354-4885-81AE-A4C372591D25}"/>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1AD594F8-8DD5-404F-9214-BC59AF37ADA3}"/>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EAD90B7E-4E68-4B90-AE24-A0508665B2F1}"/>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AFD7AA49-21CA-4C1F-8B25-E7E1FA530B93}"/>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E3C1522-4D98-4879-9B7C-EAA38E6F762D}"/>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30ADF420-218D-46E1-9523-CDE1F6CCFC9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A333FC86-E578-491F-84B2-1C3AE25AD89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AA449892-A4CC-4DD7-A622-C135FFD0EE73}"/>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D194CECD-DA63-4F68-BA9D-CB437FF53EB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30F6EB9F-BE38-470E-ADC9-AB6A7B45D607}"/>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B656C789-4788-4107-B7C6-1758AF0A093E}"/>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BD2E1447-4462-4C84-B57C-F24FBA188BEC}"/>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C70F9FFD-78B7-45E5-906E-B5D5FC1B27AC}"/>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DD7A22BD-E0AD-4BA6-BDC3-1BFE4D1AED32}"/>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102527</xdr:rowOff>
    </xdr:from>
    <xdr:to>
      <xdr:col>85</xdr:col>
      <xdr:colOff>127000</xdr:colOff>
      <xdr:row>57</xdr:row>
      <xdr:rowOff>149296</xdr:rowOff>
    </xdr:to>
    <xdr:cxnSp macro="">
      <xdr:nvCxnSpPr>
        <xdr:cNvPr id="574" name="直線コネクタ 573">
          <a:extLst>
            <a:ext uri="{FF2B5EF4-FFF2-40B4-BE49-F238E27FC236}">
              <a16:creationId xmlns:a16="http://schemas.microsoft.com/office/drawing/2014/main" id="{D156B9C1-C157-4EF9-BBD6-4D4E6EF8C376}"/>
            </a:ext>
          </a:extLst>
        </xdr:cNvPr>
        <xdr:cNvCxnSpPr/>
      </xdr:nvCxnSpPr>
      <xdr:spPr>
        <a:xfrm flipV="1">
          <a:off x="15481300" y="9875177"/>
          <a:ext cx="838200" cy="4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DE2B9F94-37C8-4D4F-B58C-7AE8A95941EA}"/>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FB23A35C-E8DE-4648-B7BD-669BAB44AE01}"/>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149296</xdr:rowOff>
    </xdr:from>
    <xdr:to>
      <xdr:col>81</xdr:col>
      <xdr:colOff>50800</xdr:colOff>
      <xdr:row>57</xdr:row>
      <xdr:rowOff>151676</xdr:rowOff>
    </xdr:to>
    <xdr:cxnSp macro="">
      <xdr:nvCxnSpPr>
        <xdr:cNvPr id="577" name="直線コネクタ 576">
          <a:extLst>
            <a:ext uri="{FF2B5EF4-FFF2-40B4-BE49-F238E27FC236}">
              <a16:creationId xmlns:a16="http://schemas.microsoft.com/office/drawing/2014/main" id="{942184E3-6783-4AE6-8537-7A8938103096}"/>
            </a:ext>
          </a:extLst>
        </xdr:cNvPr>
        <xdr:cNvCxnSpPr/>
      </xdr:nvCxnSpPr>
      <xdr:spPr>
        <a:xfrm flipV="1">
          <a:off x="14592300" y="9921946"/>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312ABEBB-BA30-43B4-A5C0-2F5DA691B7BB}"/>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E388163E-57F1-459A-9C7E-304908B416B8}"/>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151676</xdr:rowOff>
    </xdr:from>
    <xdr:to>
      <xdr:col>76</xdr:col>
      <xdr:colOff>114300</xdr:colOff>
      <xdr:row>57</xdr:row>
      <xdr:rowOff>151848</xdr:rowOff>
    </xdr:to>
    <xdr:cxnSp macro="">
      <xdr:nvCxnSpPr>
        <xdr:cNvPr id="580" name="直線コネクタ 579">
          <a:extLst>
            <a:ext uri="{FF2B5EF4-FFF2-40B4-BE49-F238E27FC236}">
              <a16:creationId xmlns:a16="http://schemas.microsoft.com/office/drawing/2014/main" id="{0E019917-5343-4A7E-8C34-8C6793ACC6E4}"/>
            </a:ext>
          </a:extLst>
        </xdr:cNvPr>
        <xdr:cNvCxnSpPr/>
      </xdr:nvCxnSpPr>
      <xdr:spPr>
        <a:xfrm flipV="1">
          <a:off x="13703300" y="992432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313B2AE-BBC9-4DC8-AAF6-6BF9CEEB2B67}"/>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88159DA7-CDB9-4B26-AC40-7A46E6F3726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151848</xdr:rowOff>
    </xdr:from>
    <xdr:to>
      <xdr:col>71</xdr:col>
      <xdr:colOff>177800</xdr:colOff>
      <xdr:row>57</xdr:row>
      <xdr:rowOff>161760</xdr:rowOff>
    </xdr:to>
    <xdr:cxnSp macro="">
      <xdr:nvCxnSpPr>
        <xdr:cNvPr id="583" name="直線コネクタ 582">
          <a:extLst>
            <a:ext uri="{FF2B5EF4-FFF2-40B4-BE49-F238E27FC236}">
              <a16:creationId xmlns:a16="http://schemas.microsoft.com/office/drawing/2014/main" id="{C73BB327-2EB4-48FD-B478-79C4409BDFB0}"/>
            </a:ext>
          </a:extLst>
        </xdr:cNvPr>
        <xdr:cNvCxnSpPr/>
      </xdr:nvCxnSpPr>
      <xdr:spPr>
        <a:xfrm flipV="1">
          <a:off x="12814300" y="9924498"/>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FD963CEB-8579-4A3F-A813-C39A64305856}"/>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15FE6966-1546-4FE7-B6B9-278A165FAFEC}"/>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FFB1452B-A70E-42EB-AF60-90A81B7C10C1}"/>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C9486B4C-BBB6-4371-AC4A-D4FE61B38A5E}"/>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532D0617-6673-48D0-ABC5-4E29EF353D9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43681174-9D4B-4C8C-B016-09A11B25D562}"/>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6D83335-167D-4287-B52B-1863D9F431E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7AE12125-C462-44F8-8075-5065C19A2E4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A793CDE-6755-45F1-A5F2-1068F410091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51727</xdr:rowOff>
    </xdr:from>
    <xdr:to>
      <xdr:col>85</xdr:col>
      <xdr:colOff>177800</xdr:colOff>
      <xdr:row>57</xdr:row>
      <xdr:rowOff>153327</xdr:rowOff>
    </xdr:to>
    <xdr:sp macro="" textlink="">
      <xdr:nvSpPr>
        <xdr:cNvPr id="593" name="楕円 592">
          <a:extLst>
            <a:ext uri="{FF2B5EF4-FFF2-40B4-BE49-F238E27FC236}">
              <a16:creationId xmlns:a16="http://schemas.microsoft.com/office/drawing/2014/main" id="{3257BDA4-94CC-4ECA-BAA0-F998EB57F88D}"/>
            </a:ext>
          </a:extLst>
        </xdr:cNvPr>
        <xdr:cNvSpPr/>
      </xdr:nvSpPr>
      <xdr:spPr>
        <a:xfrm>
          <a:off x="16268700" y="98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11104</xdr:rowOff>
    </xdr:from>
    <xdr:ext cx="534377" cy="259045"/>
    <xdr:sp macro="" textlink="">
      <xdr:nvSpPr>
        <xdr:cNvPr id="594" name="教育費該当値テキスト">
          <a:extLst>
            <a:ext uri="{FF2B5EF4-FFF2-40B4-BE49-F238E27FC236}">
              <a16:creationId xmlns:a16="http://schemas.microsoft.com/office/drawing/2014/main" id="{5C2EC7DE-568A-44F4-B342-2745058A67DB}"/>
            </a:ext>
          </a:extLst>
        </xdr:cNvPr>
        <xdr:cNvSpPr txBox="1"/>
      </xdr:nvSpPr>
      <xdr:spPr>
        <a:xfrm>
          <a:off x="16370300" y="96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98496</xdr:rowOff>
    </xdr:from>
    <xdr:to>
      <xdr:col>81</xdr:col>
      <xdr:colOff>101600</xdr:colOff>
      <xdr:row>58</xdr:row>
      <xdr:rowOff>28646</xdr:rowOff>
    </xdr:to>
    <xdr:sp macro="" textlink="">
      <xdr:nvSpPr>
        <xdr:cNvPr id="595" name="楕円 594">
          <a:extLst>
            <a:ext uri="{FF2B5EF4-FFF2-40B4-BE49-F238E27FC236}">
              <a16:creationId xmlns:a16="http://schemas.microsoft.com/office/drawing/2014/main" id="{EDDB58AB-8D5E-4BD2-8E46-975633D9F471}"/>
            </a:ext>
          </a:extLst>
        </xdr:cNvPr>
        <xdr:cNvSpPr/>
      </xdr:nvSpPr>
      <xdr:spPr>
        <a:xfrm>
          <a:off x="15430500" y="98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19773</xdr:rowOff>
    </xdr:from>
    <xdr:ext cx="534377" cy="259045"/>
    <xdr:sp macro="" textlink="">
      <xdr:nvSpPr>
        <xdr:cNvPr id="596" name="テキスト ボックス 595">
          <a:extLst>
            <a:ext uri="{FF2B5EF4-FFF2-40B4-BE49-F238E27FC236}">
              <a16:creationId xmlns:a16="http://schemas.microsoft.com/office/drawing/2014/main" id="{F9A556EC-2F14-454B-B9E9-C90A6A0BE36F}"/>
            </a:ext>
          </a:extLst>
        </xdr:cNvPr>
        <xdr:cNvSpPr txBox="1"/>
      </xdr:nvSpPr>
      <xdr:spPr>
        <a:xfrm>
          <a:off x="15214111" y="99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100876</xdr:rowOff>
    </xdr:from>
    <xdr:to>
      <xdr:col>76</xdr:col>
      <xdr:colOff>165100</xdr:colOff>
      <xdr:row>58</xdr:row>
      <xdr:rowOff>31026</xdr:rowOff>
    </xdr:to>
    <xdr:sp macro="" textlink="">
      <xdr:nvSpPr>
        <xdr:cNvPr id="597" name="楕円 596">
          <a:extLst>
            <a:ext uri="{FF2B5EF4-FFF2-40B4-BE49-F238E27FC236}">
              <a16:creationId xmlns:a16="http://schemas.microsoft.com/office/drawing/2014/main" id="{C3993966-0197-4FC2-82BA-DA76E9394129}"/>
            </a:ext>
          </a:extLst>
        </xdr:cNvPr>
        <xdr:cNvSpPr/>
      </xdr:nvSpPr>
      <xdr:spPr>
        <a:xfrm>
          <a:off x="14541500" y="98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22153</xdr:rowOff>
    </xdr:from>
    <xdr:ext cx="534377" cy="259045"/>
    <xdr:sp macro="" textlink="">
      <xdr:nvSpPr>
        <xdr:cNvPr id="598" name="テキスト ボックス 597">
          <a:extLst>
            <a:ext uri="{FF2B5EF4-FFF2-40B4-BE49-F238E27FC236}">
              <a16:creationId xmlns:a16="http://schemas.microsoft.com/office/drawing/2014/main" id="{58B6E011-D967-4358-A092-C66C6528BAC1}"/>
            </a:ext>
          </a:extLst>
        </xdr:cNvPr>
        <xdr:cNvSpPr txBox="1"/>
      </xdr:nvSpPr>
      <xdr:spPr>
        <a:xfrm>
          <a:off x="14325111" y="99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101048</xdr:rowOff>
    </xdr:from>
    <xdr:to>
      <xdr:col>72</xdr:col>
      <xdr:colOff>38100</xdr:colOff>
      <xdr:row>58</xdr:row>
      <xdr:rowOff>31198</xdr:rowOff>
    </xdr:to>
    <xdr:sp macro="" textlink="">
      <xdr:nvSpPr>
        <xdr:cNvPr id="599" name="楕円 598">
          <a:extLst>
            <a:ext uri="{FF2B5EF4-FFF2-40B4-BE49-F238E27FC236}">
              <a16:creationId xmlns:a16="http://schemas.microsoft.com/office/drawing/2014/main" id="{D82105C4-FF4B-4E26-AFA9-8DC8BD6C6139}"/>
            </a:ext>
          </a:extLst>
        </xdr:cNvPr>
        <xdr:cNvSpPr/>
      </xdr:nvSpPr>
      <xdr:spPr>
        <a:xfrm>
          <a:off x="13652500" y="9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22325</xdr:rowOff>
    </xdr:from>
    <xdr:ext cx="534377" cy="259045"/>
    <xdr:sp macro="" textlink="">
      <xdr:nvSpPr>
        <xdr:cNvPr id="600" name="テキスト ボックス 599">
          <a:extLst>
            <a:ext uri="{FF2B5EF4-FFF2-40B4-BE49-F238E27FC236}">
              <a16:creationId xmlns:a16="http://schemas.microsoft.com/office/drawing/2014/main" id="{E194C7AE-1024-4EA3-9F8F-0290AC337AE7}"/>
            </a:ext>
          </a:extLst>
        </xdr:cNvPr>
        <xdr:cNvSpPr txBox="1"/>
      </xdr:nvSpPr>
      <xdr:spPr>
        <a:xfrm>
          <a:off x="13436111" y="99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110960</xdr:rowOff>
    </xdr:from>
    <xdr:to>
      <xdr:col>67</xdr:col>
      <xdr:colOff>101600</xdr:colOff>
      <xdr:row>58</xdr:row>
      <xdr:rowOff>41110</xdr:rowOff>
    </xdr:to>
    <xdr:sp macro="" textlink="">
      <xdr:nvSpPr>
        <xdr:cNvPr id="601" name="楕円 600">
          <a:extLst>
            <a:ext uri="{FF2B5EF4-FFF2-40B4-BE49-F238E27FC236}">
              <a16:creationId xmlns:a16="http://schemas.microsoft.com/office/drawing/2014/main" id="{3A056806-08DA-4D1C-8522-E2B2139FCB83}"/>
            </a:ext>
          </a:extLst>
        </xdr:cNvPr>
        <xdr:cNvSpPr/>
      </xdr:nvSpPr>
      <xdr:spPr>
        <a:xfrm>
          <a:off x="12763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32237</xdr:rowOff>
    </xdr:from>
    <xdr:ext cx="534377" cy="259045"/>
    <xdr:sp macro="" textlink="">
      <xdr:nvSpPr>
        <xdr:cNvPr id="602" name="テキスト ボックス 601">
          <a:extLst>
            <a:ext uri="{FF2B5EF4-FFF2-40B4-BE49-F238E27FC236}">
              <a16:creationId xmlns:a16="http://schemas.microsoft.com/office/drawing/2014/main" id="{E0C830BA-9D4B-4CE1-B064-97BB26C99051}"/>
            </a:ext>
          </a:extLst>
        </xdr:cNvPr>
        <xdr:cNvSpPr txBox="1"/>
      </xdr:nvSpPr>
      <xdr:spPr>
        <a:xfrm>
          <a:off x="12547111" y="997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64A9DE81-6E6E-4A56-86D2-1C79BCD8CDB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EAD9F4A6-4198-4815-BE4A-E53DE4BCCB0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8EA9A4EA-7A7B-43B7-8070-F4772496076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B04D2DCB-27E5-46AA-AA59-9D7763E652D6}"/>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7E284C85-CB08-4044-B027-20BB803D174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CDF4862-21A5-4763-AA46-CD23DEEEC17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FC560D8A-754F-4B88-A4DF-0E0B0522AAC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FB02A09A-380B-4A57-A444-CA34A42E31B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A3C37206-237D-4B2A-8AB4-0BFC55F8439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CC672910-672A-415F-AEBD-544EE069E02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9A5F5EED-BAA6-41A5-B131-CF8A6A238B7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D2282A86-DC80-454E-8B48-FF093656B448}"/>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5C4D9E99-B30E-4A66-B00E-FC019CE7FCC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1052B61C-4E32-41F5-BA0C-137543507D5C}"/>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FA168E0-42FB-444C-A9D8-439117CCD94F}"/>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613FF1D6-EA3C-4C52-BDEF-2689E9C1749F}"/>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7BFC4F0A-3079-4C76-89B4-3FEB6F9BBFB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7C49A89D-C1AB-4CBF-A40C-453722BCCF39}"/>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DA66EDE0-7F3F-411C-98DA-7D1EA72A897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435C731E-678D-4D19-9BC7-6BF5D579430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5D719DDA-A829-4E37-9E3A-97A90A951CB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BBED4FCE-7C20-4871-A082-A1D30CB96929}"/>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54B90953-DD90-4A26-91B7-040E0EBF42F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9640D41C-5B94-4672-A744-FEF7C16954BD}"/>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B8416355-A4DE-4C26-BF80-7473E0E2A43A}"/>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99C2F5A4-521B-4177-AA14-F3A7D68DCB96}"/>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83052</xdr:rowOff>
    </xdr:from>
    <xdr:to>
      <xdr:col>85</xdr:col>
      <xdr:colOff>127000</xdr:colOff>
      <xdr:row>78</xdr:row>
      <xdr:rowOff>135539</xdr:rowOff>
    </xdr:to>
    <xdr:cxnSp macro="">
      <xdr:nvCxnSpPr>
        <xdr:cNvPr id="629" name="直線コネクタ 628">
          <a:extLst>
            <a:ext uri="{FF2B5EF4-FFF2-40B4-BE49-F238E27FC236}">
              <a16:creationId xmlns:a16="http://schemas.microsoft.com/office/drawing/2014/main" id="{886BE4BE-FB74-4761-9ACA-7EDB1274A1F5}"/>
            </a:ext>
          </a:extLst>
        </xdr:cNvPr>
        <xdr:cNvCxnSpPr/>
      </xdr:nvCxnSpPr>
      <xdr:spPr>
        <a:xfrm>
          <a:off x="15481300" y="13456152"/>
          <a:ext cx="8382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DD38235E-F1AB-4BCE-8F02-4AD642466805}"/>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2E7D29AD-AE6F-4F1F-A2FB-3EE168BE0BCC}"/>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63311</xdr:rowOff>
    </xdr:from>
    <xdr:to>
      <xdr:col>81</xdr:col>
      <xdr:colOff>50800</xdr:colOff>
      <xdr:row>78</xdr:row>
      <xdr:rowOff>83052</xdr:rowOff>
    </xdr:to>
    <xdr:cxnSp macro="">
      <xdr:nvCxnSpPr>
        <xdr:cNvPr id="632" name="直線コネクタ 631">
          <a:extLst>
            <a:ext uri="{FF2B5EF4-FFF2-40B4-BE49-F238E27FC236}">
              <a16:creationId xmlns:a16="http://schemas.microsoft.com/office/drawing/2014/main" id="{C22B3F77-6C1F-4B33-A490-BCCAEB25EEA5}"/>
            </a:ext>
          </a:extLst>
        </xdr:cNvPr>
        <xdr:cNvCxnSpPr/>
      </xdr:nvCxnSpPr>
      <xdr:spPr>
        <a:xfrm>
          <a:off x="14592300" y="13436411"/>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106D8590-088D-465F-B83E-43351C5F1DBA}"/>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37823483-951F-4CB5-8403-8679BC8505C5}"/>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63311</xdr:rowOff>
    </xdr:from>
    <xdr:to>
      <xdr:col>76</xdr:col>
      <xdr:colOff>114300</xdr:colOff>
      <xdr:row>78</xdr:row>
      <xdr:rowOff>93751</xdr:rowOff>
    </xdr:to>
    <xdr:cxnSp macro="">
      <xdr:nvCxnSpPr>
        <xdr:cNvPr id="635" name="直線コネクタ 634">
          <a:extLst>
            <a:ext uri="{FF2B5EF4-FFF2-40B4-BE49-F238E27FC236}">
              <a16:creationId xmlns:a16="http://schemas.microsoft.com/office/drawing/2014/main" id="{E6E0C8BC-781D-4AF5-BD13-12F9951DD125}"/>
            </a:ext>
          </a:extLst>
        </xdr:cNvPr>
        <xdr:cNvCxnSpPr/>
      </xdr:nvCxnSpPr>
      <xdr:spPr>
        <a:xfrm flipV="1">
          <a:off x="13703300" y="13436411"/>
          <a:ext cx="889000" cy="3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D1A9D87F-76F0-403B-A9D2-D6E9674D9E5D}"/>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3B8D0A6C-5678-4102-9491-B9F9F7B62681}"/>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93751</xdr:rowOff>
    </xdr:from>
    <xdr:to>
      <xdr:col>71</xdr:col>
      <xdr:colOff>177800</xdr:colOff>
      <xdr:row>78</xdr:row>
      <xdr:rowOff>98388</xdr:rowOff>
    </xdr:to>
    <xdr:cxnSp macro="">
      <xdr:nvCxnSpPr>
        <xdr:cNvPr id="638" name="直線コネクタ 637">
          <a:extLst>
            <a:ext uri="{FF2B5EF4-FFF2-40B4-BE49-F238E27FC236}">
              <a16:creationId xmlns:a16="http://schemas.microsoft.com/office/drawing/2014/main" id="{3F59EC0A-CDAC-40D7-83E0-03E83D945BF3}"/>
            </a:ext>
          </a:extLst>
        </xdr:cNvPr>
        <xdr:cNvCxnSpPr/>
      </xdr:nvCxnSpPr>
      <xdr:spPr>
        <a:xfrm flipV="1">
          <a:off x="12814300" y="1346685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3D659064-F5FE-433D-8686-FA08608F4E04}"/>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4B6A5E02-E1DF-49B2-8FEB-DE4A58BD4104}"/>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DA1C3C85-CE39-4FCC-87D2-A8A8D4FC5329}"/>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5E4E647A-A4CB-428D-82C9-223DB8C3616F}"/>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F47CB44F-5FDA-430C-8A4E-7AFFC33CC5A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CBFED7D7-3969-4832-BAFB-21E6FCF953A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A2D58AC0-D280-48AC-8C90-236ECF2E62B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CEFDC61A-8B0F-4D7A-8530-3A462FFB602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3ED52442-D346-4046-BCFC-808B3D6B7D9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84739</xdr:rowOff>
    </xdr:from>
    <xdr:to>
      <xdr:col>85</xdr:col>
      <xdr:colOff>177800</xdr:colOff>
      <xdr:row>79</xdr:row>
      <xdr:rowOff>14889</xdr:rowOff>
    </xdr:to>
    <xdr:sp macro="" textlink="">
      <xdr:nvSpPr>
        <xdr:cNvPr id="648" name="楕円 647">
          <a:extLst>
            <a:ext uri="{FF2B5EF4-FFF2-40B4-BE49-F238E27FC236}">
              <a16:creationId xmlns:a16="http://schemas.microsoft.com/office/drawing/2014/main" id="{E8433E86-0C64-41EB-947C-2D84F59057D5}"/>
            </a:ext>
          </a:extLst>
        </xdr:cNvPr>
        <xdr:cNvSpPr/>
      </xdr:nvSpPr>
      <xdr:spPr>
        <a:xfrm>
          <a:off x="162687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171116</xdr:rowOff>
    </xdr:from>
    <xdr:ext cx="378565" cy="259045"/>
    <xdr:sp macro="" textlink="">
      <xdr:nvSpPr>
        <xdr:cNvPr id="649" name="災害復旧費該当値テキスト">
          <a:extLst>
            <a:ext uri="{FF2B5EF4-FFF2-40B4-BE49-F238E27FC236}">
              <a16:creationId xmlns:a16="http://schemas.microsoft.com/office/drawing/2014/main" id="{F519FDD7-1989-4DE6-8D04-27B55FD24D86}"/>
            </a:ext>
          </a:extLst>
        </xdr:cNvPr>
        <xdr:cNvSpPr txBox="1"/>
      </xdr:nvSpPr>
      <xdr:spPr>
        <a:xfrm>
          <a:off x="16370300" y="1337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32252</xdr:rowOff>
    </xdr:from>
    <xdr:to>
      <xdr:col>81</xdr:col>
      <xdr:colOff>101600</xdr:colOff>
      <xdr:row>78</xdr:row>
      <xdr:rowOff>133852</xdr:rowOff>
    </xdr:to>
    <xdr:sp macro="" textlink="">
      <xdr:nvSpPr>
        <xdr:cNvPr id="650" name="楕円 649">
          <a:extLst>
            <a:ext uri="{FF2B5EF4-FFF2-40B4-BE49-F238E27FC236}">
              <a16:creationId xmlns:a16="http://schemas.microsoft.com/office/drawing/2014/main" id="{EAA44ADC-61F4-4F8B-A412-33DEBC0E0C77}"/>
            </a:ext>
          </a:extLst>
        </xdr:cNvPr>
        <xdr:cNvSpPr/>
      </xdr:nvSpPr>
      <xdr:spPr>
        <a:xfrm>
          <a:off x="15430500" y="134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124979</xdr:rowOff>
    </xdr:from>
    <xdr:ext cx="469744" cy="259045"/>
    <xdr:sp macro="" textlink="">
      <xdr:nvSpPr>
        <xdr:cNvPr id="651" name="テキスト ボックス 650">
          <a:extLst>
            <a:ext uri="{FF2B5EF4-FFF2-40B4-BE49-F238E27FC236}">
              <a16:creationId xmlns:a16="http://schemas.microsoft.com/office/drawing/2014/main" id="{E68F0869-4E84-46A9-8342-46D35E72CDC1}"/>
            </a:ext>
          </a:extLst>
        </xdr:cNvPr>
        <xdr:cNvSpPr txBox="1"/>
      </xdr:nvSpPr>
      <xdr:spPr>
        <a:xfrm>
          <a:off x="15246428"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12511</xdr:rowOff>
    </xdr:from>
    <xdr:to>
      <xdr:col>76</xdr:col>
      <xdr:colOff>165100</xdr:colOff>
      <xdr:row>78</xdr:row>
      <xdr:rowOff>114111</xdr:rowOff>
    </xdr:to>
    <xdr:sp macro="" textlink="">
      <xdr:nvSpPr>
        <xdr:cNvPr id="652" name="楕円 651">
          <a:extLst>
            <a:ext uri="{FF2B5EF4-FFF2-40B4-BE49-F238E27FC236}">
              <a16:creationId xmlns:a16="http://schemas.microsoft.com/office/drawing/2014/main" id="{6180EDCE-398A-4381-8838-FE2C9B374887}"/>
            </a:ext>
          </a:extLst>
        </xdr:cNvPr>
        <xdr:cNvSpPr/>
      </xdr:nvSpPr>
      <xdr:spPr>
        <a:xfrm>
          <a:off x="14541500" y="133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105238</xdr:rowOff>
    </xdr:from>
    <xdr:ext cx="469744" cy="259045"/>
    <xdr:sp macro="" textlink="">
      <xdr:nvSpPr>
        <xdr:cNvPr id="653" name="テキスト ボックス 652">
          <a:extLst>
            <a:ext uri="{FF2B5EF4-FFF2-40B4-BE49-F238E27FC236}">
              <a16:creationId xmlns:a16="http://schemas.microsoft.com/office/drawing/2014/main" id="{5C30BDD1-E9E8-442D-9373-500AE795352F}"/>
            </a:ext>
          </a:extLst>
        </xdr:cNvPr>
        <xdr:cNvSpPr txBox="1"/>
      </xdr:nvSpPr>
      <xdr:spPr>
        <a:xfrm>
          <a:off x="14357428" y="134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42951</xdr:rowOff>
    </xdr:from>
    <xdr:to>
      <xdr:col>72</xdr:col>
      <xdr:colOff>38100</xdr:colOff>
      <xdr:row>78</xdr:row>
      <xdr:rowOff>144551</xdr:rowOff>
    </xdr:to>
    <xdr:sp macro="" textlink="">
      <xdr:nvSpPr>
        <xdr:cNvPr id="654" name="楕円 653">
          <a:extLst>
            <a:ext uri="{FF2B5EF4-FFF2-40B4-BE49-F238E27FC236}">
              <a16:creationId xmlns:a16="http://schemas.microsoft.com/office/drawing/2014/main" id="{01BB9309-81FE-4C51-82D9-D19DB86125DA}"/>
            </a:ext>
          </a:extLst>
        </xdr:cNvPr>
        <xdr:cNvSpPr/>
      </xdr:nvSpPr>
      <xdr:spPr>
        <a:xfrm>
          <a:off x="13652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135678</xdr:rowOff>
    </xdr:from>
    <xdr:ext cx="469744" cy="259045"/>
    <xdr:sp macro="" textlink="">
      <xdr:nvSpPr>
        <xdr:cNvPr id="655" name="テキスト ボックス 654">
          <a:extLst>
            <a:ext uri="{FF2B5EF4-FFF2-40B4-BE49-F238E27FC236}">
              <a16:creationId xmlns:a16="http://schemas.microsoft.com/office/drawing/2014/main" id="{9D29F089-AB5D-4CA9-B795-3019E56D0F55}"/>
            </a:ext>
          </a:extLst>
        </xdr:cNvPr>
        <xdr:cNvSpPr txBox="1"/>
      </xdr:nvSpPr>
      <xdr:spPr>
        <a:xfrm>
          <a:off x="13468428"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47588</xdr:rowOff>
    </xdr:from>
    <xdr:to>
      <xdr:col>67</xdr:col>
      <xdr:colOff>101600</xdr:colOff>
      <xdr:row>78</xdr:row>
      <xdr:rowOff>149188</xdr:rowOff>
    </xdr:to>
    <xdr:sp macro="" textlink="">
      <xdr:nvSpPr>
        <xdr:cNvPr id="656" name="楕円 655">
          <a:extLst>
            <a:ext uri="{FF2B5EF4-FFF2-40B4-BE49-F238E27FC236}">
              <a16:creationId xmlns:a16="http://schemas.microsoft.com/office/drawing/2014/main" id="{F7D0DD38-AC62-4551-9930-E7013E0EE080}"/>
            </a:ext>
          </a:extLst>
        </xdr:cNvPr>
        <xdr:cNvSpPr/>
      </xdr:nvSpPr>
      <xdr:spPr>
        <a:xfrm>
          <a:off x="12763500" y="134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140315</xdr:rowOff>
    </xdr:from>
    <xdr:ext cx="469744" cy="259045"/>
    <xdr:sp macro="" textlink="">
      <xdr:nvSpPr>
        <xdr:cNvPr id="657" name="テキスト ボックス 656">
          <a:extLst>
            <a:ext uri="{FF2B5EF4-FFF2-40B4-BE49-F238E27FC236}">
              <a16:creationId xmlns:a16="http://schemas.microsoft.com/office/drawing/2014/main" id="{6A5B5965-C46A-4F14-8675-18E134F31721}"/>
            </a:ext>
          </a:extLst>
        </xdr:cNvPr>
        <xdr:cNvSpPr txBox="1"/>
      </xdr:nvSpPr>
      <xdr:spPr>
        <a:xfrm>
          <a:off x="12579428" y="135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404C4819-381B-416B-963A-675D69F097D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5725CCAB-3CC9-4A42-866B-6219B88A7CE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AEDF17C4-5AB8-4C41-BBB0-7D6296182A4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5B01F063-22FA-4A64-BA0C-CAA1EE57027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CC0A487F-527E-4D33-AE04-6D09CEAB63F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2CFD26D3-5134-4155-9646-70DBC2E68EF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6ED6B599-2DB8-4581-A7F6-04D85283041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2A4E0323-5047-40F9-88F2-7BA4F6DD954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F99C1B74-CF72-46F2-8730-7DD9C175367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EE0D1908-795D-4050-A34D-2C0E21803BF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49B8E117-8DF6-4B0F-B6F6-F39E33AB60D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73055D19-F3C7-4D08-BBB7-88E423E0878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AA9A7FBA-2ACE-47EE-897A-8F852BBB91D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3FC072DA-8743-4828-AFE2-3DCFF3ED09E8}"/>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48DFE8CE-EAFF-423E-A00B-AB4260C0F05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E7582B2F-4636-4E76-A758-BA41400841AB}"/>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6A0E0956-D5A3-4AC4-828D-266112B5C56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5FE60972-711E-4183-8976-7D6F58A1237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886BEFE-0B3C-4E1D-A8B2-39994BC7DCD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61924055-D258-4676-A0DA-38DB9A2C210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A4FCFA20-9116-4C87-94DE-AD0148448FE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6F484E78-5B88-4334-83DF-933C0C924107}"/>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EE562EF6-EFBC-4725-A69B-F7AADA176C6A}"/>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AC0CBBFA-61AA-4DBA-B2AF-2EB5160C796A}"/>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DACB0D8C-CAE9-434A-B316-494E35DDAAD5}"/>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3983288-51AF-442A-8730-8C3008C4BE0C}"/>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83697</xdr:rowOff>
    </xdr:from>
    <xdr:to>
      <xdr:col>85</xdr:col>
      <xdr:colOff>127000</xdr:colOff>
      <xdr:row>95</xdr:row>
      <xdr:rowOff>147743</xdr:rowOff>
    </xdr:to>
    <xdr:cxnSp macro="">
      <xdr:nvCxnSpPr>
        <xdr:cNvPr id="684" name="直線コネクタ 683">
          <a:extLst>
            <a:ext uri="{FF2B5EF4-FFF2-40B4-BE49-F238E27FC236}">
              <a16:creationId xmlns:a16="http://schemas.microsoft.com/office/drawing/2014/main" id="{9AA0F90B-9917-4925-924C-FDAD2B1AECB6}"/>
            </a:ext>
          </a:extLst>
        </xdr:cNvPr>
        <xdr:cNvCxnSpPr/>
      </xdr:nvCxnSpPr>
      <xdr:spPr>
        <a:xfrm flipV="1">
          <a:off x="15481300" y="16371447"/>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1A6BAB63-DF68-4F4D-9C6E-278CA953974D}"/>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D5924344-73A5-417F-B3C3-57D08C1486AA}"/>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147743</xdr:rowOff>
    </xdr:from>
    <xdr:to>
      <xdr:col>81</xdr:col>
      <xdr:colOff>50800</xdr:colOff>
      <xdr:row>96</xdr:row>
      <xdr:rowOff>26493</xdr:rowOff>
    </xdr:to>
    <xdr:cxnSp macro="">
      <xdr:nvCxnSpPr>
        <xdr:cNvPr id="687" name="直線コネクタ 686">
          <a:extLst>
            <a:ext uri="{FF2B5EF4-FFF2-40B4-BE49-F238E27FC236}">
              <a16:creationId xmlns:a16="http://schemas.microsoft.com/office/drawing/2014/main" id="{E962A986-D0DE-4E11-8493-5DBED776BC6A}"/>
            </a:ext>
          </a:extLst>
        </xdr:cNvPr>
        <xdr:cNvCxnSpPr/>
      </xdr:nvCxnSpPr>
      <xdr:spPr>
        <a:xfrm flipV="1">
          <a:off x="14592300" y="16435493"/>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EFC3E754-2193-47DD-9C12-F8232B437748}"/>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B25055C1-6F73-417B-BB9A-73EF51BF2278}"/>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26493</xdr:rowOff>
    </xdr:from>
    <xdr:to>
      <xdr:col>76</xdr:col>
      <xdr:colOff>114300</xdr:colOff>
      <xdr:row>96</xdr:row>
      <xdr:rowOff>85691</xdr:rowOff>
    </xdr:to>
    <xdr:cxnSp macro="">
      <xdr:nvCxnSpPr>
        <xdr:cNvPr id="690" name="直線コネクタ 689">
          <a:extLst>
            <a:ext uri="{FF2B5EF4-FFF2-40B4-BE49-F238E27FC236}">
              <a16:creationId xmlns:a16="http://schemas.microsoft.com/office/drawing/2014/main" id="{5360B008-A151-43B0-B5EB-10C35AC96989}"/>
            </a:ext>
          </a:extLst>
        </xdr:cNvPr>
        <xdr:cNvCxnSpPr/>
      </xdr:nvCxnSpPr>
      <xdr:spPr>
        <a:xfrm flipV="1">
          <a:off x="13703300" y="16485693"/>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86084CAE-5EF5-46A4-A42D-9A3303062154}"/>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B2A9BAFC-D43C-47BF-9583-B6B79A3ABAB9}"/>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85691</xdr:rowOff>
    </xdr:from>
    <xdr:to>
      <xdr:col>71</xdr:col>
      <xdr:colOff>177800</xdr:colOff>
      <xdr:row>96</xdr:row>
      <xdr:rowOff>92568</xdr:rowOff>
    </xdr:to>
    <xdr:cxnSp macro="">
      <xdr:nvCxnSpPr>
        <xdr:cNvPr id="693" name="直線コネクタ 692">
          <a:extLst>
            <a:ext uri="{FF2B5EF4-FFF2-40B4-BE49-F238E27FC236}">
              <a16:creationId xmlns:a16="http://schemas.microsoft.com/office/drawing/2014/main" id="{DBD6E93D-F483-4197-AA6F-F3AD48BA5F91}"/>
            </a:ext>
          </a:extLst>
        </xdr:cNvPr>
        <xdr:cNvCxnSpPr/>
      </xdr:nvCxnSpPr>
      <xdr:spPr>
        <a:xfrm flipV="1">
          <a:off x="12814300" y="16544891"/>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7CF59250-95DA-4F42-88D3-8582F5FC490F}"/>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747767EF-22F3-497E-9FA2-23347E828195}"/>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C318AE37-01C5-44F3-BB7C-4B911F3121B2}"/>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F4DB294B-5FA4-494F-AE33-AB26223F8F53}"/>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567844B1-35FD-4B84-9B9A-AD6294308AD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42C6DAB6-F27E-4423-9E73-4BF9343A086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5DBFF920-E43C-4051-B56A-EFBCFD50285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16F150E4-575E-440C-9F5A-EB479B42D7F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7BD3F5F5-6A19-41F5-88E3-20F693DA013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32897</xdr:rowOff>
    </xdr:from>
    <xdr:to>
      <xdr:col>85</xdr:col>
      <xdr:colOff>177800</xdr:colOff>
      <xdr:row>95</xdr:row>
      <xdr:rowOff>134497</xdr:rowOff>
    </xdr:to>
    <xdr:sp macro="" textlink="">
      <xdr:nvSpPr>
        <xdr:cNvPr id="703" name="楕円 702">
          <a:extLst>
            <a:ext uri="{FF2B5EF4-FFF2-40B4-BE49-F238E27FC236}">
              <a16:creationId xmlns:a16="http://schemas.microsoft.com/office/drawing/2014/main" id="{15C806ED-AB24-46D0-86D5-EED4BAE31E3B}"/>
            </a:ext>
          </a:extLst>
        </xdr:cNvPr>
        <xdr:cNvSpPr/>
      </xdr:nvSpPr>
      <xdr:spPr>
        <a:xfrm>
          <a:off x="16268700" y="163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55774</xdr:rowOff>
    </xdr:from>
    <xdr:ext cx="599010" cy="259045"/>
    <xdr:sp macro="" textlink="">
      <xdr:nvSpPr>
        <xdr:cNvPr id="704" name="公債費該当値テキスト">
          <a:extLst>
            <a:ext uri="{FF2B5EF4-FFF2-40B4-BE49-F238E27FC236}">
              <a16:creationId xmlns:a16="http://schemas.microsoft.com/office/drawing/2014/main" id="{778C83FA-2342-4FEA-B91A-EBCFFDE932A2}"/>
            </a:ext>
          </a:extLst>
        </xdr:cNvPr>
        <xdr:cNvSpPr txBox="1"/>
      </xdr:nvSpPr>
      <xdr:spPr>
        <a:xfrm>
          <a:off x="16370300" y="1617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96943</xdr:rowOff>
    </xdr:from>
    <xdr:to>
      <xdr:col>81</xdr:col>
      <xdr:colOff>101600</xdr:colOff>
      <xdr:row>96</xdr:row>
      <xdr:rowOff>27093</xdr:rowOff>
    </xdr:to>
    <xdr:sp macro="" textlink="">
      <xdr:nvSpPr>
        <xdr:cNvPr id="705" name="楕円 704">
          <a:extLst>
            <a:ext uri="{FF2B5EF4-FFF2-40B4-BE49-F238E27FC236}">
              <a16:creationId xmlns:a16="http://schemas.microsoft.com/office/drawing/2014/main" id="{F5212EED-80F2-4517-96B3-19C38FA986B4}"/>
            </a:ext>
          </a:extLst>
        </xdr:cNvPr>
        <xdr:cNvSpPr/>
      </xdr:nvSpPr>
      <xdr:spPr>
        <a:xfrm>
          <a:off x="15430500" y="1638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43620</xdr:rowOff>
    </xdr:from>
    <xdr:ext cx="599010" cy="259045"/>
    <xdr:sp macro="" textlink="">
      <xdr:nvSpPr>
        <xdr:cNvPr id="706" name="テキスト ボックス 705">
          <a:extLst>
            <a:ext uri="{FF2B5EF4-FFF2-40B4-BE49-F238E27FC236}">
              <a16:creationId xmlns:a16="http://schemas.microsoft.com/office/drawing/2014/main" id="{DCA687CA-51B5-4C1D-B104-C7ADBE682D75}"/>
            </a:ext>
          </a:extLst>
        </xdr:cNvPr>
        <xdr:cNvSpPr txBox="1"/>
      </xdr:nvSpPr>
      <xdr:spPr>
        <a:xfrm>
          <a:off x="15181795" y="1615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147143</xdr:rowOff>
    </xdr:from>
    <xdr:to>
      <xdr:col>76</xdr:col>
      <xdr:colOff>165100</xdr:colOff>
      <xdr:row>96</xdr:row>
      <xdr:rowOff>77293</xdr:rowOff>
    </xdr:to>
    <xdr:sp macro="" textlink="">
      <xdr:nvSpPr>
        <xdr:cNvPr id="707" name="楕円 706">
          <a:extLst>
            <a:ext uri="{FF2B5EF4-FFF2-40B4-BE49-F238E27FC236}">
              <a16:creationId xmlns:a16="http://schemas.microsoft.com/office/drawing/2014/main" id="{D8E42DB9-1F0A-46BA-8EDC-79715E3AAA14}"/>
            </a:ext>
          </a:extLst>
        </xdr:cNvPr>
        <xdr:cNvSpPr/>
      </xdr:nvSpPr>
      <xdr:spPr>
        <a:xfrm>
          <a:off x="14541500" y="164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93820</xdr:rowOff>
    </xdr:from>
    <xdr:ext cx="534377" cy="259045"/>
    <xdr:sp macro="" textlink="">
      <xdr:nvSpPr>
        <xdr:cNvPr id="708" name="テキスト ボックス 707">
          <a:extLst>
            <a:ext uri="{FF2B5EF4-FFF2-40B4-BE49-F238E27FC236}">
              <a16:creationId xmlns:a16="http://schemas.microsoft.com/office/drawing/2014/main" id="{115A9236-7F69-4B58-B5C2-2A370669342F}"/>
            </a:ext>
          </a:extLst>
        </xdr:cNvPr>
        <xdr:cNvSpPr txBox="1"/>
      </xdr:nvSpPr>
      <xdr:spPr>
        <a:xfrm>
          <a:off x="14325111" y="16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34891</xdr:rowOff>
    </xdr:from>
    <xdr:to>
      <xdr:col>72</xdr:col>
      <xdr:colOff>38100</xdr:colOff>
      <xdr:row>96</xdr:row>
      <xdr:rowOff>136491</xdr:rowOff>
    </xdr:to>
    <xdr:sp macro="" textlink="">
      <xdr:nvSpPr>
        <xdr:cNvPr id="709" name="楕円 708">
          <a:extLst>
            <a:ext uri="{FF2B5EF4-FFF2-40B4-BE49-F238E27FC236}">
              <a16:creationId xmlns:a16="http://schemas.microsoft.com/office/drawing/2014/main" id="{8752A2A9-661C-4E1B-A8C5-314F715E6999}"/>
            </a:ext>
          </a:extLst>
        </xdr:cNvPr>
        <xdr:cNvSpPr/>
      </xdr:nvSpPr>
      <xdr:spPr>
        <a:xfrm>
          <a:off x="13652500" y="164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153018</xdr:rowOff>
    </xdr:from>
    <xdr:ext cx="534377" cy="259045"/>
    <xdr:sp macro="" textlink="">
      <xdr:nvSpPr>
        <xdr:cNvPr id="710" name="テキスト ボックス 709">
          <a:extLst>
            <a:ext uri="{FF2B5EF4-FFF2-40B4-BE49-F238E27FC236}">
              <a16:creationId xmlns:a16="http://schemas.microsoft.com/office/drawing/2014/main" id="{0F1DB92A-83A9-4016-A217-36B98A411F8E}"/>
            </a:ext>
          </a:extLst>
        </xdr:cNvPr>
        <xdr:cNvSpPr txBox="1"/>
      </xdr:nvSpPr>
      <xdr:spPr>
        <a:xfrm>
          <a:off x="13436111" y="162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41768</xdr:rowOff>
    </xdr:from>
    <xdr:to>
      <xdr:col>67</xdr:col>
      <xdr:colOff>101600</xdr:colOff>
      <xdr:row>96</xdr:row>
      <xdr:rowOff>143368</xdr:rowOff>
    </xdr:to>
    <xdr:sp macro="" textlink="">
      <xdr:nvSpPr>
        <xdr:cNvPr id="711" name="楕円 710">
          <a:extLst>
            <a:ext uri="{FF2B5EF4-FFF2-40B4-BE49-F238E27FC236}">
              <a16:creationId xmlns:a16="http://schemas.microsoft.com/office/drawing/2014/main" id="{7E948700-DAF0-4D47-9CC4-E308B4833C74}"/>
            </a:ext>
          </a:extLst>
        </xdr:cNvPr>
        <xdr:cNvSpPr/>
      </xdr:nvSpPr>
      <xdr:spPr>
        <a:xfrm>
          <a:off x="12763500" y="16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159895</xdr:rowOff>
    </xdr:from>
    <xdr:ext cx="534377" cy="259045"/>
    <xdr:sp macro="" textlink="">
      <xdr:nvSpPr>
        <xdr:cNvPr id="712" name="テキスト ボックス 711">
          <a:extLst>
            <a:ext uri="{FF2B5EF4-FFF2-40B4-BE49-F238E27FC236}">
              <a16:creationId xmlns:a16="http://schemas.microsoft.com/office/drawing/2014/main" id="{2046679F-8B7F-4BFE-B294-28E5B2DD3818}"/>
            </a:ext>
          </a:extLst>
        </xdr:cNvPr>
        <xdr:cNvSpPr txBox="1"/>
      </xdr:nvSpPr>
      <xdr:spPr>
        <a:xfrm>
          <a:off x="12547111" y="162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76BE2C43-1C71-49F6-9CB0-064538729B0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B62ECE46-C848-4491-B71D-BCC60DAB7CD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94D903F-2B63-4811-BA50-A85F0EF1F3F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BB908CB6-EB33-41EF-AE1B-B7596F27732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14E136E8-D695-4E1B-B8A5-A359212A58F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512D1886-85D9-408E-9D84-D2943381BD8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B7CFE727-8028-4EBC-B353-54A1A4C0330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71A9E838-01A2-4404-8E87-DBA6771AE97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DDDC02F4-3E68-433E-A522-B0C000C5721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BE4FA5E5-FDA5-41B3-900C-1992C89012A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4455A4A7-475F-4D79-9BB8-FB55CCE9BAE9}"/>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55CD5DFD-566A-494E-9BE6-6C49FFC36F9B}"/>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7A1C8A88-2AED-4260-8C44-0BB81CE60DBA}"/>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B7956A6A-A12A-4497-9CCD-14B1E128BA2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8DC183F9-CB65-48CC-99CB-AD52FA3B9F0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90449767-9F96-4AB3-927A-6F15B21B43A5}"/>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F40BCF76-2F5F-4591-BB4F-5856A1B6B8B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29F626D6-E083-4D9A-97FF-501474626ED3}"/>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DC7DA9F3-CABE-477C-A85A-6D4DBC8B0EA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465C29C7-D371-40D0-B79A-A69DD07FC99A}"/>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2A0F2CDE-D7C6-4C5E-A3B4-A57478D46AD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6AAB47B0-FD5F-4364-A9EC-D92F17C3F41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9C717978-D180-415A-B523-C9D3AAA24A51}"/>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DF1D1897-EC04-42B0-AFE6-64758B00E34B}"/>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EA05B2AA-919A-439B-B695-C79F1447A967}"/>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9E1DEA1A-1736-4115-BF88-5FA294EC16D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9C59F9C0-3531-4D3D-9D4C-11128637A4D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8A8178F3-80B8-4A74-BFF1-AA901E855501}"/>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619998DA-6D15-49F7-9C3D-C9F6702B760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681A634F-5F47-47E4-8400-931F7C629E39}"/>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B4E8847-120E-4AF6-98C5-6D041D77CC45}"/>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6FA25EA9-0846-4970-8532-7F88A5406ED4}"/>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EE2B8A73-FA2C-4C20-9647-A51EC4578545}"/>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B8F16BAC-7F5A-47B2-AB2F-0BF49FF8129A}"/>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9A95BB63-72D6-4139-8DD9-07E736AA5BA3}"/>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2133E364-21DF-4626-906D-725CF0EEFE5D}"/>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43073924-7A35-43FA-ABBD-B4B5D27B8163}"/>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80F11E55-6937-4342-A659-90B56CE4A486}"/>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12BBB53-59F4-493B-9404-C59EE6D20025}"/>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9C7904BD-F04B-4F6B-9645-9D2ECA74F8C3}"/>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421C9E97-B8B9-41F3-A45F-5E218F978B38}"/>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5370A0BC-E4DC-4638-B5AA-31253DD0128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C3A6D7D-9D32-4579-A513-1310209FE9C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CA94503-156A-47A3-ACAA-C3481FB05C7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64427F2A-CC67-4D91-8D9F-ABD0A5686B3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AAC5430-C195-423F-9218-E228B69EA4A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A7882F6C-EE8D-4E91-B882-04B8126694B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72868736-F715-4F8D-A0D7-323EAFE908B9}"/>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668FEF22-0BA9-42C1-A0B6-AB7DC0781781}"/>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66A0C700-5842-4C97-B580-B98807B016A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D6FAA9BE-E92D-48A3-A15A-568E2A45DB16}"/>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4743FE5-5BB4-4606-8311-8D11F7CF41F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A1C7AB3F-F341-46C3-9965-DDD89E5E7B9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931F4DFA-514C-4D54-A45B-1F8CDFAE4047}"/>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32A66CA9-706A-46E3-8138-A38747995DC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32CB2C0B-5AD9-4148-8D07-C288B3ED26C9}"/>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A7FC9E9C-CB6D-457D-A9AC-E870C628E249}"/>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7F729E6D-870A-4116-89B0-47B6EE819AA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411A104C-B357-4A58-B7BC-6D304BF76BF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62752AF6-9315-4F33-9F0C-43435F8CF3C9}"/>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A298D2-ACD8-4B18-8A63-F0B4A2DBABC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AAD6C641-7451-407A-BFE9-EAB44CDB5AE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8ECA9FD2-A230-41B4-86F8-C6B89BB73B8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BD12E263-6E96-40E2-824B-CFA586DFC7B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503010B4-D554-41DA-9DF3-F3641CC68A3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C5E2FF02-21A2-4BA0-99E1-665DB5AB35D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C51DC49A-365E-4E45-BAEF-45027C4A858F}"/>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17B2041F-06ED-4737-A718-891009EED00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50E494FE-6F89-4135-A772-3F909B65192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E5462515-A5D9-4B93-B373-86246EA5667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CB76F397-05DC-400A-B2FE-C5E975B2E21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BE838D5C-7C31-453D-9800-280E796C2BB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8E12B18B-C26A-47C9-8958-E8412A73FA0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4AA4716F-BD68-4881-90DD-162BA37C9013}"/>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16F76366-1F0C-412C-B1E9-5859424BB47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56A5E3FA-A1FE-4221-ACC0-53982E145D5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330095BE-B1A0-4D5E-A13C-DDE162FFF48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E03C13E5-7C18-4D77-8314-97A5A8BE518F}"/>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5F4C8F25-2521-453D-9A07-F708F44F151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DBDD44AB-8A60-4D83-9C32-1F94C9A0C2A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E780633B-C139-4277-8E9A-D2423405503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C594DFCA-FE33-444E-8F7A-654BBA8004A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13A86E03-3343-481B-83C9-E5816391442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7ACC7A1C-6B97-4B10-99C0-4A6B829D459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8C14ECAF-8605-42A0-BD7E-1BD99B5AC7F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BD883ACA-953E-4DF2-8DBE-82EEEBDF5FF4}"/>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AF97AA-A2F7-4C38-A637-629B4F7BDA16}"/>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91C5664B-0023-4699-9A50-59D3B7A5330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328974EC-B242-4153-B38C-6C4997EBD29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AD685F85-C1D0-417A-B694-10765A74748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CB7B8B16-C8C7-4A04-87F9-C045CBFE053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7C9DC8E0-94AF-4371-A168-1394A7B9B11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B34D2724-3775-49CC-BB77-A31F13B5EAA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9456D12E-F7B7-4AF1-A271-8133DFA6370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D79B018D-617D-4D79-9CE2-B1FEAED16A4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AC537AF-CE84-40D5-8844-1A6492CFC1C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E3ECE059-E226-4E33-8CF1-0E201B297CF7}"/>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656C03D3-C9EE-490D-BA2D-80A9E2FE20B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A9AE1E39-4143-4FDF-99AD-84918E359382}"/>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C0D230A4-34C1-4478-A2DC-C9730F713A38}"/>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F8DB13C4-9BDC-430A-8627-6A79F2760F0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B791A055-A00A-4974-A389-6B5DC627D404}"/>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6B3C237B-5925-4B93-896D-14A47E1CE52C}"/>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3292C93C-04DC-47E0-A012-7ACD6073986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8C10AB81-95B9-4327-A22B-63C76CDE9D8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DFF2A743-28D8-4C71-844D-735516D8E9A5}"/>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51D245CA-DD22-4363-A7D8-FCC2047651B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BE34E27E-C65D-4798-B526-BB9440917B8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B8832E4F-618F-470A-9EB9-22500D4CE3E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目的別の住民一人当たりコストでは、総務費が類似団体内平均を大きく上回っており、</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281,692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円となっている。これは、令和</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年度から新型コロナウイルス対策費を総務費として計上していることが大きな要因となっている。加えて、平成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年度より町民交流センター整備事業に着手し、平成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年度から建設工事が始まったため、平成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年度以降大きく増加したものである。同施設は平成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月に完成したため平成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年度に低下したが、同目的内に施設維持管理費や移住・定住対策費が計上されていることが要因である。</a:t>
          </a:r>
          <a:endParaRPr lang="ja-JP" altLang="ja-JP" sz="900">
            <a:effectLst/>
            <a:latin typeface="ＭＳ 明朝" panose="02020609040205080304" pitchFamily="17" charset="-128"/>
            <a:ea typeface="ＭＳ 明朝" panose="02020609040205080304" pitchFamily="17" charset="-128"/>
          </a:endParaRPr>
        </a:p>
        <a:p>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　また、類似団体内平均と比較すると公債費についても上回っており、</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124,749</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円となっている。いずれの年度も類似団体内平均より高い状況で推移しているが、これは、平成</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13</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年度からの第</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次大石田町総合振興計画に基づいて実施してきた、道路改良事業や土地区画整理事業などの大型事業における地方債の償還が影響しているためである。町民交流センター整備事業と尾花沢市消防署大石田分署整備事業が完了し、その元金償還が始まったことにより負担が増えることになるが、行財政改革以降、新規地方債の発行を年間の償還元金の</a:t>
          </a:r>
          <a:r>
            <a:rPr kumimoji="1" lang="en-US" altLang="ja-JP" sz="9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とする基準を原則としてきたこともあり、今後当面として同程度の額で推移する見込みである。そのため、今後も同様の原則を順守していき、事業の実施に当たっては費用対効果を適正に判断しながら取捨選択を行って、新規地方債の抑制に努めていく。</a:t>
          </a:r>
          <a:endParaRPr lang="ja-JP" altLang="ja-JP" sz="9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これまでは、財政調整基金として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億円程度の残高を維持しながら不慮の財源に備えてきた。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年度にかけて、町立小中学校の統合で廃校となった施設のうち、耐震性を満たしていない複数の校舎等の解体工事を行ったことなどにより積立金以上に財政調整基金を取り崩し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対応してきた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年度は、新型コロナウイルス感染症対策事業費に加え豪</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雪等に</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対応した経費が増加し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例年に比べ特別交付税が増となったことを受け、取崩すことなく積み立てを行う決算となった。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年連続の大雪に見舞われたものの大きな災害も</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発生しなかったことから、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しに対し、</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億円の積立てとなった。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また、標準財政規模は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実質単年度収支はプラス</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今後も、町税などの独自財源の確保は非常に厳しいが、これまでの行財政改革の基本方針を継続し、財政の健全化を図っていく。</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山形県大石田町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各会計における実質収支は黒字額であり、令和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年度においても連結実質赤字比率は発生していない。</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年度の全会計の実質収支の合計は約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百万円であり、その約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％を占める一般会計においては、実質収支が前年度より約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百万円増加し、標準財政規模に対する比率が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ポイント増加した。今後についても、町税などの独自財源の確保は年々厳しくなる状況が見込まれるため、計画的に財政調整基金や公共施設整備基金などに積み立てを行い、不慮の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や将来的な公共施設等の管理運営に備える必要がある。また、これまでの行財政改革を基準とした経常経費の削減を今後も継続していき、さらに投資的事業についても取捨選択を行って計画的に実施し、適正な財政運営に努め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国民健康保険をはじめとする各特別会計においても、保険料や使用料の見直しなどを適宜実施し、そのうえで経費の節減等を図っていくことで、支障なく事業を展開するための財政の健全化を図る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6560393</v>
      </c>
      <c r="BO4" s="371"/>
      <c r="BP4" s="371"/>
      <c r="BQ4" s="371"/>
      <c r="BR4" s="371"/>
      <c r="BS4" s="371"/>
      <c r="BT4" s="371"/>
      <c r="BU4" s="372"/>
      <c r="BV4" s="370">
        <v>6333846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11.7</v>
      </c>
      <c r="CU4" s="377"/>
      <c r="CV4" s="377"/>
      <c r="CW4" s="377"/>
      <c r="CX4" s="377"/>
      <c r="CY4" s="377"/>
      <c r="CZ4" s="377"/>
      <c r="DA4" s="378"/>
      <c r="DB4" s="376">
        <v>8.3000000000000007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6095095</v>
      </c>
      <c r="BO5" s="408"/>
      <c r="BP5" s="408"/>
      <c r="BQ5" s="408"/>
      <c r="BR5" s="408"/>
      <c r="BS5" s="408"/>
      <c r="BT5" s="408"/>
      <c r="BU5" s="409"/>
      <c r="BV5" s="407">
        <v>6048038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90.7</v>
      </c>
      <c r="CU5" s="405"/>
      <c r="CV5" s="405"/>
      <c r="CW5" s="405"/>
      <c r="CX5" s="405"/>
      <c r="CY5" s="405"/>
      <c r="CZ5" s="405"/>
      <c r="DA5" s="406"/>
      <c r="DB5" s="404">
        <v>87.5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465298</v>
      </c>
      <c r="BO6" s="408"/>
      <c r="BP6" s="408"/>
      <c r="BQ6" s="408"/>
      <c r="BR6" s="408"/>
      <c r="BS6" s="408"/>
      <c r="BT6" s="408"/>
      <c r="BU6" s="409"/>
      <c r="BV6" s="407">
        <v>285808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90.7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97259</v>
      </c>
      <c r="BO7" s="408"/>
      <c r="BP7" s="408"/>
      <c r="BQ7" s="408"/>
      <c r="BR7" s="408"/>
      <c r="BS7" s="408"/>
      <c r="BT7" s="408"/>
      <c r="BU7" s="409"/>
      <c r="BV7" s="407">
        <v>16629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3155216</v>
      </c>
      <c r="CU7" s="408"/>
      <c r="CV7" s="408"/>
      <c r="CW7" s="408"/>
      <c r="CX7" s="408"/>
      <c r="CY7" s="408"/>
      <c r="CZ7" s="408"/>
      <c r="DA7" s="409"/>
      <c r="DB7" s="407">
        <v>3228892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368039</v>
      </c>
      <c r="BO8" s="408"/>
      <c r="BP8" s="408"/>
      <c r="BQ8" s="408"/>
      <c r="BR8" s="408"/>
      <c r="BS8" s="408"/>
      <c r="BT8" s="408"/>
      <c r="BU8" s="409"/>
      <c r="BV8" s="407">
        <v>269179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6577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98860</v>
      </c>
      <c r="BO9" s="408"/>
      <c r="BP9" s="408"/>
      <c r="BQ9" s="408"/>
      <c r="BR9" s="408"/>
      <c r="BS9" s="408"/>
      <c r="BT9" s="408"/>
      <c r="BU9" s="409"/>
      <c r="BV9" s="407">
        <v>151950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15.5</v>
      </c>
      <c r="CU9" s="405"/>
      <c r="CV9" s="405"/>
      <c r="CW9" s="405"/>
      <c r="CX9" s="405"/>
      <c r="CY9" s="405"/>
      <c r="CZ9" s="405"/>
      <c r="DA9" s="406"/>
      <c r="DB9" s="404">
        <v>16.3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7357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135020</v>
      </c>
      <c r="BO10" s="408"/>
      <c r="BP10" s="408"/>
      <c r="BQ10" s="408"/>
      <c r="BR10" s="408"/>
      <c r="BS10" s="408"/>
      <c r="BT10" s="408"/>
      <c r="BU10" s="409"/>
      <c r="BV10" s="407">
        <v>60054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33400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6322</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80000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6263</v>
      </c>
      <c r="S13" s="492"/>
      <c r="T13" s="492"/>
      <c r="U13" s="492"/>
      <c r="V13" s="493"/>
      <c r="W13" s="423" t="s">
        <v>143</v>
      </c>
      <c r="X13" s="424"/>
      <c r="Y13" s="424"/>
      <c r="Z13" s="424"/>
      <c r="AA13" s="424"/>
      <c r="AB13" s="414"/>
      <c r="AC13" s="458">
        <v>515</v>
      </c>
      <c r="AD13" s="459"/>
      <c r="AE13" s="459"/>
      <c r="AF13" s="459"/>
      <c r="AG13" s="501"/>
      <c r="AH13" s="458">
        <v>563</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187280</v>
      </c>
      <c r="BO13" s="408"/>
      <c r="BP13" s="408"/>
      <c r="BQ13" s="408"/>
      <c r="BR13" s="408"/>
      <c r="BS13" s="408"/>
      <c r="BT13" s="408"/>
      <c r="BU13" s="409"/>
      <c r="BV13" s="407">
        <v>212004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11.9</v>
      </c>
      <c r="CU13" s="405"/>
      <c r="CV13" s="405"/>
      <c r="CW13" s="405"/>
      <c r="CX13" s="405"/>
      <c r="CY13" s="405"/>
      <c r="CZ13" s="405"/>
      <c r="DA13" s="406"/>
      <c r="DB13" s="404">
        <v>11.6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6518</v>
      </c>
      <c r="S14" s="492"/>
      <c r="T14" s="492"/>
      <c r="U14" s="492"/>
      <c r="V14" s="493"/>
      <c r="W14" s="397"/>
      <c r="X14" s="398"/>
      <c r="Y14" s="398"/>
      <c r="Z14" s="398"/>
      <c r="AA14" s="398"/>
      <c r="AB14" s="387"/>
      <c r="AC14" s="494">
        <v>14.9</v>
      </c>
      <c r="AD14" s="495"/>
      <c r="AE14" s="495"/>
      <c r="AF14" s="495"/>
      <c r="AG14" s="496"/>
      <c r="AH14" s="494">
        <v>14.6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41.3</v>
      </c>
      <c r="CU14" s="506"/>
      <c r="CV14" s="506"/>
      <c r="CW14" s="506"/>
      <c r="CX14" s="506"/>
      <c r="CY14" s="506"/>
      <c r="CZ14" s="506"/>
      <c r="DA14" s="507"/>
      <c r="DB14" s="505">
        <v>56.1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6457</v>
      </c>
      <c r="S15" s="492"/>
      <c r="T15" s="492"/>
      <c r="U15" s="492"/>
      <c r="V15" s="493"/>
      <c r="W15" s="423" t="s">
        <v>150</v>
      </c>
      <c r="X15" s="424"/>
      <c r="Y15" s="424"/>
      <c r="Z15" s="424"/>
      <c r="AA15" s="424"/>
      <c r="AB15" s="414"/>
      <c r="AC15" s="458">
        <v>1271</v>
      </c>
      <c r="AD15" s="459"/>
      <c r="AE15" s="459"/>
      <c r="AF15" s="459"/>
      <c r="AG15" s="501"/>
      <c r="AH15" s="458">
        <v>1402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633515</v>
      </c>
      <c r="BO15" s="371"/>
      <c r="BP15" s="371"/>
      <c r="BQ15" s="371"/>
      <c r="BR15" s="371"/>
      <c r="BS15" s="371"/>
      <c r="BT15" s="371"/>
      <c r="BU15" s="372"/>
      <c r="BV15" s="370">
        <v>626120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36.700000000000003</v>
      </c>
      <c r="AD16" s="495"/>
      <c r="AE16" s="495"/>
      <c r="AF16" s="495"/>
      <c r="AG16" s="496"/>
      <c r="AH16" s="494">
        <v>36.299999999999997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2978472</v>
      </c>
      <c r="BO16" s="408"/>
      <c r="BP16" s="408"/>
      <c r="BQ16" s="408"/>
      <c r="BR16" s="408"/>
      <c r="BS16" s="408"/>
      <c r="BT16" s="408"/>
      <c r="BU16" s="409"/>
      <c r="BV16" s="407">
        <v>2969229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1674</v>
      </c>
      <c r="AD17" s="459"/>
      <c r="AE17" s="459"/>
      <c r="AF17" s="459"/>
      <c r="AG17" s="501"/>
      <c r="AH17" s="458">
        <v>1897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779849</v>
      </c>
      <c r="BO17" s="408"/>
      <c r="BP17" s="408"/>
      <c r="BQ17" s="408"/>
      <c r="BR17" s="408"/>
      <c r="BS17" s="408"/>
      <c r="BT17" s="408"/>
      <c r="BU17" s="409"/>
      <c r="BV17" s="407">
        <v>770159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79.540000000000006</v>
      </c>
      <c r="M18" s="531"/>
      <c r="N18" s="531"/>
      <c r="O18" s="531"/>
      <c r="P18" s="531"/>
      <c r="Q18" s="531"/>
      <c r="R18" s="532"/>
      <c r="S18" s="532"/>
      <c r="T18" s="532"/>
      <c r="U18" s="532"/>
      <c r="V18" s="533"/>
      <c r="W18" s="425"/>
      <c r="X18" s="426"/>
      <c r="Y18" s="426"/>
      <c r="Z18" s="426"/>
      <c r="AA18" s="426"/>
      <c r="AB18" s="417"/>
      <c r="AC18" s="534">
        <v>48.4</v>
      </c>
      <c r="AD18" s="535"/>
      <c r="AE18" s="535"/>
      <c r="AF18" s="535"/>
      <c r="AG18" s="536"/>
      <c r="AH18" s="534">
        <v>49.1</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2876992</v>
      </c>
      <c r="BO18" s="408"/>
      <c r="BP18" s="408"/>
      <c r="BQ18" s="408"/>
      <c r="BR18" s="408"/>
      <c r="BS18" s="408"/>
      <c r="BT18" s="408"/>
      <c r="BU18" s="409"/>
      <c r="BV18" s="407">
        <v>2853223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83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4854581</v>
      </c>
      <c r="BO19" s="408"/>
      <c r="BP19" s="408"/>
      <c r="BQ19" s="408"/>
      <c r="BR19" s="408"/>
      <c r="BS19" s="408"/>
      <c r="BT19" s="408"/>
      <c r="BU19" s="409"/>
      <c r="BV19" s="407">
        <v>4428763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2086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5533815</v>
      </c>
      <c r="BO22" s="371"/>
      <c r="BP22" s="371"/>
      <c r="BQ22" s="371"/>
      <c r="BR22" s="371"/>
      <c r="BS22" s="371"/>
      <c r="BT22" s="371"/>
      <c r="BU22" s="372"/>
      <c r="BV22" s="370">
        <v>6128652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5249951</v>
      </c>
      <c r="BO23" s="408"/>
      <c r="BP23" s="408"/>
      <c r="BQ23" s="408"/>
      <c r="BR23" s="408"/>
      <c r="BS23" s="408"/>
      <c r="BT23" s="408"/>
      <c r="BU23" s="409"/>
      <c r="BV23" s="407">
        <v>5785925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8200</v>
      </c>
      <c r="R24" s="459"/>
      <c r="S24" s="459"/>
      <c r="T24" s="459"/>
      <c r="U24" s="459"/>
      <c r="V24" s="501"/>
      <c r="W24" s="553"/>
      <c r="X24" s="554"/>
      <c r="Y24" s="555"/>
      <c r="Z24" s="457" t="s">
        <v>175</v>
      </c>
      <c r="AA24" s="437"/>
      <c r="AB24" s="437"/>
      <c r="AC24" s="437"/>
      <c r="AD24" s="437"/>
      <c r="AE24" s="437"/>
      <c r="AF24" s="437"/>
      <c r="AG24" s="438"/>
      <c r="AH24" s="458">
        <v>98</v>
      </c>
      <c r="AI24" s="459"/>
      <c r="AJ24" s="459"/>
      <c r="AK24" s="459"/>
      <c r="AL24" s="501"/>
      <c r="AM24" s="458">
        <v>301056</v>
      </c>
      <c r="AN24" s="459"/>
      <c r="AO24" s="459"/>
      <c r="AP24" s="459"/>
      <c r="AQ24" s="459"/>
      <c r="AR24" s="501"/>
      <c r="AS24" s="458">
        <v>3072</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3930934</v>
      </c>
      <c r="BO24" s="408"/>
      <c r="BP24" s="408"/>
      <c r="BQ24" s="408"/>
      <c r="BR24" s="408"/>
      <c r="BS24" s="408"/>
      <c r="BT24" s="408"/>
      <c r="BU24" s="409"/>
      <c r="BV24" s="407">
        <v>4369697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6350</v>
      </c>
      <c r="R25" s="459"/>
      <c r="S25" s="459"/>
      <c r="T25" s="459"/>
      <c r="U25" s="459"/>
      <c r="V25" s="501"/>
      <c r="W25" s="553"/>
      <c r="X25" s="554"/>
      <c r="Y25" s="555"/>
      <c r="Z25" s="457" t="s">
        <v>178</v>
      </c>
      <c r="AA25" s="437"/>
      <c r="AB25" s="437"/>
      <c r="AC25" s="437"/>
      <c r="AD25" s="437"/>
      <c r="AE25" s="437"/>
      <c r="AF25" s="437"/>
      <c r="AG25" s="438"/>
      <c r="AH25" s="458" t="s">
        <v>131</v>
      </c>
      <c r="AI25" s="459"/>
      <c r="AJ25" s="459"/>
      <c r="AK25" s="459"/>
      <c r="AL25" s="501"/>
      <c r="AM25" s="458" t="s">
        <v>179</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144031</v>
      </c>
      <c r="BO25" s="371"/>
      <c r="BP25" s="371"/>
      <c r="BQ25" s="371"/>
      <c r="BR25" s="371"/>
      <c r="BS25" s="371"/>
      <c r="BT25" s="371"/>
      <c r="BU25" s="372"/>
      <c r="BV25" s="370">
        <v>39022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5850</v>
      </c>
      <c r="R26" s="459"/>
      <c r="S26" s="459"/>
      <c r="T26" s="459"/>
      <c r="U26" s="459"/>
      <c r="V26" s="501"/>
      <c r="W26" s="553"/>
      <c r="X26" s="554"/>
      <c r="Y26" s="555"/>
      <c r="Z26" s="457" t="s">
        <v>182</v>
      </c>
      <c r="AA26" s="559"/>
      <c r="AB26" s="559"/>
      <c r="AC26" s="559"/>
      <c r="AD26" s="559"/>
      <c r="AE26" s="559"/>
      <c r="AF26" s="559"/>
      <c r="AG26" s="560"/>
      <c r="AH26" s="458">
        <v>11</v>
      </c>
      <c r="AI26" s="459"/>
      <c r="AJ26" s="459"/>
      <c r="AK26" s="459"/>
      <c r="AL26" s="501"/>
      <c r="AM26" s="458">
        <v>34408</v>
      </c>
      <c r="AN26" s="459"/>
      <c r="AO26" s="459"/>
      <c r="AP26" s="459"/>
      <c r="AQ26" s="459"/>
      <c r="AR26" s="501"/>
      <c r="AS26" s="458">
        <v>3128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184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3100</v>
      </c>
      <c r="R27" s="459"/>
      <c r="S27" s="459"/>
      <c r="T27" s="459"/>
      <c r="U27" s="459"/>
      <c r="V27" s="501"/>
      <c r="W27" s="553"/>
      <c r="X27" s="554"/>
      <c r="Y27" s="555"/>
      <c r="Z27" s="457" t="s">
        <v>186</v>
      </c>
      <c r="AA27" s="437"/>
      <c r="AB27" s="437"/>
      <c r="AC27" s="437"/>
      <c r="AD27" s="437"/>
      <c r="AE27" s="437"/>
      <c r="AF27" s="437"/>
      <c r="AG27" s="438"/>
      <c r="AH27" s="458">
        <v>1</v>
      </c>
      <c r="AI27" s="459"/>
      <c r="AJ27" s="459"/>
      <c r="AK27" s="459"/>
      <c r="AL27" s="501"/>
      <c r="AM27" s="458" t="s">
        <v>187</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172761</v>
      </c>
      <c r="BO27" s="527"/>
      <c r="BP27" s="527"/>
      <c r="BQ27" s="527"/>
      <c r="BR27" s="527"/>
      <c r="BS27" s="527"/>
      <c r="BT27" s="527"/>
      <c r="BU27" s="528"/>
      <c r="BV27" s="526">
        <v>172758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2550</v>
      </c>
      <c r="R28" s="459"/>
      <c r="S28" s="459"/>
      <c r="T28" s="459"/>
      <c r="U28" s="459"/>
      <c r="V28" s="501"/>
      <c r="W28" s="553"/>
      <c r="X28" s="554"/>
      <c r="Y28" s="555"/>
      <c r="Z28" s="457" t="s">
        <v>190</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739777</v>
      </c>
      <c r="BO28" s="371"/>
      <c r="BP28" s="371"/>
      <c r="BQ28" s="371"/>
      <c r="BR28" s="371"/>
      <c r="BS28" s="371"/>
      <c r="BT28" s="371"/>
      <c r="BU28" s="372"/>
      <c r="BV28" s="370">
        <v>684757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8</v>
      </c>
      <c r="M29" s="459"/>
      <c r="N29" s="459"/>
      <c r="O29" s="459"/>
      <c r="P29" s="501"/>
      <c r="Q29" s="458">
        <v>2400</v>
      </c>
      <c r="R29" s="459"/>
      <c r="S29" s="459"/>
      <c r="T29" s="459"/>
      <c r="U29" s="459"/>
      <c r="V29" s="501"/>
      <c r="W29" s="556"/>
      <c r="X29" s="557"/>
      <c r="Y29" s="558"/>
      <c r="Z29" s="457" t="s">
        <v>193</v>
      </c>
      <c r="AA29" s="437"/>
      <c r="AB29" s="437"/>
      <c r="AC29" s="437"/>
      <c r="AD29" s="437"/>
      <c r="AE29" s="437"/>
      <c r="AF29" s="437"/>
      <c r="AG29" s="438"/>
      <c r="AH29" s="458">
        <v>99</v>
      </c>
      <c r="AI29" s="459"/>
      <c r="AJ29" s="459"/>
      <c r="AK29" s="459"/>
      <c r="AL29" s="501"/>
      <c r="AM29" s="458">
        <v>305242</v>
      </c>
      <c r="AN29" s="459"/>
      <c r="AO29" s="459"/>
      <c r="AP29" s="459"/>
      <c r="AQ29" s="459"/>
      <c r="AR29" s="501"/>
      <c r="AS29" s="458">
        <v>3083</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151077</v>
      </c>
      <c r="BO29" s="408"/>
      <c r="BP29" s="408"/>
      <c r="BQ29" s="408"/>
      <c r="BR29" s="408"/>
      <c r="BS29" s="408"/>
      <c r="BT29" s="408"/>
      <c r="BU29" s="409"/>
      <c r="BV29" s="407">
        <v>101072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1133722</v>
      </c>
      <c r="BO30" s="527"/>
      <c r="BP30" s="527"/>
      <c r="BQ30" s="527"/>
      <c r="BR30" s="527"/>
      <c r="BS30" s="527"/>
      <c r="BT30" s="527"/>
      <c r="BU30" s="528"/>
      <c r="BV30" s="526">
        <v>1141141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203</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次年子簡易水道特別会計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大石田町地域振興公社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北村山広域行政事務組合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山形県後期高齢者医療広域連合（普通会計分）</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山形県後期高齢者医療広域連合（事業会計分）</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尾花沢市大石田町環境衛生事業組合（普通会計分）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尾花沢市大石田町環境衛生事業組合（水道事業会計分）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尾花沢市大石田町環境衛生事業組合（公共下水道事業特別会計分）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北村山公立病院組合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quFbTpeT7/kZ9+akhyLa98TNka0bVT1gxXqwzD1COR6M/MEDfHYl3Icz1XiWUDUeNPX9s1e7CbphHErbGADZw==" saltValue="Vui+3huGhXlWr+7G3rh1E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575</v>
      </c>
      <c r="D34" s="1151"/>
      <c r="E34" s="1152"/>
      <c r="F34" s="32">
        <v>7.07</v>
      </c>
      <c r="G34" s="33">
        <v>7.81</v>
      </c>
      <c r="H34" s="33">
        <v>3.94</v>
      </c>
      <c r="I34" s="33">
        <v>8.33</v>
      </c>
      <c r="J34" s="34">
        <v>11.66</v>
      </c>
      <c r="K34" s="22"/>
      <c r="L34" s="22"/>
      <c r="M34" s="22"/>
      <c r="N34" s="22"/>
      <c r="O34" s="22"/>
      <c r="P34" s="22"/>
    </row>
    <row r="35" spans="1:16" ht="39" customHeight="1" x14ac:dyDescent="0.15">
      <c r="A35" s="22"/>
      <c r="B35" s="35"/>
      <c r="C35" s="1145" t="s">
        <v>576</v>
      </c>
      <c r="D35" s="1146"/>
      <c r="E35" s="1147"/>
      <c r="F35" s="36">
        <v>1.78</v>
      </c>
      <c r="G35" s="37">
        <v>0.41</v>
      </c>
      <c r="H35" s="37">
        <v>0.51</v>
      </c>
      <c r="I35" s="37">
        <v>1.29</v>
      </c>
      <c r="J35" s="38">
        <v>2.2599999999999998</v>
      </c>
      <c r="K35" s="22"/>
      <c r="L35" s="22"/>
      <c r="M35" s="22"/>
      <c r="N35" s="22"/>
      <c r="O35" s="22"/>
      <c r="P35" s="22"/>
    </row>
    <row r="36" spans="1:16" ht="39" customHeight="1" x14ac:dyDescent="0.15">
      <c r="A36" s="22"/>
      <c r="B36" s="35"/>
      <c r="C36" s="1145" t="s">
        <v>577</v>
      </c>
      <c r="D36" s="1146"/>
      <c r="E36" s="1147"/>
      <c r="F36" s="36">
        <v>3.24</v>
      </c>
      <c r="G36" s="37">
        <v>2.72</v>
      </c>
      <c r="H36" s="37">
        <v>2.88</v>
      </c>
      <c r="I36" s="37">
        <v>2.58</v>
      </c>
      <c r="J36" s="38">
        <v>1.86</v>
      </c>
      <c r="K36" s="22"/>
      <c r="L36" s="22"/>
      <c r="M36" s="22"/>
      <c r="N36" s="22"/>
      <c r="O36" s="22"/>
      <c r="P36" s="22"/>
    </row>
    <row r="37" spans="1:16" ht="39" customHeight="1" x14ac:dyDescent="0.15">
      <c r="A37" s="22"/>
      <c r="B37" s="35"/>
      <c r="C37" s="1145" t="s">
        <v>578</v>
      </c>
      <c r="D37" s="1146"/>
      <c r="E37" s="1147"/>
      <c r="F37" s="36">
        <v>0.03</v>
      </c>
      <c r="G37" s="37">
        <v>0.01</v>
      </c>
      <c r="H37" s="37">
        <v>0.02</v>
      </c>
      <c r="I37" s="37">
        <v>0</v>
      </c>
      <c r="J37" s="38">
        <v>0.28000000000000003</v>
      </c>
      <c r="K37" s="22"/>
      <c r="L37" s="22"/>
      <c r="M37" s="22"/>
      <c r="N37" s="22"/>
      <c r="O37" s="22"/>
      <c r="P37" s="22"/>
    </row>
    <row r="38" spans="1:16" ht="39" customHeight="1" x14ac:dyDescent="0.15">
      <c r="A38" s="22"/>
      <c r="B38" s="35"/>
      <c r="C38" s="1145" t="s">
        <v>579</v>
      </c>
      <c r="D38" s="1146"/>
      <c r="E38" s="1147"/>
      <c r="F38" s="36">
        <v>0</v>
      </c>
      <c r="G38" s="37">
        <v>0</v>
      </c>
      <c r="H38" s="37">
        <v>0</v>
      </c>
      <c r="I38" s="37">
        <v>0</v>
      </c>
      <c r="J38" s="38">
        <v>0</v>
      </c>
      <c r="K38" s="22"/>
      <c r="L38" s="22"/>
      <c r="M38" s="22"/>
      <c r="N38" s="22"/>
      <c r="O38" s="22"/>
      <c r="P38" s="22"/>
    </row>
    <row r="39" spans="1:16" ht="39" customHeight="1" x14ac:dyDescent="0.15">
      <c r="A39" s="22"/>
      <c r="B39" s="35"/>
      <c r="C39" s="1145" t="s">
        <v>580</v>
      </c>
      <c r="D39" s="1146"/>
      <c r="E39" s="1147"/>
      <c r="F39" s="36">
        <v>0</v>
      </c>
      <c r="G39" s="37">
        <v>0</v>
      </c>
      <c r="H39" s="37">
        <v>0.28000000000000003</v>
      </c>
      <c r="I39" s="37">
        <v>0.26</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582</v>
      </c>
      <c r="D43" s="1149"/>
      <c r="E43" s="1150"/>
      <c r="F43" s="41">
        <v>0</v>
      </c>
      <c r="G43" s="42">
        <v>0</v>
      </c>
      <c r="H43" s="42">
        <v>0</v>
      </c>
      <c r="I43" s="42">
        <v>0</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X0UM3WOc4fHjXzvC3LjW5KQ0i+RVzG16qZAcjJ18R85qfhfOG8m6p7coVvhbGvS7Dh0iYV1oqVu01aUr8HTRg==" saltValue="eGMUiZ1G386l7+IS7LTA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608</v>
      </c>
      <c r="L45" s="60">
        <v>603</v>
      </c>
      <c r="M45" s="60">
        <v>670</v>
      </c>
      <c r="N45" s="60">
        <v>722</v>
      </c>
      <c r="O45" s="61">
        <v>755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58</v>
      </c>
      <c r="L48" s="64">
        <v>55</v>
      </c>
      <c r="M48" s="64">
        <v>52</v>
      </c>
      <c r="N48" s="64">
        <v>47</v>
      </c>
      <c r="O48" s="65">
        <v>45</v>
      </c>
      <c r="P48" s="48"/>
      <c r="Q48" s="48"/>
      <c r="R48" s="48"/>
      <c r="S48" s="48"/>
      <c r="T48" s="48"/>
      <c r="U48" s="48"/>
    </row>
    <row r="49" spans="1:21" ht="30.75" customHeight="1" x14ac:dyDescent="0.15">
      <c r="A49" s="48"/>
      <c r="B49" s="1155"/>
      <c r="C49" s="1156"/>
      <c r="D49" s="62"/>
      <c r="E49" s="1161" t="s">
        <v>16</v>
      </c>
      <c r="F49" s="1161"/>
      <c r="G49" s="1161"/>
      <c r="H49" s="1161"/>
      <c r="I49" s="1161"/>
      <c r="J49" s="1162"/>
      <c r="K49" s="63">
        <v>64</v>
      </c>
      <c r="L49" s="64">
        <v>82</v>
      </c>
      <c r="M49" s="64">
        <v>98</v>
      </c>
      <c r="N49" s="64">
        <v>103</v>
      </c>
      <c r="O49" s="65">
        <v>93</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7</v>
      </c>
      <c r="O50" s="65">
        <v>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v>0</v>
      </c>
      <c r="M51" s="64">
        <v>0</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496</v>
      </c>
      <c r="L52" s="64">
        <v>486</v>
      </c>
      <c r="M52" s="64">
        <v>522</v>
      </c>
      <c r="N52" s="64">
        <v>557</v>
      </c>
      <c r="O52" s="65">
        <v>593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234</v>
      </c>
      <c r="L53" s="69">
        <v>254</v>
      </c>
      <c r="M53" s="69">
        <v>298</v>
      </c>
      <c r="N53" s="69">
        <v>322</v>
      </c>
      <c r="O53" s="70">
        <v>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v>0</v>
      </c>
      <c r="L58" s="84">
        <v>0</v>
      </c>
      <c r="M58" s="84">
        <v>0</v>
      </c>
      <c r="N58" s="84">
        <v>0</v>
      </c>
      <c r="O58" s="85">
        <v>0</v>
      </c>
    </row>
    <row r="59" spans="1:21" ht="31.5" customHeight="1" x14ac:dyDescent="0.15">
      <c r="B59" s="1171"/>
      <c r="C59" s="1172"/>
      <c r="D59" s="1178" t="s">
        <v>28</v>
      </c>
      <c r="E59" s="1179"/>
      <c r="F59" s="1179"/>
      <c r="G59" s="1179"/>
      <c r="H59" s="1179"/>
      <c r="I59" s="1179"/>
      <c r="J59" s="1180"/>
      <c r="K59" s="86">
        <v>0</v>
      </c>
      <c r="L59" s="87">
        <v>0</v>
      </c>
      <c r="M59" s="87">
        <v>0</v>
      </c>
      <c r="N59" s="87">
        <v>0</v>
      </c>
      <c r="O59" s="88">
        <v>0</v>
      </c>
    </row>
    <row r="60" spans="1:21" ht="31.5" customHeight="1" thickBot="1" x14ac:dyDescent="0.2">
      <c r="B60" s="1173"/>
      <c r="C60" s="1174"/>
      <c r="D60" s="1181" t="s">
        <v>29</v>
      </c>
      <c r="E60" s="1182"/>
      <c r="F60" s="1182"/>
      <c r="G60" s="1182"/>
      <c r="H60" s="1182"/>
      <c r="I60" s="1182"/>
      <c r="J60" s="1183"/>
      <c r="K60" s="89">
        <v>0</v>
      </c>
      <c r="L60" s="90">
        <v>0</v>
      </c>
      <c r="M60" s="90">
        <v>0</v>
      </c>
      <c r="N60" s="90">
        <v>0</v>
      </c>
      <c r="O60" s="91">
        <v>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GjAZ8WlTJXHliVIIK1Xcv6CNFzXyjrcVX9kitHmuLFoGVv76tCyu7MTbvi109fZPQ/NLdY8bUJlIcKM7eUJsw==" saltValue="4Lm88Pdty6Q+xMVYg2Td0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5">
        <v>6875</v>
      </c>
      <c r="J41" s="356">
        <v>6973</v>
      </c>
      <c r="K41" s="356">
        <v>6565</v>
      </c>
      <c r="L41" s="356">
        <v>6129</v>
      </c>
      <c r="M41" s="357">
        <v>5534</v>
      </c>
    </row>
    <row r="42" spans="2:13" ht="27.75" customHeight="1" x14ac:dyDescent="0.15">
      <c r="B42" s="1186"/>
      <c r="C42" s="1187"/>
      <c r="D42" s="106"/>
      <c r="E42" s="1192" t="s">
        <v>34</v>
      </c>
      <c r="F42" s="1192"/>
      <c r="G42" s="1192"/>
      <c r="H42" s="1193"/>
      <c r="I42" s="358" t="s">
        <v>528</v>
      </c>
      <c r="J42" s="359" t="s">
        <v>528</v>
      </c>
      <c r="K42" s="359" t="s">
        <v>528</v>
      </c>
      <c r="L42" s="359" t="s">
        <v>528</v>
      </c>
      <c r="M42" s="360" t="s">
        <v>528</v>
      </c>
    </row>
    <row r="43" spans="2:13" ht="27.75" customHeight="1" x14ac:dyDescent="0.15">
      <c r="B43" s="1186"/>
      <c r="C43" s="1187"/>
      <c r="D43" s="106"/>
      <c r="E43" s="1192" t="s">
        <v>35</v>
      </c>
      <c r="F43" s="1192"/>
      <c r="G43" s="1192"/>
      <c r="H43" s="1193"/>
      <c r="I43" s="358">
        <v>361</v>
      </c>
      <c r="J43" s="359">
        <v>305</v>
      </c>
      <c r="K43" s="359">
        <v>270</v>
      </c>
      <c r="L43" s="359">
        <v>244</v>
      </c>
      <c r="M43" s="360">
        <v>214</v>
      </c>
    </row>
    <row r="44" spans="2:13" ht="27.75" customHeight="1" x14ac:dyDescent="0.15">
      <c r="B44" s="1186"/>
      <c r="C44" s="1187"/>
      <c r="D44" s="106"/>
      <c r="E44" s="1192" t="s">
        <v>36</v>
      </c>
      <c r="F44" s="1192"/>
      <c r="G44" s="1192"/>
      <c r="H44" s="1193"/>
      <c r="I44" s="358">
        <v>1467</v>
      </c>
      <c r="J44" s="359">
        <v>1456</v>
      </c>
      <c r="K44" s="359">
        <v>1508</v>
      </c>
      <c r="L44" s="359">
        <v>1448</v>
      </c>
      <c r="M44" s="360">
        <v>1347</v>
      </c>
    </row>
    <row r="45" spans="2:13" ht="27.75" customHeight="1" x14ac:dyDescent="0.15">
      <c r="B45" s="1186"/>
      <c r="C45" s="1187"/>
      <c r="D45" s="106"/>
      <c r="E45" s="1192" t="s">
        <v>37</v>
      </c>
      <c r="F45" s="1192"/>
      <c r="G45" s="1192"/>
      <c r="H45" s="1193"/>
      <c r="I45" s="358">
        <v>742</v>
      </c>
      <c r="J45" s="359">
        <v>727</v>
      </c>
      <c r="K45" s="359">
        <v>684</v>
      </c>
      <c r="L45" s="359">
        <v>661</v>
      </c>
      <c r="M45" s="360">
        <v>671</v>
      </c>
    </row>
    <row r="46" spans="2:13" ht="27.75" customHeight="1" x14ac:dyDescent="0.15">
      <c r="B46" s="1186"/>
      <c r="C46" s="1187"/>
      <c r="D46" s="107"/>
      <c r="E46" s="1192" t="s">
        <v>38</v>
      </c>
      <c r="F46" s="1192"/>
      <c r="G46" s="1192"/>
      <c r="H46" s="1193"/>
      <c r="I46" s="358" t="s">
        <v>528</v>
      </c>
      <c r="J46" s="359" t="s">
        <v>528</v>
      </c>
      <c r="K46" s="359" t="s">
        <v>528</v>
      </c>
      <c r="L46" s="359" t="s">
        <v>528</v>
      </c>
      <c r="M46" s="360" t="s">
        <v>528</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1672</v>
      </c>
      <c r="J50" s="359">
        <v>1826</v>
      </c>
      <c r="K50" s="359">
        <v>1993</v>
      </c>
      <c r="L50" s="359">
        <v>2325</v>
      </c>
      <c r="M50" s="360">
        <v>2442</v>
      </c>
    </row>
    <row r="51" spans="2:13" ht="27.75" customHeight="1" x14ac:dyDescent="0.15">
      <c r="B51" s="1186"/>
      <c r="C51" s="1187"/>
      <c r="D51" s="106"/>
      <c r="E51" s="1192" t="s">
        <v>44</v>
      </c>
      <c r="F51" s="1192"/>
      <c r="G51" s="1192"/>
      <c r="H51" s="1193"/>
      <c r="I51" s="358">
        <v>46</v>
      </c>
      <c r="J51" s="359">
        <v>43</v>
      </c>
      <c r="K51" s="359">
        <v>13</v>
      </c>
      <c r="L51" s="359">
        <v>16</v>
      </c>
      <c r="M51" s="360">
        <v>14</v>
      </c>
    </row>
    <row r="52" spans="2:13" ht="27.75" customHeight="1" x14ac:dyDescent="0.15">
      <c r="B52" s="1188"/>
      <c r="C52" s="1189"/>
      <c r="D52" s="106"/>
      <c r="E52" s="1192" t="s">
        <v>45</v>
      </c>
      <c r="F52" s="1192"/>
      <c r="G52" s="1192"/>
      <c r="H52" s="1193"/>
      <c r="I52" s="358">
        <v>5225</v>
      </c>
      <c r="J52" s="359">
        <v>5255</v>
      </c>
      <c r="K52" s="359">
        <v>4953</v>
      </c>
      <c r="L52" s="359">
        <v>4632</v>
      </c>
      <c r="M52" s="360">
        <v>4231</v>
      </c>
    </row>
    <row r="53" spans="2:13" ht="27.75" customHeight="1" thickBot="1" x14ac:dyDescent="0.2">
      <c r="B53" s="1199" t="s">
        <v>46</v>
      </c>
      <c r="C53" s="1200"/>
      <c r="D53" s="110"/>
      <c r="E53" s="1201" t="s">
        <v>47</v>
      </c>
      <c r="F53" s="1201"/>
      <c r="G53" s="1201"/>
      <c r="H53" s="1202"/>
      <c r="I53" s="361">
        <v>2502</v>
      </c>
      <c r="J53" s="362">
        <v>2337</v>
      </c>
      <c r="K53" s="362">
        <v>2069</v>
      </c>
      <c r="L53" s="362">
        <v>1509</v>
      </c>
      <c r="M53" s="363">
        <v>1079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606XD6OTz6yvAatZTPsFlRbQQU3qSFgfF8HEbP/+Sl/HzHQqOrvavubDJu88KG6iStgnRjKzsaQ4HVF/6orgLg==" saltValue="8/aImdz1cR9DvFrAuB/5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11" t="s">
        <v>50</v>
      </c>
      <c r="D55" s="1211"/>
      <c r="E55" s="1212"/>
      <c r="F55" s="122">
        <v>625</v>
      </c>
      <c r="G55" s="122">
        <v>685</v>
      </c>
      <c r="H55" s="123">
        <v>740</v>
      </c>
    </row>
    <row r="56" spans="2:8" ht="52.5" customHeight="1" x14ac:dyDescent="0.15">
      <c r="B56" s="124"/>
      <c r="C56" s="1213" t="s">
        <v>51</v>
      </c>
      <c r="D56" s="1213"/>
      <c r="E56" s="1214"/>
      <c r="F56" s="125">
        <v>51</v>
      </c>
      <c r="G56" s="125">
        <v>101</v>
      </c>
      <c r="H56" s="126">
        <v>151</v>
      </c>
    </row>
    <row r="57" spans="2:8" ht="53.25" customHeight="1" x14ac:dyDescent="0.15">
      <c r="B57" s="124"/>
      <c r="C57" s="1215" t="s">
        <v>52</v>
      </c>
      <c r="D57" s="1215"/>
      <c r="E57" s="1216"/>
      <c r="F57" s="127">
        <v>927</v>
      </c>
      <c r="G57" s="127">
        <v>1141</v>
      </c>
      <c r="H57" s="128">
        <v>1134</v>
      </c>
    </row>
    <row r="58" spans="2:8" ht="45.75" customHeight="1" x14ac:dyDescent="0.15">
      <c r="B58" s="129"/>
      <c r="C58" s="1203" t="s">
        <v>604</v>
      </c>
      <c r="D58" s="1204"/>
      <c r="E58" s="1205"/>
      <c r="F58" s="130">
        <v>596</v>
      </c>
      <c r="G58" s="130">
        <v>728</v>
      </c>
      <c r="H58" s="131">
        <v>677</v>
      </c>
    </row>
    <row r="59" spans="2:8" ht="45.75" customHeight="1" x14ac:dyDescent="0.15">
      <c r="B59" s="129"/>
      <c r="C59" s="1203" t="s">
        <v>605</v>
      </c>
      <c r="D59" s="1204"/>
      <c r="E59" s="1205"/>
      <c r="F59" s="130">
        <v>153</v>
      </c>
      <c r="G59" s="130">
        <v>163</v>
      </c>
      <c r="H59" s="131">
        <v>213</v>
      </c>
    </row>
    <row r="60" spans="2:8" ht="45.75" customHeight="1" x14ac:dyDescent="0.15">
      <c r="B60" s="129"/>
      <c r="C60" s="1203" t="s">
        <v>606</v>
      </c>
      <c r="D60" s="1204"/>
      <c r="E60" s="1205"/>
      <c r="F60" s="130">
        <v>94</v>
      </c>
      <c r="G60" s="130">
        <v>174</v>
      </c>
      <c r="H60" s="131">
        <v>177</v>
      </c>
    </row>
    <row r="61" spans="2:8" ht="45.75" customHeight="1" x14ac:dyDescent="0.15">
      <c r="B61" s="129"/>
      <c r="C61" s="1203" t="s">
        <v>607</v>
      </c>
      <c r="D61" s="1204"/>
      <c r="E61" s="1205"/>
      <c r="F61" s="130">
        <v>27</v>
      </c>
      <c r="G61" s="130">
        <v>27</v>
      </c>
      <c r="H61" s="131">
        <v>27</v>
      </c>
    </row>
    <row r="62" spans="2:8" ht="45.75" customHeight="1" thickBot="1" x14ac:dyDescent="0.2">
      <c r="B62" s="132"/>
      <c r="C62" s="1206" t="s">
        <v>608</v>
      </c>
      <c r="D62" s="1207"/>
      <c r="E62" s="1208"/>
      <c r="F62" s="133">
        <v>24</v>
      </c>
      <c r="G62" s="133">
        <v>18</v>
      </c>
      <c r="H62" s="134">
        <v>13</v>
      </c>
    </row>
    <row r="63" spans="2:8" ht="52.5" customHeight="1" thickBot="1" x14ac:dyDescent="0.2">
      <c r="B63" s="135"/>
      <c r="C63" s="1209" t="s">
        <v>53</v>
      </c>
      <c r="D63" s="1209"/>
      <c r="E63" s="1210"/>
      <c r="F63" s="136">
        <v>1602</v>
      </c>
      <c r="G63" s="136">
        <v>1927</v>
      </c>
      <c r="H63" s="137">
        <v>2025</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9FzRKP7xw7D3NeqOpQlsODzYJ5Nb3Cn5Y/Q9+tnVA3zZkPXh5FVwtdTRCH9Fp6pMd0HDkPgelv8LKhvn+fTMUQ==" saltValue="UjBUY8Fk4rbYF6p05mDx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70103</v>
      </c>
      <c r="E3" s="156"/>
      <c r="F3" s="157">
        <v>114790</v>
      </c>
      <c r="G3" s="158"/>
      <c r="H3" s="159"/>
    </row>
    <row r="4" spans="1:8" x14ac:dyDescent="0.15">
      <c r="A4" s="160"/>
      <c r="B4" s="161"/>
      <c r="C4" s="162"/>
      <c r="D4" s="163">
        <v>35985</v>
      </c>
      <c r="E4" s="164"/>
      <c r="F4" s="165">
        <v>55601</v>
      </c>
      <c r="G4" s="166"/>
      <c r="H4" s="167"/>
    </row>
    <row r="5" spans="1:8" x14ac:dyDescent="0.15">
      <c r="A5" s="148" t="s">
        <v>561</v>
      </c>
      <c r="B5" s="153"/>
      <c r="C5" s="154"/>
      <c r="D5" s="155">
        <v>101098</v>
      </c>
      <c r="E5" s="156"/>
      <c r="F5" s="157">
        <v>126262</v>
      </c>
      <c r="G5" s="158"/>
      <c r="H5" s="159"/>
    </row>
    <row r="6" spans="1:8" x14ac:dyDescent="0.15">
      <c r="A6" s="160"/>
      <c r="B6" s="161"/>
      <c r="C6" s="162"/>
      <c r="D6" s="163">
        <v>72619</v>
      </c>
      <c r="E6" s="164"/>
      <c r="F6" s="165">
        <v>56769</v>
      </c>
      <c r="G6" s="166"/>
      <c r="H6" s="167"/>
    </row>
    <row r="7" spans="1:8" x14ac:dyDescent="0.15">
      <c r="A7" s="148" t="s">
        <v>562</v>
      </c>
      <c r="B7" s="153"/>
      <c r="C7" s="154"/>
      <c r="D7" s="155">
        <v>44122</v>
      </c>
      <c r="E7" s="156"/>
      <c r="F7" s="157">
        <v>126525</v>
      </c>
      <c r="G7" s="158"/>
      <c r="H7" s="159"/>
    </row>
    <row r="8" spans="1:8" x14ac:dyDescent="0.15">
      <c r="A8" s="160"/>
      <c r="B8" s="161"/>
      <c r="C8" s="162"/>
      <c r="D8" s="163">
        <v>18083</v>
      </c>
      <c r="E8" s="164"/>
      <c r="F8" s="165">
        <v>67052</v>
      </c>
      <c r="G8" s="166"/>
      <c r="H8" s="167"/>
    </row>
    <row r="9" spans="1:8" x14ac:dyDescent="0.15">
      <c r="A9" s="148" t="s">
        <v>563</v>
      </c>
      <c r="B9" s="153"/>
      <c r="C9" s="154"/>
      <c r="D9" s="155">
        <v>66927</v>
      </c>
      <c r="E9" s="156"/>
      <c r="F9" s="157">
        <v>122054</v>
      </c>
      <c r="G9" s="158"/>
      <c r="H9" s="159"/>
    </row>
    <row r="10" spans="1:8" x14ac:dyDescent="0.15">
      <c r="A10" s="160"/>
      <c r="B10" s="161"/>
      <c r="C10" s="162"/>
      <c r="D10" s="163">
        <v>22466</v>
      </c>
      <c r="E10" s="164"/>
      <c r="F10" s="165">
        <v>68298</v>
      </c>
      <c r="G10" s="166"/>
      <c r="H10" s="167"/>
    </row>
    <row r="11" spans="1:8" x14ac:dyDescent="0.15">
      <c r="A11" s="148" t="s">
        <v>564</v>
      </c>
      <c r="B11" s="153"/>
      <c r="C11" s="154"/>
      <c r="D11" s="155">
        <v>46740</v>
      </c>
      <c r="E11" s="156"/>
      <c r="F11" s="157">
        <v>111644</v>
      </c>
      <c r="G11" s="158"/>
      <c r="H11" s="159"/>
    </row>
    <row r="12" spans="1:8" x14ac:dyDescent="0.15">
      <c r="A12" s="160"/>
      <c r="B12" s="161"/>
      <c r="C12" s="168"/>
      <c r="D12" s="163">
        <v>22781</v>
      </c>
      <c r="E12" s="164"/>
      <c r="F12" s="165">
        <v>66606</v>
      </c>
      <c r="G12" s="166"/>
      <c r="H12" s="167"/>
    </row>
    <row r="13" spans="1:8" x14ac:dyDescent="0.15">
      <c r="A13" s="148"/>
      <c r="B13" s="153"/>
      <c r="C13" s="169"/>
      <c r="D13" s="170">
        <v>65798</v>
      </c>
      <c r="E13" s="171"/>
      <c r="F13" s="172">
        <v>120255</v>
      </c>
      <c r="G13" s="173"/>
      <c r="H13" s="159"/>
    </row>
    <row r="14" spans="1:8" x14ac:dyDescent="0.15">
      <c r="A14" s="160"/>
      <c r="B14" s="161"/>
      <c r="C14" s="162"/>
      <c r="D14" s="163">
        <v>34387</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7.07</v>
      </c>
      <c r="C19" s="174">
        <f>ROUND(VALUE(SUBSTITUTE(実質収支比率等に係る経年分析!G$48,"▲","-")),2)</f>
        <v>7.81</v>
      </c>
      <c r="D19" s="174">
        <f>ROUND(VALUE(SUBSTITUTE(実質収支比率等に係る経年分析!H$48,"▲","-")),2)</f>
        <v>3.95</v>
      </c>
      <c r="E19" s="174">
        <f>ROUND(VALUE(SUBSTITUTE(実質収支比率等に係る経年分析!I$48,"▲","-")),2)</f>
        <v>8.34</v>
      </c>
      <c r="F19" s="174">
        <f>ROUND(VALUE(SUBSTITUTE(実質収支比率等に係る経年分析!J$48,"▲","-")),2)</f>
        <v>11.66</v>
      </c>
    </row>
    <row r="20" spans="1:11" x14ac:dyDescent="0.15">
      <c r="A20" s="174" t="s">
        <v>57</v>
      </c>
      <c r="B20" s="174">
        <f>ROUND(VALUE(SUBSTITUTE(実質収支比率等に係る経年分析!F$47,"▲","-")),2)</f>
        <v>19.27</v>
      </c>
      <c r="C20" s="174">
        <f>ROUND(VALUE(SUBSTITUTE(実質収支比率等に係る経年分析!G$47,"▲","-")),2)</f>
        <v>21.27</v>
      </c>
      <c r="D20" s="174">
        <f>ROUND(VALUE(SUBSTITUTE(実質収支比率等に係る経年分析!H$47,"▲","-")),2)</f>
        <v>21.04</v>
      </c>
      <c r="E20" s="174">
        <f>ROUND(VALUE(SUBSTITUTE(実質収支比率等に係る経年分析!I$47,"▲","-")),2)</f>
        <v>21.21</v>
      </c>
      <c r="F20" s="174">
        <f>ROUND(VALUE(SUBSTITUTE(実質収支比率等に係る経年分析!J$47,"▲","-")),2)</f>
        <v>23.45</v>
      </c>
    </row>
    <row r="21" spans="1:11" x14ac:dyDescent="0.15">
      <c r="A21" s="174" t="s">
        <v>58</v>
      </c>
      <c r="B21" s="174">
        <f>IF(ISNUMBER(VALUE(SUBSTITUTE(実質収支比率等に係る経年分析!F$49,"▲","-"))),ROUND(VALUE(SUBSTITUTE(実質収支比率等に係る経年分析!F$49,"▲","-")),2),NA())</f>
        <v>-2.72</v>
      </c>
      <c r="C21" s="174">
        <f>IF(ISNUMBER(VALUE(SUBSTITUTE(実質収支比率等に係る経年分析!G$49,"▲","-"))),ROUND(VALUE(SUBSTITUTE(実質収支比率等に係る経年分析!G$49,"▲","-")),2),NA())</f>
        <v>2.48</v>
      </c>
      <c r="D21" s="174">
        <f>IF(ISNUMBER(VALUE(SUBSTITUTE(実質収支比率等に係る経年分析!H$49,"▲","-"))),ROUND(VALUE(SUBSTITUTE(実質収支比率等に係る経年分析!H$49,"▲","-")),2),NA())</f>
        <v>-2.58</v>
      </c>
      <c r="E21" s="174">
        <f>IF(ISNUMBER(VALUE(SUBSTITUTE(実質収支比率等に係る経年分析!I$49,"▲","-"))),ROUND(VALUE(SUBSTITUTE(実質収支比率等に係る経年分析!I$49,"▲","-")),2),NA())</f>
        <v>6.57</v>
      </c>
      <c r="F21" s="174">
        <f>IF(ISNUMBER(VALUE(SUBSTITUTE(実質収支比率等に係る経年分析!J$49,"▲","-"))),ROUND(VALUE(SUBSTITUTE(実質収支比率等に係る経年分析!J$49,"▲","-")),2),NA())</f>
        <v>5.94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0.28000000000000003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次年子簡易水道特別会計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1.86</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2.2599999999999998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496</v>
      </c>
      <c r="E42" s="176"/>
      <c r="F42" s="176"/>
      <c r="G42" s="176">
        <f>'実質公債費比率（分子）の構造'!L$52</f>
        <v>486</v>
      </c>
      <c r="H42" s="176"/>
      <c r="I42" s="176"/>
      <c r="J42" s="176">
        <f>'実質公債費比率（分子）の構造'!M$52</f>
        <v>522</v>
      </c>
      <c r="K42" s="176"/>
      <c r="L42" s="176"/>
      <c r="M42" s="176">
        <f>'実質公債費比率（分子）の構造'!N$52</f>
        <v>557</v>
      </c>
      <c r="N42" s="176"/>
      <c r="O42" s="176"/>
      <c r="P42" s="176">
        <f>'実質公債費比率（分子）の構造'!O$52</f>
        <v>593</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7</v>
      </c>
      <c r="L44" s="176"/>
      <c r="M44" s="176"/>
      <c r="N44" s="176">
        <f>'実質公債費比率（分子）の構造'!O$50</f>
        <v>7</v>
      </c>
      <c r="O44" s="176"/>
      <c r="P44" s="176"/>
    </row>
    <row r="45" spans="1:16" x14ac:dyDescent="0.15">
      <c r="A45" s="176" t="s">
        <v>68</v>
      </c>
      <c r="B45" s="176">
        <f>'実質公債費比率（分子）の構造'!K$49</f>
        <v>64</v>
      </c>
      <c r="C45" s="176"/>
      <c r="D45" s="176"/>
      <c r="E45" s="176">
        <f>'実質公債費比率（分子）の構造'!L$49</f>
        <v>82</v>
      </c>
      <c r="F45" s="176"/>
      <c r="G45" s="176"/>
      <c r="H45" s="176">
        <f>'実質公債費比率（分子）の構造'!M$49</f>
        <v>98</v>
      </c>
      <c r="I45" s="176"/>
      <c r="J45" s="176"/>
      <c r="K45" s="176">
        <f>'実質公債費比率（分子）の構造'!N$49</f>
        <v>103</v>
      </c>
      <c r="L45" s="176"/>
      <c r="M45" s="176"/>
      <c r="N45" s="176">
        <f>'実質公債費比率（分子）の構造'!O$49</f>
        <v>93</v>
      </c>
      <c r="O45" s="176"/>
      <c r="P45" s="176"/>
    </row>
    <row r="46" spans="1:16" x14ac:dyDescent="0.15">
      <c r="A46" s="176" t="s">
        <v>69</v>
      </c>
      <c r="B46" s="176">
        <f>'実質公債費比率（分子）の構造'!K$48</f>
        <v>58</v>
      </c>
      <c r="C46" s="176"/>
      <c r="D46" s="176"/>
      <c r="E46" s="176">
        <f>'実質公債費比率（分子）の構造'!L$48</f>
        <v>55</v>
      </c>
      <c r="F46" s="176"/>
      <c r="G46" s="176"/>
      <c r="H46" s="176">
        <f>'実質公債費比率（分子）の構造'!M$48</f>
        <v>52</v>
      </c>
      <c r="I46" s="176"/>
      <c r="J46" s="176"/>
      <c r="K46" s="176">
        <f>'実質公債費比率（分子）の構造'!N$48</f>
        <v>47</v>
      </c>
      <c r="L46" s="176"/>
      <c r="M46" s="176"/>
      <c r="N46" s="176">
        <f>'実質公債費比率（分子）の構造'!O$48</f>
        <v>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608</v>
      </c>
      <c r="C49" s="176"/>
      <c r="D49" s="176"/>
      <c r="E49" s="176">
        <f>'実質公債費比率（分子）の構造'!L$45</f>
        <v>603</v>
      </c>
      <c r="F49" s="176"/>
      <c r="G49" s="176"/>
      <c r="H49" s="176">
        <f>'実質公債費比率（分子）の構造'!M$45</f>
        <v>670</v>
      </c>
      <c r="I49" s="176"/>
      <c r="J49" s="176"/>
      <c r="K49" s="176">
        <f>'実質公債費比率（分子）の構造'!N$45</f>
        <v>722</v>
      </c>
      <c r="L49" s="176"/>
      <c r="M49" s="176"/>
      <c r="N49" s="176">
        <f>'実質公債費比率（分子）の構造'!O$45</f>
        <v>755</v>
      </c>
      <c r="O49" s="176"/>
      <c r="P49" s="176"/>
    </row>
    <row r="50" spans="1:16" x14ac:dyDescent="0.15">
      <c r="A50" s="176" t="s">
        <v>73</v>
      </c>
      <c r="B50" s="176" t="e">
        <f>NA()</f>
        <v>#N/A</v>
      </c>
      <c r="C50" s="176">
        <f>IF(ISNUMBER('実質公債費比率（分子）の構造'!K$53),'実質公債費比率（分子）の構造'!K$53,NA())</f>
        <v>234</v>
      </c>
      <c r="D50" s="176" t="e">
        <f>NA()</f>
        <v>#N/A</v>
      </c>
      <c r="E50" s="176" t="e">
        <f>NA()</f>
        <v>#N/A</v>
      </c>
      <c r="F50" s="176">
        <f>IF(ISNUMBER('実質公債費比率（分子）の構造'!L$53),'実質公債費比率（分子）の構造'!L$53,NA())</f>
        <v>254</v>
      </c>
      <c r="G50" s="176" t="e">
        <f>NA()</f>
        <v>#N/A</v>
      </c>
      <c r="H50" s="176" t="e">
        <f>NA()</f>
        <v>#N/A</v>
      </c>
      <c r="I50" s="176">
        <f>IF(ISNUMBER('実質公債費比率（分子）の構造'!M$53),'実質公債費比率（分子）の構造'!M$53,NA())</f>
        <v>298</v>
      </c>
      <c r="J50" s="176" t="e">
        <f>NA()</f>
        <v>#N/A</v>
      </c>
      <c r="K50" s="176" t="e">
        <f>NA()</f>
        <v>#N/A</v>
      </c>
      <c r="L50" s="176">
        <f>IF(ISNUMBER('実質公債費比率（分子）の構造'!N$53),'実質公債費比率（分子）の構造'!N$53,NA())</f>
        <v>322</v>
      </c>
      <c r="M50" s="176" t="e">
        <f>NA()</f>
        <v>#N/A</v>
      </c>
      <c r="N50" s="176" t="e">
        <f>NA()</f>
        <v>#N/A</v>
      </c>
      <c r="O50" s="176">
        <f>IF(ISNUMBER('実質公債費比率（分子）の構造'!O$53),'実質公債費比率（分子）の構造'!O$53,NA())</f>
        <v>307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5225</v>
      </c>
      <c r="E56" s="175"/>
      <c r="F56" s="175"/>
      <c r="G56" s="175">
        <f>'将来負担比率（分子）の構造'!J$52</f>
        <v>5255</v>
      </c>
      <c r="H56" s="175"/>
      <c r="I56" s="175"/>
      <c r="J56" s="175">
        <f>'将来負担比率（分子）の構造'!K$52</f>
        <v>4953</v>
      </c>
      <c r="K56" s="175"/>
      <c r="L56" s="175"/>
      <c r="M56" s="175">
        <f>'将来負担比率（分子）の構造'!L$52</f>
        <v>4632</v>
      </c>
      <c r="N56" s="175"/>
      <c r="O56" s="175"/>
      <c r="P56" s="175">
        <f>'将来負担比率（分子）の構造'!M$52</f>
        <v>4231</v>
      </c>
    </row>
    <row r="57" spans="1:16" x14ac:dyDescent="0.15">
      <c r="A57" s="175" t="s">
        <v>44</v>
      </c>
      <c r="B57" s="175"/>
      <c r="C57" s="175"/>
      <c r="D57" s="175">
        <f>'将来負担比率（分子）の構造'!I$51</f>
        <v>46</v>
      </c>
      <c r="E57" s="175"/>
      <c r="F57" s="175"/>
      <c r="G57" s="175">
        <f>'将来負担比率（分子）の構造'!J$51</f>
        <v>43</v>
      </c>
      <c r="H57" s="175"/>
      <c r="I57" s="175"/>
      <c r="J57" s="175">
        <f>'将来負担比率（分子）の構造'!K$51</f>
        <v>13</v>
      </c>
      <c r="K57" s="175"/>
      <c r="L57" s="175"/>
      <c r="M57" s="175">
        <f>'将来負担比率（分子）の構造'!L$51</f>
        <v>16</v>
      </c>
      <c r="N57" s="175"/>
      <c r="O57" s="175"/>
      <c r="P57" s="175">
        <f>'将来負担比率（分子）の構造'!M$51</f>
        <v>14</v>
      </c>
    </row>
    <row r="58" spans="1:16" x14ac:dyDescent="0.15">
      <c r="A58" s="175" t="s">
        <v>43</v>
      </c>
      <c r="B58" s="175"/>
      <c r="C58" s="175"/>
      <c r="D58" s="175">
        <f>'将来負担比率（分子）の構造'!I$50</f>
        <v>1672</v>
      </c>
      <c r="E58" s="175"/>
      <c r="F58" s="175"/>
      <c r="G58" s="175">
        <f>'将来負担比率（分子）の構造'!J$50</f>
        <v>1826</v>
      </c>
      <c r="H58" s="175"/>
      <c r="I58" s="175"/>
      <c r="J58" s="175">
        <f>'将来負担比率（分子）の構造'!K$50</f>
        <v>1993</v>
      </c>
      <c r="K58" s="175"/>
      <c r="L58" s="175"/>
      <c r="M58" s="175">
        <f>'将来負担比率（分子）の構造'!L$50</f>
        <v>2325</v>
      </c>
      <c r="N58" s="175"/>
      <c r="O58" s="175"/>
      <c r="P58" s="175">
        <f>'将来負担比率（分子）の構造'!M$50</f>
        <v>2442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742</v>
      </c>
      <c r="C62" s="175"/>
      <c r="D62" s="175"/>
      <c r="E62" s="175">
        <f>'将来負担比率（分子）の構造'!J$45</f>
        <v>727</v>
      </c>
      <c r="F62" s="175"/>
      <c r="G62" s="175"/>
      <c r="H62" s="175">
        <f>'将来負担比率（分子）の構造'!K$45</f>
        <v>684</v>
      </c>
      <c r="I62" s="175"/>
      <c r="J62" s="175"/>
      <c r="K62" s="175">
        <f>'将来負担比率（分子）の構造'!L$45</f>
        <v>661</v>
      </c>
      <c r="L62" s="175"/>
      <c r="M62" s="175"/>
      <c r="N62" s="175">
        <f>'将来負担比率（分子）の構造'!M$45</f>
        <v>671</v>
      </c>
      <c r="O62" s="175"/>
      <c r="P62" s="175"/>
    </row>
    <row r="63" spans="1:16" x14ac:dyDescent="0.15">
      <c r="A63" s="175" t="s">
        <v>36</v>
      </c>
      <c r="B63" s="175">
        <f>'将来負担比率（分子）の構造'!I$44</f>
        <v>1467</v>
      </c>
      <c r="C63" s="175"/>
      <c r="D63" s="175"/>
      <c r="E63" s="175">
        <f>'将来負担比率（分子）の構造'!J$44</f>
        <v>1456</v>
      </c>
      <c r="F63" s="175"/>
      <c r="G63" s="175"/>
      <c r="H63" s="175">
        <f>'将来負担比率（分子）の構造'!K$44</f>
        <v>1508</v>
      </c>
      <c r="I63" s="175"/>
      <c r="J63" s="175"/>
      <c r="K63" s="175">
        <f>'将来負担比率（分子）の構造'!L$44</f>
        <v>1448</v>
      </c>
      <c r="L63" s="175"/>
      <c r="M63" s="175"/>
      <c r="N63" s="175">
        <f>'将来負担比率（分子）の構造'!M$44</f>
        <v>1347</v>
      </c>
      <c r="O63" s="175"/>
      <c r="P63" s="175"/>
    </row>
    <row r="64" spans="1:16" x14ac:dyDescent="0.15">
      <c r="A64" s="175" t="s">
        <v>35</v>
      </c>
      <c r="B64" s="175">
        <f>'将来負担比率（分子）の構造'!I$43</f>
        <v>361</v>
      </c>
      <c r="C64" s="175"/>
      <c r="D64" s="175"/>
      <c r="E64" s="175">
        <f>'将来負担比率（分子）の構造'!J$43</f>
        <v>305</v>
      </c>
      <c r="F64" s="175"/>
      <c r="G64" s="175"/>
      <c r="H64" s="175">
        <f>'将来負担比率（分子）の構造'!K$43</f>
        <v>270</v>
      </c>
      <c r="I64" s="175"/>
      <c r="J64" s="175"/>
      <c r="K64" s="175">
        <f>'将来負担比率（分子）の構造'!L$43</f>
        <v>244</v>
      </c>
      <c r="L64" s="175"/>
      <c r="M64" s="175"/>
      <c r="N64" s="175">
        <f>'将来負担比率（分子）の構造'!M$43</f>
        <v>214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6875</v>
      </c>
      <c r="C66" s="175"/>
      <c r="D66" s="175"/>
      <c r="E66" s="175">
        <f>'将来負担比率（分子）の構造'!J$41</f>
        <v>6973</v>
      </c>
      <c r="F66" s="175"/>
      <c r="G66" s="175"/>
      <c r="H66" s="175">
        <f>'将来負担比率（分子）の構造'!K$41</f>
        <v>6565</v>
      </c>
      <c r="I66" s="175"/>
      <c r="J66" s="175"/>
      <c r="K66" s="175">
        <f>'将来負担比率（分子）の構造'!L$41</f>
        <v>6129</v>
      </c>
      <c r="L66" s="175"/>
      <c r="M66" s="175"/>
      <c r="N66" s="175">
        <f>'将来負担比率（分子）の構造'!M$41</f>
        <v>5534</v>
      </c>
      <c r="O66" s="175"/>
      <c r="P66" s="175"/>
    </row>
    <row r="67" spans="1:16" x14ac:dyDescent="0.15">
      <c r="A67" s="175" t="s">
        <v>77</v>
      </c>
      <c r="B67" s="175" t="e">
        <f>NA()</f>
        <v>#N/A</v>
      </c>
      <c r="C67" s="175">
        <f>IF(ISNUMBER('将来負担比率（分子）の構造'!I$53), IF('将来負担比率（分子）の構造'!I$53 &lt; 0, 0, '将来負担比率（分子）の構造'!I$53), NA())</f>
        <v>2502</v>
      </c>
      <c r="D67" s="175" t="e">
        <f>NA()</f>
        <v>#N/A</v>
      </c>
      <c r="E67" s="175" t="e">
        <f>NA()</f>
        <v>#N/A</v>
      </c>
      <c r="F67" s="175">
        <f>IF(ISNUMBER('将来負担比率（分子）の構造'!J$53), IF('将来負担比率（分子）の構造'!J$53 &lt; 0, 0, '将来負担比率（分子）の構造'!J$53), NA())</f>
        <v>2337</v>
      </c>
      <c r="G67" s="175" t="e">
        <f>NA()</f>
        <v>#N/A</v>
      </c>
      <c r="H67" s="175" t="e">
        <f>NA()</f>
        <v>#N/A</v>
      </c>
      <c r="I67" s="175">
        <f>IF(ISNUMBER('将来負担比率（分子）の構造'!K$53), IF('将来負担比率（分子）の構造'!K$53 &lt; 0, 0, '将来負担比率（分子）の構造'!K$53), NA())</f>
        <v>2069</v>
      </c>
      <c r="J67" s="175" t="e">
        <f>NA()</f>
        <v>#N/A</v>
      </c>
      <c r="K67" s="175" t="e">
        <f>NA()</f>
        <v>#N/A</v>
      </c>
      <c r="L67" s="175">
        <f>IF(ISNUMBER('将来負担比率（分子）の構造'!L$53), IF('将来負担比率（分子）の構造'!L$53 &lt; 0, 0, '将来負担比率（分子）の構造'!L$53), NA())</f>
        <v>1509</v>
      </c>
      <c r="M67" s="175" t="e">
        <f>NA()</f>
        <v>#N/A</v>
      </c>
      <c r="N67" s="175" t="e">
        <f>NA()</f>
        <v>#N/A</v>
      </c>
      <c r="O67" s="175">
        <f>IF(ISNUMBER('将来負担比率（分子）の構造'!M$53), IF('将来負担比率（分子）の構造'!M$53 &lt; 0, 0, '将来負担比率（分子）の構造'!M$53), NA())</f>
        <v>1079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625</v>
      </c>
      <c r="C72" s="179">
        <f>基金残高に係る経年分析!G55</f>
        <v>685</v>
      </c>
      <c r="D72" s="179">
        <f>基金残高に係る経年分析!H55</f>
        <v>740</v>
      </c>
    </row>
    <row r="73" spans="1:16" x14ac:dyDescent="0.15">
      <c r="A73" s="178" t="s">
        <v>80</v>
      </c>
      <c r="B73" s="179">
        <f>基金残高に係る経年分析!F56</f>
        <v>51</v>
      </c>
      <c r="C73" s="179">
        <f>基金残高に係る経年分析!G56</f>
        <v>101</v>
      </c>
      <c r="D73" s="179">
        <f>基金残高に係る経年分析!H56</f>
        <v>151</v>
      </c>
    </row>
    <row r="74" spans="1:16" x14ac:dyDescent="0.15">
      <c r="A74" s="178" t="s">
        <v>81</v>
      </c>
      <c r="B74" s="179">
        <f>基金残高に係る経年分析!F57</f>
        <v>927</v>
      </c>
      <c r="C74" s="179">
        <f>基金残高に係る経年分析!G57</f>
        <v>1141</v>
      </c>
      <c r="D74" s="179">
        <f>基金残高に係る経年分析!H57</f>
        <v>1134</v>
      </c>
    </row>
  </sheetData>
  <sheetProtection algorithmName="SHA-512" hashValue="YZQbfl0uDllMxm9rhes6umYzof2pghqNMFEik0nqceSckoe7ARosrGHcS3Vz6b5o0CY8eCtpEZh010lqzKMtBA==" saltValue="z7Gg5n9SM6UomSsQ5Rvp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590918</v>
      </c>
      <c r="S5" s="613"/>
      <c r="T5" s="613"/>
      <c r="U5" s="613"/>
      <c r="V5" s="613"/>
      <c r="W5" s="613"/>
      <c r="X5" s="613"/>
      <c r="Y5" s="614"/>
      <c r="Z5" s="615">
        <v>9</v>
      </c>
      <c r="AA5" s="615"/>
      <c r="AB5" s="615"/>
      <c r="AC5" s="615"/>
      <c r="AD5" s="616">
        <v>573513</v>
      </c>
      <c r="AE5" s="616"/>
      <c r="AF5" s="616"/>
      <c r="AG5" s="616"/>
      <c r="AH5" s="616"/>
      <c r="AI5" s="616"/>
      <c r="AJ5" s="616"/>
      <c r="AK5" s="616"/>
      <c r="AL5" s="617">
        <v>18.3</v>
      </c>
      <c r="AM5" s="618"/>
      <c r="AN5" s="618"/>
      <c r="AO5" s="619"/>
      <c r="AP5" s="609" t="s">
        <v>235</v>
      </c>
      <c r="AQ5" s="610"/>
      <c r="AR5" s="610"/>
      <c r="AS5" s="610"/>
      <c r="AT5" s="610"/>
      <c r="AU5" s="610"/>
      <c r="AV5" s="610"/>
      <c r="AW5" s="610"/>
      <c r="AX5" s="610"/>
      <c r="AY5" s="610"/>
      <c r="AZ5" s="610"/>
      <c r="BA5" s="610"/>
      <c r="BB5" s="610"/>
      <c r="BC5" s="610"/>
      <c r="BD5" s="610"/>
      <c r="BE5" s="610"/>
      <c r="BF5" s="611"/>
      <c r="BG5" s="623">
        <v>573513</v>
      </c>
      <c r="BH5" s="624"/>
      <c r="BI5" s="624"/>
      <c r="BJ5" s="624"/>
      <c r="BK5" s="624"/>
      <c r="BL5" s="624"/>
      <c r="BM5" s="624"/>
      <c r="BN5" s="625"/>
      <c r="BO5" s="626">
        <v>97.1</v>
      </c>
      <c r="BP5" s="626"/>
      <c r="BQ5" s="626"/>
      <c r="BR5" s="626"/>
      <c r="BS5" s="627">
        <v>3346</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42767</v>
      </c>
      <c r="S6" s="624"/>
      <c r="T6" s="624"/>
      <c r="U6" s="624"/>
      <c r="V6" s="624"/>
      <c r="W6" s="624"/>
      <c r="X6" s="624"/>
      <c r="Y6" s="625"/>
      <c r="Z6" s="626">
        <v>0.7</v>
      </c>
      <c r="AA6" s="626"/>
      <c r="AB6" s="626"/>
      <c r="AC6" s="626"/>
      <c r="AD6" s="627">
        <v>42767</v>
      </c>
      <c r="AE6" s="627"/>
      <c r="AF6" s="627"/>
      <c r="AG6" s="627"/>
      <c r="AH6" s="627"/>
      <c r="AI6" s="627"/>
      <c r="AJ6" s="627"/>
      <c r="AK6" s="627"/>
      <c r="AL6" s="628">
        <v>1.4</v>
      </c>
      <c r="AM6" s="629"/>
      <c r="AN6" s="629"/>
      <c r="AO6" s="630"/>
      <c r="AP6" s="620" t="s">
        <v>240</v>
      </c>
      <c r="AQ6" s="621"/>
      <c r="AR6" s="621"/>
      <c r="AS6" s="621"/>
      <c r="AT6" s="621"/>
      <c r="AU6" s="621"/>
      <c r="AV6" s="621"/>
      <c r="AW6" s="621"/>
      <c r="AX6" s="621"/>
      <c r="AY6" s="621"/>
      <c r="AZ6" s="621"/>
      <c r="BA6" s="621"/>
      <c r="BB6" s="621"/>
      <c r="BC6" s="621"/>
      <c r="BD6" s="621"/>
      <c r="BE6" s="621"/>
      <c r="BF6" s="622"/>
      <c r="BG6" s="623">
        <v>573513</v>
      </c>
      <c r="BH6" s="624"/>
      <c r="BI6" s="624"/>
      <c r="BJ6" s="624"/>
      <c r="BK6" s="624"/>
      <c r="BL6" s="624"/>
      <c r="BM6" s="624"/>
      <c r="BN6" s="625"/>
      <c r="BO6" s="626">
        <v>97.1</v>
      </c>
      <c r="BP6" s="626"/>
      <c r="BQ6" s="626"/>
      <c r="BR6" s="626"/>
      <c r="BS6" s="627">
        <v>3346</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70113</v>
      </c>
      <c r="CS6" s="624"/>
      <c r="CT6" s="624"/>
      <c r="CU6" s="624"/>
      <c r="CV6" s="624"/>
      <c r="CW6" s="624"/>
      <c r="CX6" s="624"/>
      <c r="CY6" s="625"/>
      <c r="CZ6" s="617">
        <v>1.2</v>
      </c>
      <c r="DA6" s="618"/>
      <c r="DB6" s="618"/>
      <c r="DC6" s="634"/>
      <c r="DD6" s="632">
        <v>2238</v>
      </c>
      <c r="DE6" s="624"/>
      <c r="DF6" s="624"/>
      <c r="DG6" s="624"/>
      <c r="DH6" s="624"/>
      <c r="DI6" s="624"/>
      <c r="DJ6" s="624"/>
      <c r="DK6" s="624"/>
      <c r="DL6" s="624"/>
      <c r="DM6" s="624"/>
      <c r="DN6" s="624"/>
      <c r="DO6" s="624"/>
      <c r="DP6" s="625"/>
      <c r="DQ6" s="632">
        <v>70113</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211</v>
      </c>
      <c r="S7" s="624"/>
      <c r="T7" s="624"/>
      <c r="U7" s="624"/>
      <c r="V7" s="624"/>
      <c r="W7" s="624"/>
      <c r="X7" s="624"/>
      <c r="Y7" s="625"/>
      <c r="Z7" s="626">
        <v>0</v>
      </c>
      <c r="AA7" s="626"/>
      <c r="AB7" s="626"/>
      <c r="AC7" s="626"/>
      <c r="AD7" s="627">
        <v>211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244594</v>
      </c>
      <c r="BH7" s="624"/>
      <c r="BI7" s="624"/>
      <c r="BJ7" s="624"/>
      <c r="BK7" s="624"/>
      <c r="BL7" s="624"/>
      <c r="BM7" s="624"/>
      <c r="BN7" s="625"/>
      <c r="BO7" s="626">
        <v>41.4</v>
      </c>
      <c r="BP7" s="626"/>
      <c r="BQ7" s="626"/>
      <c r="BR7" s="626"/>
      <c r="BS7" s="627">
        <v>3346</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1780857</v>
      </c>
      <c r="CS7" s="624"/>
      <c r="CT7" s="624"/>
      <c r="CU7" s="624"/>
      <c r="CV7" s="624"/>
      <c r="CW7" s="624"/>
      <c r="CX7" s="624"/>
      <c r="CY7" s="625"/>
      <c r="CZ7" s="626">
        <v>29.2</v>
      </c>
      <c r="DA7" s="626"/>
      <c r="DB7" s="626"/>
      <c r="DC7" s="626"/>
      <c r="DD7" s="632">
        <v>17130</v>
      </c>
      <c r="DE7" s="624"/>
      <c r="DF7" s="624"/>
      <c r="DG7" s="624"/>
      <c r="DH7" s="624"/>
      <c r="DI7" s="624"/>
      <c r="DJ7" s="624"/>
      <c r="DK7" s="624"/>
      <c r="DL7" s="624"/>
      <c r="DM7" s="624"/>
      <c r="DN7" s="624"/>
      <c r="DO7" s="624"/>
      <c r="DP7" s="625"/>
      <c r="DQ7" s="632">
        <v>1414302</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1825</v>
      </c>
      <c r="S8" s="624"/>
      <c r="T8" s="624"/>
      <c r="U8" s="624"/>
      <c r="V8" s="624"/>
      <c r="W8" s="624"/>
      <c r="X8" s="624"/>
      <c r="Y8" s="625"/>
      <c r="Z8" s="626">
        <v>0</v>
      </c>
      <c r="AA8" s="626"/>
      <c r="AB8" s="626"/>
      <c r="AC8" s="626"/>
      <c r="AD8" s="627">
        <v>1825</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11922</v>
      </c>
      <c r="BH8" s="624"/>
      <c r="BI8" s="624"/>
      <c r="BJ8" s="624"/>
      <c r="BK8" s="624"/>
      <c r="BL8" s="624"/>
      <c r="BM8" s="624"/>
      <c r="BN8" s="625"/>
      <c r="BO8" s="626">
        <v>2</v>
      </c>
      <c r="BP8" s="626"/>
      <c r="BQ8" s="626"/>
      <c r="BR8" s="626"/>
      <c r="BS8" s="627" t="s">
        <v>247</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1274924</v>
      </c>
      <c r="CS8" s="624"/>
      <c r="CT8" s="624"/>
      <c r="CU8" s="624"/>
      <c r="CV8" s="624"/>
      <c r="CW8" s="624"/>
      <c r="CX8" s="624"/>
      <c r="CY8" s="625"/>
      <c r="CZ8" s="626">
        <v>20.9</v>
      </c>
      <c r="DA8" s="626"/>
      <c r="DB8" s="626"/>
      <c r="DC8" s="626"/>
      <c r="DD8" s="632">
        <v>5220</v>
      </c>
      <c r="DE8" s="624"/>
      <c r="DF8" s="624"/>
      <c r="DG8" s="624"/>
      <c r="DH8" s="624"/>
      <c r="DI8" s="624"/>
      <c r="DJ8" s="624"/>
      <c r="DK8" s="624"/>
      <c r="DL8" s="624"/>
      <c r="DM8" s="624"/>
      <c r="DN8" s="624"/>
      <c r="DO8" s="624"/>
      <c r="DP8" s="625"/>
      <c r="DQ8" s="632">
        <v>688807</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1271</v>
      </c>
      <c r="S9" s="624"/>
      <c r="T9" s="624"/>
      <c r="U9" s="624"/>
      <c r="V9" s="624"/>
      <c r="W9" s="624"/>
      <c r="X9" s="624"/>
      <c r="Y9" s="625"/>
      <c r="Z9" s="626">
        <v>0</v>
      </c>
      <c r="AA9" s="626"/>
      <c r="AB9" s="626"/>
      <c r="AC9" s="626"/>
      <c r="AD9" s="627">
        <v>1271</v>
      </c>
      <c r="AE9" s="627"/>
      <c r="AF9" s="627"/>
      <c r="AG9" s="627"/>
      <c r="AH9" s="627"/>
      <c r="AI9" s="627"/>
      <c r="AJ9" s="627"/>
      <c r="AK9" s="627"/>
      <c r="AL9" s="628">
        <v>0</v>
      </c>
      <c r="AM9" s="629"/>
      <c r="AN9" s="629"/>
      <c r="AO9" s="630"/>
      <c r="AP9" s="620" t="s">
        <v>250</v>
      </c>
      <c r="AQ9" s="621"/>
      <c r="AR9" s="621"/>
      <c r="AS9" s="621"/>
      <c r="AT9" s="621"/>
      <c r="AU9" s="621"/>
      <c r="AV9" s="621"/>
      <c r="AW9" s="621"/>
      <c r="AX9" s="621"/>
      <c r="AY9" s="621"/>
      <c r="AZ9" s="621"/>
      <c r="BA9" s="621"/>
      <c r="BB9" s="621"/>
      <c r="BC9" s="621"/>
      <c r="BD9" s="621"/>
      <c r="BE9" s="621"/>
      <c r="BF9" s="622"/>
      <c r="BG9" s="623">
        <v>210284</v>
      </c>
      <c r="BH9" s="624"/>
      <c r="BI9" s="624"/>
      <c r="BJ9" s="624"/>
      <c r="BK9" s="624"/>
      <c r="BL9" s="624"/>
      <c r="BM9" s="624"/>
      <c r="BN9" s="625"/>
      <c r="BO9" s="626">
        <v>35.6</v>
      </c>
      <c r="BP9" s="626"/>
      <c r="BQ9" s="626"/>
      <c r="BR9" s="626"/>
      <c r="BS9" s="627" t="s">
        <v>247</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379872</v>
      </c>
      <c r="CS9" s="624"/>
      <c r="CT9" s="624"/>
      <c r="CU9" s="624"/>
      <c r="CV9" s="624"/>
      <c r="CW9" s="624"/>
      <c r="CX9" s="624"/>
      <c r="CY9" s="625"/>
      <c r="CZ9" s="626">
        <v>6.2</v>
      </c>
      <c r="DA9" s="626"/>
      <c r="DB9" s="626"/>
      <c r="DC9" s="626"/>
      <c r="DD9" s="632" t="s">
        <v>247</v>
      </c>
      <c r="DE9" s="624"/>
      <c r="DF9" s="624"/>
      <c r="DG9" s="624"/>
      <c r="DH9" s="624"/>
      <c r="DI9" s="624"/>
      <c r="DJ9" s="624"/>
      <c r="DK9" s="624"/>
      <c r="DL9" s="624"/>
      <c r="DM9" s="624"/>
      <c r="DN9" s="624"/>
      <c r="DO9" s="624"/>
      <c r="DP9" s="625"/>
      <c r="DQ9" s="632">
        <v>305321</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184</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10676</v>
      </c>
      <c r="BH10" s="624"/>
      <c r="BI10" s="624"/>
      <c r="BJ10" s="624"/>
      <c r="BK10" s="624"/>
      <c r="BL10" s="624"/>
      <c r="BM10" s="624"/>
      <c r="BN10" s="625"/>
      <c r="BO10" s="626">
        <v>1.8</v>
      </c>
      <c r="BP10" s="626"/>
      <c r="BQ10" s="626"/>
      <c r="BR10" s="626"/>
      <c r="BS10" s="627" t="s">
        <v>247</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8119</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119</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157394</v>
      </c>
      <c r="S11" s="624"/>
      <c r="T11" s="624"/>
      <c r="U11" s="624"/>
      <c r="V11" s="624"/>
      <c r="W11" s="624"/>
      <c r="X11" s="624"/>
      <c r="Y11" s="625"/>
      <c r="Z11" s="628">
        <v>2.4</v>
      </c>
      <c r="AA11" s="629"/>
      <c r="AB11" s="629"/>
      <c r="AC11" s="635"/>
      <c r="AD11" s="632">
        <v>157394</v>
      </c>
      <c r="AE11" s="624"/>
      <c r="AF11" s="624"/>
      <c r="AG11" s="624"/>
      <c r="AH11" s="624"/>
      <c r="AI11" s="624"/>
      <c r="AJ11" s="624"/>
      <c r="AK11" s="625"/>
      <c r="AL11" s="628">
        <v>5</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11712</v>
      </c>
      <c r="BH11" s="624"/>
      <c r="BI11" s="624"/>
      <c r="BJ11" s="624"/>
      <c r="BK11" s="624"/>
      <c r="BL11" s="624"/>
      <c r="BM11" s="624"/>
      <c r="BN11" s="625"/>
      <c r="BO11" s="626">
        <v>2</v>
      </c>
      <c r="BP11" s="626"/>
      <c r="BQ11" s="626"/>
      <c r="BR11" s="626"/>
      <c r="BS11" s="627">
        <v>3346</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246527</v>
      </c>
      <c r="CS11" s="624"/>
      <c r="CT11" s="624"/>
      <c r="CU11" s="624"/>
      <c r="CV11" s="624"/>
      <c r="CW11" s="624"/>
      <c r="CX11" s="624"/>
      <c r="CY11" s="625"/>
      <c r="CZ11" s="626">
        <v>4</v>
      </c>
      <c r="DA11" s="626"/>
      <c r="DB11" s="626"/>
      <c r="DC11" s="626"/>
      <c r="DD11" s="632">
        <v>4321</v>
      </c>
      <c r="DE11" s="624"/>
      <c r="DF11" s="624"/>
      <c r="DG11" s="624"/>
      <c r="DH11" s="624"/>
      <c r="DI11" s="624"/>
      <c r="DJ11" s="624"/>
      <c r="DK11" s="624"/>
      <c r="DL11" s="624"/>
      <c r="DM11" s="624"/>
      <c r="DN11" s="624"/>
      <c r="DO11" s="624"/>
      <c r="DP11" s="625"/>
      <c r="DQ11" s="632">
        <v>157278</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v>6160</v>
      </c>
      <c r="S12" s="624"/>
      <c r="T12" s="624"/>
      <c r="U12" s="624"/>
      <c r="V12" s="624"/>
      <c r="W12" s="624"/>
      <c r="X12" s="624"/>
      <c r="Y12" s="625"/>
      <c r="Z12" s="626">
        <v>0.1</v>
      </c>
      <c r="AA12" s="626"/>
      <c r="AB12" s="626"/>
      <c r="AC12" s="626"/>
      <c r="AD12" s="627">
        <v>6160</v>
      </c>
      <c r="AE12" s="627"/>
      <c r="AF12" s="627"/>
      <c r="AG12" s="627"/>
      <c r="AH12" s="627"/>
      <c r="AI12" s="627"/>
      <c r="AJ12" s="627"/>
      <c r="AK12" s="627"/>
      <c r="AL12" s="628">
        <v>0.2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296161</v>
      </c>
      <c r="BH12" s="624"/>
      <c r="BI12" s="624"/>
      <c r="BJ12" s="624"/>
      <c r="BK12" s="624"/>
      <c r="BL12" s="624"/>
      <c r="BM12" s="624"/>
      <c r="BN12" s="625"/>
      <c r="BO12" s="626">
        <v>50.1</v>
      </c>
      <c r="BP12" s="626"/>
      <c r="BQ12" s="626"/>
      <c r="BR12" s="626"/>
      <c r="BS12" s="627" t="s">
        <v>247</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88827</v>
      </c>
      <c r="CS12" s="624"/>
      <c r="CT12" s="624"/>
      <c r="CU12" s="624"/>
      <c r="CV12" s="624"/>
      <c r="CW12" s="624"/>
      <c r="CX12" s="624"/>
      <c r="CY12" s="625"/>
      <c r="CZ12" s="626">
        <v>1.5</v>
      </c>
      <c r="DA12" s="626"/>
      <c r="DB12" s="626"/>
      <c r="DC12" s="626"/>
      <c r="DD12" s="632">
        <v>1329</v>
      </c>
      <c r="DE12" s="624"/>
      <c r="DF12" s="624"/>
      <c r="DG12" s="624"/>
      <c r="DH12" s="624"/>
      <c r="DI12" s="624"/>
      <c r="DJ12" s="624"/>
      <c r="DK12" s="624"/>
      <c r="DL12" s="624"/>
      <c r="DM12" s="624"/>
      <c r="DN12" s="624"/>
      <c r="DO12" s="624"/>
      <c r="DP12" s="625"/>
      <c r="DQ12" s="632">
        <v>54436</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184</v>
      </c>
      <c r="S13" s="624"/>
      <c r="T13" s="624"/>
      <c r="U13" s="624"/>
      <c r="V13" s="624"/>
      <c r="W13" s="624"/>
      <c r="X13" s="624"/>
      <c r="Y13" s="625"/>
      <c r="Z13" s="626" t="s">
        <v>247</v>
      </c>
      <c r="AA13" s="626"/>
      <c r="AB13" s="626"/>
      <c r="AC13" s="626"/>
      <c r="AD13" s="627" t="s">
        <v>131</v>
      </c>
      <c r="AE13" s="627"/>
      <c r="AF13" s="627"/>
      <c r="AG13" s="627"/>
      <c r="AH13" s="627"/>
      <c r="AI13" s="627"/>
      <c r="AJ13" s="627"/>
      <c r="AK13" s="627"/>
      <c r="AL13" s="628" t="s">
        <v>131</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293484</v>
      </c>
      <c r="BH13" s="624"/>
      <c r="BI13" s="624"/>
      <c r="BJ13" s="624"/>
      <c r="BK13" s="624"/>
      <c r="BL13" s="624"/>
      <c r="BM13" s="624"/>
      <c r="BN13" s="625"/>
      <c r="BO13" s="626">
        <v>49.7</v>
      </c>
      <c r="BP13" s="626"/>
      <c r="BQ13" s="626"/>
      <c r="BR13" s="626"/>
      <c r="BS13" s="627" t="s">
        <v>184</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653924</v>
      </c>
      <c r="CS13" s="624"/>
      <c r="CT13" s="624"/>
      <c r="CU13" s="624"/>
      <c r="CV13" s="624"/>
      <c r="CW13" s="624"/>
      <c r="CX13" s="624"/>
      <c r="CY13" s="625"/>
      <c r="CZ13" s="626">
        <v>10.7</v>
      </c>
      <c r="DA13" s="626"/>
      <c r="DB13" s="626"/>
      <c r="DC13" s="626"/>
      <c r="DD13" s="632">
        <v>198582</v>
      </c>
      <c r="DE13" s="624"/>
      <c r="DF13" s="624"/>
      <c r="DG13" s="624"/>
      <c r="DH13" s="624"/>
      <c r="DI13" s="624"/>
      <c r="DJ13" s="624"/>
      <c r="DK13" s="624"/>
      <c r="DL13" s="624"/>
      <c r="DM13" s="624"/>
      <c r="DN13" s="624"/>
      <c r="DO13" s="624"/>
      <c r="DP13" s="625"/>
      <c r="DQ13" s="632">
        <v>326077</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v>59</v>
      </c>
      <c r="S14" s="624"/>
      <c r="T14" s="624"/>
      <c r="U14" s="624"/>
      <c r="V14" s="624"/>
      <c r="W14" s="624"/>
      <c r="X14" s="624"/>
      <c r="Y14" s="625"/>
      <c r="Z14" s="626">
        <v>0</v>
      </c>
      <c r="AA14" s="626"/>
      <c r="AB14" s="626"/>
      <c r="AC14" s="626"/>
      <c r="AD14" s="627">
        <v>59</v>
      </c>
      <c r="AE14" s="627"/>
      <c r="AF14" s="627"/>
      <c r="AG14" s="627"/>
      <c r="AH14" s="627"/>
      <c r="AI14" s="627"/>
      <c r="AJ14" s="627"/>
      <c r="AK14" s="627"/>
      <c r="AL14" s="628">
        <v>0</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29829</v>
      </c>
      <c r="BH14" s="624"/>
      <c r="BI14" s="624"/>
      <c r="BJ14" s="624"/>
      <c r="BK14" s="624"/>
      <c r="BL14" s="624"/>
      <c r="BM14" s="624"/>
      <c r="BN14" s="625"/>
      <c r="BO14" s="626">
        <v>5</v>
      </c>
      <c r="BP14" s="626"/>
      <c r="BQ14" s="626"/>
      <c r="BR14" s="626"/>
      <c r="BS14" s="627" t="s">
        <v>247</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223439</v>
      </c>
      <c r="CS14" s="624"/>
      <c r="CT14" s="624"/>
      <c r="CU14" s="624"/>
      <c r="CV14" s="624"/>
      <c r="CW14" s="624"/>
      <c r="CX14" s="624"/>
      <c r="CY14" s="625"/>
      <c r="CZ14" s="626">
        <v>3.7</v>
      </c>
      <c r="DA14" s="626"/>
      <c r="DB14" s="626"/>
      <c r="DC14" s="626"/>
      <c r="DD14" s="632">
        <v>6451</v>
      </c>
      <c r="DE14" s="624"/>
      <c r="DF14" s="624"/>
      <c r="DG14" s="624"/>
      <c r="DH14" s="624"/>
      <c r="DI14" s="624"/>
      <c r="DJ14" s="624"/>
      <c r="DK14" s="624"/>
      <c r="DL14" s="624"/>
      <c r="DM14" s="624"/>
      <c r="DN14" s="624"/>
      <c r="DO14" s="624"/>
      <c r="DP14" s="625"/>
      <c r="DQ14" s="632">
        <v>213273</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247</v>
      </c>
      <c r="AA15" s="626"/>
      <c r="AB15" s="626"/>
      <c r="AC15" s="626"/>
      <c r="AD15" s="627" t="s">
        <v>247</v>
      </c>
      <c r="AE15" s="627"/>
      <c r="AF15" s="627"/>
      <c r="AG15" s="627"/>
      <c r="AH15" s="627"/>
      <c r="AI15" s="627"/>
      <c r="AJ15" s="627"/>
      <c r="AK15" s="627"/>
      <c r="AL15" s="628" t="s">
        <v>247</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2600</v>
      </c>
      <c r="BH15" s="624"/>
      <c r="BI15" s="624"/>
      <c r="BJ15" s="624"/>
      <c r="BK15" s="624"/>
      <c r="BL15" s="624"/>
      <c r="BM15" s="624"/>
      <c r="BN15" s="625"/>
      <c r="BO15" s="626">
        <v>0.4</v>
      </c>
      <c r="BP15" s="626"/>
      <c r="BQ15" s="626"/>
      <c r="BR15" s="626"/>
      <c r="BS15" s="627" t="s">
        <v>247</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576954</v>
      </c>
      <c r="CS15" s="624"/>
      <c r="CT15" s="624"/>
      <c r="CU15" s="624"/>
      <c r="CV15" s="624"/>
      <c r="CW15" s="624"/>
      <c r="CX15" s="624"/>
      <c r="CY15" s="625"/>
      <c r="CZ15" s="626">
        <v>9.5</v>
      </c>
      <c r="DA15" s="626"/>
      <c r="DB15" s="626"/>
      <c r="DC15" s="626"/>
      <c r="DD15" s="632">
        <v>60220</v>
      </c>
      <c r="DE15" s="624"/>
      <c r="DF15" s="624"/>
      <c r="DG15" s="624"/>
      <c r="DH15" s="624"/>
      <c r="DI15" s="624"/>
      <c r="DJ15" s="624"/>
      <c r="DK15" s="624"/>
      <c r="DL15" s="624"/>
      <c r="DM15" s="624"/>
      <c r="DN15" s="624"/>
      <c r="DO15" s="624"/>
      <c r="DP15" s="625"/>
      <c r="DQ15" s="632">
        <v>403823</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3461</v>
      </c>
      <c r="S16" s="624"/>
      <c r="T16" s="624"/>
      <c r="U16" s="624"/>
      <c r="V16" s="624"/>
      <c r="W16" s="624"/>
      <c r="X16" s="624"/>
      <c r="Y16" s="625"/>
      <c r="Z16" s="626">
        <v>0.1</v>
      </c>
      <c r="AA16" s="626"/>
      <c r="AB16" s="626"/>
      <c r="AC16" s="626"/>
      <c r="AD16" s="627">
        <v>3461</v>
      </c>
      <c r="AE16" s="627"/>
      <c r="AF16" s="627"/>
      <c r="AG16" s="627"/>
      <c r="AH16" s="627"/>
      <c r="AI16" s="627"/>
      <c r="AJ16" s="627"/>
      <c r="AK16" s="627"/>
      <c r="AL16" s="628">
        <v>0.1</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v>329</v>
      </c>
      <c r="BH16" s="624"/>
      <c r="BI16" s="624"/>
      <c r="BJ16" s="624"/>
      <c r="BK16" s="624"/>
      <c r="BL16" s="624"/>
      <c r="BM16" s="624"/>
      <c r="BN16" s="625"/>
      <c r="BO16" s="626">
        <v>0.1</v>
      </c>
      <c r="BP16" s="626"/>
      <c r="BQ16" s="626"/>
      <c r="BR16" s="626"/>
      <c r="BS16" s="627" t="s">
        <v>247</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2874</v>
      </c>
      <c r="CS16" s="624"/>
      <c r="CT16" s="624"/>
      <c r="CU16" s="624"/>
      <c r="CV16" s="624"/>
      <c r="CW16" s="624"/>
      <c r="CX16" s="624"/>
      <c r="CY16" s="625"/>
      <c r="CZ16" s="626">
        <v>0</v>
      </c>
      <c r="DA16" s="626"/>
      <c r="DB16" s="626"/>
      <c r="DC16" s="626"/>
      <c r="DD16" s="632" t="s">
        <v>247</v>
      </c>
      <c r="DE16" s="624"/>
      <c r="DF16" s="624"/>
      <c r="DG16" s="624"/>
      <c r="DH16" s="624"/>
      <c r="DI16" s="624"/>
      <c r="DJ16" s="624"/>
      <c r="DK16" s="624"/>
      <c r="DL16" s="624"/>
      <c r="DM16" s="624"/>
      <c r="DN16" s="624"/>
      <c r="DO16" s="624"/>
      <c r="DP16" s="625"/>
      <c r="DQ16" s="632">
        <v>1677</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6626</v>
      </c>
      <c r="S17" s="624"/>
      <c r="T17" s="624"/>
      <c r="U17" s="624"/>
      <c r="V17" s="624"/>
      <c r="W17" s="624"/>
      <c r="X17" s="624"/>
      <c r="Y17" s="625"/>
      <c r="Z17" s="626">
        <v>0.1</v>
      </c>
      <c r="AA17" s="626"/>
      <c r="AB17" s="626"/>
      <c r="AC17" s="626"/>
      <c r="AD17" s="627">
        <v>6626</v>
      </c>
      <c r="AE17" s="627"/>
      <c r="AF17" s="627"/>
      <c r="AG17" s="627"/>
      <c r="AH17" s="627"/>
      <c r="AI17" s="627"/>
      <c r="AJ17" s="627"/>
      <c r="AK17" s="627"/>
      <c r="AL17" s="628">
        <v>0.2</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247</v>
      </c>
      <c r="BP17" s="626"/>
      <c r="BQ17" s="626"/>
      <c r="BR17" s="626"/>
      <c r="BS17" s="627" t="s">
        <v>131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788665</v>
      </c>
      <c r="CS17" s="624"/>
      <c r="CT17" s="624"/>
      <c r="CU17" s="624"/>
      <c r="CV17" s="624"/>
      <c r="CW17" s="624"/>
      <c r="CX17" s="624"/>
      <c r="CY17" s="625"/>
      <c r="CZ17" s="626">
        <v>12.9</v>
      </c>
      <c r="DA17" s="626"/>
      <c r="DB17" s="626"/>
      <c r="DC17" s="626"/>
      <c r="DD17" s="632" t="s">
        <v>247</v>
      </c>
      <c r="DE17" s="624"/>
      <c r="DF17" s="624"/>
      <c r="DG17" s="624"/>
      <c r="DH17" s="624"/>
      <c r="DI17" s="624"/>
      <c r="DJ17" s="624"/>
      <c r="DK17" s="624"/>
      <c r="DL17" s="624"/>
      <c r="DM17" s="624"/>
      <c r="DN17" s="624"/>
      <c r="DO17" s="624"/>
      <c r="DP17" s="625"/>
      <c r="DQ17" s="632">
        <v>754057</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2396</v>
      </c>
      <c r="S18" s="624"/>
      <c r="T18" s="624"/>
      <c r="U18" s="624"/>
      <c r="V18" s="624"/>
      <c r="W18" s="624"/>
      <c r="X18" s="624"/>
      <c r="Y18" s="625"/>
      <c r="Z18" s="626">
        <v>0</v>
      </c>
      <c r="AA18" s="626"/>
      <c r="AB18" s="626"/>
      <c r="AC18" s="626"/>
      <c r="AD18" s="627">
        <v>2396</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184</v>
      </c>
      <c r="BH18" s="624"/>
      <c r="BI18" s="624"/>
      <c r="BJ18" s="624"/>
      <c r="BK18" s="624"/>
      <c r="BL18" s="624"/>
      <c r="BM18" s="624"/>
      <c r="BN18" s="625"/>
      <c r="BO18" s="626" t="s">
        <v>247</v>
      </c>
      <c r="BP18" s="626"/>
      <c r="BQ18" s="626"/>
      <c r="BR18" s="626"/>
      <c r="BS18" s="627" t="s">
        <v>131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247</v>
      </c>
      <c r="DE18" s="624"/>
      <c r="DF18" s="624"/>
      <c r="DG18" s="624"/>
      <c r="DH18" s="624"/>
      <c r="DI18" s="624"/>
      <c r="DJ18" s="624"/>
      <c r="DK18" s="624"/>
      <c r="DL18" s="624"/>
      <c r="DM18" s="624"/>
      <c r="DN18" s="624"/>
      <c r="DO18" s="624"/>
      <c r="DP18" s="625"/>
      <c r="DQ18" s="632" t="s">
        <v>184</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2396</v>
      </c>
      <c r="S19" s="624"/>
      <c r="T19" s="624"/>
      <c r="U19" s="624"/>
      <c r="V19" s="624"/>
      <c r="W19" s="624"/>
      <c r="X19" s="624"/>
      <c r="Y19" s="625"/>
      <c r="Z19" s="626">
        <v>0</v>
      </c>
      <c r="AA19" s="626"/>
      <c r="AB19" s="626"/>
      <c r="AC19" s="626"/>
      <c r="AD19" s="627">
        <v>2396</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17405</v>
      </c>
      <c r="BH19" s="624"/>
      <c r="BI19" s="624"/>
      <c r="BJ19" s="624"/>
      <c r="BK19" s="624"/>
      <c r="BL19" s="624"/>
      <c r="BM19" s="624"/>
      <c r="BN19" s="625"/>
      <c r="BO19" s="626">
        <v>2.9</v>
      </c>
      <c r="BP19" s="626"/>
      <c r="BQ19" s="626"/>
      <c r="BR19" s="626"/>
      <c r="BS19" s="627" t="s">
        <v>247</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184</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184</v>
      </c>
      <c r="AA20" s="626"/>
      <c r="AB20" s="626"/>
      <c r="AC20" s="626"/>
      <c r="AD20" s="627" t="s">
        <v>131</v>
      </c>
      <c r="AE20" s="627"/>
      <c r="AF20" s="627"/>
      <c r="AG20" s="627"/>
      <c r="AH20" s="627"/>
      <c r="AI20" s="627"/>
      <c r="AJ20" s="627"/>
      <c r="AK20" s="627"/>
      <c r="AL20" s="628" t="s">
        <v>247</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17405</v>
      </c>
      <c r="BH20" s="624"/>
      <c r="BI20" s="624"/>
      <c r="BJ20" s="624"/>
      <c r="BK20" s="624"/>
      <c r="BL20" s="624"/>
      <c r="BM20" s="624"/>
      <c r="BN20" s="625"/>
      <c r="BO20" s="626">
        <v>2.9</v>
      </c>
      <c r="BP20" s="626"/>
      <c r="BQ20" s="626"/>
      <c r="BR20" s="626"/>
      <c r="BS20" s="627" t="s">
        <v>131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6095095</v>
      </c>
      <c r="CS20" s="624"/>
      <c r="CT20" s="624"/>
      <c r="CU20" s="624"/>
      <c r="CV20" s="624"/>
      <c r="CW20" s="624"/>
      <c r="CX20" s="624"/>
      <c r="CY20" s="625"/>
      <c r="CZ20" s="626">
        <v>100</v>
      </c>
      <c r="DA20" s="626"/>
      <c r="DB20" s="626"/>
      <c r="DC20" s="626"/>
      <c r="DD20" s="632">
        <v>295491</v>
      </c>
      <c r="DE20" s="624"/>
      <c r="DF20" s="624"/>
      <c r="DG20" s="624"/>
      <c r="DH20" s="624"/>
      <c r="DI20" s="624"/>
      <c r="DJ20" s="624"/>
      <c r="DK20" s="624"/>
      <c r="DL20" s="624"/>
      <c r="DM20" s="624"/>
      <c r="DN20" s="624"/>
      <c r="DO20" s="624"/>
      <c r="DP20" s="625"/>
      <c r="DQ20" s="632">
        <v>4389283</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2680084</v>
      </c>
      <c r="S21" s="624"/>
      <c r="T21" s="624"/>
      <c r="U21" s="624"/>
      <c r="V21" s="624"/>
      <c r="W21" s="624"/>
      <c r="X21" s="624"/>
      <c r="Y21" s="625"/>
      <c r="Z21" s="626">
        <v>40.9</v>
      </c>
      <c r="AA21" s="626"/>
      <c r="AB21" s="626"/>
      <c r="AC21" s="626"/>
      <c r="AD21" s="627">
        <v>2344957</v>
      </c>
      <c r="AE21" s="627"/>
      <c r="AF21" s="627"/>
      <c r="AG21" s="627"/>
      <c r="AH21" s="627"/>
      <c r="AI21" s="627"/>
      <c r="AJ21" s="627"/>
      <c r="AK21" s="627"/>
      <c r="AL21" s="628">
        <v>74.599999999999994</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2344957</v>
      </c>
      <c r="S22" s="624"/>
      <c r="T22" s="624"/>
      <c r="U22" s="624"/>
      <c r="V22" s="624"/>
      <c r="W22" s="624"/>
      <c r="X22" s="624"/>
      <c r="Y22" s="625"/>
      <c r="Z22" s="626">
        <v>35.700000000000003</v>
      </c>
      <c r="AA22" s="626"/>
      <c r="AB22" s="626"/>
      <c r="AC22" s="626"/>
      <c r="AD22" s="627">
        <v>2344957</v>
      </c>
      <c r="AE22" s="627"/>
      <c r="AF22" s="627"/>
      <c r="AG22" s="627"/>
      <c r="AH22" s="627"/>
      <c r="AI22" s="627"/>
      <c r="AJ22" s="627"/>
      <c r="AK22" s="627"/>
      <c r="AL22" s="628">
        <v>74.599999999999994</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247</v>
      </c>
      <c r="BP22" s="626"/>
      <c r="BQ22" s="626"/>
      <c r="BR22" s="626"/>
      <c r="BS22" s="627" t="s">
        <v>131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335127</v>
      </c>
      <c r="S23" s="624"/>
      <c r="T23" s="624"/>
      <c r="U23" s="624"/>
      <c r="V23" s="624"/>
      <c r="W23" s="624"/>
      <c r="X23" s="624"/>
      <c r="Y23" s="625"/>
      <c r="Z23" s="626">
        <v>5.0999999999999996</v>
      </c>
      <c r="AA23" s="626"/>
      <c r="AB23" s="626"/>
      <c r="AC23" s="626"/>
      <c r="AD23" s="627" t="s">
        <v>131</v>
      </c>
      <c r="AE23" s="627"/>
      <c r="AF23" s="627"/>
      <c r="AG23" s="627"/>
      <c r="AH23" s="627"/>
      <c r="AI23" s="627"/>
      <c r="AJ23" s="627"/>
      <c r="AK23" s="627"/>
      <c r="AL23" s="628" t="s">
        <v>131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v>17405</v>
      </c>
      <c r="BH23" s="624"/>
      <c r="BI23" s="624"/>
      <c r="BJ23" s="624"/>
      <c r="BK23" s="624"/>
      <c r="BL23" s="624"/>
      <c r="BM23" s="624"/>
      <c r="BN23" s="625"/>
      <c r="BO23" s="626">
        <v>2.9</v>
      </c>
      <c r="BP23" s="626"/>
      <c r="BQ23" s="626"/>
      <c r="BR23" s="626"/>
      <c r="BS23" s="627" t="s">
        <v>247</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247</v>
      </c>
      <c r="AA24" s="626"/>
      <c r="AB24" s="626"/>
      <c r="AC24" s="626"/>
      <c r="AD24" s="627" t="s">
        <v>184</v>
      </c>
      <c r="AE24" s="627"/>
      <c r="AF24" s="627"/>
      <c r="AG24" s="627"/>
      <c r="AH24" s="627"/>
      <c r="AI24" s="627"/>
      <c r="AJ24" s="627"/>
      <c r="AK24" s="627"/>
      <c r="AL24" s="628" t="s">
        <v>131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247</v>
      </c>
      <c r="BP24" s="626"/>
      <c r="BQ24" s="626"/>
      <c r="BR24" s="626"/>
      <c r="BS24" s="627" t="s">
        <v>184</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2275965</v>
      </c>
      <c r="CS24" s="613"/>
      <c r="CT24" s="613"/>
      <c r="CU24" s="613"/>
      <c r="CV24" s="613"/>
      <c r="CW24" s="613"/>
      <c r="CX24" s="613"/>
      <c r="CY24" s="614"/>
      <c r="CZ24" s="617">
        <v>37.299999999999997</v>
      </c>
      <c r="DA24" s="618"/>
      <c r="DB24" s="618"/>
      <c r="DC24" s="634"/>
      <c r="DD24" s="653">
        <v>1789801</v>
      </c>
      <c r="DE24" s="613"/>
      <c r="DF24" s="613"/>
      <c r="DG24" s="613"/>
      <c r="DH24" s="613"/>
      <c r="DI24" s="613"/>
      <c r="DJ24" s="613"/>
      <c r="DK24" s="614"/>
      <c r="DL24" s="653">
        <v>1655850</v>
      </c>
      <c r="DM24" s="613"/>
      <c r="DN24" s="613"/>
      <c r="DO24" s="613"/>
      <c r="DP24" s="613"/>
      <c r="DQ24" s="613"/>
      <c r="DR24" s="613"/>
      <c r="DS24" s="613"/>
      <c r="DT24" s="613"/>
      <c r="DU24" s="613"/>
      <c r="DV24" s="614"/>
      <c r="DW24" s="617">
        <v>52.2</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3493172</v>
      </c>
      <c r="S25" s="624"/>
      <c r="T25" s="624"/>
      <c r="U25" s="624"/>
      <c r="V25" s="624"/>
      <c r="W25" s="624"/>
      <c r="X25" s="624"/>
      <c r="Y25" s="625"/>
      <c r="Z25" s="626">
        <v>53.2</v>
      </c>
      <c r="AA25" s="626"/>
      <c r="AB25" s="626"/>
      <c r="AC25" s="626"/>
      <c r="AD25" s="627">
        <v>3140640</v>
      </c>
      <c r="AE25" s="627"/>
      <c r="AF25" s="627"/>
      <c r="AG25" s="627"/>
      <c r="AH25" s="627"/>
      <c r="AI25" s="627"/>
      <c r="AJ25" s="627"/>
      <c r="AK25" s="627"/>
      <c r="AL25" s="628">
        <v>100</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247</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938839</v>
      </c>
      <c r="CS25" s="656"/>
      <c r="CT25" s="656"/>
      <c r="CU25" s="656"/>
      <c r="CV25" s="656"/>
      <c r="CW25" s="656"/>
      <c r="CX25" s="656"/>
      <c r="CY25" s="657"/>
      <c r="CZ25" s="628">
        <v>15.4</v>
      </c>
      <c r="DA25" s="654"/>
      <c r="DB25" s="654"/>
      <c r="DC25" s="658"/>
      <c r="DD25" s="632">
        <v>886393</v>
      </c>
      <c r="DE25" s="656"/>
      <c r="DF25" s="656"/>
      <c r="DG25" s="656"/>
      <c r="DH25" s="656"/>
      <c r="DI25" s="656"/>
      <c r="DJ25" s="656"/>
      <c r="DK25" s="657"/>
      <c r="DL25" s="632">
        <v>783489</v>
      </c>
      <c r="DM25" s="656"/>
      <c r="DN25" s="656"/>
      <c r="DO25" s="656"/>
      <c r="DP25" s="656"/>
      <c r="DQ25" s="656"/>
      <c r="DR25" s="656"/>
      <c r="DS25" s="656"/>
      <c r="DT25" s="656"/>
      <c r="DU25" s="656"/>
      <c r="DV25" s="657"/>
      <c r="DW25" s="628">
        <v>24.7</v>
      </c>
      <c r="DX25" s="654"/>
      <c r="DY25" s="654"/>
      <c r="DZ25" s="654"/>
      <c r="EA25" s="654"/>
      <c r="EB25" s="654"/>
      <c r="EC25" s="655"/>
    </row>
    <row r="26" spans="2:133" ht="11.25" customHeight="1" x14ac:dyDescent="0.15">
      <c r="B26" s="620" t="s">
        <v>303</v>
      </c>
      <c r="C26" s="621"/>
      <c r="D26" s="621"/>
      <c r="E26" s="621"/>
      <c r="F26" s="621"/>
      <c r="G26" s="621"/>
      <c r="H26" s="621"/>
      <c r="I26" s="621"/>
      <c r="J26" s="621"/>
      <c r="K26" s="621"/>
      <c r="L26" s="621"/>
      <c r="M26" s="621"/>
      <c r="N26" s="621"/>
      <c r="O26" s="621"/>
      <c r="P26" s="621"/>
      <c r="Q26" s="622"/>
      <c r="R26" s="623">
        <v>640</v>
      </c>
      <c r="S26" s="624"/>
      <c r="T26" s="624"/>
      <c r="U26" s="624"/>
      <c r="V26" s="624"/>
      <c r="W26" s="624"/>
      <c r="X26" s="624"/>
      <c r="Y26" s="625"/>
      <c r="Z26" s="626">
        <v>0</v>
      </c>
      <c r="AA26" s="626"/>
      <c r="AB26" s="626"/>
      <c r="AC26" s="626"/>
      <c r="AD26" s="627">
        <v>640</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541349</v>
      </c>
      <c r="CS26" s="624"/>
      <c r="CT26" s="624"/>
      <c r="CU26" s="624"/>
      <c r="CV26" s="624"/>
      <c r="CW26" s="624"/>
      <c r="CX26" s="624"/>
      <c r="CY26" s="625"/>
      <c r="CZ26" s="628">
        <v>8.9</v>
      </c>
      <c r="DA26" s="654"/>
      <c r="DB26" s="654"/>
      <c r="DC26" s="658"/>
      <c r="DD26" s="632">
        <v>503961</v>
      </c>
      <c r="DE26" s="624"/>
      <c r="DF26" s="624"/>
      <c r="DG26" s="624"/>
      <c r="DH26" s="624"/>
      <c r="DI26" s="624"/>
      <c r="DJ26" s="624"/>
      <c r="DK26" s="625"/>
      <c r="DL26" s="632" t="s">
        <v>131</v>
      </c>
      <c r="DM26" s="624"/>
      <c r="DN26" s="624"/>
      <c r="DO26" s="624"/>
      <c r="DP26" s="624"/>
      <c r="DQ26" s="624"/>
      <c r="DR26" s="624"/>
      <c r="DS26" s="624"/>
      <c r="DT26" s="624"/>
      <c r="DU26" s="624"/>
      <c r="DV26" s="625"/>
      <c r="DW26" s="628" t="s">
        <v>184</v>
      </c>
      <c r="DX26" s="654"/>
      <c r="DY26" s="654"/>
      <c r="DZ26" s="654"/>
      <c r="EA26" s="654"/>
      <c r="EB26" s="654"/>
      <c r="EC26" s="655"/>
    </row>
    <row r="27" spans="2:133" ht="11.25" customHeight="1" x14ac:dyDescent="0.15">
      <c r="B27" s="620" t="s">
        <v>306</v>
      </c>
      <c r="C27" s="621"/>
      <c r="D27" s="621"/>
      <c r="E27" s="621"/>
      <c r="F27" s="621"/>
      <c r="G27" s="621"/>
      <c r="H27" s="621"/>
      <c r="I27" s="621"/>
      <c r="J27" s="621"/>
      <c r="K27" s="621"/>
      <c r="L27" s="621"/>
      <c r="M27" s="621"/>
      <c r="N27" s="621"/>
      <c r="O27" s="621"/>
      <c r="P27" s="621"/>
      <c r="Q27" s="622"/>
      <c r="R27" s="623">
        <v>34648</v>
      </c>
      <c r="S27" s="624"/>
      <c r="T27" s="624"/>
      <c r="U27" s="624"/>
      <c r="V27" s="624"/>
      <c r="W27" s="624"/>
      <c r="X27" s="624"/>
      <c r="Y27" s="625"/>
      <c r="Z27" s="626">
        <v>0.5</v>
      </c>
      <c r="AA27" s="626"/>
      <c r="AB27" s="626"/>
      <c r="AC27" s="626"/>
      <c r="AD27" s="627" t="s">
        <v>247</v>
      </c>
      <c r="AE27" s="627"/>
      <c r="AF27" s="627"/>
      <c r="AG27" s="627"/>
      <c r="AH27" s="627"/>
      <c r="AI27" s="627"/>
      <c r="AJ27" s="627"/>
      <c r="AK27" s="627"/>
      <c r="AL27" s="628" t="s">
        <v>131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590918</v>
      </c>
      <c r="BH27" s="624"/>
      <c r="BI27" s="624"/>
      <c r="BJ27" s="624"/>
      <c r="BK27" s="624"/>
      <c r="BL27" s="624"/>
      <c r="BM27" s="624"/>
      <c r="BN27" s="625"/>
      <c r="BO27" s="626">
        <v>100</v>
      </c>
      <c r="BP27" s="626"/>
      <c r="BQ27" s="626"/>
      <c r="BR27" s="626"/>
      <c r="BS27" s="627">
        <v>3346</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548461</v>
      </c>
      <c r="CS27" s="656"/>
      <c r="CT27" s="656"/>
      <c r="CU27" s="656"/>
      <c r="CV27" s="656"/>
      <c r="CW27" s="656"/>
      <c r="CX27" s="656"/>
      <c r="CY27" s="657"/>
      <c r="CZ27" s="628">
        <v>9</v>
      </c>
      <c r="DA27" s="654"/>
      <c r="DB27" s="654"/>
      <c r="DC27" s="658"/>
      <c r="DD27" s="632">
        <v>149351</v>
      </c>
      <c r="DE27" s="656"/>
      <c r="DF27" s="656"/>
      <c r="DG27" s="656"/>
      <c r="DH27" s="656"/>
      <c r="DI27" s="656"/>
      <c r="DJ27" s="656"/>
      <c r="DK27" s="657"/>
      <c r="DL27" s="632">
        <v>118304</v>
      </c>
      <c r="DM27" s="656"/>
      <c r="DN27" s="656"/>
      <c r="DO27" s="656"/>
      <c r="DP27" s="656"/>
      <c r="DQ27" s="656"/>
      <c r="DR27" s="656"/>
      <c r="DS27" s="656"/>
      <c r="DT27" s="656"/>
      <c r="DU27" s="656"/>
      <c r="DV27" s="657"/>
      <c r="DW27" s="628">
        <v>3.7</v>
      </c>
      <c r="DX27" s="654"/>
      <c r="DY27" s="654"/>
      <c r="DZ27" s="654"/>
      <c r="EA27" s="654"/>
      <c r="EB27" s="654"/>
      <c r="EC27" s="655"/>
    </row>
    <row r="28" spans="2:133" ht="11.25" customHeight="1" x14ac:dyDescent="0.15">
      <c r="B28" s="620" t="s">
        <v>309</v>
      </c>
      <c r="C28" s="621"/>
      <c r="D28" s="621"/>
      <c r="E28" s="621"/>
      <c r="F28" s="621"/>
      <c r="G28" s="621"/>
      <c r="H28" s="621"/>
      <c r="I28" s="621"/>
      <c r="J28" s="621"/>
      <c r="K28" s="621"/>
      <c r="L28" s="621"/>
      <c r="M28" s="621"/>
      <c r="N28" s="621"/>
      <c r="O28" s="621"/>
      <c r="P28" s="621"/>
      <c r="Q28" s="622"/>
      <c r="R28" s="623">
        <v>12818</v>
      </c>
      <c r="S28" s="624"/>
      <c r="T28" s="624"/>
      <c r="U28" s="624"/>
      <c r="V28" s="624"/>
      <c r="W28" s="624"/>
      <c r="X28" s="624"/>
      <c r="Y28" s="625"/>
      <c r="Z28" s="626">
        <v>0.2</v>
      </c>
      <c r="AA28" s="626"/>
      <c r="AB28" s="626"/>
      <c r="AC28" s="626"/>
      <c r="AD28" s="627" t="s">
        <v>184</v>
      </c>
      <c r="AE28" s="627"/>
      <c r="AF28" s="627"/>
      <c r="AG28" s="627"/>
      <c r="AH28" s="627"/>
      <c r="AI28" s="627"/>
      <c r="AJ28" s="627"/>
      <c r="AK28" s="627"/>
      <c r="AL28" s="628" t="s">
        <v>247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788665</v>
      </c>
      <c r="CS28" s="624"/>
      <c r="CT28" s="624"/>
      <c r="CU28" s="624"/>
      <c r="CV28" s="624"/>
      <c r="CW28" s="624"/>
      <c r="CX28" s="624"/>
      <c r="CY28" s="625"/>
      <c r="CZ28" s="628">
        <v>12.9</v>
      </c>
      <c r="DA28" s="654"/>
      <c r="DB28" s="654"/>
      <c r="DC28" s="658"/>
      <c r="DD28" s="632">
        <v>754057</v>
      </c>
      <c r="DE28" s="624"/>
      <c r="DF28" s="624"/>
      <c r="DG28" s="624"/>
      <c r="DH28" s="624"/>
      <c r="DI28" s="624"/>
      <c r="DJ28" s="624"/>
      <c r="DK28" s="625"/>
      <c r="DL28" s="632">
        <v>754057</v>
      </c>
      <c r="DM28" s="624"/>
      <c r="DN28" s="624"/>
      <c r="DO28" s="624"/>
      <c r="DP28" s="624"/>
      <c r="DQ28" s="624"/>
      <c r="DR28" s="624"/>
      <c r="DS28" s="624"/>
      <c r="DT28" s="624"/>
      <c r="DU28" s="624"/>
      <c r="DV28" s="625"/>
      <c r="DW28" s="628">
        <v>23.8</v>
      </c>
      <c r="DX28" s="654"/>
      <c r="DY28" s="654"/>
      <c r="DZ28" s="654"/>
      <c r="EA28" s="654"/>
      <c r="EB28" s="654"/>
      <c r="EC28" s="655"/>
    </row>
    <row r="29" spans="2:133" ht="11.25" customHeight="1" x14ac:dyDescent="0.15">
      <c r="B29" s="620" t="s">
        <v>311</v>
      </c>
      <c r="C29" s="621"/>
      <c r="D29" s="621"/>
      <c r="E29" s="621"/>
      <c r="F29" s="621"/>
      <c r="G29" s="621"/>
      <c r="H29" s="621"/>
      <c r="I29" s="621"/>
      <c r="J29" s="621"/>
      <c r="K29" s="621"/>
      <c r="L29" s="621"/>
      <c r="M29" s="621"/>
      <c r="N29" s="621"/>
      <c r="O29" s="621"/>
      <c r="P29" s="621"/>
      <c r="Q29" s="622"/>
      <c r="R29" s="623">
        <v>4306</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312</v>
      </c>
      <c r="CE29" s="660"/>
      <c r="CF29" s="620" t="s">
        <v>72</v>
      </c>
      <c r="CG29" s="621"/>
      <c r="CH29" s="621"/>
      <c r="CI29" s="621"/>
      <c r="CJ29" s="621"/>
      <c r="CK29" s="621"/>
      <c r="CL29" s="621"/>
      <c r="CM29" s="621"/>
      <c r="CN29" s="621"/>
      <c r="CO29" s="621"/>
      <c r="CP29" s="621"/>
      <c r="CQ29" s="622"/>
      <c r="CR29" s="623">
        <v>788665</v>
      </c>
      <c r="CS29" s="656"/>
      <c r="CT29" s="656"/>
      <c r="CU29" s="656"/>
      <c r="CV29" s="656"/>
      <c r="CW29" s="656"/>
      <c r="CX29" s="656"/>
      <c r="CY29" s="657"/>
      <c r="CZ29" s="628">
        <v>12.9</v>
      </c>
      <c r="DA29" s="654"/>
      <c r="DB29" s="654"/>
      <c r="DC29" s="658"/>
      <c r="DD29" s="632">
        <v>754057</v>
      </c>
      <c r="DE29" s="656"/>
      <c r="DF29" s="656"/>
      <c r="DG29" s="656"/>
      <c r="DH29" s="656"/>
      <c r="DI29" s="656"/>
      <c r="DJ29" s="656"/>
      <c r="DK29" s="657"/>
      <c r="DL29" s="632">
        <v>754057</v>
      </c>
      <c r="DM29" s="656"/>
      <c r="DN29" s="656"/>
      <c r="DO29" s="656"/>
      <c r="DP29" s="656"/>
      <c r="DQ29" s="656"/>
      <c r="DR29" s="656"/>
      <c r="DS29" s="656"/>
      <c r="DT29" s="656"/>
      <c r="DU29" s="656"/>
      <c r="DV29" s="657"/>
      <c r="DW29" s="628">
        <v>23.8</v>
      </c>
      <c r="DX29" s="654"/>
      <c r="DY29" s="654"/>
      <c r="DZ29" s="654"/>
      <c r="EA29" s="654"/>
      <c r="EB29" s="654"/>
      <c r="EC29" s="655"/>
    </row>
    <row r="30" spans="2:133" ht="11.25" customHeight="1" x14ac:dyDescent="0.15">
      <c r="B30" s="620" t="s">
        <v>313</v>
      </c>
      <c r="C30" s="621"/>
      <c r="D30" s="621"/>
      <c r="E30" s="621"/>
      <c r="F30" s="621"/>
      <c r="G30" s="621"/>
      <c r="H30" s="621"/>
      <c r="I30" s="621"/>
      <c r="J30" s="621"/>
      <c r="K30" s="621"/>
      <c r="L30" s="621"/>
      <c r="M30" s="621"/>
      <c r="N30" s="621"/>
      <c r="O30" s="621"/>
      <c r="P30" s="621"/>
      <c r="Q30" s="622"/>
      <c r="R30" s="623">
        <v>674321</v>
      </c>
      <c r="S30" s="624"/>
      <c r="T30" s="624"/>
      <c r="U30" s="624"/>
      <c r="V30" s="624"/>
      <c r="W30" s="624"/>
      <c r="X30" s="624"/>
      <c r="Y30" s="625"/>
      <c r="Z30" s="626">
        <v>10.3</v>
      </c>
      <c r="AA30" s="626"/>
      <c r="AB30" s="626"/>
      <c r="AC30" s="626"/>
      <c r="AD30" s="627" t="s">
        <v>184</v>
      </c>
      <c r="AE30" s="627"/>
      <c r="AF30" s="627"/>
      <c r="AG30" s="627"/>
      <c r="AH30" s="627"/>
      <c r="AI30" s="627"/>
      <c r="AJ30" s="627"/>
      <c r="AK30" s="627"/>
      <c r="AL30" s="628" t="s">
        <v>131</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775937</v>
      </c>
      <c r="CS30" s="624"/>
      <c r="CT30" s="624"/>
      <c r="CU30" s="624"/>
      <c r="CV30" s="624"/>
      <c r="CW30" s="624"/>
      <c r="CX30" s="624"/>
      <c r="CY30" s="625"/>
      <c r="CZ30" s="628">
        <v>12.7</v>
      </c>
      <c r="DA30" s="654"/>
      <c r="DB30" s="654"/>
      <c r="DC30" s="658"/>
      <c r="DD30" s="632">
        <v>741329</v>
      </c>
      <c r="DE30" s="624"/>
      <c r="DF30" s="624"/>
      <c r="DG30" s="624"/>
      <c r="DH30" s="624"/>
      <c r="DI30" s="624"/>
      <c r="DJ30" s="624"/>
      <c r="DK30" s="625"/>
      <c r="DL30" s="632">
        <v>741329</v>
      </c>
      <c r="DM30" s="624"/>
      <c r="DN30" s="624"/>
      <c r="DO30" s="624"/>
      <c r="DP30" s="624"/>
      <c r="DQ30" s="624"/>
      <c r="DR30" s="624"/>
      <c r="DS30" s="624"/>
      <c r="DT30" s="624"/>
      <c r="DU30" s="624"/>
      <c r="DV30" s="625"/>
      <c r="DW30" s="628">
        <v>23.4</v>
      </c>
      <c r="DX30" s="654"/>
      <c r="DY30" s="654"/>
      <c r="DZ30" s="654"/>
      <c r="EA30" s="654"/>
      <c r="EB30" s="654"/>
      <c r="EC30" s="655"/>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184</v>
      </c>
      <c r="S31" s="624"/>
      <c r="T31" s="624"/>
      <c r="U31" s="624"/>
      <c r="V31" s="624"/>
      <c r="W31" s="624"/>
      <c r="X31" s="624"/>
      <c r="Y31" s="625"/>
      <c r="Z31" s="626" t="s">
        <v>131</v>
      </c>
      <c r="AA31" s="626"/>
      <c r="AB31" s="626"/>
      <c r="AC31" s="626"/>
      <c r="AD31" s="627" t="s">
        <v>247</v>
      </c>
      <c r="AE31" s="627"/>
      <c r="AF31" s="627"/>
      <c r="AG31" s="627"/>
      <c r="AH31" s="627"/>
      <c r="AI31" s="627"/>
      <c r="AJ31" s="627"/>
      <c r="AK31" s="627"/>
      <c r="AL31" s="628" t="s">
        <v>131</v>
      </c>
      <c r="AM31" s="629"/>
      <c r="AN31" s="629"/>
      <c r="AO31" s="630"/>
      <c r="AP31" s="669" t="s">
        <v>318</v>
      </c>
      <c r="AQ31" s="670"/>
      <c r="AR31" s="670"/>
      <c r="AS31" s="670"/>
      <c r="AT31" s="675" t="s">
        <v>319</v>
      </c>
      <c r="AU31" s="218"/>
      <c r="AV31" s="218"/>
      <c r="AW31" s="218"/>
      <c r="AX31" s="609" t="s">
        <v>193</v>
      </c>
      <c r="AY31" s="610"/>
      <c r="AZ31" s="610"/>
      <c r="BA31" s="610"/>
      <c r="BB31" s="610"/>
      <c r="BC31" s="610"/>
      <c r="BD31" s="610"/>
      <c r="BE31" s="610"/>
      <c r="BF31" s="611"/>
      <c r="BG31" s="679">
        <v>99.3</v>
      </c>
      <c r="BH31" s="667"/>
      <c r="BI31" s="667"/>
      <c r="BJ31" s="667"/>
      <c r="BK31" s="667"/>
      <c r="BL31" s="667"/>
      <c r="BM31" s="618">
        <v>96.7</v>
      </c>
      <c r="BN31" s="667"/>
      <c r="BO31" s="667"/>
      <c r="BP31" s="667"/>
      <c r="BQ31" s="668"/>
      <c r="BR31" s="679">
        <v>99.2</v>
      </c>
      <c r="BS31" s="667"/>
      <c r="BT31" s="667"/>
      <c r="BU31" s="667"/>
      <c r="BV31" s="667"/>
      <c r="BW31" s="667"/>
      <c r="BX31" s="618">
        <v>96.5</v>
      </c>
      <c r="BY31" s="667"/>
      <c r="BZ31" s="667"/>
      <c r="CA31" s="667"/>
      <c r="CB31" s="668"/>
      <c r="CD31" s="661"/>
      <c r="CE31" s="662"/>
      <c r="CF31" s="620" t="s">
        <v>320</v>
      </c>
      <c r="CG31" s="621"/>
      <c r="CH31" s="621"/>
      <c r="CI31" s="621"/>
      <c r="CJ31" s="621"/>
      <c r="CK31" s="621"/>
      <c r="CL31" s="621"/>
      <c r="CM31" s="621"/>
      <c r="CN31" s="621"/>
      <c r="CO31" s="621"/>
      <c r="CP31" s="621"/>
      <c r="CQ31" s="622"/>
      <c r="CR31" s="623">
        <v>12728</v>
      </c>
      <c r="CS31" s="656"/>
      <c r="CT31" s="656"/>
      <c r="CU31" s="656"/>
      <c r="CV31" s="656"/>
      <c r="CW31" s="656"/>
      <c r="CX31" s="656"/>
      <c r="CY31" s="657"/>
      <c r="CZ31" s="628">
        <v>0.2</v>
      </c>
      <c r="DA31" s="654"/>
      <c r="DB31" s="654"/>
      <c r="DC31" s="658"/>
      <c r="DD31" s="632">
        <v>12728</v>
      </c>
      <c r="DE31" s="656"/>
      <c r="DF31" s="656"/>
      <c r="DG31" s="656"/>
      <c r="DH31" s="656"/>
      <c r="DI31" s="656"/>
      <c r="DJ31" s="656"/>
      <c r="DK31" s="657"/>
      <c r="DL31" s="632">
        <v>12728</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15">
      <c r="B32" s="620" t="s">
        <v>321</v>
      </c>
      <c r="C32" s="621"/>
      <c r="D32" s="621"/>
      <c r="E32" s="621"/>
      <c r="F32" s="621"/>
      <c r="G32" s="621"/>
      <c r="H32" s="621"/>
      <c r="I32" s="621"/>
      <c r="J32" s="621"/>
      <c r="K32" s="621"/>
      <c r="L32" s="621"/>
      <c r="M32" s="621"/>
      <c r="N32" s="621"/>
      <c r="O32" s="621"/>
      <c r="P32" s="621"/>
      <c r="Q32" s="622"/>
      <c r="R32" s="623">
        <v>321389</v>
      </c>
      <c r="S32" s="624"/>
      <c r="T32" s="624"/>
      <c r="U32" s="624"/>
      <c r="V32" s="624"/>
      <c r="W32" s="624"/>
      <c r="X32" s="624"/>
      <c r="Y32" s="625"/>
      <c r="Z32" s="626">
        <v>4.9000000000000004</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322</v>
      </c>
      <c r="AX32" s="620" t="s">
        <v>323</v>
      </c>
      <c r="AY32" s="621"/>
      <c r="AZ32" s="621"/>
      <c r="BA32" s="621"/>
      <c r="BB32" s="621"/>
      <c r="BC32" s="621"/>
      <c r="BD32" s="621"/>
      <c r="BE32" s="621"/>
      <c r="BF32" s="622"/>
      <c r="BG32" s="680">
        <v>99.4</v>
      </c>
      <c r="BH32" s="656"/>
      <c r="BI32" s="656"/>
      <c r="BJ32" s="656"/>
      <c r="BK32" s="656"/>
      <c r="BL32" s="656"/>
      <c r="BM32" s="629">
        <v>97.4</v>
      </c>
      <c r="BN32" s="656"/>
      <c r="BO32" s="656"/>
      <c r="BP32" s="656"/>
      <c r="BQ32" s="678"/>
      <c r="BR32" s="680">
        <v>99.4</v>
      </c>
      <c r="BS32" s="656"/>
      <c r="BT32" s="656"/>
      <c r="BU32" s="656"/>
      <c r="BV32" s="656"/>
      <c r="BW32" s="656"/>
      <c r="BX32" s="629">
        <v>97.2</v>
      </c>
      <c r="BY32" s="656"/>
      <c r="BZ32" s="656"/>
      <c r="CA32" s="656"/>
      <c r="CB32" s="678"/>
      <c r="CD32" s="663"/>
      <c r="CE32" s="664"/>
      <c r="CF32" s="620" t="s">
        <v>324</v>
      </c>
      <c r="CG32" s="621"/>
      <c r="CH32" s="621"/>
      <c r="CI32" s="621"/>
      <c r="CJ32" s="621"/>
      <c r="CK32" s="621"/>
      <c r="CL32" s="621"/>
      <c r="CM32" s="621"/>
      <c r="CN32" s="621"/>
      <c r="CO32" s="621"/>
      <c r="CP32" s="621"/>
      <c r="CQ32" s="622"/>
      <c r="CR32" s="623" t="s">
        <v>247</v>
      </c>
      <c r="CS32" s="624"/>
      <c r="CT32" s="624"/>
      <c r="CU32" s="624"/>
      <c r="CV32" s="624"/>
      <c r="CW32" s="624"/>
      <c r="CX32" s="624"/>
      <c r="CY32" s="625"/>
      <c r="CZ32" s="628" t="s">
        <v>131</v>
      </c>
      <c r="DA32" s="654"/>
      <c r="DB32" s="654"/>
      <c r="DC32" s="658"/>
      <c r="DD32" s="632" t="s">
        <v>184</v>
      </c>
      <c r="DE32" s="624"/>
      <c r="DF32" s="624"/>
      <c r="DG32" s="624"/>
      <c r="DH32" s="624"/>
      <c r="DI32" s="624"/>
      <c r="DJ32" s="624"/>
      <c r="DK32" s="625"/>
      <c r="DL32" s="632" t="s">
        <v>131</v>
      </c>
      <c r="DM32" s="624"/>
      <c r="DN32" s="624"/>
      <c r="DO32" s="624"/>
      <c r="DP32" s="624"/>
      <c r="DQ32" s="624"/>
      <c r="DR32" s="624"/>
      <c r="DS32" s="624"/>
      <c r="DT32" s="624"/>
      <c r="DU32" s="624"/>
      <c r="DV32" s="625"/>
      <c r="DW32" s="628" t="s">
        <v>247</v>
      </c>
      <c r="DX32" s="654"/>
      <c r="DY32" s="654"/>
      <c r="DZ32" s="654"/>
      <c r="EA32" s="654"/>
      <c r="EB32" s="654"/>
      <c r="EC32" s="655"/>
    </row>
    <row r="33" spans="2:133" ht="11.25" customHeight="1" x14ac:dyDescent="0.15">
      <c r="B33" s="620" t="s">
        <v>325</v>
      </c>
      <c r="C33" s="621"/>
      <c r="D33" s="621"/>
      <c r="E33" s="621"/>
      <c r="F33" s="621"/>
      <c r="G33" s="621"/>
      <c r="H33" s="621"/>
      <c r="I33" s="621"/>
      <c r="J33" s="621"/>
      <c r="K33" s="621"/>
      <c r="L33" s="621"/>
      <c r="M33" s="621"/>
      <c r="N33" s="621"/>
      <c r="O33" s="621"/>
      <c r="P33" s="621"/>
      <c r="Q33" s="622"/>
      <c r="R33" s="623">
        <v>10693</v>
      </c>
      <c r="S33" s="624"/>
      <c r="T33" s="624"/>
      <c r="U33" s="624"/>
      <c r="V33" s="624"/>
      <c r="W33" s="624"/>
      <c r="X33" s="624"/>
      <c r="Y33" s="625"/>
      <c r="Z33" s="626">
        <v>0.2</v>
      </c>
      <c r="AA33" s="626"/>
      <c r="AB33" s="626"/>
      <c r="AC33" s="626"/>
      <c r="AD33" s="627" t="s">
        <v>184</v>
      </c>
      <c r="AE33" s="627"/>
      <c r="AF33" s="627"/>
      <c r="AG33" s="627"/>
      <c r="AH33" s="627"/>
      <c r="AI33" s="627"/>
      <c r="AJ33" s="627"/>
      <c r="AK33" s="627"/>
      <c r="AL33" s="628" t="s">
        <v>247</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99.2</v>
      </c>
      <c r="BH33" s="682"/>
      <c r="BI33" s="682"/>
      <c r="BJ33" s="682"/>
      <c r="BK33" s="682"/>
      <c r="BL33" s="682"/>
      <c r="BM33" s="683">
        <v>95.9</v>
      </c>
      <c r="BN33" s="682"/>
      <c r="BO33" s="682"/>
      <c r="BP33" s="682"/>
      <c r="BQ33" s="684"/>
      <c r="BR33" s="681">
        <v>99.1</v>
      </c>
      <c r="BS33" s="682"/>
      <c r="BT33" s="682"/>
      <c r="BU33" s="682"/>
      <c r="BV33" s="682"/>
      <c r="BW33" s="682"/>
      <c r="BX33" s="683">
        <v>95.7</v>
      </c>
      <c r="BY33" s="682"/>
      <c r="BZ33" s="682"/>
      <c r="CA33" s="682"/>
      <c r="CB33" s="684"/>
      <c r="CD33" s="620" t="s">
        <v>327</v>
      </c>
      <c r="CE33" s="621"/>
      <c r="CF33" s="621"/>
      <c r="CG33" s="621"/>
      <c r="CH33" s="621"/>
      <c r="CI33" s="621"/>
      <c r="CJ33" s="621"/>
      <c r="CK33" s="621"/>
      <c r="CL33" s="621"/>
      <c r="CM33" s="621"/>
      <c r="CN33" s="621"/>
      <c r="CO33" s="621"/>
      <c r="CP33" s="621"/>
      <c r="CQ33" s="622"/>
      <c r="CR33" s="623">
        <v>3520765</v>
      </c>
      <c r="CS33" s="656"/>
      <c r="CT33" s="656"/>
      <c r="CU33" s="656"/>
      <c r="CV33" s="656"/>
      <c r="CW33" s="656"/>
      <c r="CX33" s="656"/>
      <c r="CY33" s="657"/>
      <c r="CZ33" s="628">
        <v>57.8</v>
      </c>
      <c r="DA33" s="654"/>
      <c r="DB33" s="654"/>
      <c r="DC33" s="658"/>
      <c r="DD33" s="632">
        <v>2518460</v>
      </c>
      <c r="DE33" s="656"/>
      <c r="DF33" s="656"/>
      <c r="DG33" s="656"/>
      <c r="DH33" s="656"/>
      <c r="DI33" s="656"/>
      <c r="DJ33" s="656"/>
      <c r="DK33" s="657"/>
      <c r="DL33" s="632">
        <v>1221142</v>
      </c>
      <c r="DM33" s="656"/>
      <c r="DN33" s="656"/>
      <c r="DO33" s="656"/>
      <c r="DP33" s="656"/>
      <c r="DQ33" s="656"/>
      <c r="DR33" s="656"/>
      <c r="DS33" s="656"/>
      <c r="DT33" s="656"/>
      <c r="DU33" s="656"/>
      <c r="DV33" s="657"/>
      <c r="DW33" s="628">
        <v>38.5</v>
      </c>
      <c r="DX33" s="654"/>
      <c r="DY33" s="654"/>
      <c r="DZ33" s="654"/>
      <c r="EA33" s="654"/>
      <c r="EB33" s="654"/>
      <c r="EC33" s="655"/>
    </row>
    <row r="34" spans="2:133" ht="11.25" customHeight="1" x14ac:dyDescent="0.15">
      <c r="B34" s="620" t="s">
        <v>328</v>
      </c>
      <c r="C34" s="621"/>
      <c r="D34" s="621"/>
      <c r="E34" s="621"/>
      <c r="F34" s="621"/>
      <c r="G34" s="621"/>
      <c r="H34" s="621"/>
      <c r="I34" s="621"/>
      <c r="J34" s="621"/>
      <c r="K34" s="621"/>
      <c r="L34" s="621"/>
      <c r="M34" s="621"/>
      <c r="N34" s="621"/>
      <c r="O34" s="621"/>
      <c r="P34" s="621"/>
      <c r="Q34" s="622"/>
      <c r="R34" s="623">
        <v>610452</v>
      </c>
      <c r="S34" s="624"/>
      <c r="T34" s="624"/>
      <c r="U34" s="624"/>
      <c r="V34" s="624"/>
      <c r="W34" s="624"/>
      <c r="X34" s="624"/>
      <c r="Y34" s="625"/>
      <c r="Z34" s="626">
        <v>9.3000000000000007</v>
      </c>
      <c r="AA34" s="626"/>
      <c r="AB34" s="626"/>
      <c r="AC34" s="626"/>
      <c r="AD34" s="627" t="s">
        <v>184</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689988</v>
      </c>
      <c r="CS34" s="624"/>
      <c r="CT34" s="624"/>
      <c r="CU34" s="624"/>
      <c r="CV34" s="624"/>
      <c r="CW34" s="624"/>
      <c r="CX34" s="624"/>
      <c r="CY34" s="625"/>
      <c r="CZ34" s="628">
        <v>11.3</v>
      </c>
      <c r="DA34" s="654"/>
      <c r="DB34" s="654"/>
      <c r="DC34" s="658"/>
      <c r="DD34" s="632">
        <v>403586</v>
      </c>
      <c r="DE34" s="624"/>
      <c r="DF34" s="624"/>
      <c r="DG34" s="624"/>
      <c r="DH34" s="624"/>
      <c r="DI34" s="624"/>
      <c r="DJ34" s="624"/>
      <c r="DK34" s="625"/>
      <c r="DL34" s="632">
        <v>300486</v>
      </c>
      <c r="DM34" s="624"/>
      <c r="DN34" s="624"/>
      <c r="DO34" s="624"/>
      <c r="DP34" s="624"/>
      <c r="DQ34" s="624"/>
      <c r="DR34" s="624"/>
      <c r="DS34" s="624"/>
      <c r="DT34" s="624"/>
      <c r="DU34" s="624"/>
      <c r="DV34" s="625"/>
      <c r="DW34" s="628">
        <v>9.5</v>
      </c>
      <c r="DX34" s="654"/>
      <c r="DY34" s="654"/>
      <c r="DZ34" s="654"/>
      <c r="EA34" s="654"/>
      <c r="EB34" s="654"/>
      <c r="EC34" s="655"/>
    </row>
    <row r="35" spans="2:133" ht="11.25" customHeight="1" x14ac:dyDescent="0.15">
      <c r="B35" s="620" t="s">
        <v>330</v>
      </c>
      <c r="C35" s="621"/>
      <c r="D35" s="621"/>
      <c r="E35" s="621"/>
      <c r="F35" s="621"/>
      <c r="G35" s="621"/>
      <c r="H35" s="621"/>
      <c r="I35" s="621"/>
      <c r="J35" s="621"/>
      <c r="K35" s="621"/>
      <c r="L35" s="621"/>
      <c r="M35" s="621"/>
      <c r="N35" s="621"/>
      <c r="O35" s="621"/>
      <c r="P35" s="621"/>
      <c r="Q35" s="622"/>
      <c r="R35" s="623">
        <v>759173</v>
      </c>
      <c r="S35" s="624"/>
      <c r="T35" s="624"/>
      <c r="U35" s="624"/>
      <c r="V35" s="624"/>
      <c r="W35" s="624"/>
      <c r="X35" s="624"/>
      <c r="Y35" s="625"/>
      <c r="Z35" s="626">
        <v>11.6</v>
      </c>
      <c r="AA35" s="626"/>
      <c r="AB35" s="626"/>
      <c r="AC35" s="626"/>
      <c r="AD35" s="627" t="s">
        <v>131</v>
      </c>
      <c r="AE35" s="627"/>
      <c r="AF35" s="627"/>
      <c r="AG35" s="627"/>
      <c r="AH35" s="627"/>
      <c r="AI35" s="627"/>
      <c r="AJ35" s="627"/>
      <c r="AK35" s="627"/>
      <c r="AL35" s="628" t="s">
        <v>131</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340187</v>
      </c>
      <c r="CS35" s="656"/>
      <c r="CT35" s="656"/>
      <c r="CU35" s="656"/>
      <c r="CV35" s="656"/>
      <c r="CW35" s="656"/>
      <c r="CX35" s="656"/>
      <c r="CY35" s="657"/>
      <c r="CZ35" s="628">
        <v>5.6</v>
      </c>
      <c r="DA35" s="654"/>
      <c r="DB35" s="654"/>
      <c r="DC35" s="658"/>
      <c r="DD35" s="632">
        <v>190148</v>
      </c>
      <c r="DE35" s="656"/>
      <c r="DF35" s="656"/>
      <c r="DG35" s="656"/>
      <c r="DH35" s="656"/>
      <c r="DI35" s="656"/>
      <c r="DJ35" s="656"/>
      <c r="DK35" s="657"/>
      <c r="DL35" s="632">
        <v>120667</v>
      </c>
      <c r="DM35" s="656"/>
      <c r="DN35" s="656"/>
      <c r="DO35" s="656"/>
      <c r="DP35" s="656"/>
      <c r="DQ35" s="656"/>
      <c r="DR35" s="656"/>
      <c r="DS35" s="656"/>
      <c r="DT35" s="656"/>
      <c r="DU35" s="656"/>
      <c r="DV35" s="657"/>
      <c r="DW35" s="628">
        <v>3.8</v>
      </c>
      <c r="DX35" s="654"/>
      <c r="DY35" s="654"/>
      <c r="DZ35" s="654"/>
      <c r="EA35" s="654"/>
      <c r="EB35" s="654"/>
      <c r="EC35" s="655"/>
    </row>
    <row r="36" spans="2:133" ht="11.25" customHeight="1" x14ac:dyDescent="0.15">
      <c r="B36" s="620" t="s">
        <v>334</v>
      </c>
      <c r="C36" s="621"/>
      <c r="D36" s="621"/>
      <c r="E36" s="621"/>
      <c r="F36" s="621"/>
      <c r="G36" s="621"/>
      <c r="H36" s="621"/>
      <c r="I36" s="621"/>
      <c r="J36" s="621"/>
      <c r="K36" s="621"/>
      <c r="L36" s="621"/>
      <c r="M36" s="621"/>
      <c r="N36" s="621"/>
      <c r="O36" s="621"/>
      <c r="P36" s="621"/>
      <c r="Q36" s="622"/>
      <c r="R36" s="623">
        <v>285808</v>
      </c>
      <c r="S36" s="624"/>
      <c r="T36" s="624"/>
      <c r="U36" s="624"/>
      <c r="V36" s="624"/>
      <c r="W36" s="624"/>
      <c r="X36" s="624"/>
      <c r="Y36" s="625"/>
      <c r="Z36" s="626">
        <v>4.4000000000000004</v>
      </c>
      <c r="AA36" s="626"/>
      <c r="AB36" s="626"/>
      <c r="AC36" s="626"/>
      <c r="AD36" s="627" t="s">
        <v>184</v>
      </c>
      <c r="AE36" s="627"/>
      <c r="AF36" s="627"/>
      <c r="AG36" s="627"/>
      <c r="AH36" s="627"/>
      <c r="AI36" s="627"/>
      <c r="AJ36" s="627"/>
      <c r="AK36" s="627"/>
      <c r="AL36" s="628" t="s">
        <v>184</v>
      </c>
      <c r="AM36" s="629"/>
      <c r="AN36" s="629"/>
      <c r="AO36" s="630"/>
      <c r="AP36" s="222"/>
      <c r="AQ36" s="689" t="s">
        <v>335</v>
      </c>
      <c r="AR36" s="690"/>
      <c r="AS36" s="690"/>
      <c r="AT36" s="690"/>
      <c r="AU36" s="690"/>
      <c r="AV36" s="690"/>
      <c r="AW36" s="690"/>
      <c r="AX36" s="690"/>
      <c r="AY36" s="691"/>
      <c r="AZ36" s="612">
        <v>473307</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58803</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1253077</v>
      </c>
      <c r="CS36" s="624"/>
      <c r="CT36" s="624"/>
      <c r="CU36" s="624"/>
      <c r="CV36" s="624"/>
      <c r="CW36" s="624"/>
      <c r="CX36" s="624"/>
      <c r="CY36" s="625"/>
      <c r="CZ36" s="628">
        <v>20.6</v>
      </c>
      <c r="DA36" s="654"/>
      <c r="DB36" s="654"/>
      <c r="DC36" s="658"/>
      <c r="DD36" s="632">
        <v>742606</v>
      </c>
      <c r="DE36" s="624"/>
      <c r="DF36" s="624"/>
      <c r="DG36" s="624"/>
      <c r="DH36" s="624"/>
      <c r="DI36" s="624"/>
      <c r="DJ36" s="624"/>
      <c r="DK36" s="625"/>
      <c r="DL36" s="632">
        <v>472987</v>
      </c>
      <c r="DM36" s="624"/>
      <c r="DN36" s="624"/>
      <c r="DO36" s="624"/>
      <c r="DP36" s="624"/>
      <c r="DQ36" s="624"/>
      <c r="DR36" s="624"/>
      <c r="DS36" s="624"/>
      <c r="DT36" s="624"/>
      <c r="DU36" s="624"/>
      <c r="DV36" s="625"/>
      <c r="DW36" s="628">
        <v>14.9</v>
      </c>
      <c r="DX36" s="654"/>
      <c r="DY36" s="654"/>
      <c r="DZ36" s="654"/>
      <c r="EA36" s="654"/>
      <c r="EB36" s="654"/>
      <c r="EC36" s="655"/>
    </row>
    <row r="37" spans="2:133" ht="11.25" customHeight="1" x14ac:dyDescent="0.15">
      <c r="B37" s="620" t="s">
        <v>338</v>
      </c>
      <c r="C37" s="621"/>
      <c r="D37" s="621"/>
      <c r="E37" s="621"/>
      <c r="F37" s="621"/>
      <c r="G37" s="621"/>
      <c r="H37" s="621"/>
      <c r="I37" s="621"/>
      <c r="J37" s="621"/>
      <c r="K37" s="621"/>
      <c r="L37" s="621"/>
      <c r="M37" s="621"/>
      <c r="N37" s="621"/>
      <c r="O37" s="621"/>
      <c r="P37" s="621"/>
      <c r="Q37" s="622"/>
      <c r="R37" s="623">
        <v>171873</v>
      </c>
      <c r="S37" s="624"/>
      <c r="T37" s="624"/>
      <c r="U37" s="624"/>
      <c r="V37" s="624"/>
      <c r="W37" s="624"/>
      <c r="X37" s="624"/>
      <c r="Y37" s="625"/>
      <c r="Z37" s="626">
        <v>2.6</v>
      </c>
      <c r="AA37" s="626"/>
      <c r="AB37" s="626"/>
      <c r="AC37" s="626"/>
      <c r="AD37" s="627">
        <v>13</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100760</v>
      </c>
      <c r="BA37" s="624"/>
      <c r="BB37" s="624"/>
      <c r="BC37" s="624"/>
      <c r="BD37" s="656"/>
      <c r="BE37" s="656"/>
      <c r="BF37" s="678"/>
      <c r="BG37" s="620" t="s">
        <v>340</v>
      </c>
      <c r="BH37" s="621"/>
      <c r="BI37" s="621"/>
      <c r="BJ37" s="621"/>
      <c r="BK37" s="621"/>
      <c r="BL37" s="621"/>
      <c r="BM37" s="621"/>
      <c r="BN37" s="621"/>
      <c r="BO37" s="621"/>
      <c r="BP37" s="621"/>
      <c r="BQ37" s="621"/>
      <c r="BR37" s="621"/>
      <c r="BS37" s="621"/>
      <c r="BT37" s="621"/>
      <c r="BU37" s="622"/>
      <c r="BV37" s="623">
        <v>55547</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254507</v>
      </c>
      <c r="CS37" s="656"/>
      <c r="CT37" s="656"/>
      <c r="CU37" s="656"/>
      <c r="CV37" s="656"/>
      <c r="CW37" s="656"/>
      <c r="CX37" s="656"/>
      <c r="CY37" s="657"/>
      <c r="CZ37" s="628">
        <v>4.2</v>
      </c>
      <c r="DA37" s="654"/>
      <c r="DB37" s="654"/>
      <c r="DC37" s="658"/>
      <c r="DD37" s="632">
        <v>253075</v>
      </c>
      <c r="DE37" s="656"/>
      <c r="DF37" s="656"/>
      <c r="DG37" s="656"/>
      <c r="DH37" s="656"/>
      <c r="DI37" s="656"/>
      <c r="DJ37" s="656"/>
      <c r="DK37" s="657"/>
      <c r="DL37" s="632">
        <v>251903</v>
      </c>
      <c r="DM37" s="656"/>
      <c r="DN37" s="656"/>
      <c r="DO37" s="656"/>
      <c r="DP37" s="656"/>
      <c r="DQ37" s="656"/>
      <c r="DR37" s="656"/>
      <c r="DS37" s="656"/>
      <c r="DT37" s="656"/>
      <c r="DU37" s="656"/>
      <c r="DV37" s="657"/>
      <c r="DW37" s="628">
        <v>7.9</v>
      </c>
      <c r="DX37" s="654"/>
      <c r="DY37" s="654"/>
      <c r="DZ37" s="654"/>
      <c r="EA37" s="654"/>
      <c r="EB37" s="654"/>
      <c r="EC37" s="655"/>
    </row>
    <row r="38" spans="2:133" ht="11.25" customHeight="1" x14ac:dyDescent="0.15">
      <c r="B38" s="620" t="s">
        <v>342</v>
      </c>
      <c r="C38" s="621"/>
      <c r="D38" s="621"/>
      <c r="E38" s="621"/>
      <c r="F38" s="621"/>
      <c r="G38" s="621"/>
      <c r="H38" s="621"/>
      <c r="I38" s="621"/>
      <c r="J38" s="621"/>
      <c r="K38" s="621"/>
      <c r="L38" s="621"/>
      <c r="M38" s="621"/>
      <c r="N38" s="621"/>
      <c r="O38" s="621"/>
      <c r="P38" s="621"/>
      <c r="Q38" s="622"/>
      <c r="R38" s="623">
        <v>181100</v>
      </c>
      <c r="S38" s="624"/>
      <c r="T38" s="624"/>
      <c r="U38" s="624"/>
      <c r="V38" s="624"/>
      <c r="W38" s="624"/>
      <c r="X38" s="624"/>
      <c r="Y38" s="625"/>
      <c r="Z38" s="626">
        <v>2.8</v>
      </c>
      <c r="AA38" s="626"/>
      <c r="AB38" s="626"/>
      <c r="AC38" s="626"/>
      <c r="AD38" s="627" t="s">
        <v>131</v>
      </c>
      <c r="AE38" s="627"/>
      <c r="AF38" s="627"/>
      <c r="AG38" s="627"/>
      <c r="AH38" s="627"/>
      <c r="AI38" s="627"/>
      <c r="AJ38" s="627"/>
      <c r="AK38" s="627"/>
      <c r="AL38" s="628" t="s">
        <v>247</v>
      </c>
      <c r="AM38" s="629"/>
      <c r="AN38" s="629"/>
      <c r="AO38" s="630"/>
      <c r="AQ38" s="686" t="s">
        <v>343</v>
      </c>
      <c r="AR38" s="687"/>
      <c r="AS38" s="687"/>
      <c r="AT38" s="687"/>
      <c r="AU38" s="687"/>
      <c r="AV38" s="687"/>
      <c r="AW38" s="687"/>
      <c r="AX38" s="687"/>
      <c r="AY38" s="688"/>
      <c r="AZ38" s="623">
        <v>33186</v>
      </c>
      <c r="BA38" s="624"/>
      <c r="BB38" s="624"/>
      <c r="BC38" s="624"/>
      <c r="BD38" s="656"/>
      <c r="BE38" s="656"/>
      <c r="BF38" s="678"/>
      <c r="BG38" s="620" t="s">
        <v>344</v>
      </c>
      <c r="BH38" s="621"/>
      <c r="BI38" s="621"/>
      <c r="BJ38" s="621"/>
      <c r="BK38" s="621"/>
      <c r="BL38" s="621"/>
      <c r="BM38" s="621"/>
      <c r="BN38" s="621"/>
      <c r="BO38" s="621"/>
      <c r="BP38" s="621"/>
      <c r="BQ38" s="621"/>
      <c r="BR38" s="621"/>
      <c r="BS38" s="621"/>
      <c r="BT38" s="621"/>
      <c r="BU38" s="622"/>
      <c r="BV38" s="623">
        <v>934</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382053</v>
      </c>
      <c r="CS38" s="624"/>
      <c r="CT38" s="624"/>
      <c r="CU38" s="624"/>
      <c r="CV38" s="624"/>
      <c r="CW38" s="624"/>
      <c r="CX38" s="624"/>
      <c r="CY38" s="625"/>
      <c r="CZ38" s="628">
        <v>6.3</v>
      </c>
      <c r="DA38" s="654"/>
      <c r="DB38" s="654"/>
      <c r="DC38" s="658"/>
      <c r="DD38" s="632">
        <v>334702</v>
      </c>
      <c r="DE38" s="624"/>
      <c r="DF38" s="624"/>
      <c r="DG38" s="624"/>
      <c r="DH38" s="624"/>
      <c r="DI38" s="624"/>
      <c r="DJ38" s="624"/>
      <c r="DK38" s="625"/>
      <c r="DL38" s="632">
        <v>327002</v>
      </c>
      <c r="DM38" s="624"/>
      <c r="DN38" s="624"/>
      <c r="DO38" s="624"/>
      <c r="DP38" s="624"/>
      <c r="DQ38" s="624"/>
      <c r="DR38" s="624"/>
      <c r="DS38" s="624"/>
      <c r="DT38" s="624"/>
      <c r="DU38" s="624"/>
      <c r="DV38" s="625"/>
      <c r="DW38" s="628">
        <v>10.3</v>
      </c>
      <c r="DX38" s="654"/>
      <c r="DY38" s="654"/>
      <c r="DZ38" s="654"/>
      <c r="EA38" s="654"/>
      <c r="EB38" s="654"/>
      <c r="EC38" s="655"/>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247</v>
      </c>
      <c r="AE39" s="627"/>
      <c r="AF39" s="627"/>
      <c r="AG39" s="627"/>
      <c r="AH39" s="627"/>
      <c r="AI39" s="627"/>
      <c r="AJ39" s="627"/>
      <c r="AK39" s="627"/>
      <c r="AL39" s="628" t="s">
        <v>247</v>
      </c>
      <c r="AM39" s="629"/>
      <c r="AN39" s="629"/>
      <c r="AO39" s="630"/>
      <c r="AQ39" s="686" t="s">
        <v>347</v>
      </c>
      <c r="AR39" s="687"/>
      <c r="AS39" s="687"/>
      <c r="AT39" s="687"/>
      <c r="AU39" s="687"/>
      <c r="AV39" s="687"/>
      <c r="AW39" s="687"/>
      <c r="AX39" s="687"/>
      <c r="AY39" s="688"/>
      <c r="AZ39" s="623">
        <v>4164</v>
      </c>
      <c r="BA39" s="624"/>
      <c r="BB39" s="624"/>
      <c r="BC39" s="624"/>
      <c r="BD39" s="656"/>
      <c r="BE39" s="656"/>
      <c r="BF39" s="678"/>
      <c r="BG39" s="620" t="s">
        <v>348</v>
      </c>
      <c r="BH39" s="621"/>
      <c r="BI39" s="621"/>
      <c r="BJ39" s="621"/>
      <c r="BK39" s="621"/>
      <c r="BL39" s="621"/>
      <c r="BM39" s="621"/>
      <c r="BN39" s="621"/>
      <c r="BO39" s="621"/>
      <c r="BP39" s="621"/>
      <c r="BQ39" s="621"/>
      <c r="BR39" s="621"/>
      <c r="BS39" s="621"/>
      <c r="BT39" s="621"/>
      <c r="BU39" s="622"/>
      <c r="BV39" s="623">
        <v>1511</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847460</v>
      </c>
      <c r="CS39" s="656"/>
      <c r="CT39" s="656"/>
      <c r="CU39" s="656"/>
      <c r="CV39" s="656"/>
      <c r="CW39" s="656"/>
      <c r="CX39" s="656"/>
      <c r="CY39" s="657"/>
      <c r="CZ39" s="628">
        <v>13.9</v>
      </c>
      <c r="DA39" s="654"/>
      <c r="DB39" s="654"/>
      <c r="DC39" s="658"/>
      <c r="DD39" s="632">
        <v>847418</v>
      </c>
      <c r="DE39" s="656"/>
      <c r="DF39" s="656"/>
      <c r="DG39" s="656"/>
      <c r="DH39" s="656"/>
      <c r="DI39" s="656"/>
      <c r="DJ39" s="656"/>
      <c r="DK39" s="657"/>
      <c r="DL39" s="632" t="s">
        <v>184</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15">
      <c r="B40" s="620" t="s">
        <v>350</v>
      </c>
      <c r="C40" s="621"/>
      <c r="D40" s="621"/>
      <c r="E40" s="621"/>
      <c r="F40" s="621"/>
      <c r="G40" s="621"/>
      <c r="H40" s="621"/>
      <c r="I40" s="621"/>
      <c r="J40" s="621"/>
      <c r="K40" s="621"/>
      <c r="L40" s="621"/>
      <c r="M40" s="621"/>
      <c r="N40" s="621"/>
      <c r="O40" s="621"/>
      <c r="P40" s="621"/>
      <c r="Q40" s="622"/>
      <c r="R40" s="623">
        <v>30400</v>
      </c>
      <c r="S40" s="624"/>
      <c r="T40" s="624"/>
      <c r="U40" s="624"/>
      <c r="V40" s="624"/>
      <c r="W40" s="624"/>
      <c r="X40" s="624"/>
      <c r="Y40" s="625"/>
      <c r="Z40" s="626">
        <v>0.5</v>
      </c>
      <c r="AA40" s="626"/>
      <c r="AB40" s="626"/>
      <c r="AC40" s="626"/>
      <c r="AD40" s="627" t="s">
        <v>184</v>
      </c>
      <c r="AE40" s="627"/>
      <c r="AF40" s="627"/>
      <c r="AG40" s="627"/>
      <c r="AH40" s="627"/>
      <c r="AI40" s="627"/>
      <c r="AJ40" s="627"/>
      <c r="AK40" s="627"/>
      <c r="AL40" s="628" t="s">
        <v>247</v>
      </c>
      <c r="AM40" s="629"/>
      <c r="AN40" s="629"/>
      <c r="AO40" s="630"/>
      <c r="AQ40" s="686" t="s">
        <v>351</v>
      </c>
      <c r="AR40" s="687"/>
      <c r="AS40" s="687"/>
      <c r="AT40" s="687"/>
      <c r="AU40" s="687"/>
      <c r="AV40" s="687"/>
      <c r="AW40" s="687"/>
      <c r="AX40" s="687"/>
      <c r="AY40" s="688"/>
      <c r="AZ40" s="623">
        <v>1172</v>
      </c>
      <c r="BA40" s="624"/>
      <c r="BB40" s="624"/>
      <c r="BC40" s="624"/>
      <c r="BD40" s="656"/>
      <c r="BE40" s="656"/>
      <c r="BF40" s="678"/>
      <c r="BG40" s="671" t="s">
        <v>352</v>
      </c>
      <c r="BH40" s="672"/>
      <c r="BI40" s="672"/>
      <c r="BJ40" s="672"/>
      <c r="BK40" s="672"/>
      <c r="BL40" s="223"/>
      <c r="BM40" s="621" t="s">
        <v>353</v>
      </c>
      <c r="BN40" s="621"/>
      <c r="BO40" s="621"/>
      <c r="BP40" s="621"/>
      <c r="BQ40" s="621"/>
      <c r="BR40" s="621"/>
      <c r="BS40" s="621"/>
      <c r="BT40" s="621"/>
      <c r="BU40" s="622"/>
      <c r="BV40" s="623">
        <v>111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8000</v>
      </c>
      <c r="CS40" s="624"/>
      <c r="CT40" s="624"/>
      <c r="CU40" s="624"/>
      <c r="CV40" s="624"/>
      <c r="CW40" s="624"/>
      <c r="CX40" s="624"/>
      <c r="CY40" s="625"/>
      <c r="CZ40" s="628">
        <v>0.1</v>
      </c>
      <c r="DA40" s="654"/>
      <c r="DB40" s="654"/>
      <c r="DC40" s="658"/>
      <c r="DD40" s="632" t="s">
        <v>247</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4"/>
      <c r="DY40" s="654"/>
      <c r="DZ40" s="654"/>
      <c r="EA40" s="654"/>
      <c r="EB40" s="654"/>
      <c r="EC40" s="655"/>
    </row>
    <row r="41" spans="2:133" ht="11.25" customHeight="1" x14ac:dyDescent="0.15">
      <c r="B41" s="644" t="s">
        <v>355</v>
      </c>
      <c r="C41" s="645"/>
      <c r="D41" s="645"/>
      <c r="E41" s="645"/>
      <c r="F41" s="645"/>
      <c r="G41" s="645"/>
      <c r="H41" s="645"/>
      <c r="I41" s="645"/>
      <c r="J41" s="645"/>
      <c r="K41" s="645"/>
      <c r="L41" s="645"/>
      <c r="M41" s="645"/>
      <c r="N41" s="645"/>
      <c r="O41" s="645"/>
      <c r="P41" s="645"/>
      <c r="Q41" s="646"/>
      <c r="R41" s="695">
        <v>6560393</v>
      </c>
      <c r="S41" s="696"/>
      <c r="T41" s="696"/>
      <c r="U41" s="696"/>
      <c r="V41" s="696"/>
      <c r="W41" s="696"/>
      <c r="X41" s="696"/>
      <c r="Y41" s="700"/>
      <c r="Z41" s="701">
        <v>100</v>
      </c>
      <c r="AA41" s="701"/>
      <c r="AB41" s="701"/>
      <c r="AC41" s="701"/>
      <c r="AD41" s="702">
        <v>3141293</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77089</v>
      </c>
      <c r="BA41" s="624"/>
      <c r="BB41" s="624"/>
      <c r="BC41" s="624"/>
      <c r="BD41" s="656"/>
      <c r="BE41" s="656"/>
      <c r="BF41" s="678"/>
      <c r="BG41" s="671"/>
      <c r="BH41" s="672"/>
      <c r="BI41" s="672"/>
      <c r="BJ41" s="672"/>
      <c r="BK41" s="672"/>
      <c r="BL41" s="223"/>
      <c r="BM41" s="621" t="s">
        <v>357</v>
      </c>
      <c r="BN41" s="621"/>
      <c r="BO41" s="621"/>
      <c r="BP41" s="621"/>
      <c r="BQ41" s="621"/>
      <c r="BR41" s="621"/>
      <c r="BS41" s="621"/>
      <c r="BT41" s="621"/>
      <c r="BU41" s="622"/>
      <c r="BV41" s="623" t="s">
        <v>184</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184</v>
      </c>
      <c r="CS41" s="656"/>
      <c r="CT41" s="656"/>
      <c r="CU41" s="656"/>
      <c r="CV41" s="656"/>
      <c r="CW41" s="656"/>
      <c r="CX41" s="656"/>
      <c r="CY41" s="657"/>
      <c r="CZ41" s="628" t="s">
        <v>247</v>
      </c>
      <c r="DA41" s="654"/>
      <c r="DB41" s="654"/>
      <c r="DC41" s="658"/>
      <c r="DD41" s="632" t="s">
        <v>184</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256936</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354</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298365</v>
      </c>
      <c r="CS42" s="656"/>
      <c r="CT42" s="656"/>
      <c r="CU42" s="656"/>
      <c r="CV42" s="656"/>
      <c r="CW42" s="656"/>
      <c r="CX42" s="656"/>
      <c r="CY42" s="657"/>
      <c r="CZ42" s="628">
        <v>4.9000000000000004</v>
      </c>
      <c r="DA42" s="654"/>
      <c r="DB42" s="654"/>
      <c r="DC42" s="658"/>
      <c r="DD42" s="632">
        <v>81022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25100</v>
      </c>
      <c r="CS43" s="656"/>
      <c r="CT43" s="656"/>
      <c r="CU43" s="656"/>
      <c r="CV43" s="656"/>
      <c r="CW43" s="656"/>
      <c r="CX43" s="656"/>
      <c r="CY43" s="657"/>
      <c r="CZ43" s="628">
        <v>0.4</v>
      </c>
      <c r="DA43" s="654"/>
      <c r="DB43" s="654"/>
      <c r="DC43" s="658"/>
      <c r="DD43" s="632">
        <v>25051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312</v>
      </c>
      <c r="CE44" s="660"/>
      <c r="CF44" s="620" t="s">
        <v>365</v>
      </c>
      <c r="CG44" s="621"/>
      <c r="CH44" s="621"/>
      <c r="CI44" s="621"/>
      <c r="CJ44" s="621"/>
      <c r="CK44" s="621"/>
      <c r="CL44" s="621"/>
      <c r="CM44" s="621"/>
      <c r="CN44" s="621"/>
      <c r="CO44" s="621"/>
      <c r="CP44" s="621"/>
      <c r="CQ44" s="622"/>
      <c r="CR44" s="623">
        <v>295491</v>
      </c>
      <c r="CS44" s="624"/>
      <c r="CT44" s="624"/>
      <c r="CU44" s="624"/>
      <c r="CV44" s="624"/>
      <c r="CW44" s="624"/>
      <c r="CX44" s="624"/>
      <c r="CY44" s="625"/>
      <c r="CZ44" s="628">
        <v>4.8</v>
      </c>
      <c r="DA44" s="629"/>
      <c r="DB44" s="629"/>
      <c r="DC44" s="635"/>
      <c r="DD44" s="632">
        <v>79345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148499</v>
      </c>
      <c r="CS45" s="656"/>
      <c r="CT45" s="656"/>
      <c r="CU45" s="656"/>
      <c r="CV45" s="656"/>
      <c r="CW45" s="656"/>
      <c r="CX45" s="656"/>
      <c r="CY45" s="657"/>
      <c r="CZ45" s="628">
        <v>2.4</v>
      </c>
      <c r="DA45" s="654"/>
      <c r="DB45" s="654"/>
      <c r="DC45" s="658"/>
      <c r="DD45" s="632">
        <v>3172</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144021</v>
      </c>
      <c r="CS46" s="624"/>
      <c r="CT46" s="624"/>
      <c r="CU46" s="624"/>
      <c r="CV46" s="624"/>
      <c r="CW46" s="624"/>
      <c r="CX46" s="624"/>
      <c r="CY46" s="625"/>
      <c r="CZ46" s="628">
        <v>2.4</v>
      </c>
      <c r="DA46" s="629"/>
      <c r="DB46" s="629"/>
      <c r="DC46" s="635"/>
      <c r="DD46" s="632">
        <v>74402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v>2874</v>
      </c>
      <c r="CS47" s="656"/>
      <c r="CT47" s="656"/>
      <c r="CU47" s="656"/>
      <c r="CV47" s="656"/>
      <c r="CW47" s="656"/>
      <c r="CX47" s="656"/>
      <c r="CY47" s="657"/>
      <c r="CZ47" s="628">
        <v>0</v>
      </c>
      <c r="DA47" s="654"/>
      <c r="DB47" s="654"/>
      <c r="DC47" s="658"/>
      <c r="DD47" s="632">
        <v>1677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370</v>
      </c>
      <c r="CG48" s="621"/>
      <c r="CH48" s="621"/>
      <c r="CI48" s="621"/>
      <c r="CJ48" s="621"/>
      <c r="CK48" s="621"/>
      <c r="CL48" s="621"/>
      <c r="CM48" s="621"/>
      <c r="CN48" s="621"/>
      <c r="CO48" s="621"/>
      <c r="CP48" s="621"/>
      <c r="CQ48" s="622"/>
      <c r="CR48" s="623" t="s">
        <v>184</v>
      </c>
      <c r="CS48" s="624"/>
      <c r="CT48" s="624"/>
      <c r="CU48" s="624"/>
      <c r="CV48" s="624"/>
      <c r="CW48" s="624"/>
      <c r="CX48" s="624"/>
      <c r="CY48" s="625"/>
      <c r="CZ48" s="628" t="s">
        <v>131</v>
      </c>
      <c r="DA48" s="629"/>
      <c r="DB48" s="629"/>
      <c r="DC48" s="635"/>
      <c r="DD48" s="632" t="s">
        <v>184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371</v>
      </c>
      <c r="CE49" s="645"/>
      <c r="CF49" s="645"/>
      <c r="CG49" s="645"/>
      <c r="CH49" s="645"/>
      <c r="CI49" s="645"/>
      <c r="CJ49" s="645"/>
      <c r="CK49" s="645"/>
      <c r="CL49" s="645"/>
      <c r="CM49" s="645"/>
      <c r="CN49" s="645"/>
      <c r="CO49" s="645"/>
      <c r="CP49" s="645"/>
      <c r="CQ49" s="646"/>
      <c r="CR49" s="695">
        <v>6095095</v>
      </c>
      <c r="CS49" s="682"/>
      <c r="CT49" s="682"/>
      <c r="CU49" s="682"/>
      <c r="CV49" s="682"/>
      <c r="CW49" s="682"/>
      <c r="CX49" s="682"/>
      <c r="CY49" s="711"/>
      <c r="CZ49" s="703">
        <v>100</v>
      </c>
      <c r="DA49" s="712"/>
      <c r="DB49" s="712"/>
      <c r="DC49" s="713"/>
      <c r="DD49" s="714">
        <v>4389283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7kCEeFuHAP+ZRcx/fhyee3bsnub2VzyEOxJ9M04Dj2r8JXQ2F/culAZM10Q8PNnkqApP1BZacpcDWfVckFsMhg==" saltValue="9EshEkgzt0XgU/jAWlwP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6560</v>
      </c>
      <c r="R7" s="753"/>
      <c r="S7" s="753"/>
      <c r="T7" s="753"/>
      <c r="U7" s="753"/>
      <c r="V7" s="753">
        <v>6095</v>
      </c>
      <c r="W7" s="753"/>
      <c r="X7" s="753"/>
      <c r="Y7" s="753"/>
      <c r="Z7" s="753"/>
      <c r="AA7" s="753">
        <v>465</v>
      </c>
      <c r="AB7" s="753"/>
      <c r="AC7" s="753"/>
      <c r="AD7" s="753"/>
      <c r="AE7" s="754"/>
      <c r="AF7" s="755">
        <v>368</v>
      </c>
      <c r="AG7" s="756"/>
      <c r="AH7" s="756"/>
      <c r="AI7" s="756"/>
      <c r="AJ7" s="757"/>
      <c r="AK7" s="758">
        <v>751</v>
      </c>
      <c r="AL7" s="759"/>
      <c r="AM7" s="759"/>
      <c r="AN7" s="759"/>
      <c r="AO7" s="759"/>
      <c r="AP7" s="759">
        <v>5534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8</v>
      </c>
      <c r="CI7" s="744"/>
      <c r="CJ7" s="744"/>
      <c r="CK7" s="744"/>
      <c r="CL7" s="745"/>
      <c r="CM7" s="743">
        <v>-13</v>
      </c>
      <c r="CN7" s="744"/>
      <c r="CO7" s="744"/>
      <c r="CP7" s="744"/>
      <c r="CQ7" s="745"/>
      <c r="CR7" s="743">
        <v>15</v>
      </c>
      <c r="CS7" s="744"/>
      <c r="CT7" s="744"/>
      <c r="CU7" s="744"/>
      <c r="CV7" s="745"/>
      <c r="CW7" s="743">
        <v>40</v>
      </c>
      <c r="CX7" s="744"/>
      <c r="CY7" s="744"/>
      <c r="CZ7" s="744"/>
      <c r="DA7" s="745"/>
      <c r="DB7" s="743" t="s">
        <v>601</v>
      </c>
      <c r="DC7" s="744"/>
      <c r="DD7" s="744"/>
      <c r="DE7" s="744"/>
      <c r="DF7" s="745"/>
      <c r="DG7" s="743" t="s">
        <v>601</v>
      </c>
      <c r="DH7" s="744"/>
      <c r="DI7" s="744"/>
      <c r="DJ7" s="744"/>
      <c r="DK7" s="745"/>
      <c r="DL7" s="743" t="s">
        <v>601</v>
      </c>
      <c r="DM7" s="744"/>
      <c r="DN7" s="744"/>
      <c r="DO7" s="744"/>
      <c r="DP7" s="745"/>
      <c r="DQ7" s="743" t="s">
        <v>601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6560</v>
      </c>
      <c r="R23" s="793"/>
      <c r="S23" s="793"/>
      <c r="T23" s="793"/>
      <c r="U23" s="793"/>
      <c r="V23" s="793">
        <v>6095</v>
      </c>
      <c r="W23" s="793"/>
      <c r="X23" s="793"/>
      <c r="Y23" s="793"/>
      <c r="Z23" s="793"/>
      <c r="AA23" s="793">
        <v>465</v>
      </c>
      <c r="AB23" s="793"/>
      <c r="AC23" s="793"/>
      <c r="AD23" s="793"/>
      <c r="AE23" s="794"/>
      <c r="AF23" s="795">
        <v>368</v>
      </c>
      <c r="AG23" s="793"/>
      <c r="AH23" s="793"/>
      <c r="AI23" s="793"/>
      <c r="AJ23" s="796"/>
      <c r="AK23" s="797"/>
      <c r="AL23" s="798"/>
      <c r="AM23" s="798"/>
      <c r="AN23" s="798"/>
      <c r="AO23" s="798"/>
      <c r="AP23" s="793">
        <v>5534</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902</v>
      </c>
      <c r="R28" s="823"/>
      <c r="S28" s="823"/>
      <c r="T28" s="823"/>
      <c r="U28" s="823"/>
      <c r="V28" s="823">
        <v>843</v>
      </c>
      <c r="W28" s="823"/>
      <c r="X28" s="823"/>
      <c r="Y28" s="823"/>
      <c r="Z28" s="823"/>
      <c r="AA28" s="823">
        <v>59</v>
      </c>
      <c r="AB28" s="823"/>
      <c r="AC28" s="823"/>
      <c r="AD28" s="823"/>
      <c r="AE28" s="824"/>
      <c r="AF28" s="825">
        <v>59</v>
      </c>
      <c r="AG28" s="823"/>
      <c r="AH28" s="823"/>
      <c r="AI28" s="823"/>
      <c r="AJ28" s="826"/>
      <c r="AK28" s="827">
        <v>55</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983</v>
      </c>
      <c r="R29" s="784"/>
      <c r="S29" s="784"/>
      <c r="T29" s="784"/>
      <c r="U29" s="784"/>
      <c r="V29" s="784">
        <v>912</v>
      </c>
      <c r="W29" s="784"/>
      <c r="X29" s="784"/>
      <c r="Y29" s="784"/>
      <c r="Z29" s="784"/>
      <c r="AA29" s="784">
        <v>71</v>
      </c>
      <c r="AB29" s="784"/>
      <c r="AC29" s="784"/>
      <c r="AD29" s="784"/>
      <c r="AE29" s="785"/>
      <c r="AF29" s="786">
        <v>71</v>
      </c>
      <c r="AG29" s="787"/>
      <c r="AH29" s="787"/>
      <c r="AI29" s="787"/>
      <c r="AJ29" s="788"/>
      <c r="AK29" s="834">
        <v>125</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95</v>
      </c>
      <c r="R30" s="784"/>
      <c r="S30" s="784"/>
      <c r="T30" s="784"/>
      <c r="U30" s="784"/>
      <c r="V30" s="784">
        <v>86</v>
      </c>
      <c r="W30" s="784"/>
      <c r="X30" s="784"/>
      <c r="Y30" s="784"/>
      <c r="Z30" s="784"/>
      <c r="AA30" s="784">
        <v>9</v>
      </c>
      <c r="AB30" s="784"/>
      <c r="AC30" s="784"/>
      <c r="AD30" s="784"/>
      <c r="AE30" s="785"/>
      <c r="AF30" s="786">
        <v>9</v>
      </c>
      <c r="AG30" s="787"/>
      <c r="AH30" s="787"/>
      <c r="AI30" s="787"/>
      <c r="AJ30" s="788"/>
      <c r="AK30" s="834">
        <v>32</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8</v>
      </c>
      <c r="R31" s="784"/>
      <c r="S31" s="784"/>
      <c r="T31" s="784"/>
      <c r="U31" s="784"/>
      <c r="V31" s="784">
        <v>8</v>
      </c>
      <c r="W31" s="784"/>
      <c r="X31" s="784"/>
      <c r="Y31" s="784"/>
      <c r="Z31" s="784"/>
      <c r="AA31" s="784">
        <v>0</v>
      </c>
      <c r="AB31" s="784"/>
      <c r="AC31" s="784"/>
      <c r="AD31" s="784"/>
      <c r="AE31" s="785"/>
      <c r="AF31" s="786">
        <v>0</v>
      </c>
      <c r="AG31" s="787"/>
      <c r="AH31" s="787"/>
      <c r="AI31" s="787"/>
      <c r="AJ31" s="788"/>
      <c r="AK31" s="834">
        <v>4</v>
      </c>
      <c r="AL31" s="830"/>
      <c r="AM31" s="830"/>
      <c r="AN31" s="830"/>
      <c r="AO31" s="830"/>
      <c r="AP31" s="830">
        <v>24</v>
      </c>
      <c r="AQ31" s="830"/>
      <c r="AR31" s="830"/>
      <c r="AS31" s="830"/>
      <c r="AT31" s="830"/>
      <c r="AU31" s="830">
        <v>20</v>
      </c>
      <c r="AV31" s="830"/>
      <c r="AW31" s="830"/>
      <c r="AX31" s="830"/>
      <c r="AY31" s="830"/>
      <c r="AZ31" s="831" t="s">
        <v>602</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80</v>
      </c>
      <c r="R32" s="784"/>
      <c r="S32" s="784"/>
      <c r="T32" s="784"/>
      <c r="U32" s="784"/>
      <c r="V32" s="784">
        <v>80</v>
      </c>
      <c r="W32" s="784"/>
      <c r="X32" s="784"/>
      <c r="Y32" s="784"/>
      <c r="Z32" s="784"/>
      <c r="AA32" s="784">
        <v>0</v>
      </c>
      <c r="AB32" s="784"/>
      <c r="AC32" s="784"/>
      <c r="AD32" s="784"/>
      <c r="AE32" s="785"/>
      <c r="AF32" s="786" t="s">
        <v>609</v>
      </c>
      <c r="AG32" s="787"/>
      <c r="AH32" s="787"/>
      <c r="AI32" s="787"/>
      <c r="AJ32" s="788"/>
      <c r="AK32" s="834">
        <v>45</v>
      </c>
      <c r="AL32" s="830"/>
      <c r="AM32" s="830"/>
      <c r="AN32" s="830"/>
      <c r="AO32" s="830"/>
      <c r="AP32" s="830">
        <v>208</v>
      </c>
      <c r="AQ32" s="830"/>
      <c r="AR32" s="830"/>
      <c r="AS32" s="830"/>
      <c r="AT32" s="830"/>
      <c r="AU32" s="830">
        <v>195</v>
      </c>
      <c r="AV32" s="830"/>
      <c r="AW32" s="830"/>
      <c r="AX32" s="830"/>
      <c r="AY32" s="830"/>
      <c r="AZ32" s="831" t="s">
        <v>602</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139</v>
      </c>
      <c r="AG63" s="844"/>
      <c r="AH63" s="844"/>
      <c r="AI63" s="844"/>
      <c r="AJ63" s="845"/>
      <c r="AK63" s="846"/>
      <c r="AL63" s="841"/>
      <c r="AM63" s="841"/>
      <c r="AN63" s="841"/>
      <c r="AO63" s="841"/>
      <c r="AP63" s="844">
        <v>232</v>
      </c>
      <c r="AQ63" s="844"/>
      <c r="AR63" s="844"/>
      <c r="AS63" s="844"/>
      <c r="AT63" s="844"/>
      <c r="AU63" s="844">
        <v>215</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405</v>
      </c>
      <c r="AL66" s="728"/>
      <c r="AM66" s="728"/>
      <c r="AN66" s="728"/>
      <c r="AO66" s="729"/>
      <c r="AP66" s="733" t="s">
        <v>425</v>
      </c>
      <c r="AQ66" s="734"/>
      <c r="AR66" s="734"/>
      <c r="AS66" s="734"/>
      <c r="AT66" s="735"/>
      <c r="AU66" s="733" t="s">
        <v>426</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591</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602</v>
      </c>
      <c r="AL68" s="866"/>
      <c r="AM68" s="866"/>
      <c r="AN68" s="866"/>
      <c r="AO68" s="866"/>
      <c r="AP68" s="866" t="s">
        <v>602</v>
      </c>
      <c r="AQ68" s="866"/>
      <c r="AR68" s="866"/>
      <c r="AS68" s="866"/>
      <c r="AT68" s="866"/>
      <c r="AU68" s="866" t="s">
        <v>602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592</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602</v>
      </c>
      <c r="AL69" s="830"/>
      <c r="AM69" s="830"/>
      <c r="AN69" s="830"/>
      <c r="AO69" s="830"/>
      <c r="AP69" s="830" t="s">
        <v>602</v>
      </c>
      <c r="AQ69" s="830"/>
      <c r="AR69" s="830"/>
      <c r="AS69" s="830"/>
      <c r="AT69" s="830"/>
      <c r="AU69" s="830" t="s">
        <v>602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593</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602</v>
      </c>
      <c r="AL70" s="830"/>
      <c r="AM70" s="830"/>
      <c r="AN70" s="830"/>
      <c r="AO70" s="830"/>
      <c r="AP70" s="830" t="s">
        <v>602</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594</v>
      </c>
      <c r="C71" s="874"/>
      <c r="D71" s="874"/>
      <c r="E71" s="874"/>
      <c r="F71" s="874"/>
      <c r="G71" s="874"/>
      <c r="H71" s="874"/>
      <c r="I71" s="874"/>
      <c r="J71" s="874"/>
      <c r="K71" s="874"/>
      <c r="L71" s="874"/>
      <c r="M71" s="874"/>
      <c r="N71" s="874"/>
      <c r="O71" s="874"/>
      <c r="P71" s="875"/>
      <c r="Q71" s="876">
        <v>99</v>
      </c>
      <c r="R71" s="830"/>
      <c r="S71" s="830"/>
      <c r="T71" s="830"/>
      <c r="U71" s="830"/>
      <c r="V71" s="830">
        <v>83</v>
      </c>
      <c r="W71" s="830"/>
      <c r="X71" s="830"/>
      <c r="Y71" s="830"/>
      <c r="Z71" s="830"/>
      <c r="AA71" s="830">
        <v>16</v>
      </c>
      <c r="AB71" s="830"/>
      <c r="AC71" s="830"/>
      <c r="AD71" s="830"/>
      <c r="AE71" s="830"/>
      <c r="AF71" s="830">
        <v>16</v>
      </c>
      <c r="AG71" s="830"/>
      <c r="AH71" s="830"/>
      <c r="AI71" s="830"/>
      <c r="AJ71" s="830"/>
      <c r="AK71" s="830">
        <v>1</v>
      </c>
      <c r="AL71" s="830"/>
      <c r="AM71" s="830"/>
      <c r="AN71" s="830"/>
      <c r="AO71" s="830"/>
      <c r="AP71" s="830" t="s">
        <v>602</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595</v>
      </c>
      <c r="C72" s="874"/>
      <c r="D72" s="874"/>
      <c r="E72" s="874"/>
      <c r="F72" s="874"/>
      <c r="G72" s="874"/>
      <c r="H72" s="874"/>
      <c r="I72" s="874"/>
      <c r="J72" s="874"/>
      <c r="K72" s="874"/>
      <c r="L72" s="874"/>
      <c r="M72" s="874"/>
      <c r="N72" s="874"/>
      <c r="O72" s="874"/>
      <c r="P72" s="875"/>
      <c r="Q72" s="876">
        <v>259</v>
      </c>
      <c r="R72" s="830"/>
      <c r="S72" s="830"/>
      <c r="T72" s="830"/>
      <c r="U72" s="830"/>
      <c r="V72" s="830">
        <v>167</v>
      </c>
      <c r="W72" s="830"/>
      <c r="X72" s="830"/>
      <c r="Y72" s="830"/>
      <c r="Z72" s="830"/>
      <c r="AA72" s="830">
        <v>92</v>
      </c>
      <c r="AB72" s="830"/>
      <c r="AC72" s="830"/>
      <c r="AD72" s="830"/>
      <c r="AE72" s="830"/>
      <c r="AF72" s="830">
        <v>92</v>
      </c>
      <c r="AG72" s="830"/>
      <c r="AH72" s="830"/>
      <c r="AI72" s="830"/>
      <c r="AJ72" s="830"/>
      <c r="AK72" s="830" t="s">
        <v>602</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596</v>
      </c>
      <c r="C73" s="874"/>
      <c r="D73" s="874"/>
      <c r="E73" s="874"/>
      <c r="F73" s="874"/>
      <c r="G73" s="874"/>
      <c r="H73" s="874"/>
      <c r="I73" s="874"/>
      <c r="J73" s="874"/>
      <c r="K73" s="874"/>
      <c r="L73" s="874"/>
      <c r="M73" s="874"/>
      <c r="N73" s="874"/>
      <c r="O73" s="874"/>
      <c r="P73" s="875"/>
      <c r="Q73" s="876">
        <v>157883</v>
      </c>
      <c r="R73" s="830"/>
      <c r="S73" s="830"/>
      <c r="T73" s="830"/>
      <c r="U73" s="830"/>
      <c r="V73" s="830">
        <v>155213</v>
      </c>
      <c r="W73" s="830"/>
      <c r="X73" s="830"/>
      <c r="Y73" s="830"/>
      <c r="Z73" s="830"/>
      <c r="AA73" s="830">
        <v>2669</v>
      </c>
      <c r="AB73" s="830"/>
      <c r="AC73" s="830"/>
      <c r="AD73" s="830"/>
      <c r="AE73" s="830"/>
      <c r="AF73" s="830">
        <v>2669</v>
      </c>
      <c r="AG73" s="830"/>
      <c r="AH73" s="830"/>
      <c r="AI73" s="830"/>
      <c r="AJ73" s="830"/>
      <c r="AK73" s="830">
        <v>1728</v>
      </c>
      <c r="AL73" s="830"/>
      <c r="AM73" s="830"/>
      <c r="AN73" s="830"/>
      <c r="AO73" s="830"/>
      <c r="AP73" s="830" t="s">
        <v>602</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597</v>
      </c>
      <c r="C74" s="874"/>
      <c r="D74" s="874"/>
      <c r="E74" s="874"/>
      <c r="F74" s="874"/>
      <c r="G74" s="874"/>
      <c r="H74" s="874"/>
      <c r="I74" s="874"/>
      <c r="J74" s="874"/>
      <c r="K74" s="874"/>
      <c r="L74" s="874"/>
      <c r="M74" s="874"/>
      <c r="N74" s="874"/>
      <c r="O74" s="874"/>
      <c r="P74" s="875"/>
      <c r="Q74" s="876">
        <v>856</v>
      </c>
      <c r="R74" s="830"/>
      <c r="S74" s="830"/>
      <c r="T74" s="830"/>
      <c r="U74" s="830"/>
      <c r="V74" s="830">
        <v>821</v>
      </c>
      <c r="W74" s="830"/>
      <c r="X74" s="830"/>
      <c r="Y74" s="830"/>
      <c r="Z74" s="830"/>
      <c r="AA74" s="830">
        <v>34</v>
      </c>
      <c r="AB74" s="830"/>
      <c r="AC74" s="830"/>
      <c r="AD74" s="830"/>
      <c r="AE74" s="830"/>
      <c r="AF74" s="830">
        <v>25</v>
      </c>
      <c r="AG74" s="830"/>
      <c r="AH74" s="830"/>
      <c r="AI74" s="830"/>
      <c r="AJ74" s="830"/>
      <c r="AK74" s="830" t="s">
        <v>602</v>
      </c>
      <c r="AL74" s="830"/>
      <c r="AM74" s="830"/>
      <c r="AN74" s="830"/>
      <c r="AO74" s="830"/>
      <c r="AP74" s="830" t="s">
        <v>602</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598</v>
      </c>
      <c r="C75" s="874"/>
      <c r="D75" s="874"/>
      <c r="E75" s="874"/>
      <c r="F75" s="874"/>
      <c r="G75" s="874"/>
      <c r="H75" s="874"/>
      <c r="I75" s="874"/>
      <c r="J75" s="874"/>
      <c r="K75" s="874"/>
      <c r="L75" s="874"/>
      <c r="M75" s="874"/>
      <c r="N75" s="874"/>
      <c r="O75" s="874"/>
      <c r="P75" s="875"/>
      <c r="Q75" s="877">
        <v>458</v>
      </c>
      <c r="R75" s="878"/>
      <c r="S75" s="878"/>
      <c r="T75" s="878"/>
      <c r="U75" s="834"/>
      <c r="V75" s="879">
        <v>409</v>
      </c>
      <c r="W75" s="878"/>
      <c r="X75" s="878"/>
      <c r="Y75" s="878"/>
      <c r="Z75" s="834"/>
      <c r="AA75" s="879">
        <v>49</v>
      </c>
      <c r="AB75" s="878"/>
      <c r="AC75" s="878"/>
      <c r="AD75" s="878"/>
      <c r="AE75" s="834"/>
      <c r="AF75" s="879">
        <v>454</v>
      </c>
      <c r="AG75" s="878"/>
      <c r="AH75" s="878"/>
      <c r="AI75" s="878"/>
      <c r="AJ75" s="834"/>
      <c r="AK75" s="879">
        <v>30</v>
      </c>
      <c r="AL75" s="878"/>
      <c r="AM75" s="878"/>
      <c r="AN75" s="878"/>
      <c r="AO75" s="834"/>
      <c r="AP75" s="879">
        <v>1020</v>
      </c>
      <c r="AQ75" s="878"/>
      <c r="AR75" s="878"/>
      <c r="AS75" s="878"/>
      <c r="AT75" s="834"/>
      <c r="AU75" s="879" t="s">
        <v>602</v>
      </c>
      <c r="AV75" s="878"/>
      <c r="AW75" s="878"/>
      <c r="AX75" s="878"/>
      <c r="AY75" s="834"/>
      <c r="AZ75" s="832" t="s">
        <v>603</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599</v>
      </c>
      <c r="C76" s="874"/>
      <c r="D76" s="874"/>
      <c r="E76" s="874"/>
      <c r="F76" s="874"/>
      <c r="G76" s="874"/>
      <c r="H76" s="874"/>
      <c r="I76" s="874"/>
      <c r="J76" s="874"/>
      <c r="K76" s="874"/>
      <c r="L76" s="874"/>
      <c r="M76" s="874"/>
      <c r="N76" s="874"/>
      <c r="O76" s="874"/>
      <c r="P76" s="875"/>
      <c r="Q76" s="877">
        <v>518</v>
      </c>
      <c r="R76" s="878"/>
      <c r="S76" s="878"/>
      <c r="T76" s="878"/>
      <c r="U76" s="834"/>
      <c r="V76" s="879">
        <v>488</v>
      </c>
      <c r="W76" s="878"/>
      <c r="X76" s="878"/>
      <c r="Y76" s="878"/>
      <c r="Z76" s="834"/>
      <c r="AA76" s="879">
        <v>30</v>
      </c>
      <c r="AB76" s="878"/>
      <c r="AC76" s="878"/>
      <c r="AD76" s="878"/>
      <c r="AE76" s="834"/>
      <c r="AF76" s="879">
        <v>30</v>
      </c>
      <c r="AG76" s="878"/>
      <c r="AH76" s="878"/>
      <c r="AI76" s="878"/>
      <c r="AJ76" s="834"/>
      <c r="AK76" s="879" t="s">
        <v>602</v>
      </c>
      <c r="AL76" s="878"/>
      <c r="AM76" s="878"/>
      <c r="AN76" s="878"/>
      <c r="AO76" s="834"/>
      <c r="AP76" s="879">
        <v>4806</v>
      </c>
      <c r="AQ76" s="878"/>
      <c r="AR76" s="878"/>
      <c r="AS76" s="878"/>
      <c r="AT76" s="834"/>
      <c r="AU76" s="879">
        <v>1163</v>
      </c>
      <c r="AV76" s="878"/>
      <c r="AW76" s="878"/>
      <c r="AX76" s="878"/>
      <c r="AY76" s="834"/>
      <c r="AZ76" s="832" t="s">
        <v>603</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600</v>
      </c>
      <c r="C77" s="874"/>
      <c r="D77" s="874"/>
      <c r="E77" s="874"/>
      <c r="F77" s="874"/>
      <c r="G77" s="874"/>
      <c r="H77" s="874"/>
      <c r="I77" s="874"/>
      <c r="J77" s="874"/>
      <c r="K77" s="874"/>
      <c r="L77" s="874"/>
      <c r="M77" s="874"/>
      <c r="N77" s="874"/>
      <c r="O77" s="874"/>
      <c r="P77" s="875"/>
      <c r="Q77" s="877">
        <v>5426</v>
      </c>
      <c r="R77" s="878"/>
      <c r="S77" s="878"/>
      <c r="T77" s="878"/>
      <c r="U77" s="834"/>
      <c r="V77" s="879">
        <v>5546</v>
      </c>
      <c r="W77" s="878"/>
      <c r="X77" s="878"/>
      <c r="Y77" s="878"/>
      <c r="Z77" s="834"/>
      <c r="AA77" s="879">
        <v>-120</v>
      </c>
      <c r="AB77" s="878"/>
      <c r="AC77" s="878"/>
      <c r="AD77" s="878"/>
      <c r="AE77" s="834"/>
      <c r="AF77" s="879">
        <v>880</v>
      </c>
      <c r="AG77" s="878"/>
      <c r="AH77" s="878"/>
      <c r="AI77" s="878"/>
      <c r="AJ77" s="834"/>
      <c r="AK77" s="879" t="s">
        <v>602</v>
      </c>
      <c r="AL77" s="878"/>
      <c r="AM77" s="878"/>
      <c r="AN77" s="878"/>
      <c r="AO77" s="834"/>
      <c r="AP77" s="879">
        <v>1317</v>
      </c>
      <c r="AQ77" s="878"/>
      <c r="AR77" s="878"/>
      <c r="AS77" s="878"/>
      <c r="AT77" s="834"/>
      <c r="AU77" s="879">
        <v>41</v>
      </c>
      <c r="AV77" s="878"/>
      <c r="AW77" s="878"/>
      <c r="AX77" s="878"/>
      <c r="AY77" s="834"/>
      <c r="AZ77" s="832" t="s">
        <v>603</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3860</v>
      </c>
      <c r="AG88" s="844"/>
      <c r="AH88" s="844"/>
      <c r="AI88" s="844"/>
      <c r="AJ88" s="844"/>
      <c r="AK88" s="841"/>
      <c r="AL88" s="841"/>
      <c r="AM88" s="841"/>
      <c r="AN88" s="841"/>
      <c r="AO88" s="841"/>
      <c r="AP88" s="844">
        <v>7143</v>
      </c>
      <c r="AQ88" s="844"/>
      <c r="AR88" s="844"/>
      <c r="AS88" s="844"/>
      <c r="AT88" s="844"/>
      <c r="AU88" s="844">
        <v>1204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314</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314</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314</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669975</v>
      </c>
      <c r="AB110" s="900"/>
      <c r="AC110" s="900"/>
      <c r="AD110" s="900"/>
      <c r="AE110" s="901"/>
      <c r="AF110" s="902">
        <v>721808</v>
      </c>
      <c r="AG110" s="900"/>
      <c r="AH110" s="900"/>
      <c r="AI110" s="900"/>
      <c r="AJ110" s="901"/>
      <c r="AK110" s="902">
        <v>755265</v>
      </c>
      <c r="AL110" s="900"/>
      <c r="AM110" s="900"/>
      <c r="AN110" s="900"/>
      <c r="AO110" s="901"/>
      <c r="AP110" s="903">
        <v>28.9</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6564691</v>
      </c>
      <c r="BR110" s="931"/>
      <c r="BS110" s="931"/>
      <c r="BT110" s="931"/>
      <c r="BU110" s="931"/>
      <c r="BV110" s="931">
        <v>6128652</v>
      </c>
      <c r="BW110" s="931"/>
      <c r="BX110" s="931"/>
      <c r="BY110" s="931"/>
      <c r="BZ110" s="931"/>
      <c r="CA110" s="931">
        <v>5533815</v>
      </c>
      <c r="CB110" s="931"/>
      <c r="CC110" s="931"/>
      <c r="CD110" s="931"/>
      <c r="CE110" s="931"/>
      <c r="CF110" s="944">
        <v>211.9</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446</v>
      </c>
      <c r="DR110" s="931"/>
      <c r="DS110" s="931"/>
      <c r="DT110" s="931"/>
      <c r="DU110" s="931"/>
      <c r="DV110" s="932" t="s">
        <v>446</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418</v>
      </c>
      <c r="AG111" s="938"/>
      <c r="AH111" s="938"/>
      <c r="AI111" s="938"/>
      <c r="AJ111" s="939"/>
      <c r="AK111" s="940" t="s">
        <v>449</v>
      </c>
      <c r="AL111" s="938"/>
      <c r="AM111" s="938"/>
      <c r="AN111" s="938"/>
      <c r="AO111" s="939"/>
      <c r="AP111" s="941" t="s">
        <v>450</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448</v>
      </c>
      <c r="BW111" s="926"/>
      <c r="BX111" s="926"/>
      <c r="BY111" s="926"/>
      <c r="BZ111" s="926"/>
      <c r="CA111" s="926" t="s">
        <v>452</v>
      </c>
      <c r="CB111" s="926"/>
      <c r="CC111" s="926"/>
      <c r="CD111" s="926"/>
      <c r="CE111" s="926"/>
      <c r="CF111" s="920" t="s">
        <v>448</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448</v>
      </c>
      <c r="DM111" s="926"/>
      <c r="DN111" s="926"/>
      <c r="DO111" s="926"/>
      <c r="DP111" s="926"/>
      <c r="DQ111" s="926" t="s">
        <v>415</v>
      </c>
      <c r="DR111" s="926"/>
      <c r="DS111" s="926"/>
      <c r="DT111" s="926"/>
      <c r="DU111" s="926"/>
      <c r="DV111" s="927" t="s">
        <v>454</v>
      </c>
      <c r="DW111" s="927"/>
      <c r="DX111" s="927"/>
      <c r="DY111" s="927"/>
      <c r="DZ111" s="928"/>
    </row>
    <row r="112" spans="1:131" s="230" customFormat="1" ht="26.25" customHeight="1" x14ac:dyDescent="0.15">
      <c r="A112" s="952" t="s">
        <v>455</v>
      </c>
      <c r="B112" s="953"/>
      <c r="C112" s="923" t="s">
        <v>456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452</v>
      </c>
      <c r="AB112" s="959"/>
      <c r="AC112" s="959"/>
      <c r="AD112" s="959"/>
      <c r="AE112" s="960"/>
      <c r="AF112" s="961" t="s">
        <v>448</v>
      </c>
      <c r="AG112" s="959"/>
      <c r="AH112" s="959"/>
      <c r="AI112" s="959"/>
      <c r="AJ112" s="960"/>
      <c r="AK112" s="961" t="s">
        <v>444</v>
      </c>
      <c r="AL112" s="959"/>
      <c r="AM112" s="959"/>
      <c r="AN112" s="959"/>
      <c r="AO112" s="960"/>
      <c r="AP112" s="962" t="s">
        <v>448</v>
      </c>
      <c r="AQ112" s="963"/>
      <c r="AR112" s="963"/>
      <c r="AS112" s="963"/>
      <c r="AT112" s="964"/>
      <c r="AU112" s="908"/>
      <c r="AV112" s="909"/>
      <c r="AW112" s="909"/>
      <c r="AX112" s="909"/>
      <c r="AY112" s="909"/>
      <c r="AZ112" s="922" t="s">
        <v>457</v>
      </c>
      <c r="BA112" s="923"/>
      <c r="BB112" s="923"/>
      <c r="BC112" s="923"/>
      <c r="BD112" s="923"/>
      <c r="BE112" s="923"/>
      <c r="BF112" s="923"/>
      <c r="BG112" s="923"/>
      <c r="BH112" s="923"/>
      <c r="BI112" s="923"/>
      <c r="BJ112" s="923"/>
      <c r="BK112" s="923"/>
      <c r="BL112" s="923"/>
      <c r="BM112" s="923"/>
      <c r="BN112" s="923"/>
      <c r="BO112" s="923"/>
      <c r="BP112" s="924"/>
      <c r="BQ112" s="925">
        <v>270484</v>
      </c>
      <c r="BR112" s="926"/>
      <c r="BS112" s="926"/>
      <c r="BT112" s="926"/>
      <c r="BU112" s="926"/>
      <c r="BV112" s="926">
        <v>243712</v>
      </c>
      <c r="BW112" s="926"/>
      <c r="BX112" s="926"/>
      <c r="BY112" s="926"/>
      <c r="BZ112" s="926"/>
      <c r="CA112" s="926">
        <v>214425</v>
      </c>
      <c r="CB112" s="926"/>
      <c r="CC112" s="926"/>
      <c r="CD112" s="926"/>
      <c r="CE112" s="926"/>
      <c r="CF112" s="920">
        <v>8.1999999999999993</v>
      </c>
      <c r="CG112" s="921"/>
      <c r="CH112" s="921"/>
      <c r="CI112" s="921"/>
      <c r="CJ112" s="921"/>
      <c r="CK112" s="948"/>
      <c r="CL112" s="949"/>
      <c r="CM112" s="922" t="s">
        <v>458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448</v>
      </c>
      <c r="DM112" s="926"/>
      <c r="DN112" s="926"/>
      <c r="DO112" s="926"/>
      <c r="DP112" s="926"/>
      <c r="DQ112" s="926" t="s">
        <v>448</v>
      </c>
      <c r="DR112" s="926"/>
      <c r="DS112" s="926"/>
      <c r="DT112" s="926"/>
      <c r="DU112" s="926"/>
      <c r="DV112" s="927" t="s">
        <v>446</v>
      </c>
      <c r="DW112" s="927"/>
      <c r="DX112" s="927"/>
      <c r="DY112" s="927"/>
      <c r="DZ112" s="928"/>
    </row>
    <row r="113" spans="1:130" s="230" customFormat="1" ht="26.25" customHeight="1" x14ac:dyDescent="0.15">
      <c r="A113" s="954"/>
      <c r="B113" s="955"/>
      <c r="C113" s="923" t="s">
        <v>459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52486</v>
      </c>
      <c r="AB113" s="938"/>
      <c r="AC113" s="938"/>
      <c r="AD113" s="938"/>
      <c r="AE113" s="939"/>
      <c r="AF113" s="940">
        <v>47316</v>
      </c>
      <c r="AG113" s="938"/>
      <c r="AH113" s="938"/>
      <c r="AI113" s="938"/>
      <c r="AJ113" s="939"/>
      <c r="AK113" s="940">
        <v>44883</v>
      </c>
      <c r="AL113" s="938"/>
      <c r="AM113" s="938"/>
      <c r="AN113" s="938"/>
      <c r="AO113" s="939"/>
      <c r="AP113" s="941">
        <v>1.7</v>
      </c>
      <c r="AQ113" s="942"/>
      <c r="AR113" s="942"/>
      <c r="AS113" s="942"/>
      <c r="AT113" s="943"/>
      <c r="AU113" s="908"/>
      <c r="AV113" s="909"/>
      <c r="AW113" s="909"/>
      <c r="AX113" s="909"/>
      <c r="AY113" s="909"/>
      <c r="AZ113" s="922" t="s">
        <v>460</v>
      </c>
      <c r="BA113" s="923"/>
      <c r="BB113" s="923"/>
      <c r="BC113" s="923"/>
      <c r="BD113" s="923"/>
      <c r="BE113" s="923"/>
      <c r="BF113" s="923"/>
      <c r="BG113" s="923"/>
      <c r="BH113" s="923"/>
      <c r="BI113" s="923"/>
      <c r="BJ113" s="923"/>
      <c r="BK113" s="923"/>
      <c r="BL113" s="923"/>
      <c r="BM113" s="923"/>
      <c r="BN113" s="923"/>
      <c r="BO113" s="923"/>
      <c r="BP113" s="924"/>
      <c r="BQ113" s="925">
        <v>1508202</v>
      </c>
      <c r="BR113" s="926"/>
      <c r="BS113" s="926"/>
      <c r="BT113" s="926"/>
      <c r="BU113" s="926"/>
      <c r="BV113" s="926">
        <v>1448287</v>
      </c>
      <c r="BW113" s="926"/>
      <c r="BX113" s="926"/>
      <c r="BY113" s="926"/>
      <c r="BZ113" s="926"/>
      <c r="CA113" s="926">
        <v>1346759</v>
      </c>
      <c r="CB113" s="926"/>
      <c r="CC113" s="926"/>
      <c r="CD113" s="926"/>
      <c r="CE113" s="926"/>
      <c r="CF113" s="920">
        <v>51.6</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418</v>
      </c>
      <c r="DH113" s="959"/>
      <c r="DI113" s="959"/>
      <c r="DJ113" s="959"/>
      <c r="DK113" s="960"/>
      <c r="DL113" s="961" t="s">
        <v>448</v>
      </c>
      <c r="DM113" s="959"/>
      <c r="DN113" s="959"/>
      <c r="DO113" s="959"/>
      <c r="DP113" s="960"/>
      <c r="DQ113" s="961" t="s">
        <v>454</v>
      </c>
      <c r="DR113" s="959"/>
      <c r="DS113" s="959"/>
      <c r="DT113" s="959"/>
      <c r="DU113" s="960"/>
      <c r="DV113" s="962" t="s">
        <v>462</v>
      </c>
      <c r="DW113" s="963"/>
      <c r="DX113" s="963"/>
      <c r="DY113" s="963"/>
      <c r="DZ113" s="964"/>
    </row>
    <row r="114" spans="1:130" s="230" customFormat="1" ht="26.25" customHeight="1" x14ac:dyDescent="0.15">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98288</v>
      </c>
      <c r="AB114" s="959"/>
      <c r="AC114" s="959"/>
      <c r="AD114" s="959"/>
      <c r="AE114" s="960"/>
      <c r="AF114" s="961">
        <v>102674</v>
      </c>
      <c r="AG114" s="959"/>
      <c r="AH114" s="959"/>
      <c r="AI114" s="959"/>
      <c r="AJ114" s="960"/>
      <c r="AK114" s="961">
        <v>93260</v>
      </c>
      <c r="AL114" s="959"/>
      <c r="AM114" s="959"/>
      <c r="AN114" s="959"/>
      <c r="AO114" s="960"/>
      <c r="AP114" s="962">
        <v>3.6</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683975</v>
      </c>
      <c r="BR114" s="926"/>
      <c r="BS114" s="926"/>
      <c r="BT114" s="926"/>
      <c r="BU114" s="926"/>
      <c r="BV114" s="926">
        <v>660869</v>
      </c>
      <c r="BW114" s="926"/>
      <c r="BX114" s="926"/>
      <c r="BY114" s="926"/>
      <c r="BZ114" s="926"/>
      <c r="CA114" s="926">
        <v>671328</v>
      </c>
      <c r="CB114" s="926"/>
      <c r="CC114" s="926"/>
      <c r="CD114" s="926"/>
      <c r="CE114" s="926"/>
      <c r="CF114" s="920">
        <v>25.7</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446</v>
      </c>
      <c r="DM114" s="959"/>
      <c r="DN114" s="959"/>
      <c r="DO114" s="959"/>
      <c r="DP114" s="960"/>
      <c r="DQ114" s="961" t="s">
        <v>448</v>
      </c>
      <c r="DR114" s="959"/>
      <c r="DS114" s="959"/>
      <c r="DT114" s="959"/>
      <c r="DU114" s="960"/>
      <c r="DV114" s="962" t="s">
        <v>415</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v>
      </c>
      <c r="AB115" s="938"/>
      <c r="AC115" s="938"/>
      <c r="AD115" s="938"/>
      <c r="AE115" s="939"/>
      <c r="AF115" s="940">
        <v>6891</v>
      </c>
      <c r="AG115" s="938"/>
      <c r="AH115" s="938"/>
      <c r="AI115" s="938"/>
      <c r="AJ115" s="939"/>
      <c r="AK115" s="940">
        <v>6552</v>
      </c>
      <c r="AL115" s="938"/>
      <c r="AM115" s="938"/>
      <c r="AN115" s="938"/>
      <c r="AO115" s="939"/>
      <c r="AP115" s="941">
        <v>0.3</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448</v>
      </c>
      <c r="BW115" s="926"/>
      <c r="BX115" s="926"/>
      <c r="BY115" s="926"/>
      <c r="BZ115" s="926"/>
      <c r="CA115" s="926" t="s">
        <v>468</v>
      </c>
      <c r="CB115" s="926"/>
      <c r="CC115" s="926"/>
      <c r="CD115" s="926"/>
      <c r="CE115" s="926"/>
      <c r="CF115" s="920" t="s">
        <v>446</v>
      </c>
      <c r="CG115" s="921"/>
      <c r="CH115" s="921"/>
      <c r="CI115" s="921"/>
      <c r="CJ115" s="921"/>
      <c r="CK115" s="948"/>
      <c r="CL115" s="949"/>
      <c r="CM115" s="922" t="s">
        <v>469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415</v>
      </c>
      <c r="DH115" s="959"/>
      <c r="DI115" s="959"/>
      <c r="DJ115" s="959"/>
      <c r="DK115" s="960"/>
      <c r="DL115" s="961" t="s">
        <v>445</v>
      </c>
      <c r="DM115" s="959"/>
      <c r="DN115" s="959"/>
      <c r="DO115" s="959"/>
      <c r="DP115" s="960"/>
      <c r="DQ115" s="961" t="s">
        <v>415</v>
      </c>
      <c r="DR115" s="959"/>
      <c r="DS115" s="959"/>
      <c r="DT115" s="959"/>
      <c r="DU115" s="960"/>
      <c r="DV115" s="962" t="s">
        <v>448</v>
      </c>
      <c r="DW115" s="963"/>
      <c r="DX115" s="963"/>
      <c r="DY115" s="963"/>
      <c r="DZ115" s="964"/>
    </row>
    <row r="116" spans="1:130" s="230" customFormat="1" ht="26.25" customHeight="1" x14ac:dyDescent="0.15">
      <c r="A116" s="956"/>
      <c r="B116" s="957"/>
      <c r="C116" s="965" t="s">
        <v>470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20</v>
      </c>
      <c r="AB116" s="959"/>
      <c r="AC116" s="959"/>
      <c r="AD116" s="959"/>
      <c r="AE116" s="960"/>
      <c r="AF116" s="961" t="s">
        <v>448</v>
      </c>
      <c r="AG116" s="959"/>
      <c r="AH116" s="959"/>
      <c r="AI116" s="959"/>
      <c r="AJ116" s="960"/>
      <c r="AK116" s="961" t="s">
        <v>445</v>
      </c>
      <c r="AL116" s="959"/>
      <c r="AM116" s="959"/>
      <c r="AN116" s="959"/>
      <c r="AO116" s="960"/>
      <c r="AP116" s="962" t="s">
        <v>448</v>
      </c>
      <c r="AQ116" s="963"/>
      <c r="AR116" s="963"/>
      <c r="AS116" s="963"/>
      <c r="AT116" s="964"/>
      <c r="AU116" s="908"/>
      <c r="AV116" s="909"/>
      <c r="AW116" s="909"/>
      <c r="AX116" s="909"/>
      <c r="AY116" s="909"/>
      <c r="AZ116" s="967" t="s">
        <v>471</v>
      </c>
      <c r="BA116" s="968"/>
      <c r="BB116" s="968"/>
      <c r="BC116" s="968"/>
      <c r="BD116" s="968"/>
      <c r="BE116" s="968"/>
      <c r="BF116" s="968"/>
      <c r="BG116" s="968"/>
      <c r="BH116" s="968"/>
      <c r="BI116" s="968"/>
      <c r="BJ116" s="968"/>
      <c r="BK116" s="968"/>
      <c r="BL116" s="968"/>
      <c r="BM116" s="968"/>
      <c r="BN116" s="968"/>
      <c r="BO116" s="968"/>
      <c r="BP116" s="969"/>
      <c r="BQ116" s="925" t="s">
        <v>450</v>
      </c>
      <c r="BR116" s="926"/>
      <c r="BS116" s="926"/>
      <c r="BT116" s="926"/>
      <c r="BU116" s="926"/>
      <c r="BV116" s="926" t="s">
        <v>448</v>
      </c>
      <c r="BW116" s="926"/>
      <c r="BX116" s="926"/>
      <c r="BY116" s="926"/>
      <c r="BZ116" s="926"/>
      <c r="CA116" s="926" t="s">
        <v>445</v>
      </c>
      <c r="CB116" s="926"/>
      <c r="CC116" s="926"/>
      <c r="CD116" s="926"/>
      <c r="CE116" s="926"/>
      <c r="CF116" s="920" t="s">
        <v>462</v>
      </c>
      <c r="CG116" s="921"/>
      <c r="CH116" s="921"/>
      <c r="CI116" s="921"/>
      <c r="CJ116" s="921"/>
      <c r="CK116" s="948"/>
      <c r="CL116" s="949"/>
      <c r="CM116" s="922" t="s">
        <v>472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448</v>
      </c>
      <c r="DM116" s="959"/>
      <c r="DN116" s="959"/>
      <c r="DO116" s="959"/>
      <c r="DP116" s="960"/>
      <c r="DQ116" s="961" t="s">
        <v>462</v>
      </c>
      <c r="DR116" s="959"/>
      <c r="DS116" s="959"/>
      <c r="DT116" s="959"/>
      <c r="DU116" s="960"/>
      <c r="DV116" s="962" t="s">
        <v>448</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473</v>
      </c>
      <c r="Z117" s="894"/>
      <c r="AA117" s="978">
        <v>820774</v>
      </c>
      <c r="AB117" s="979"/>
      <c r="AC117" s="979"/>
      <c r="AD117" s="979"/>
      <c r="AE117" s="980"/>
      <c r="AF117" s="981">
        <v>878689</v>
      </c>
      <c r="AG117" s="979"/>
      <c r="AH117" s="979"/>
      <c r="AI117" s="979"/>
      <c r="AJ117" s="980"/>
      <c r="AK117" s="981">
        <v>899960</v>
      </c>
      <c r="AL117" s="979"/>
      <c r="AM117" s="979"/>
      <c r="AN117" s="979"/>
      <c r="AO117" s="980"/>
      <c r="AP117" s="982"/>
      <c r="AQ117" s="983"/>
      <c r="AR117" s="983"/>
      <c r="AS117" s="983"/>
      <c r="AT117" s="984"/>
      <c r="AU117" s="908"/>
      <c r="AV117" s="909"/>
      <c r="AW117" s="909"/>
      <c r="AX117" s="909"/>
      <c r="AY117" s="909"/>
      <c r="AZ117" s="974" t="s">
        <v>474</v>
      </c>
      <c r="BA117" s="975"/>
      <c r="BB117" s="975"/>
      <c r="BC117" s="975"/>
      <c r="BD117" s="975"/>
      <c r="BE117" s="975"/>
      <c r="BF117" s="975"/>
      <c r="BG117" s="975"/>
      <c r="BH117" s="975"/>
      <c r="BI117" s="975"/>
      <c r="BJ117" s="975"/>
      <c r="BK117" s="975"/>
      <c r="BL117" s="975"/>
      <c r="BM117" s="975"/>
      <c r="BN117" s="975"/>
      <c r="BO117" s="975"/>
      <c r="BP117" s="976"/>
      <c r="BQ117" s="925" t="s">
        <v>462</v>
      </c>
      <c r="BR117" s="926"/>
      <c r="BS117" s="926"/>
      <c r="BT117" s="926"/>
      <c r="BU117" s="926"/>
      <c r="BV117" s="926" t="s">
        <v>449</v>
      </c>
      <c r="BW117" s="926"/>
      <c r="BX117" s="926"/>
      <c r="BY117" s="926"/>
      <c r="BZ117" s="926"/>
      <c r="CA117" s="926" t="s">
        <v>448</v>
      </c>
      <c r="CB117" s="926"/>
      <c r="CC117" s="926"/>
      <c r="CD117" s="926"/>
      <c r="CE117" s="926"/>
      <c r="CF117" s="920" t="s">
        <v>449</v>
      </c>
      <c r="CG117" s="921"/>
      <c r="CH117" s="921"/>
      <c r="CI117" s="921"/>
      <c r="CJ117" s="921"/>
      <c r="CK117" s="948"/>
      <c r="CL117" s="949"/>
      <c r="CM117" s="922" t="s">
        <v>475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448</v>
      </c>
      <c r="DM117" s="959"/>
      <c r="DN117" s="959"/>
      <c r="DO117" s="959"/>
      <c r="DP117" s="960"/>
      <c r="DQ117" s="961" t="s">
        <v>462</v>
      </c>
      <c r="DR117" s="959"/>
      <c r="DS117" s="959"/>
      <c r="DT117" s="959"/>
      <c r="DU117" s="960"/>
      <c r="DV117" s="962" t="s">
        <v>448</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314</v>
      </c>
      <c r="AL118" s="893"/>
      <c r="AM118" s="893"/>
      <c r="AN118" s="893"/>
      <c r="AO118" s="894"/>
      <c r="AP118" s="970" t="s">
        <v>438</v>
      </c>
      <c r="AQ118" s="971"/>
      <c r="AR118" s="971"/>
      <c r="AS118" s="971"/>
      <c r="AT118" s="972"/>
      <c r="AU118" s="908"/>
      <c r="AV118" s="909"/>
      <c r="AW118" s="909"/>
      <c r="AX118" s="909"/>
      <c r="AY118" s="909"/>
      <c r="AZ118" s="973" t="s">
        <v>476</v>
      </c>
      <c r="BA118" s="965"/>
      <c r="BB118" s="965"/>
      <c r="BC118" s="965"/>
      <c r="BD118" s="965"/>
      <c r="BE118" s="965"/>
      <c r="BF118" s="965"/>
      <c r="BG118" s="965"/>
      <c r="BH118" s="965"/>
      <c r="BI118" s="965"/>
      <c r="BJ118" s="965"/>
      <c r="BK118" s="965"/>
      <c r="BL118" s="965"/>
      <c r="BM118" s="965"/>
      <c r="BN118" s="965"/>
      <c r="BO118" s="965"/>
      <c r="BP118" s="966"/>
      <c r="BQ118" s="999" t="s">
        <v>452</v>
      </c>
      <c r="BR118" s="1000"/>
      <c r="BS118" s="1000"/>
      <c r="BT118" s="1000"/>
      <c r="BU118" s="1000"/>
      <c r="BV118" s="1000" t="s">
        <v>449</v>
      </c>
      <c r="BW118" s="1000"/>
      <c r="BX118" s="1000"/>
      <c r="BY118" s="1000"/>
      <c r="BZ118" s="1000"/>
      <c r="CA118" s="1000" t="s">
        <v>462</v>
      </c>
      <c r="CB118" s="1000"/>
      <c r="CC118" s="1000"/>
      <c r="CD118" s="1000"/>
      <c r="CE118" s="1000"/>
      <c r="CF118" s="920" t="s">
        <v>448</v>
      </c>
      <c r="CG118" s="921"/>
      <c r="CH118" s="921"/>
      <c r="CI118" s="921"/>
      <c r="CJ118" s="921"/>
      <c r="CK118" s="948"/>
      <c r="CL118" s="949"/>
      <c r="CM118" s="922" t="s">
        <v>477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448</v>
      </c>
      <c r="DM118" s="959"/>
      <c r="DN118" s="959"/>
      <c r="DO118" s="959"/>
      <c r="DP118" s="960"/>
      <c r="DQ118" s="961" t="s">
        <v>448</v>
      </c>
      <c r="DR118" s="959"/>
      <c r="DS118" s="959"/>
      <c r="DT118" s="959"/>
      <c r="DU118" s="960"/>
      <c r="DV118" s="962" t="s">
        <v>462</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454</v>
      </c>
      <c r="AG119" s="900"/>
      <c r="AH119" s="900"/>
      <c r="AI119" s="900"/>
      <c r="AJ119" s="901"/>
      <c r="AK119" s="902" t="s">
        <v>454</v>
      </c>
      <c r="AL119" s="900"/>
      <c r="AM119" s="900"/>
      <c r="AN119" s="900"/>
      <c r="AO119" s="901"/>
      <c r="AP119" s="903" t="s">
        <v>450</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478</v>
      </c>
      <c r="BP119" s="1005"/>
      <c r="BQ119" s="999">
        <v>9027352</v>
      </c>
      <c r="BR119" s="1000"/>
      <c r="BS119" s="1000"/>
      <c r="BT119" s="1000"/>
      <c r="BU119" s="1000"/>
      <c r="BV119" s="1000">
        <v>8481520</v>
      </c>
      <c r="BW119" s="1000"/>
      <c r="BX119" s="1000"/>
      <c r="BY119" s="1000"/>
      <c r="BZ119" s="1000"/>
      <c r="CA119" s="1000">
        <v>7766327</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462</v>
      </c>
      <c r="DH119" s="986"/>
      <c r="DI119" s="986"/>
      <c r="DJ119" s="986"/>
      <c r="DK119" s="987"/>
      <c r="DL119" s="985" t="s">
        <v>462</v>
      </c>
      <c r="DM119" s="986"/>
      <c r="DN119" s="986"/>
      <c r="DO119" s="986"/>
      <c r="DP119" s="987"/>
      <c r="DQ119" s="985" t="s">
        <v>462</v>
      </c>
      <c r="DR119" s="986"/>
      <c r="DS119" s="986"/>
      <c r="DT119" s="986"/>
      <c r="DU119" s="987"/>
      <c r="DV119" s="988" t="s">
        <v>448</v>
      </c>
      <c r="DW119" s="989"/>
      <c r="DX119" s="989"/>
      <c r="DY119" s="989"/>
      <c r="DZ119" s="990"/>
    </row>
    <row r="120" spans="1:130" s="230" customFormat="1" ht="26.25" customHeight="1" x14ac:dyDescent="0.15">
      <c r="A120" s="1057"/>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445</v>
      </c>
      <c r="AG120" s="959"/>
      <c r="AH120" s="959"/>
      <c r="AI120" s="959"/>
      <c r="AJ120" s="960"/>
      <c r="AK120" s="961" t="s">
        <v>450</v>
      </c>
      <c r="AL120" s="959"/>
      <c r="AM120" s="959"/>
      <c r="AN120" s="959"/>
      <c r="AO120" s="960"/>
      <c r="AP120" s="962" t="s">
        <v>449</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1992660</v>
      </c>
      <c r="BR120" s="931"/>
      <c r="BS120" s="931"/>
      <c r="BT120" s="931"/>
      <c r="BU120" s="931"/>
      <c r="BV120" s="931">
        <v>2324765</v>
      </c>
      <c r="BW120" s="931"/>
      <c r="BX120" s="931"/>
      <c r="BY120" s="931"/>
      <c r="BZ120" s="931"/>
      <c r="CA120" s="931">
        <v>2441941</v>
      </c>
      <c r="CB120" s="931"/>
      <c r="CC120" s="931"/>
      <c r="CD120" s="931"/>
      <c r="CE120" s="931"/>
      <c r="CF120" s="944">
        <v>93.5</v>
      </c>
      <c r="CG120" s="945"/>
      <c r="CH120" s="945"/>
      <c r="CI120" s="945"/>
      <c r="CJ120" s="945"/>
      <c r="CK120" s="1006" t="s">
        <v>482</v>
      </c>
      <c r="CL120" s="1007"/>
      <c r="CM120" s="1007"/>
      <c r="CN120" s="1007"/>
      <c r="CO120" s="1008"/>
      <c r="CP120" s="1014" t="s">
        <v>483</v>
      </c>
      <c r="CQ120" s="1015"/>
      <c r="CR120" s="1015"/>
      <c r="CS120" s="1015"/>
      <c r="CT120" s="1015"/>
      <c r="CU120" s="1015"/>
      <c r="CV120" s="1015"/>
      <c r="CW120" s="1015"/>
      <c r="CX120" s="1015"/>
      <c r="CY120" s="1015"/>
      <c r="CZ120" s="1015"/>
      <c r="DA120" s="1015"/>
      <c r="DB120" s="1015"/>
      <c r="DC120" s="1015"/>
      <c r="DD120" s="1015"/>
      <c r="DE120" s="1015"/>
      <c r="DF120" s="1016"/>
      <c r="DG120" s="930">
        <v>248997</v>
      </c>
      <c r="DH120" s="931"/>
      <c r="DI120" s="931"/>
      <c r="DJ120" s="931"/>
      <c r="DK120" s="931"/>
      <c r="DL120" s="931">
        <v>222883</v>
      </c>
      <c r="DM120" s="931"/>
      <c r="DN120" s="931"/>
      <c r="DO120" s="931"/>
      <c r="DP120" s="931"/>
      <c r="DQ120" s="931">
        <v>194587</v>
      </c>
      <c r="DR120" s="931"/>
      <c r="DS120" s="931"/>
      <c r="DT120" s="931"/>
      <c r="DU120" s="931"/>
      <c r="DV120" s="932">
        <v>7.4</v>
      </c>
      <c r="DW120" s="932"/>
      <c r="DX120" s="932"/>
      <c r="DY120" s="932"/>
      <c r="DZ120" s="933"/>
    </row>
    <row r="121" spans="1:130" s="230" customFormat="1" ht="26.25" customHeight="1" x14ac:dyDescent="0.15">
      <c r="A121" s="1057"/>
      <c r="B121" s="949"/>
      <c r="C121" s="974" t="s">
        <v>484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462</v>
      </c>
      <c r="AB121" s="959"/>
      <c r="AC121" s="959"/>
      <c r="AD121" s="959"/>
      <c r="AE121" s="960"/>
      <c r="AF121" s="961" t="s">
        <v>418</v>
      </c>
      <c r="AG121" s="959"/>
      <c r="AH121" s="959"/>
      <c r="AI121" s="959"/>
      <c r="AJ121" s="960"/>
      <c r="AK121" s="961" t="s">
        <v>449</v>
      </c>
      <c r="AL121" s="959"/>
      <c r="AM121" s="959"/>
      <c r="AN121" s="959"/>
      <c r="AO121" s="960"/>
      <c r="AP121" s="962" t="s">
        <v>454</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12681</v>
      </c>
      <c r="BR121" s="926"/>
      <c r="BS121" s="926"/>
      <c r="BT121" s="926"/>
      <c r="BU121" s="926"/>
      <c r="BV121" s="926">
        <v>15707</v>
      </c>
      <c r="BW121" s="926"/>
      <c r="BX121" s="926"/>
      <c r="BY121" s="926"/>
      <c r="BZ121" s="926"/>
      <c r="CA121" s="926">
        <v>14099</v>
      </c>
      <c r="CB121" s="926"/>
      <c r="CC121" s="926"/>
      <c r="CD121" s="926"/>
      <c r="CE121" s="926"/>
      <c r="CF121" s="920">
        <v>0.5</v>
      </c>
      <c r="CG121" s="921"/>
      <c r="CH121" s="921"/>
      <c r="CI121" s="921"/>
      <c r="CJ121" s="921"/>
      <c r="CK121" s="1009"/>
      <c r="CL121" s="1010"/>
      <c r="CM121" s="1010"/>
      <c r="CN121" s="1010"/>
      <c r="CO121" s="1011"/>
      <c r="CP121" s="1019" t="s">
        <v>486</v>
      </c>
      <c r="CQ121" s="1020"/>
      <c r="CR121" s="1020"/>
      <c r="CS121" s="1020"/>
      <c r="CT121" s="1020"/>
      <c r="CU121" s="1020"/>
      <c r="CV121" s="1020"/>
      <c r="CW121" s="1020"/>
      <c r="CX121" s="1020"/>
      <c r="CY121" s="1020"/>
      <c r="CZ121" s="1020"/>
      <c r="DA121" s="1020"/>
      <c r="DB121" s="1020"/>
      <c r="DC121" s="1020"/>
      <c r="DD121" s="1020"/>
      <c r="DE121" s="1020"/>
      <c r="DF121" s="1021"/>
      <c r="DG121" s="925">
        <v>21487</v>
      </c>
      <c r="DH121" s="926"/>
      <c r="DI121" s="926"/>
      <c r="DJ121" s="926"/>
      <c r="DK121" s="926"/>
      <c r="DL121" s="926">
        <v>20829</v>
      </c>
      <c r="DM121" s="926"/>
      <c r="DN121" s="926"/>
      <c r="DO121" s="926"/>
      <c r="DP121" s="926"/>
      <c r="DQ121" s="926">
        <v>19838</v>
      </c>
      <c r="DR121" s="926"/>
      <c r="DS121" s="926"/>
      <c r="DT121" s="926"/>
      <c r="DU121" s="926"/>
      <c r="DV121" s="927">
        <v>0.8</v>
      </c>
      <c r="DW121" s="927"/>
      <c r="DX121" s="927"/>
      <c r="DY121" s="927"/>
      <c r="DZ121" s="928"/>
    </row>
    <row r="122" spans="1:130" s="230" customFormat="1" ht="26.25" customHeight="1" x14ac:dyDescent="0.15">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448</v>
      </c>
      <c r="AG122" s="959"/>
      <c r="AH122" s="959"/>
      <c r="AI122" s="959"/>
      <c r="AJ122" s="960"/>
      <c r="AK122" s="961" t="s">
        <v>462</v>
      </c>
      <c r="AL122" s="959"/>
      <c r="AM122" s="959"/>
      <c r="AN122" s="959"/>
      <c r="AO122" s="960"/>
      <c r="AP122" s="962" t="s">
        <v>462</v>
      </c>
      <c r="AQ122" s="963"/>
      <c r="AR122" s="963"/>
      <c r="AS122" s="963"/>
      <c r="AT122" s="964"/>
      <c r="AU122" s="994"/>
      <c r="AV122" s="995"/>
      <c r="AW122" s="995"/>
      <c r="AX122" s="995"/>
      <c r="AY122" s="996"/>
      <c r="AZ122" s="973" t="s">
        <v>487</v>
      </c>
      <c r="BA122" s="965"/>
      <c r="BB122" s="965"/>
      <c r="BC122" s="965"/>
      <c r="BD122" s="965"/>
      <c r="BE122" s="965"/>
      <c r="BF122" s="965"/>
      <c r="BG122" s="965"/>
      <c r="BH122" s="965"/>
      <c r="BI122" s="965"/>
      <c r="BJ122" s="965"/>
      <c r="BK122" s="965"/>
      <c r="BL122" s="965"/>
      <c r="BM122" s="965"/>
      <c r="BN122" s="965"/>
      <c r="BO122" s="965"/>
      <c r="BP122" s="966"/>
      <c r="BQ122" s="999">
        <v>4952799</v>
      </c>
      <c r="BR122" s="1000"/>
      <c r="BS122" s="1000"/>
      <c r="BT122" s="1000"/>
      <c r="BU122" s="1000"/>
      <c r="BV122" s="1000">
        <v>4632144</v>
      </c>
      <c r="BW122" s="1000"/>
      <c r="BX122" s="1000"/>
      <c r="BY122" s="1000"/>
      <c r="BZ122" s="1000"/>
      <c r="CA122" s="1000">
        <v>4230943</v>
      </c>
      <c r="CB122" s="1000"/>
      <c r="CC122" s="1000"/>
      <c r="CD122" s="1000"/>
      <c r="CE122" s="1000"/>
      <c r="CF122" s="1017">
        <v>162</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472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448</v>
      </c>
      <c r="AG123" s="959"/>
      <c r="AH123" s="959"/>
      <c r="AI123" s="959"/>
      <c r="AJ123" s="960"/>
      <c r="AK123" s="961" t="s">
        <v>462</v>
      </c>
      <c r="AL123" s="959"/>
      <c r="AM123" s="959"/>
      <c r="AN123" s="959"/>
      <c r="AO123" s="960"/>
      <c r="AP123" s="962" t="s">
        <v>462</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488</v>
      </c>
      <c r="BP123" s="1005"/>
      <c r="BQ123" s="1063">
        <v>6958140</v>
      </c>
      <c r="BR123" s="1064"/>
      <c r="BS123" s="1064"/>
      <c r="BT123" s="1064"/>
      <c r="BU123" s="1064"/>
      <c r="BV123" s="1064">
        <v>6972616</v>
      </c>
      <c r="BW123" s="1064"/>
      <c r="BX123" s="1064"/>
      <c r="BY123" s="1064"/>
      <c r="BZ123" s="1064"/>
      <c r="CA123" s="1064">
        <v>6686983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475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452</v>
      </c>
      <c r="AB124" s="959"/>
      <c r="AC124" s="959"/>
      <c r="AD124" s="959"/>
      <c r="AE124" s="960"/>
      <c r="AF124" s="961" t="s">
        <v>449</v>
      </c>
      <c r="AG124" s="959"/>
      <c r="AH124" s="959"/>
      <c r="AI124" s="959"/>
      <c r="AJ124" s="960"/>
      <c r="AK124" s="961" t="s">
        <v>448</v>
      </c>
      <c r="AL124" s="959"/>
      <c r="AM124" s="959"/>
      <c r="AN124" s="959"/>
      <c r="AO124" s="960"/>
      <c r="AP124" s="962" t="s">
        <v>448</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84</v>
      </c>
      <c r="BR124" s="1027"/>
      <c r="BS124" s="1027"/>
      <c r="BT124" s="1027"/>
      <c r="BU124" s="1027"/>
      <c r="BV124" s="1027">
        <v>56.1</v>
      </c>
      <c r="BW124" s="1027"/>
      <c r="BX124" s="1027"/>
      <c r="BY124" s="1027"/>
      <c r="BZ124" s="1027"/>
      <c r="CA124" s="1027">
        <v>41.3</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449</v>
      </c>
      <c r="DH124" s="986"/>
      <c r="DI124" s="986"/>
      <c r="DJ124" s="986"/>
      <c r="DK124" s="987"/>
      <c r="DL124" s="985" t="s">
        <v>449</v>
      </c>
      <c r="DM124" s="986"/>
      <c r="DN124" s="986"/>
      <c r="DO124" s="986"/>
      <c r="DP124" s="987"/>
      <c r="DQ124" s="985" t="s">
        <v>449</v>
      </c>
      <c r="DR124" s="986"/>
      <c r="DS124" s="986"/>
      <c r="DT124" s="986"/>
      <c r="DU124" s="987"/>
      <c r="DV124" s="988" t="s">
        <v>449</v>
      </c>
      <c r="DW124" s="989"/>
      <c r="DX124" s="989"/>
      <c r="DY124" s="989"/>
      <c r="DZ124" s="990"/>
    </row>
    <row r="125" spans="1:130" s="230" customFormat="1" ht="26.25" customHeight="1" x14ac:dyDescent="0.15">
      <c r="A125" s="1057"/>
      <c r="B125" s="949"/>
      <c r="C125" s="922" t="s">
        <v>477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449</v>
      </c>
      <c r="AG125" s="959"/>
      <c r="AH125" s="959"/>
      <c r="AI125" s="959"/>
      <c r="AJ125" s="960"/>
      <c r="AK125" s="961" t="s">
        <v>449</v>
      </c>
      <c r="AL125" s="959"/>
      <c r="AM125" s="959"/>
      <c r="AN125" s="959"/>
      <c r="AO125" s="960"/>
      <c r="AP125" s="962" t="s">
        <v>418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449</v>
      </c>
      <c r="DH125" s="931"/>
      <c r="DI125" s="931"/>
      <c r="DJ125" s="931"/>
      <c r="DK125" s="931"/>
      <c r="DL125" s="931" t="s">
        <v>449</v>
      </c>
      <c r="DM125" s="931"/>
      <c r="DN125" s="931"/>
      <c r="DO125" s="931"/>
      <c r="DP125" s="931"/>
      <c r="DQ125" s="931" t="s">
        <v>445</v>
      </c>
      <c r="DR125" s="931"/>
      <c r="DS125" s="931"/>
      <c r="DT125" s="931"/>
      <c r="DU125" s="931"/>
      <c r="DV125" s="932" t="s">
        <v>449</v>
      </c>
      <c r="DW125" s="932"/>
      <c r="DX125" s="932"/>
      <c r="DY125" s="932"/>
      <c r="DZ125" s="933"/>
    </row>
    <row r="126" spans="1:130" s="230" customFormat="1" ht="26.25" customHeight="1" thickBot="1" x14ac:dyDescent="0.2">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449</v>
      </c>
      <c r="AG126" s="959"/>
      <c r="AH126" s="959"/>
      <c r="AI126" s="959"/>
      <c r="AJ126" s="960"/>
      <c r="AK126" s="961" t="s">
        <v>449</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452</v>
      </c>
      <c r="DH126" s="926"/>
      <c r="DI126" s="926"/>
      <c r="DJ126" s="926"/>
      <c r="DK126" s="926"/>
      <c r="DL126" s="926" t="s">
        <v>418</v>
      </c>
      <c r="DM126" s="926"/>
      <c r="DN126" s="926"/>
      <c r="DO126" s="926"/>
      <c r="DP126" s="926"/>
      <c r="DQ126" s="926" t="s">
        <v>449</v>
      </c>
      <c r="DR126" s="926"/>
      <c r="DS126" s="926"/>
      <c r="DT126" s="926"/>
      <c r="DU126" s="926"/>
      <c r="DV126" s="927" t="s">
        <v>449</v>
      </c>
      <c r="DW126" s="927"/>
      <c r="DX126" s="927"/>
      <c r="DY126" s="927"/>
      <c r="DZ126" s="928"/>
    </row>
    <row r="127" spans="1:130" s="230"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v>
      </c>
      <c r="AB127" s="959"/>
      <c r="AC127" s="959"/>
      <c r="AD127" s="959"/>
      <c r="AE127" s="960"/>
      <c r="AF127" s="961">
        <v>6891</v>
      </c>
      <c r="AG127" s="959"/>
      <c r="AH127" s="959"/>
      <c r="AI127" s="959"/>
      <c r="AJ127" s="960"/>
      <c r="AK127" s="961">
        <v>6552</v>
      </c>
      <c r="AL127" s="959"/>
      <c r="AM127" s="959"/>
      <c r="AN127" s="959"/>
      <c r="AO127" s="960"/>
      <c r="AP127" s="962">
        <v>0.3</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449</v>
      </c>
      <c r="DM127" s="926"/>
      <c r="DN127" s="926"/>
      <c r="DO127" s="926"/>
      <c r="DP127" s="926"/>
      <c r="DQ127" s="926" t="s">
        <v>452</v>
      </c>
      <c r="DR127" s="926"/>
      <c r="DS127" s="926"/>
      <c r="DT127" s="926"/>
      <c r="DU127" s="926"/>
      <c r="DV127" s="927" t="s">
        <v>418</v>
      </c>
      <c r="DW127" s="927"/>
      <c r="DX127" s="927"/>
      <c r="DY127" s="927"/>
      <c r="DZ127" s="928"/>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15182</v>
      </c>
      <c r="AB128" s="1046"/>
      <c r="AC128" s="1046"/>
      <c r="AD128" s="1046"/>
      <c r="AE128" s="1047"/>
      <c r="AF128" s="1048">
        <v>16669</v>
      </c>
      <c r="AG128" s="1046"/>
      <c r="AH128" s="1046"/>
      <c r="AI128" s="1046"/>
      <c r="AJ128" s="1047"/>
      <c r="AK128" s="1048">
        <v>50334</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503</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t="s">
        <v>503</v>
      </c>
      <c r="DH128" s="1038"/>
      <c r="DI128" s="1038"/>
      <c r="DJ128" s="1038"/>
      <c r="DK128" s="1038"/>
      <c r="DL128" s="1038" t="s">
        <v>450</v>
      </c>
      <c r="DM128" s="1038"/>
      <c r="DN128" s="1038"/>
      <c r="DO128" s="1038"/>
      <c r="DP128" s="1038"/>
      <c r="DQ128" s="1038" t="s">
        <v>462</v>
      </c>
      <c r="DR128" s="1038"/>
      <c r="DS128" s="1038"/>
      <c r="DT128" s="1038"/>
      <c r="DU128" s="1038"/>
      <c r="DV128" s="1039" t="s">
        <v>454</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2969192</v>
      </c>
      <c r="AB129" s="959"/>
      <c r="AC129" s="959"/>
      <c r="AD129" s="959"/>
      <c r="AE129" s="960"/>
      <c r="AF129" s="961">
        <v>3228892</v>
      </c>
      <c r="AG129" s="959"/>
      <c r="AH129" s="959"/>
      <c r="AI129" s="959"/>
      <c r="AJ129" s="960"/>
      <c r="AK129" s="961">
        <v>3155216</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507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506857</v>
      </c>
      <c r="AB130" s="959"/>
      <c r="AC130" s="959"/>
      <c r="AD130" s="959"/>
      <c r="AE130" s="960"/>
      <c r="AF130" s="961">
        <v>539729</v>
      </c>
      <c r="AG130" s="959"/>
      <c r="AH130" s="959"/>
      <c r="AI130" s="959"/>
      <c r="AJ130" s="960"/>
      <c r="AK130" s="961">
        <v>543143</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11.9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2462335</v>
      </c>
      <c r="AB131" s="986"/>
      <c r="AC131" s="986"/>
      <c r="AD131" s="986"/>
      <c r="AE131" s="987"/>
      <c r="AF131" s="985">
        <v>2689163</v>
      </c>
      <c r="AG131" s="986"/>
      <c r="AH131" s="986"/>
      <c r="AI131" s="986"/>
      <c r="AJ131" s="987"/>
      <c r="AK131" s="985">
        <v>2612073</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v>41.3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12.13218348</v>
      </c>
      <c r="AB132" s="1097"/>
      <c r="AC132" s="1097"/>
      <c r="AD132" s="1097"/>
      <c r="AE132" s="1098"/>
      <c r="AF132" s="1099">
        <v>11.98480717</v>
      </c>
      <c r="AG132" s="1097"/>
      <c r="AH132" s="1097"/>
      <c r="AI132" s="1097"/>
      <c r="AJ132" s="1098"/>
      <c r="AK132" s="1099">
        <v>11.73332445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10.9</v>
      </c>
      <c r="AB133" s="1080"/>
      <c r="AC133" s="1080"/>
      <c r="AD133" s="1080"/>
      <c r="AE133" s="1081"/>
      <c r="AF133" s="1079">
        <v>11.6</v>
      </c>
      <c r="AG133" s="1080"/>
      <c r="AH133" s="1080"/>
      <c r="AI133" s="1080"/>
      <c r="AJ133" s="1081"/>
      <c r="AK133" s="1079">
        <v>11.9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G+WX3jTDLbx+ksxaAgzXNtb+qZseFiV12/lnzGYUy1PlfGcSaEVDLdZoegYRAthDWyMtqmTEwmsp94Jg30nw==" saltValue="dnKOb92zmnoWHDPHrStr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5FBDB-EAF8-4EA9-BBF7-749750A8E152}">
  <dimension ref="A1:DQ105"/>
  <sheetViews>
    <sheetView zoomScale="85" zoomScaleNormal="85" workbookViewId="0"/>
  </sheetViews>
  <sheetFormatPr defaultColWidth="0" defaultRowHeight="13.5" customHeight="1" zeroHeight="1" x14ac:dyDescent="0.15"/>
  <cols>
    <col min="1" max="120" width="2.75" style="260" customWidth="1"/>
    <col min="121" max="121" width="0" style="259" hidden="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rintOptions horizontalCentered="1" verticalCentered="1"/>
  <pageMargins left="0" right="0" top="0" bottom="0" header="0" footer="0"/>
  <pageSetup paperSize="9" scale="44"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QjhUCvE4ys41RUiVC6dC8DsE6aSQusfoFa/WUBcWEG9AThyVO6WbblbIdbydotAHDfO28IgOasBqCUNMJMgw==" saltValue="zsxDeamENG+llt6IrCS0f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938839</v>
      </c>
      <c r="AP9" s="281">
        <v>148503</v>
      </c>
      <c r="AQ9" s="282">
        <v>138583</v>
      </c>
      <c r="AR9" s="283">
        <v>7.2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30686</v>
      </c>
      <c r="AP10" s="284">
        <v>4854</v>
      </c>
      <c r="AQ10" s="285">
        <v>15847</v>
      </c>
      <c r="AR10" s="286">
        <v>-69.400000000000006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19546</v>
      </c>
      <c r="AP11" s="284">
        <v>3092</v>
      </c>
      <c r="AQ11" s="285">
        <v>2224</v>
      </c>
      <c r="AR11" s="286">
        <v>39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t="s">
        <v>528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43525</v>
      </c>
      <c r="AP13" s="284">
        <v>6885</v>
      </c>
      <c r="AQ13" s="285">
        <v>5571</v>
      </c>
      <c r="AR13" s="286">
        <v>23.6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25100</v>
      </c>
      <c r="AP14" s="284">
        <v>3970</v>
      </c>
      <c r="AQ14" s="285">
        <v>2766</v>
      </c>
      <c r="AR14" s="286">
        <v>43.5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-67548</v>
      </c>
      <c r="AP15" s="284">
        <v>-10685</v>
      </c>
      <c r="AQ15" s="285">
        <v>-9361</v>
      </c>
      <c r="AR15" s="286">
        <v>14.1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990148</v>
      </c>
      <c r="AP16" s="284">
        <v>156619</v>
      </c>
      <c r="AQ16" s="285">
        <v>155632</v>
      </c>
      <c r="AR16" s="286">
        <v>0.6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15.66</v>
      </c>
      <c r="AP21" s="298">
        <v>13.83</v>
      </c>
      <c r="AQ21" s="299">
        <v>1.83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97.2</v>
      </c>
      <c r="AP22" s="303">
        <v>96.2</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755265</v>
      </c>
      <c r="AP32" s="312">
        <v>119466</v>
      </c>
      <c r="AQ32" s="313">
        <v>82029</v>
      </c>
      <c r="AR32" s="314">
        <v>45.6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44883</v>
      </c>
      <c r="AP35" s="312">
        <v>7099</v>
      </c>
      <c r="AQ35" s="313">
        <v>28200</v>
      </c>
      <c r="AR35" s="314">
        <v>-74.8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93260</v>
      </c>
      <c r="AP36" s="312">
        <v>14752</v>
      </c>
      <c r="AQ36" s="313">
        <v>4770</v>
      </c>
      <c r="AR36" s="314">
        <v>209.3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v>6552</v>
      </c>
      <c r="AP37" s="312">
        <v>1036</v>
      </c>
      <c r="AQ37" s="313">
        <v>525</v>
      </c>
      <c r="AR37" s="314">
        <v>97.3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528</v>
      </c>
      <c r="AP38" s="315" t="s">
        <v>528</v>
      </c>
      <c r="AQ38" s="316">
        <v>4</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-50334</v>
      </c>
      <c r="AP39" s="312">
        <v>-7962</v>
      </c>
      <c r="AQ39" s="313">
        <v>-1861</v>
      </c>
      <c r="AR39" s="314">
        <v>327.8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-543143</v>
      </c>
      <c r="AP40" s="312">
        <v>-85913</v>
      </c>
      <c r="AQ40" s="313">
        <v>-76879</v>
      </c>
      <c r="AR40" s="314">
        <v>11.8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306483</v>
      </c>
      <c r="AP41" s="312">
        <v>48479</v>
      </c>
      <c r="AQ41" s="313">
        <v>36788</v>
      </c>
      <c r="AR41" s="314">
        <v>31.8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499836</v>
      </c>
      <c r="AN51" s="334">
        <v>70103</v>
      </c>
      <c r="AO51" s="335">
        <v>-62</v>
      </c>
      <c r="AP51" s="336">
        <v>114790</v>
      </c>
      <c r="AQ51" s="337">
        <v>-6.6</v>
      </c>
      <c r="AR51" s="338">
        <v>-55.4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256570</v>
      </c>
      <c r="AN52" s="342">
        <v>35985</v>
      </c>
      <c r="AO52" s="343">
        <v>-27.3</v>
      </c>
      <c r="AP52" s="344">
        <v>55601</v>
      </c>
      <c r="AQ52" s="345">
        <v>-15.5</v>
      </c>
      <c r="AR52" s="346">
        <v>-11.8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702126</v>
      </c>
      <c r="AN53" s="334">
        <v>101098</v>
      </c>
      <c r="AO53" s="335">
        <v>44.2</v>
      </c>
      <c r="AP53" s="336">
        <v>126262</v>
      </c>
      <c r="AQ53" s="337">
        <v>10</v>
      </c>
      <c r="AR53" s="338">
        <v>34.200000000000003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504338</v>
      </c>
      <c r="AN54" s="342">
        <v>72619</v>
      </c>
      <c r="AO54" s="343">
        <v>101.8</v>
      </c>
      <c r="AP54" s="344">
        <v>56769</v>
      </c>
      <c r="AQ54" s="345">
        <v>2.1</v>
      </c>
      <c r="AR54" s="346">
        <v>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296323</v>
      </c>
      <c r="AN55" s="334">
        <v>44122</v>
      </c>
      <c r="AO55" s="335">
        <v>-56.4</v>
      </c>
      <c r="AP55" s="336">
        <v>126525</v>
      </c>
      <c r="AQ55" s="337">
        <v>0.2</v>
      </c>
      <c r="AR55" s="338">
        <v>-56.6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121445</v>
      </c>
      <c r="AN56" s="342">
        <v>18083</v>
      </c>
      <c r="AO56" s="343">
        <v>-75.099999999999994</v>
      </c>
      <c r="AP56" s="344">
        <v>67052</v>
      </c>
      <c r="AQ56" s="345">
        <v>18.100000000000001</v>
      </c>
      <c r="AR56" s="346">
        <v>-93.2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436232</v>
      </c>
      <c r="AN57" s="334">
        <v>66927</v>
      </c>
      <c r="AO57" s="335">
        <v>51.7</v>
      </c>
      <c r="AP57" s="336">
        <v>122054</v>
      </c>
      <c r="AQ57" s="337">
        <v>-3.5</v>
      </c>
      <c r="AR57" s="338">
        <v>55.2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146436</v>
      </c>
      <c r="AN58" s="342">
        <v>22466</v>
      </c>
      <c r="AO58" s="343">
        <v>24.2</v>
      </c>
      <c r="AP58" s="344">
        <v>68298</v>
      </c>
      <c r="AQ58" s="345">
        <v>1.9</v>
      </c>
      <c r="AR58" s="346">
        <v>22.3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295491</v>
      </c>
      <c r="AN59" s="334">
        <v>46740</v>
      </c>
      <c r="AO59" s="335">
        <v>-30.2</v>
      </c>
      <c r="AP59" s="336">
        <v>111644</v>
      </c>
      <c r="AQ59" s="337">
        <v>-8.5</v>
      </c>
      <c r="AR59" s="338">
        <v>-21.7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144021</v>
      </c>
      <c r="AN60" s="342">
        <v>22781</v>
      </c>
      <c r="AO60" s="343">
        <v>1.4</v>
      </c>
      <c r="AP60" s="344">
        <v>66606</v>
      </c>
      <c r="AQ60" s="345">
        <v>-2.5</v>
      </c>
      <c r="AR60" s="346">
        <v>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446002</v>
      </c>
      <c r="AN61" s="349">
        <v>65798</v>
      </c>
      <c r="AO61" s="350">
        <v>-10.5</v>
      </c>
      <c r="AP61" s="351">
        <v>120255</v>
      </c>
      <c r="AQ61" s="352">
        <v>-1.7</v>
      </c>
      <c r="AR61" s="338">
        <v>-8.8000000000000007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234562</v>
      </c>
      <c r="AN62" s="342">
        <v>34387</v>
      </c>
      <c r="AO62" s="343">
        <v>5</v>
      </c>
      <c r="AP62" s="344">
        <v>62865</v>
      </c>
      <c r="AQ62" s="345">
        <v>0.8</v>
      </c>
      <c r="AR62" s="346">
        <v>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AMcf5FH9nFIBz4VBEkUzeXbe2IdqAEh5H+ZHTrRfFNkYt/JxHWPi8RgEEdWNsy8TJ5hjQJuOPHN7KaLC/kceA==" saltValue="lmj9mzGGF7La6Qt3y/05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K5npd2O9UNBmKsfm+Y8QhM8wYN96zZ0EwndMmJNrnbPETAAaNHKzyB2y9EvuEft99YQtL6KJmc9Un+h9z6z3WQ==" saltValue="wji1otTMsH0qhUEPiT9V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78A8A-9A2D-45BC-A56E-4F94903CA574}">
  <dimension ref="A1:EL116"/>
  <sheetViews>
    <sheetView zoomScale="85" zoomScaleNormal="85" workbookViewId="0"/>
  </sheetViews>
  <sheetFormatPr defaultColWidth="0" defaultRowHeight="13.5" customHeight="1" zeroHeight="1" x14ac:dyDescent="0.15"/>
  <cols>
    <col min="1" max="125" width="2.5" style="260" customWidth="1"/>
    <col min="126" max="142" width="0" style="259" hidden="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516</v>
      </c>
    </row>
  </sheetData>
  <phoneticPr fontId="2"/>
  <printOptions horizontalCentered="1" verticalCentered="1"/>
  <pageMargins left="0" right="0" top="0.19685039370078741" bottom="0" header="0.39370078740157483" footer="0"/>
  <pageSetup paperSize="9" scale="3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19.27</v>
      </c>
      <c r="G47" s="12">
        <v>21.27</v>
      </c>
      <c r="H47" s="12">
        <v>21.04</v>
      </c>
      <c r="I47" s="12">
        <v>21.21</v>
      </c>
      <c r="J47" s="13">
        <v>23.45</v>
      </c>
    </row>
    <row r="48" spans="2:10" ht="57.75" customHeight="1" x14ac:dyDescent="0.15">
      <c r="B48" s="14"/>
      <c r="C48" s="1141" t="s">
        <v>4</v>
      </c>
      <c r="D48" s="1141"/>
      <c r="E48" s="1142"/>
      <c r="F48" s="15">
        <v>7.07</v>
      </c>
      <c r="G48" s="16">
        <v>7.81</v>
      </c>
      <c r="H48" s="16">
        <v>3.95</v>
      </c>
      <c r="I48" s="16">
        <v>8.34</v>
      </c>
      <c r="J48" s="17">
        <v>11.66</v>
      </c>
    </row>
    <row r="49" spans="2:10" ht="57.75" customHeight="1" thickBot="1" x14ac:dyDescent="0.2">
      <c r="B49" s="18"/>
      <c r="C49" s="1143" t="s">
        <v>5</v>
      </c>
      <c r="D49" s="1143"/>
      <c r="E49" s="1144"/>
      <c r="F49" s="19" t="s">
        <v>573</v>
      </c>
      <c r="G49" s="20">
        <v>2.48</v>
      </c>
      <c r="H49" s="20" t="s">
        <v>574</v>
      </c>
      <c r="I49" s="20">
        <v>6.57</v>
      </c>
      <c r="J49" s="21">
        <v>5.94</v>
      </c>
    </row>
    <row r="50" spans="2:10" x14ac:dyDescent="0.15"/>
  </sheetData>
  <sheetProtection algorithmName="SHA-512" hashValue="nDYVuxJ851VFSQXBfxnHIP/1jWel3HUK4YaiGGM51G/g4PexA8k32r0QyOrX8pf+Wz77zvSXhP0YXyOAffsImg==" saltValue="cMqQGB5h0ndnsJUGiIqX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U3020</cp:lastModifiedBy>
  <cp:lastPrinted>2024-03-15T02:27:44Z</cp:lastPrinted>
  <dcterms:created xsi:type="dcterms:W3CDTF">2024-02-05T00:07:52Z</dcterms:created>
  <dcterms:modified xsi:type="dcterms:W3CDTF">2024-03-18T00:25:57Z</dcterms:modified>
  <cp:category/>
</cp:coreProperties>
</file>