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3 市町村→県　※常に最新\"/>
    </mc:Choice>
  </mc:AlternateContent>
  <bookViews>
    <workbookView xWindow="-120" yWindow="-120" windowWidth="29040" windowHeight="1599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36" i="10"/>
  <c r="CO35" i="10"/>
  <c r="C35" i="10"/>
  <c r="BW34" i="10"/>
  <c r="BW35" i="10" s="1"/>
  <c r="BW36" i="10" s="1"/>
  <c r="BW37" i="10" s="1"/>
  <c r="BW38" i="10" s="1"/>
  <c r="BW39" i="10" s="1"/>
  <c r="BW40" i="10" s="1"/>
  <c r="C34" i="10"/>
  <c r="CO34" i="10" l="1"/>
  <c r="AM34" i="10"/>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<sst xmlns="http://schemas.openxmlformats.org/spreadsheetml/2006/main" count="1127" uniqueCount="606">
  <si>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</si>
  <si>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</si>
  <si>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</si>
  <si>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</si>
  <si>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</si>
  <si>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</si>
  <si>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</si>
  <si>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</si>
  <si>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</si>
  <si>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</si>
  <si>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</si>
  <si>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</si>
  <si>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</si>
  <si>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</si>
  <si>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</si>
  <si>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</si>
  <si>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</si>
  <si>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</si>
  <si>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</si>
  <si>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</si>
  <si>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</si>
  <si>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</si>
  <si>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</si>
  <si>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</si>
  <si>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</si>
  <si>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</si>
  <si>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</si>
  <si>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</si>
  <si>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</si>
  <si>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</si>
  <si>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</si>
  <si>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</si>
  <si>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</si>
  <si>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</si>
  <si>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</si>
  <si>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</si>
  <si>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</si>
  <si>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</si>
  <si>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</si>
  <si>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</si>
  <si>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</si>
  <si>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</si>
  <si>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</si>
  <si>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</si>
  <si>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</si>
  <si>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</si>
  <si>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</si>
  <si>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</si>
  <si>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</si>
  <si>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</si>
  <si>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</si>
  <si>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</si>
  <si>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</si>
  <si>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</si>
  <si>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</si>
  <si>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</si>
  <si>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</si>
  <si>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</si>
  <si>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</si>
  <si>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</si>
  <si>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</si>
  <si>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</si>
  <si>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</si>
  <si>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</si>
  <si>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</si>
  <si>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</si>
  <si>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</si>
  <si>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</si>
  <si>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</si>
  <si>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</si>
  <si>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</si>
  <si>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</si>
  <si>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</si>
  <si>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</si>
  <si>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</si>
  <si>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</si>
  <si>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</si>
  <si>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</si>
  <si>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</si>
  <si>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</si>
  <si>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</si>
  <si>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</si>
  <si>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</si>
  <si>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</si>
  <si>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</si>
  <si>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</si>
  <si>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</si>
  <si>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</si>
  <si>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</si>
  <si>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</si>
  <si>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</si>
  <si>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</si>
  <si>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</si>
  <si>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</si>
  <si>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</si>
  <si>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</si>
  <si>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</si>
  <si>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</si>
  <si>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</si>
  <si>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</si>
  <si>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最上町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</si>
  <si>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</si>
  <si>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</si>
  <si>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</si>
  <si>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</si>
  <si>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</si>
  <si>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</si>
  <si>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</si>
  <si>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</si>
  <si>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</si>
  <si>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</si>
  <si>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</si>
  <si>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</si>
  <si>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</si>
  <si>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</si>
  <si>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</si>
  <si>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</si>
  <si>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</si>
  <si>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</si>
  <si>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</si>
  <si>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</si>
  <si>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</si>
  <si>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</si>
  <si>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</si>
  <si>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</si>
  <si>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</si>
  <si>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</si>
  <si>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</si>
  <si>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</si>
  <si>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</si>
  <si>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</si>
  <si>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</si>
  <si>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</si>
  <si>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</si>
  <si>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</si>
  <si>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</si>
  <si>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</si>
  <si>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</si>
  <si>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</si>
  <si>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</si>
  <si>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</si>
  <si>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</si>
  <si>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</si>
  <si>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</si>
  <si>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</si>
  <si>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</si>
  <si>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</si>
  <si>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</si>
  <si>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</si>
  <si>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</si>
  <si>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</si>
  <si>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</si>
  <si>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</si>
  <si>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</si>
  <si>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</si>
  <si>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</si>
  <si>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</si>
  <si>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</si>
  <si>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</si>
  <si>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</si>
  <si>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</si>
  <si>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</si>
  <si>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</si>
  <si>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</si>
  <si>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</si>
  <si>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</si>
  <si>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</si>
  <si>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</si>
  <si>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</si>
  <si>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</si>
  <si>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</si>
  <si>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</si>
  <si>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</si>
  <si>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</si>
  <si>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</si>
  <si>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</si>
  <si>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</si>
  <si>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</si>
  <si>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</si>
  <si>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</si>
  <si>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</si>
  <si>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</si>
  <si>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</si>
  <si>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</si>
  <si>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</si>
  <si>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</si>
  <si>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</si>
  <si>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</si>
  <si>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</si>
  <si>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</si>
  <si>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</si>
  <si>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</si>
  <si>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</si>
  <si>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</si>
  <si>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</si>
  <si>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</si>
  <si>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</si>
  <si>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</si>
  <si>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</si>
  <si>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</si>
  <si>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</si>
  <si>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</si>
  <si>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</si>
  <si>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</si>
  <si>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</si>
  <si>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</si>
  <si>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</si>
  <si>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</si>
  <si>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</si>
  <si>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</si>
  <si>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</si>
  <si>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</si>
  <si>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</si>
  <si>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</si>
  <si>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</si>
  <si>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</si>
  <si>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</si>
  <si>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</si>
  <si>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</si>
  <si>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</si>
  <si>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</si>
  <si>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山形県最上町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</si>
  <si>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</si>
  <si>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</si>
  <si>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</si>
  <si>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</si>
  <si>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</si>
  <si>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</si>
  <si>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</si>
  <si>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</si>
  <si>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</si>
  <si>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</si>
  <si>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</si>
  <si>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</si>
  <si>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</si>
  <si>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</si>
  <si>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</si>
  <si>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</si>
  <si>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</si>
  <si>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</si>
  <si>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</si>
  <si>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</si>
  <si>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</si>
  <si>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</si>
  <si>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</si>
  <si>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</si>
  <si>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</si>
  <si>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</si>
  <si>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</si>
  <si>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</si>
  <si>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</si>
  <si>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</si>
  <si>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</si>
  <si>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</si>
  <si>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</si>
  <si>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</si>
  <si>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</si>
  <si>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</si>
  <si>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</si>
  <si>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</si>
  <si>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</si>
  <si>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</si>
  <si>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</si>
  <si>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</si>
  <si>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</si>
  <si>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</si>
  <si>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</si>
  <si>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</si>
  <si>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</si>
  <si>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</si>
  <si>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</si>
  <si>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</si>
  <si>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</si>
  <si>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</si>
  <si>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</si>
  <si>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</si>
  <si>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</si>
  <si>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</si>
  <si>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</si>
  <si>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</si>
  <si>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</si>
  <si>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</si>
  <si>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</si>
  <si>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</si>
  <si>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</si>
  <si>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</si>
  <si>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</si>
  <si>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</si>
  <si>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</si>
  <si>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</si>
  <si>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</si>
  <si>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</si>
  <si>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</si>
  <si>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</si>
  <si>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</si>
  <si>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</si>
  <si>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</si>
  <si>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</si>
  <si>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</si>
  <si>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</si>
  <si>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</si>
  <si>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</si>
  <si>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</si>
  <si>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</si>
  <si>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</si>
  <si>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</si>
  <si>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</si>
  <si>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</si>
  <si>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</si>
  <si>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</si>
  <si>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</si>
  <si>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</si>
  <si>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</si>
  <si>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</si>
  <si>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</si>
  <si>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</si>
  <si>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</si>
  <si>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</si>
  <si>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</si>
  <si>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</si>
  <si>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</si>
  <si>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</si>
  <si>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</si>
  <si>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</si>
  <si>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</si>
  <si>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</si>
  <si>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</si>
  <si>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</si>
  <si>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</si>
  <si>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</si>
  <si>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</si>
  <si>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</si>
  <si>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</si>
  <si>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</si>
  <si>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</si>
  <si>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</si>
  <si>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</si>
  <si>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</si>
  <si>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</si>
  <si>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</si>
  <si>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</si>
  <si>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</si>
  <si>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</si>
  <si>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</si>
  <si>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</si>
  <si>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</si>
  <si>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</si>
  <si>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</si>
  <si>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</si>
  <si>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</si>
  <si>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</si>
  <si>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</si>
  <si>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</si>
  <si>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</si>
  <si>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</si>
  <si>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</si>
  <si>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</si>
  <si>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</si>
  <si>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</si>
  <si>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</si>
  <si>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</si>
  <si>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</si>
  <si>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</si>
  <si>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</si>
  <si>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</si>
  <si>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</si>
  <si>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</si>
  <si>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</si>
  <si>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</si>
  <si>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</si>
  <si>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</si>
  <si>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</si>
  <si>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</si>
  <si>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山形県最上町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</si>
  <si>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</si>
  <si>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</si>
  <si>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</si>
  <si>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</si>
  <si>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</si>
  <si>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</si>
  <si>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</si>
  <si>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</si>
  <si>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</si>
  <si>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</si>
  <si>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</si>
  <si>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</si>
  <si>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</si>
  <si>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</si>
  <si>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</si>
  <si>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</si>
  <si>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</si>
  <si>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</si>
  <si>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</si>
  <si>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</si>
  <si>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</si>
  <si>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</si>
  <si>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</si>
  <si>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</si>
  <si>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</si>
  <si>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</si>
  <si>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</si>
  <si>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</si>
  <si>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</si>
  <si>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</si>
  <si>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</si>
  <si>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</si>
  <si>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</si>
  <si>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</si>
  <si>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</si>
  <si>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</si>
  <si>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</si>
  <si>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</si>
  <si>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</si>
  <si>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</si>
  <si>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法適用企業</t>
    <phoneticPr fontId="5"/>
  </si>
  <si>
    <t>介護老人保健施設事業特別会計</t>
    <phoneticPr fontId="5"/>
  </si>
  <si>
    <t>下水道事業特別会計</t>
    <phoneticPr fontId="5"/>
  </si>
  <si>
    <t>法非適用企業</t>
    <phoneticPr fontId="5"/>
  </si>
  <si>
    <t>農業集落排水事業特別会計</t>
    <phoneticPr fontId="5"/>
  </si>
  <si>
    <t>浄化槽事業特別会計</t>
    <phoneticPr fontId="5"/>
  </si>
  <si>
    <t>法非適用企業</t>
    <phoneticPr fontId="5"/>
  </si>
  <si>
    <t>瀬見温泉管理事業特別会計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</si>
  <si>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</si>
  <si>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</si>
  <si>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</si>
  <si>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</si>
  <si>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</si>
  <si>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</si>
  <si>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</si>
  <si>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</si>
  <si>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</si>
  <si>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</si>
  <si>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</si>
  <si>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</si>
  <si>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</si>
  <si>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</si>
  <si>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</si>
  <si>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</si>
  <si>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</si>
  <si>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</si>
  <si>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</si>
  <si>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</si>
  <si>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</si>
  <si>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</si>
  <si>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</si>
  <si>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</si>
  <si>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</si>
  <si>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</si>
  <si>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</si>
  <si>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</si>
  <si>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</si>
  <si>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</si>
  <si>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</si>
  <si>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</si>
  <si>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</si>
  <si>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</si>
  <si>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</si>
  <si>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</si>
  <si>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</si>
  <si>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</si>
  <si>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</si>
  <si>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</si>
  <si>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</si>
  <si>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</si>
  <si>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</si>
  <si>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</si>
  <si>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</si>
  <si>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</si>
  <si>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</si>
  <si>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</si>
  <si>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</si>
  <si>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</si>
  <si>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</si>
  <si>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</si>
  <si>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</si>
  <si>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</si>
  <si>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</si>
  <si>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</si>
  <si>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</si>
  <si>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</si>
  <si>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</si>
  <si>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</si>
  <si>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</si>
  <si>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</si>
  <si>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</si>
  <si>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</si>
  <si>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</si>
  <si>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</si>
  <si>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</si>
  <si>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</si>
  <si>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</si>
  <si>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</si>
  <si>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</si>
  <si>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</si>
  <si>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</si>
  <si>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</si>
  <si>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</si>
  <si>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</si>
  <si>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</si>
  <si>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</si>
  <si>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</si>
  <si>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</si>
  <si>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</si>
  <si>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</si>
  <si>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</si>
  <si>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</si>
  <si>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</si>
  <si>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</si>
  <si>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</si>
  <si>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</si>
  <si>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</si>
  <si>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</si>
  <si>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</si>
  <si>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</si>
  <si>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</si>
  <si>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</si>
  <si>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</si>
  <si>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</si>
  <si>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</si>
  <si>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</si>
  <si>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</si>
  <si>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</si>
  <si>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</si>
  <si>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</si>
  <si>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</si>
  <si>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</si>
  <si>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</si>
  <si>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</si>
  <si>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</si>
  <si>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</si>
  <si>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</si>
  <si>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</si>
  <si>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</si>
  <si>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</si>
  <si>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</si>
  <si>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</si>
  <si>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</si>
  <si>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</si>
  <si>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</si>
  <si>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</si>
  <si>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</si>
  <si>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</si>
  <si>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</si>
  <si>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</si>
  <si>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</si>
  <si>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</si>
  <si>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</si>
  <si>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</si>
  <si>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</si>
  <si>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</si>
  <si>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</si>
  <si>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</si>
  <si>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</si>
  <si>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</si>
  <si>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</si>
  <si>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</si>
  <si>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</si>
  <si>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</si>
  <si>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</si>
  <si>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</si>
  <si>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</si>
  <si>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</si>
  <si>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</si>
  <si>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</si>
  <si>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</si>
  <si>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</si>
  <si>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</si>
  <si>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</si>
  <si>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</si>
  <si>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</si>
  <si>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</si>
  <si>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</si>
  <si>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2.64</t>
  </si>
  <si>
    <t>▲ 2.38</t>
  </si>
  <si>
    <t>一般会計</t>
  </si>
  <si>
    <t>水道事業特別会計</t>
  </si>
  <si>
    <t>病院事業特別会計</t>
  </si>
  <si>
    <t>介護保険事業特別会計</t>
  </si>
  <si>
    <t>介護老人保健施設事業特別会計</t>
  </si>
  <si>
    <t>国民健康保険事業特別会計</t>
  </si>
  <si>
    <t>下水道事業特別会計</t>
  </si>
  <si>
    <t>瀬見温泉管理事業特別会計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</si>
  <si>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</si>
  <si>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</si>
  <si>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</si>
  <si>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</si>
  <si>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</si>
  <si>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</si>
  <si>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</si>
  <si>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</si>
  <si>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最上町地域振興公社</t>
    <phoneticPr fontId="2"/>
  </si>
  <si>
    <t>-</t>
    <phoneticPr fontId="2"/>
  </si>
  <si>
    <t>公共施設等適正管理基金</t>
    <phoneticPr fontId="5"/>
  </si>
  <si>
    <t>ふるさともがみ応援基金</t>
    <phoneticPr fontId="2"/>
  </si>
  <si>
    <t>生活環境整備基金</t>
    <phoneticPr fontId="2"/>
  </si>
  <si>
    <t>農業振興基金</t>
    <phoneticPr fontId="2"/>
  </si>
  <si>
    <t>地域福祉基金</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</si>
  <si>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</si>
  <si>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</si>
  <si>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</si>
  <si>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10" eb="11">
      <t>アイ</t>
    </rPh>
    <phoneticPr fontId="5"/>
  </si>
  <si>
    <t>山形県市町村職員退職手当組合</t>
    <rPh sb="13" eb="14">
      <t>アイ</t>
    </rPh>
    <phoneticPr fontId="5"/>
  </si>
  <si>
    <t>山形県市町村交通災害共済組合</t>
    <rPh sb="13" eb="14">
      <t>アイ</t>
    </rPh>
    <phoneticPr fontId="5"/>
  </si>
  <si>
    <t>最上広域市町村圏事務組合</t>
  </si>
  <si>
    <t>山形県後期高齢者医療広域連合（普通会計分）</t>
  </si>
  <si>
    <t>山形県後期高齢者医療広域連合（事業会計分）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</si>
</sst>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CEA4-4EC2-8622-B7A2CDB96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101158</c:v>
                </c:pt>
                <c:pt idx="1">
                  <c:v>120233</c:v>
                </c:pt>
                <c:pt idx="2">
                  <c:v>115704</c:v>
                </c:pt>
                <c:pt idx="3">
                  <c:v>86891</c:v>
                </c:pt>
                <c:pt idx="4">
                  <c:v>110037</c:v>
                </c:pt>
              </c:numCache>
            </c:numRef>
          </c:val>
          <c:smooth val="0"/>
          <c:extLst>
            <c:ext xmlns:c16="http://schemas.microsoft.com/office/drawing/2014/chart" uri="{C3380CC4-5D6E-409C-BE32-E72D297353CC}">
              <c16:uniqueId val="{00000001-CEA4-4EC2-8622-B7A2CDB967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7.31</c:v>
                </c:pt>
                <c:pt idx="1">
                  <c:v>7.69</c:v>
                </c:pt>
                <c:pt idx="2">
                  <c:v>7.64</c:v>
                </c:pt>
                <c:pt idx="3">
                  <c:v>6.41</c:v>
                </c:pt>
                <c:pt idx="4">
                  <c:v>8.27</c:v>
                </c:pt>
              </c:numCache>
            </c:numRef>
          </c:val>
          <c:extLst>
            <c:ext xmlns:c16="http://schemas.microsoft.com/office/drawing/2014/chart" uri="{C3380CC4-5D6E-409C-BE32-E72D297353CC}">
              <c16:uniqueId val="{00000000-F835-4022-8B27-86791B5C5E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18.100000000000001</c:v>
                </c:pt>
                <c:pt idx="1">
                  <c:v>24.62</c:v>
                </c:pt>
                <c:pt idx="2">
                  <c:v>26.34</c:v>
                </c:pt>
                <c:pt idx="3">
                  <c:v>27</c:v>
                </c:pt>
                <c:pt idx="4">
                  <c:v>23.33</c:v>
                </c:pt>
              </c:numCache>
            </c:numRef>
          </c:val>
          <c:extLst>
            <c:ext xmlns:c16="http://schemas.microsoft.com/office/drawing/2014/chart" uri="{C3380CC4-5D6E-409C-BE32-E72D297353CC}">
              <c16:uniqueId val="{00000001-F835-4022-8B27-86791B5C5E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-2.64</c:v>
                </c:pt>
                <c:pt idx="1">
                  <c:v>7.02</c:v>
                </c:pt>
                <c:pt idx="2">
                  <c:v>3.44</c:v>
                </c:pt>
                <c:pt idx="3">
                  <c:v>1.66</c:v>
                </c:pt>
                <c:pt idx="4">
                  <c:v>-2.38</c:v>
                </c:pt>
              </c:numCache>
            </c:numRef>
          </c:val>
          <c:smooth val="0"/>
          <c:extLst>
            <c:ext xmlns:c16="http://schemas.microsoft.com/office/drawing/2014/chart" uri="{C3380CC4-5D6E-409C-BE32-E72D297353CC}">
              <c16:uniqueId val="{00000002-F835-4022-8B27-86791B5C5E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0.09</c:v>
                </c:pt>
                <c:pt idx="4">
                  <c:v>#N/A</c:v>
                </c:pt>
                <c:pt idx="5">
                  <c:v>0.09</c:v>
                </c:pt>
                <c:pt idx="6">
                  <c:v>#N/A</c:v>
                </c:pt>
                <c:pt idx="7">
                  <c:v>0.13</c:v>
                </c:pt>
                <c:pt idx="8">
                  <c:v>#N/A</c:v>
                </c:pt>
                <c:pt idx="9">
                  <c:v>0.05</c:v>
                </c:pt>
              </c:numCache>
            </c:numRef>
          </c:val>
          <c:extLst>
            <c:ext xmlns:c16="http://schemas.microsoft.com/office/drawing/2014/chart" uri="{C3380CC4-5D6E-409C-BE32-E72D297353CC}">
              <c16:uniqueId val="{00000000-BEE2-4124-B9B0-A82E28FF68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E2-4124-B9B0-A82E28FF689B}"/>
            </c:ext>
          </c:extLst>
        </c:ser>
        <c:ser>
          <c:idx val="2"/>
          <c:order val="2"/>
          <c:tx>
            <c:strRef>
              <c:f>データシート!$A$29</c:f>
              <c:strCache>
                <c:ptCount val="1"/>
                <c:pt idx="0">
                  <c:v>瀬見温泉管理事業特別会計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2-BEE2-4124-B9B0-A82E28FF689B}"/>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0.24</c:v>
                </c:pt>
                <c:pt idx="2">
                  <c:v>#N/A</c:v>
                </c:pt>
                <c:pt idx="3">
                  <c:v>0.31</c:v>
                </c:pt>
                <c:pt idx="4">
                  <c:v>#N/A</c:v>
                </c:pt>
                <c:pt idx="5">
                  <c:v>0.15</c:v>
                </c:pt>
                <c:pt idx="6">
                  <c:v>#N/A</c:v>
                </c:pt>
                <c:pt idx="7">
                  <c:v>0.19</c:v>
                </c:pt>
                <c:pt idx="8">
                  <c:v>#N/A</c:v>
                </c:pt>
                <c:pt idx="9">
                  <c:v>0.39</c:v>
                </c:pt>
              </c:numCache>
            </c:numRef>
          </c:val>
          <c:extLst>
            <c:ext xmlns:c16="http://schemas.microsoft.com/office/drawing/2014/chart" uri="{C3380CC4-5D6E-409C-BE32-E72D297353CC}">
              <c16:uniqueId val="{00000003-BEE2-4124-B9B0-A82E28FF689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2.2999999999999998</c:v>
                </c:pt>
                <c:pt idx="2">
                  <c:v>#N/A</c:v>
                </c:pt>
                <c:pt idx="3">
                  <c:v>2.0099999999999998</c:v>
                </c:pt>
                <c:pt idx="4">
                  <c:v>#N/A</c:v>
                </c:pt>
                <c:pt idx="5">
                  <c:v>1.95</c:v>
                </c:pt>
                <c:pt idx="6">
                  <c:v>#N/A</c:v>
                </c:pt>
                <c:pt idx="7">
                  <c:v>1.57</c:v>
                </c:pt>
                <c:pt idx="8">
                  <c:v>#N/A</c:v>
                </c:pt>
                <c:pt idx="9">
                  <c:v>0.94</c:v>
                </c:pt>
              </c:numCache>
            </c:numRef>
          </c:val>
          <c:extLst>
            <c:ext xmlns:c16="http://schemas.microsoft.com/office/drawing/2014/chart" uri="{C3380CC4-5D6E-409C-BE32-E72D297353CC}">
              <c16:uniqueId val="{00000004-BEE2-4124-B9B0-A82E28FF689B}"/>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2.69</c:v>
                </c:pt>
                <c:pt idx="2">
                  <c:v>#N/A</c:v>
                </c:pt>
                <c:pt idx="3">
                  <c:v>2.16</c:v>
                </c:pt>
                <c:pt idx="4">
                  <c:v>#N/A</c:v>
                </c:pt>
                <c:pt idx="5">
                  <c:v>1.5</c:v>
                </c:pt>
                <c:pt idx="6">
                  <c:v>#N/A</c:v>
                </c:pt>
                <c:pt idx="7">
                  <c:v>1.24</c:v>
                </c:pt>
                <c:pt idx="8">
                  <c:v>#N/A</c:v>
                </c:pt>
                <c:pt idx="9">
                  <c:v>1.1399999999999999</c:v>
                </c:pt>
              </c:numCache>
            </c:numRef>
          </c:val>
          <c:extLst>
            <c:ext xmlns:c16="http://schemas.microsoft.com/office/drawing/2014/chart" uri="{C3380CC4-5D6E-409C-BE32-E72D297353CC}">
              <c16:uniqueId val="{00000005-BEE2-4124-B9B0-A82E28FF689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1.36</c:v>
                </c:pt>
                <c:pt idx="2">
                  <c:v>#N/A</c:v>
                </c:pt>
                <c:pt idx="3">
                  <c:v>1.94</c:v>
                </c:pt>
                <c:pt idx="4">
                  <c:v>#N/A</c:v>
                </c:pt>
                <c:pt idx="5">
                  <c:v>2.12</c:v>
                </c:pt>
                <c:pt idx="6">
                  <c:v>#N/A</c:v>
                </c:pt>
                <c:pt idx="7">
                  <c:v>1.52</c:v>
                </c:pt>
                <c:pt idx="8">
                  <c:v>#N/A</c:v>
                </c:pt>
                <c:pt idx="9">
                  <c:v>1.85</c:v>
                </c:pt>
              </c:numCache>
            </c:numRef>
          </c:val>
          <c:extLst>
            <c:ext xmlns:c16="http://schemas.microsoft.com/office/drawing/2014/chart" uri="{C3380CC4-5D6E-409C-BE32-E72D297353CC}">
              <c16:uniqueId val="{00000006-BEE2-4124-B9B0-A82E28FF689B}"/>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3.48</c:v>
                </c:pt>
                <c:pt idx="2">
                  <c:v>#N/A</c:v>
                </c:pt>
                <c:pt idx="3">
                  <c:v>3.51</c:v>
                </c:pt>
                <c:pt idx="4">
                  <c:v>#N/A</c:v>
                </c:pt>
                <c:pt idx="5">
                  <c:v>2.66</c:v>
                </c:pt>
                <c:pt idx="6">
                  <c:v>#N/A</c:v>
                </c:pt>
                <c:pt idx="7">
                  <c:v>1.18</c:v>
                </c:pt>
                <c:pt idx="8">
                  <c:v>#N/A</c:v>
                </c:pt>
                <c:pt idx="9">
                  <c:v>2.34</c:v>
                </c:pt>
              </c:numCache>
            </c:numRef>
          </c:val>
          <c:extLst>
            <c:ext xmlns:c16="http://schemas.microsoft.com/office/drawing/2014/chart" uri="{C3380CC4-5D6E-409C-BE32-E72D297353CC}">
              <c16:uniqueId val="{00000007-BEE2-4124-B9B0-A82E28FF689B}"/>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8.5299999999999994</c:v>
                </c:pt>
                <c:pt idx="2">
                  <c:v>#N/A</c:v>
                </c:pt>
                <c:pt idx="3">
                  <c:v>7.94</c:v>
                </c:pt>
                <c:pt idx="4">
                  <c:v>#N/A</c:v>
                </c:pt>
                <c:pt idx="5">
                  <c:v>6.97</c:v>
                </c:pt>
                <c:pt idx="6">
                  <c:v>#N/A</c:v>
                </c:pt>
                <c:pt idx="7">
                  <c:v>5.96</c:v>
                </c:pt>
                <c:pt idx="8">
                  <c:v>#N/A</c:v>
                </c:pt>
                <c:pt idx="9">
                  <c:v>5.34</c:v>
                </c:pt>
              </c:numCache>
            </c:numRef>
          </c:val>
          <c:extLst>
            <c:ext xmlns:c16="http://schemas.microsoft.com/office/drawing/2014/chart" uri="{C3380CC4-5D6E-409C-BE32-E72D297353CC}">
              <c16:uniqueId val="{00000008-BEE2-4124-B9B0-A82E28FF68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7.31</c:v>
                </c:pt>
                <c:pt idx="2">
                  <c:v>#N/A</c:v>
                </c:pt>
                <c:pt idx="3">
                  <c:v>7.69</c:v>
                </c:pt>
                <c:pt idx="4">
                  <c:v>#N/A</c:v>
                </c:pt>
                <c:pt idx="5">
                  <c:v>7.64</c:v>
                </c:pt>
                <c:pt idx="6">
                  <c:v>#N/A</c:v>
                </c:pt>
                <c:pt idx="7">
                  <c:v>6.41</c:v>
                </c:pt>
                <c:pt idx="8">
                  <c:v>#N/A</c:v>
                </c:pt>
                <c:pt idx="9">
                  <c:v>8.27</c:v>
                </c:pt>
              </c:numCache>
            </c:numRef>
          </c:val>
          <c:extLst>
            <c:ext xmlns:c16="http://schemas.microsoft.com/office/drawing/2014/chart" uri="{C3380CC4-5D6E-409C-BE32-E72D297353CC}">
              <c16:uniqueId val="{00000009-BEE2-4124-B9B0-A82E28FF68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646</c:v>
                </c:pt>
                <c:pt idx="5">
                  <c:v>646</c:v>
                </c:pt>
                <c:pt idx="8">
                  <c:v>670</c:v>
                </c:pt>
                <c:pt idx="11">
                  <c:v>693</c:v>
                </c:pt>
                <c:pt idx="14">
                  <c:v>694</c:v>
                </c:pt>
              </c:numCache>
            </c:numRef>
          </c:val>
          <c:extLst>
            <c:ext xmlns:c16="http://schemas.microsoft.com/office/drawing/2014/chart" uri="{C3380CC4-5D6E-409C-BE32-E72D297353CC}">
              <c16:uniqueId val="{00000000-DAF2-473E-A17A-38C1802256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F2-473E-A17A-38C1802256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F2-473E-A17A-38C1802256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13</c:v>
                </c:pt>
                <c:pt idx="6">
                  <c:v>10</c:v>
                </c:pt>
                <c:pt idx="9">
                  <c:v>9</c:v>
                </c:pt>
                <c:pt idx="12">
                  <c:v>12</c:v>
                </c:pt>
              </c:numCache>
            </c:numRef>
          </c:val>
          <c:extLst>
            <c:ext xmlns:c16="http://schemas.microsoft.com/office/drawing/2014/chart" uri="{C3380CC4-5D6E-409C-BE32-E72D297353CC}">
              <c16:uniqueId val="{00000003-DAF2-473E-A17A-38C1802256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303</c:v>
                </c:pt>
                <c:pt idx="3">
                  <c:v>306</c:v>
                </c:pt>
                <c:pt idx="6">
                  <c:v>296</c:v>
                </c:pt>
                <c:pt idx="9">
                  <c:v>296</c:v>
                </c:pt>
                <c:pt idx="12">
                  <c:v>341</c:v>
                </c:pt>
              </c:numCache>
            </c:numRef>
          </c:val>
          <c:extLst>
            <c:ext xmlns:c16="http://schemas.microsoft.com/office/drawing/2014/chart" uri="{C3380CC4-5D6E-409C-BE32-E72D297353CC}">
              <c16:uniqueId val="{00000004-DAF2-473E-A17A-38C1802256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F2-473E-A17A-38C1802256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F2-473E-A17A-38C1802256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585</c:v>
                </c:pt>
                <c:pt idx="3">
                  <c:v>601</c:v>
                </c:pt>
                <c:pt idx="6">
                  <c:v>640</c:v>
                </c:pt>
                <c:pt idx="9">
                  <c:v>689</c:v>
                </c:pt>
                <c:pt idx="12">
                  <c:v>753</c:v>
                </c:pt>
              </c:numCache>
            </c:numRef>
          </c:val>
          <c:extLst>
            <c:ext xmlns:c16="http://schemas.microsoft.com/office/drawing/2014/chart" uri="{C3380CC4-5D6E-409C-BE32-E72D297353CC}">
              <c16:uniqueId val="{00000007-DAF2-473E-A17A-38C1802256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250</c:v>
                </c:pt>
                <c:pt idx="2">
                  <c:v>#N/A</c:v>
                </c:pt>
                <c:pt idx="3">
                  <c:v>#N/A</c:v>
                </c:pt>
                <c:pt idx="4">
                  <c:v>274</c:v>
                </c:pt>
                <c:pt idx="5">
                  <c:v>#N/A</c:v>
                </c:pt>
                <c:pt idx="6">
                  <c:v>#N/A</c:v>
                </c:pt>
                <c:pt idx="7">
                  <c:v>276</c:v>
                </c:pt>
                <c:pt idx="8">
                  <c:v>#N/A</c:v>
                </c:pt>
                <c:pt idx="9">
                  <c:v>#N/A</c:v>
                </c:pt>
                <c:pt idx="10">
                  <c:v>301</c:v>
                </c:pt>
                <c:pt idx="11">
                  <c:v>#N/A</c:v>
                </c:pt>
                <c:pt idx="12">
                  <c:v>#N/A</c:v>
                </c:pt>
                <c:pt idx="13">
                  <c:v>412</c:v>
                </c:pt>
                <c:pt idx="14">
                  <c:v>#N/A</c:v>
                </c:pt>
              </c:numCache>
            </c:numRef>
          </c:val>
          <c:smooth val="0"/>
          <c:extLst>
            <c:ext xmlns:c16="http://schemas.microsoft.com/office/drawing/2014/chart" uri="{C3380CC4-5D6E-409C-BE32-E72D297353CC}">
              <c16:uniqueId val="{00000008-DAF2-473E-A17A-38C1802256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6345</c:v>
                </c:pt>
                <c:pt idx="5">
                  <c:v>6321</c:v>
                </c:pt>
                <c:pt idx="8">
                  <c:v>6257</c:v>
                </c:pt>
                <c:pt idx="11">
                  <c:v>5905</c:v>
                </c:pt>
                <c:pt idx="14">
                  <c:v>5767</c:v>
                </c:pt>
              </c:numCache>
            </c:numRef>
          </c:val>
          <c:extLst>
            <c:ext xmlns:c16="http://schemas.microsoft.com/office/drawing/2014/chart" uri="{C3380CC4-5D6E-409C-BE32-E72D297353CC}">
              <c16:uniqueId val="{00000000-05FB-4C42-A95F-190ABD3C85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c:v>
                </c:pt>
                <c:pt idx="5">
                  <c:v>259</c:v>
                </c:pt>
                <c:pt idx="8">
                  <c:v>231</c:v>
                </c:pt>
                <c:pt idx="11">
                  <c:v>213</c:v>
                </c:pt>
                <c:pt idx="14">
                  <c:v>196</c:v>
                </c:pt>
              </c:numCache>
            </c:numRef>
          </c:val>
          <c:extLst>
            <c:ext xmlns:c16="http://schemas.microsoft.com/office/drawing/2014/chart" uri="{C3380CC4-5D6E-409C-BE32-E72D297353CC}">
              <c16:uniqueId val="{00000001-05FB-4C42-A95F-190ABD3C85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1426</c:v>
                </c:pt>
                <c:pt idx="5">
                  <c:v>1570</c:v>
                </c:pt>
                <c:pt idx="8">
                  <c:v>1777</c:v>
                </c:pt>
                <c:pt idx="11">
                  <c:v>2136</c:v>
                </c:pt>
                <c:pt idx="14">
                  <c:v>1935</c:v>
                </c:pt>
              </c:numCache>
            </c:numRef>
          </c:val>
          <c:extLst>
            <c:ext xmlns:c16="http://schemas.microsoft.com/office/drawing/2014/chart" uri="{C3380CC4-5D6E-409C-BE32-E72D297353CC}">
              <c16:uniqueId val="{00000002-05FB-4C42-A95F-190ABD3C85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FB-4C42-A95F-190ABD3C85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FB-4C42-A95F-190ABD3C85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FB-4C42-A95F-190ABD3C85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624</c:v>
                </c:pt>
                <c:pt idx="3">
                  <c:v>655</c:v>
                </c:pt>
                <c:pt idx="6">
                  <c:v>616</c:v>
                </c:pt>
                <c:pt idx="9">
                  <c:v>562</c:v>
                </c:pt>
                <c:pt idx="12">
                  <c:v>556</c:v>
                </c:pt>
              </c:numCache>
            </c:numRef>
          </c:val>
          <c:extLst>
            <c:ext xmlns:c16="http://schemas.microsoft.com/office/drawing/2014/chart" uri="{C3380CC4-5D6E-409C-BE32-E72D297353CC}">
              <c16:uniqueId val="{00000006-05FB-4C42-A95F-190ABD3C85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22</c:v>
                </c:pt>
                <c:pt idx="6">
                  <c:v>12</c:v>
                </c:pt>
                <c:pt idx="9">
                  <c:v>11</c:v>
                </c:pt>
                <c:pt idx="12">
                  <c:v>0</c:v>
                </c:pt>
              </c:numCache>
            </c:numRef>
          </c:val>
          <c:extLst>
            <c:ext xmlns:c16="http://schemas.microsoft.com/office/drawing/2014/chart" uri="{C3380CC4-5D6E-409C-BE32-E72D297353CC}">
              <c16:uniqueId val="{00000007-05FB-4C42-A95F-190ABD3C85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2640</c:v>
                </c:pt>
                <c:pt idx="3">
                  <c:v>2614</c:v>
                </c:pt>
                <c:pt idx="6">
                  <c:v>2458</c:v>
                </c:pt>
                <c:pt idx="9">
                  <c:v>2401</c:v>
                </c:pt>
                <c:pt idx="12">
                  <c:v>2307</c:v>
                </c:pt>
              </c:numCache>
            </c:numRef>
          </c:val>
          <c:extLst>
            <c:ext xmlns:c16="http://schemas.microsoft.com/office/drawing/2014/chart" uri="{C3380CC4-5D6E-409C-BE32-E72D297353CC}">
              <c16:uniqueId val="{00000008-05FB-4C42-A95F-190ABD3C85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FB-4C42-A95F-190ABD3C85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6323</c:v>
                </c:pt>
                <c:pt idx="3">
                  <c:v>6540</c:v>
                </c:pt>
                <c:pt idx="6">
                  <c:v>6603</c:v>
                </c:pt>
                <c:pt idx="9">
                  <c:v>6366</c:v>
                </c:pt>
                <c:pt idx="12">
                  <c:v>5991</c:v>
                </c:pt>
              </c:numCache>
            </c:numRef>
          </c:val>
          <c:extLst>
            <c:ext xmlns:c16="http://schemas.microsoft.com/office/drawing/2014/chart" uri="{C3380CC4-5D6E-409C-BE32-E72D297353CC}">
              <c16:uniqueId val="{0000000A-05FB-4C42-A95F-190ABD3C85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1587</c:v>
                </c:pt>
                <c:pt idx="2">
                  <c:v>#N/A</c:v>
                </c:pt>
                <c:pt idx="3">
                  <c:v>#N/A</c:v>
                </c:pt>
                <c:pt idx="4">
                  <c:v>1681</c:v>
                </c:pt>
                <c:pt idx="5">
                  <c:v>#N/A</c:v>
                </c:pt>
                <c:pt idx="6">
                  <c:v>#N/A</c:v>
                </c:pt>
                <c:pt idx="7">
                  <c:v>1424</c:v>
                </c:pt>
                <c:pt idx="8">
                  <c:v>#N/A</c:v>
                </c:pt>
                <c:pt idx="9">
                  <c:v>#N/A</c:v>
                </c:pt>
                <c:pt idx="10">
                  <c:v>1086</c:v>
                </c:pt>
                <c:pt idx="11">
                  <c:v>#N/A</c:v>
                </c:pt>
                <c:pt idx="12">
                  <c:v>#N/A</c:v>
                </c:pt>
                <c:pt idx="13">
                  <c:v>956</c:v>
                </c:pt>
                <c:pt idx="14">
                  <c:v>#N/A</c:v>
                </c:pt>
              </c:numCache>
            </c:numRef>
          </c:val>
          <c:smooth val="0"/>
          <c:extLst>
            <c:ext xmlns:c16="http://schemas.microsoft.com/office/drawing/2014/chart" uri="{C3380CC4-5D6E-409C-BE32-E72D297353CC}">
              <c16:uniqueId val="{0000000B-05FB-4C42-A95F-190ABD3C85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1030</c:v>
                </c:pt>
                <c:pt idx="1">
                  <c:v>1130</c:v>
                </c:pt>
                <c:pt idx="2">
                  <c:v>960</c:v>
                </c:pt>
              </c:numCache>
            </c:numRef>
          </c:val>
          <c:extLst>
            <c:ext xmlns:c16="http://schemas.microsoft.com/office/drawing/2014/chart" uri="{C3380CC4-5D6E-409C-BE32-E72D297353CC}">
              <c16:uniqueId val="{00000000-5F97-4887-8CF6-E4B97A5292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161</c:v>
                </c:pt>
                <c:pt idx="1">
                  <c:v>300</c:v>
                </c:pt>
                <c:pt idx="2">
                  <c:v>225</c:v>
                </c:pt>
              </c:numCache>
            </c:numRef>
          </c:val>
          <c:extLst>
            <c:ext xmlns:c16="http://schemas.microsoft.com/office/drawing/2014/chart" uri="{C3380CC4-5D6E-409C-BE32-E72D297353CC}">
              <c16:uniqueId val="{00000001-5F97-4887-8CF6-E4B97A5292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244</c:v>
                </c:pt>
                <c:pt idx="1">
                  <c:v>338</c:v>
                </c:pt>
                <c:pt idx="2">
                  <c:v>388</c:v>
                </c:pt>
              </c:numCache>
            </c:numRef>
          </c:val>
          <c:extLst>
            <c:ext xmlns:c16="http://schemas.microsoft.com/office/drawing/2014/chart" uri="{C3380CC4-5D6E-409C-BE32-E72D297353CC}">
              <c16:uniqueId val="{00000002-5F97-4887-8CF6-E4B97A5292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元利償還金について、ピークである令和５年度に近づいているため増加傾向にある。</a:t>
          </a:r>
        </a:p>
        <a:p>
          <a:r>
            <a:rPr kumimoji="1" lang="ja-JP" altLang="en-US" sz="1200">
              <a:latin typeface="ＭＳ ゴシック" pitchFamily="49" charset="-128"/>
              <a:ea typeface="ＭＳ ゴシック" pitchFamily="49" charset="-128"/>
            </a:rPr>
            <a:t>　また公営企業債についても、令和３年度に実施した病院事業債の元金償還が始まったため、繰入金が増加している。</a:t>
          </a:r>
        </a:p>
        <a:p>
          <a:r>
            <a:rPr kumimoji="1" lang="ja-JP" altLang="en-US" sz="1200">
              <a:latin typeface="ＭＳ ゴシック" pitchFamily="49" charset="-128"/>
              <a:ea typeface="ＭＳ ゴシック" pitchFamily="49" charset="-128"/>
            </a:rPr>
            <a:t>　令和４年度は炊飯施設整備のため</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百万円の地方債を発行しており、今後の実質公債費比率に影響を及ぼすと予想される。</a:t>
          </a:r>
        </a:p>
        <a:p>
          <a:r>
            <a:rPr kumimoji="1" lang="ja-JP" altLang="en-US" sz="1200">
              <a:latin typeface="ＭＳ ゴシック" pitchFamily="49" charset="-128"/>
              <a:ea typeface="ＭＳ ゴシック" pitchFamily="49" charset="-128"/>
            </a:rPr>
            <a:t>　今後の大規模事業としては道の駅施設整備を控えており、地方債の活用を考えている。加えて既存施設の老朽化も目立ち始めているため、計画的な修繕更新等工事が必要となる。公共施設管理計画・個別管理計画に従って事業を行いつつ、地方債発行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地方債残高について、借入額より償還額が多かったため、</a:t>
          </a:r>
          <a:r>
            <a:rPr kumimoji="1" lang="en-US" altLang="ja-JP" sz="1200">
              <a:latin typeface="ＭＳ ゴシック" pitchFamily="49" charset="-128"/>
              <a:ea typeface="ＭＳ ゴシック" pitchFamily="49" charset="-128"/>
            </a:rPr>
            <a:t>375</a:t>
          </a:r>
          <a:r>
            <a:rPr kumimoji="1" lang="ja-JP" altLang="en-US" sz="1200">
              <a:latin typeface="ＭＳ ゴシック" pitchFamily="49" charset="-128"/>
              <a:ea typeface="ＭＳ ゴシック" pitchFamily="49" charset="-128"/>
            </a:rPr>
            <a:t>百万円の減少となった。昨年度より発行額を抑制しつつ、元金の償還が増加していることもあり、現在高は減少に転じている。また、公営企業債等への繰入見込額についても、多額の地方債を発行する事業が行われていないため、減少傾向にある。</a:t>
          </a:r>
        </a:p>
        <a:p>
          <a:r>
            <a:rPr kumimoji="1" lang="ja-JP" altLang="en-US" sz="1200">
              <a:latin typeface="ＭＳ ゴシック" pitchFamily="49" charset="-128"/>
              <a:ea typeface="ＭＳ ゴシック" pitchFamily="49" charset="-128"/>
            </a:rPr>
            <a:t>　充当可能基金については、財政調整基金、ふるさともがみ応援基金の増減による影響が大きい。財政調整基金について、積立金を取崩額が上回り基金残高の減となったため、今後は特に基金に頼らない財政運営を心掛ける必要がある。ふるさともがみ応援基金においては、ふるさと納税の寄付の窓口や</a:t>
          </a:r>
          <a:r>
            <a:rPr kumimoji="1" lang="en-US" altLang="ja-JP" sz="1200">
              <a:latin typeface="ＭＳ ゴシック" pitchFamily="49" charset="-128"/>
              <a:ea typeface="ＭＳ ゴシック" pitchFamily="49" charset="-128"/>
            </a:rPr>
            <a:t>PR</a:t>
          </a:r>
          <a:r>
            <a:rPr kumimoji="1" lang="ja-JP" altLang="en-US" sz="1200">
              <a:latin typeface="ＭＳ ゴシック" pitchFamily="49" charset="-128"/>
              <a:ea typeface="ＭＳ ゴシック" pitchFamily="49" charset="-128"/>
            </a:rPr>
            <a:t>等を積極的に行い、より多くの寄付をいただけるよう努力していく。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山形県最上町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百万円減少しているが、財政調整基金の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百万円減による影響が特に大きい。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来年度に公債費のピークを迎えることを踏まえ、財政調整基金や減債基金の積増を図っていく。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個別施設計画を推進するため、公共施設等適正管理基金を積極的に活用していく。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ふるさともがみ応援基金について、今まで以上に最上町を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し寄付者数・寄付金額の増加につなげ、基金への積立額を増やしていく。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ふるさともがみ応援基金について、納税者の意向に沿う事業に対し活用している。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生活環境施設整備基金について、健康、医療、福祉施設及び下水道等のインフラ整備へ活用している。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公共施設等適正管理基金について、施設の老朽化への対応や個別施設計画の推進のためのものである。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福祉基金について、地域の特性に応じた長寿社会における保健福祉の施策向上を図るためのものである。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農業振興基金について、活力にあふれた農業を確立し、町民生活の安定向上を図るためのももである。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昨年度に比べ、その他特定目的基金の取り崩しが少ない予算編成となった。ふるさともがみ応援基金について、納税額の半分程度を積立しているため▲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百万円となっている。しかしながら、昨年に引き続き公共施設等適正管理に係る臨時基金等を積み立てることができたため、全体としては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各基金の目的に合わせて随時活用していく。また、ふるさともがみ応援基金について、ふるさと納税額に応じて増減するため、より多く基金への積み増しを行えるよう努める。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月豪雨における道路・農地などの被害対応等により取崩額が上回り、昨年度比▲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今後も財政の厳しい状況が続くと予想されるため、豪雨や地震をはじめとする災害への支援等、突発的な支出に備え基金の積み増しを行うよう努める。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百万円を繰入。今年度より大規模事業に係る元利償還金がピークを迎えているため、昨年度比で▲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年度においても取崩し額が膨らむと考えられるため、翌年度以降の積立をより堅実に行っていく必要がある。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7A6D59C-D999-4E95-8EC5-5FC3CF0B9C0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09F030D-8140-45CF-A9D2-DC4FB7ADC01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64809C5-25A5-4BD1-8507-B1A907C1434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D21440E-1C66-4B0C-A721-CF4170087D5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6971338-EB19-48A7-979A-A96F926C4A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222B38F-2D67-4BC9-8243-FB2E42E389C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AF5BCB8-9D16-4771-9E36-6F9150AE08A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BE59245-8D4C-4572-8363-2A47686B823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C17F49-1051-49D0-AA3B-84538C3E5BF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6536A1C-F1B5-49E8-8EB9-D625ECAC48C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7,797
7,719
330.37
7,509,943
7,085,502
340,297
4,114,248
5,991,244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6208223-A6EB-4D8B-9A14-CC02A49C212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D45CEE8-E6CD-45F5-A2EF-4BCFD3E1DE1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1573B46-A0C3-4E1C-9E48-502A360345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2022104-E8C2-4B2B-97E6-89DFBB4FEB0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04C4209-B6FC-4887-9F92-42A1938444B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43B54FF-966B-46B8-AB3F-CD28A98EB5C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5E488C6-78CF-40A6-95E0-2843BCA2C14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D2B7EBD-8974-47A6-A335-FE188EF3AA7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A6CFDBB-B003-4E12-834C-B62AB6D1988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B47DE76-059C-4A94-8987-05E6B7CE23F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3897D07-6C56-4BB9-8EFD-15C4BE264DB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6AABE24-2B04-45E8-BC21-A34D59847C5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990AE16-F5C9-4EAD-A910-7C7ABA0178A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07AA9F7-0274-4134-885D-27B11E328E3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6224088-4106-48C0-B8BF-77070A80B8B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C0390BB-58C0-4373-B4A6-EDB6236B772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445576F-FCD1-494E-985C-5B55C851DB1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902A177-4172-4A1B-939C-DD67347A8A4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EC6E839-9899-4204-A4B4-5C3736FFEB6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0EB9BA1-EDFA-4E26-A1B8-8925F7F869E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325D71E-EB50-4CED-9F07-041280A303A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4EF9E95-5928-4D6D-A535-A34E223E74B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EA5BE58-72AC-4808-A2A4-CADACF14028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EFF2348-9B77-482E-91E5-BC745B312F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F7DE4C-7928-401A-947F-7B828E934F2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231CEA5-3491-4DDF-9653-A9C60695F96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56894A8-3081-47BD-9D96-FAE1D3D149D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844DF2A-888C-476A-9962-C651D4B0FE7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3E9FA0E-E5AA-484F-A722-A43914949C7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3E67F79-E352-4A08-A590-99A8FD52BA6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98C0311-8874-4765-B86D-B75ECDE96A9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62ADDF-D909-414F-B734-261F68F9481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BEB6FD-9F43-4211-8102-062AE97D021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BBCE1D6-E850-407D-822B-622EBA01BC9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2C2BC27-2CE5-4D93-A754-A2D2572F7AC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863D04F-AECD-41DB-8AD1-015B432FA75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48586E1-062B-45EB-9C91-2D5BB971B99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年度の基準財政収入額について、固定資産税が増となったこともあり、全体で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千円増加している。基準財政需要額については、臨時財政対策債振替相当額の減により増額となっている。その結果、</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は単年度で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年度も個人町民税の収納率は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％であり、これは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今後も維持していくと共に、固定資産税は現年の収納に力を入れることで、滞納額の圧縮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つなげ、財政基盤の強化に努める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3A560B0-3A83-4B37-A135-91CB5EF714D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DDCCB956-4B2C-4157-B441-729A67EF864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A8FA78A-25D7-4D35-82F3-FA6AA2B673D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7C29BB0-DAF7-4570-A622-AD2A945FE11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9C01222-DDBF-4C65-8D4C-EF1183FFFE5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9547BC1-E41A-4588-9524-80E42EF5184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258CBCC-E21D-400F-8CA4-21C435E701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283136A-C0A9-4BBB-AC0D-5ECC4AE8731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8547AC4-8CE7-43F5-9DDC-C5496978866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221EE33-5730-4F4B-B035-5FABE5238CA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F9A78D3-DD1A-4B14-9992-49D4F1B011E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55A8B74-4271-4D05-BEF0-BFD8891CB55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FFCF2F6-F585-42F1-BDAC-AD62A2C0E60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E7D4069-EBD1-49D8-A547-EDDDDBB8B1B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60D39255-E0E7-4AB1-A3BB-B1793B77095A}"/>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5A80F44E-FF46-4A91-B626-B749367BF04C}"/>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C3862BD-DFA7-47AB-8CBD-A6358F319C69}"/>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15B5256-F261-48F3-832B-1BA41BEC54D3}"/>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F0F76ECA-7A84-4890-935D-FF6310E3DDF7}"/>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B1EF1A14-7DD0-4E65-8C68-8AF569F63996}"/>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46D77ED9-AB40-47D0-A1AC-195ADE5C93D3}"/>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F2209DB8-663B-4476-94A5-3D83A481B47B}"/>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8FD144BF-31B3-49AA-B74E-89B1C15850A9}"/>
            </a:ext>
          </a:extLst>
        </xdr:cNvPr>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4544799D-51FE-409B-B6D9-FE4A3C493E7D}"/>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B0BD7DEB-648F-4316-A157-4E66F73BDD72}"/>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1FC2D359-D06C-4C50-A4E2-89C0CF3233F4}"/>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1FF1AED9-56DE-4ADC-BA79-0213AD9404A7}"/>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31DB19E9-2F21-4AAC-84DC-1C047863759A}"/>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CC7800E8-6A03-426C-A35B-3BD4B0990EC8}"/>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96613DDC-1711-43BB-AF2A-1BDF9E9021C2}"/>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B7151539-6A2A-4F41-B974-A1D795368584}"/>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57FC982F-3A52-448C-9F11-D483D23D1C83}"/>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71EE8C75-7731-46B9-A9BF-948F8D8947EB}"/>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D738BE6-5286-41A5-963A-FC8D379F7D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CAA0D8E-6E61-40D5-803C-B3FCC7E69B0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D378CBC-0990-4FC9-8CB0-40B9913BAC2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EA21CF-C51D-405F-BCBF-A323D4C6FE7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866D4F0-D45C-409C-A350-CA415A61F57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EB1D0669-2E9C-4A4E-811C-BB474531F647}"/>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1D233974-249F-4C61-A87C-52F92408A0C7}"/>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99C8F377-BF6B-4E26-B306-856055BD82C7}"/>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90AEBC50-D27D-4C6F-90EA-5FD76D43A8AA}"/>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5EA6CA8C-15D0-45F4-A7DF-A6888CFDB1D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C860EB5E-2A55-4FD8-9112-35BA53FC6F17}"/>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647BCEE6-82BD-467D-94B4-87B5A0303A04}"/>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6C4D3A63-AD9F-4A18-8083-9A0F620616DC}"/>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84F883C9-3B35-4637-B6FF-5F3352867959}"/>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CCC789D9-391E-4D5F-BC27-B6CEA86E75AA}"/>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A535CBE-173F-4B6F-B7CF-7BC1FA03CBA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C66E65A-7022-4EE2-93F1-EFD61539E9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6A50DD5-2B73-41F6-B044-E7D0FD9B711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CF8B23C-CC03-4569-ABEF-A15393A92D8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A9AD552B-5CE5-4DF2-837C-42EC307EE9C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879BE60-1F58-4FE9-B457-9EA70C908D2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04911D2-1A17-46F2-93D1-B17B97309A8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996224A-C748-44DC-9DC0-C792CCD085F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3F6B8B6-256C-4B21-90C2-81C8A2EFD3D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A47D5FE-5A5F-44FF-82C7-15B82E15A28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CF95E4F8-785E-4DBC-A35B-72C0E207F50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7768749-E8BD-449F-8607-1AE853BCF05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A958807-F21E-43CE-937C-024229BC3BD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要因としては他会計への繰出金の増加が挙げられる。水道事業会計においては、近年は高料金対策の繰出金を行っていなかったが、豪雨災害による被害もあり、繰出を行っ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歳出に対する経常一般財源の充当額について、増加傾向であるため、計画的な職員採用・地方債発行を行う。また、物件費・補助費についても、既存事業の見直しを随時行い、経常経費の削減に努める。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32A0C70-6DC2-46D8-9C7D-4DF4572CED9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98C4351-E086-45DB-96FE-BE0FB05C42F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8A3B2DF-0191-4A73-ADA2-CC77744D5B5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F65738D6-374D-4944-84DE-F3AA650F082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A4252DE-4C95-468E-BC32-49B2D3896E6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FC1684EA-9AEF-46B3-AC40-C8A1BC4CF9C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4E300D6-3722-40D4-970D-BC821669297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21B9F1E-9979-44C2-9056-0EC16BC8E24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99636C1C-5062-4A97-9B55-952E63A418C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16AE255B-54F2-4A1E-8E05-98A8609B705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3C3B6AFF-28A4-4AD9-9FF2-BE9338032CE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DFA7CA01-B7BC-43D5-AFB8-3FE5E41FD1C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481D727-0D32-45F7-BED8-D566067BC24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C399B74-DBC4-48EA-B9D6-4E340AB0437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347A67B3-D067-4E26-A240-26C0D25AC598}"/>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1A9E7D60-20D1-4B81-B005-F38A08A7140D}"/>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91104F72-BFBB-4DDE-B75F-A36D4CC965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FAB478D-EA16-4CB8-8A61-C263E8349B29}"/>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7B16E33E-01DE-4E0A-B003-AC74840D58C1}"/>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762</xdr:rowOff>
    </xdr:to>
    <xdr:cxnSp macro="">
      <xdr:nvCxnSpPr>
        <xdr:cNvPr id="129" name="直線コネクタ 128">
          <a:extLst>
            <a:ext uri="{FF2B5EF4-FFF2-40B4-BE49-F238E27FC236}">
              <a16:creationId xmlns:a16="http://schemas.microsoft.com/office/drawing/2014/main" id="{4F62FED9-3678-4DDD-B312-A837635168A7}"/>
            </a:ext>
          </a:extLst>
        </xdr:cNvPr>
        <xdr:cNvCxnSpPr/>
      </xdr:nvCxnSpPr>
      <xdr:spPr>
        <a:xfrm>
          <a:off x="4114800" y="1078534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CA887EE6-CA12-42FA-9FBA-20DFBF061846}"/>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129C9573-C2E5-43FD-9537-325E69AF2863}"/>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32258</xdr:rowOff>
    </xdr:to>
    <xdr:cxnSp macro="">
      <xdr:nvCxnSpPr>
        <xdr:cNvPr id="132" name="直線コネクタ 131">
          <a:extLst>
            <a:ext uri="{FF2B5EF4-FFF2-40B4-BE49-F238E27FC236}">
              <a16:creationId xmlns:a16="http://schemas.microsoft.com/office/drawing/2014/main" id="{10E873A1-14DC-44E4-9C02-DE66DB431843}"/>
            </a:ext>
          </a:extLst>
        </xdr:cNvPr>
        <xdr:cNvCxnSpPr/>
      </xdr:nvCxnSpPr>
      <xdr:spPr>
        <a:xfrm flipV="1">
          <a:off x="3225800" y="1078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93C8A973-3FB9-4566-B604-F4A9F0B9B317}"/>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6EA688F5-020A-4BE7-9581-EB8BD1CE00F2}"/>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32258</xdr:rowOff>
    </xdr:to>
    <xdr:cxnSp macro="">
      <xdr:nvCxnSpPr>
        <xdr:cNvPr id="135" name="直線コネクタ 134">
          <a:extLst>
            <a:ext uri="{FF2B5EF4-FFF2-40B4-BE49-F238E27FC236}">
              <a16:creationId xmlns:a16="http://schemas.microsoft.com/office/drawing/2014/main" id="{3AE81796-51FA-44A0-8DC9-4F0160DBE72F}"/>
            </a:ext>
          </a:extLst>
        </xdr:cNvPr>
        <xdr:cNvCxnSpPr/>
      </xdr:nvCxnSpPr>
      <xdr:spPr>
        <a:xfrm>
          <a:off x="2336800" y="1080706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961DE1B3-82E0-4D97-8922-52137D9A6BE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E9F155CB-A320-4EE2-A884-A507DCA8F39C}"/>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66040</xdr:rowOff>
    </xdr:to>
    <xdr:cxnSp macro="">
      <xdr:nvCxnSpPr>
        <xdr:cNvPr id="138" name="直線コネクタ 137">
          <a:extLst>
            <a:ext uri="{FF2B5EF4-FFF2-40B4-BE49-F238E27FC236}">
              <a16:creationId xmlns:a16="http://schemas.microsoft.com/office/drawing/2014/main" id="{6BB96E5E-A320-45D0-BCF9-B86178C64E25}"/>
            </a:ext>
          </a:extLst>
        </xdr:cNvPr>
        <xdr:cNvCxnSpPr/>
      </xdr:nvCxnSpPr>
      <xdr:spPr>
        <a:xfrm flipV="1">
          <a:off x="1447800" y="108070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73EC3007-031B-4678-8A4A-79E48C192105}"/>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4B2720D2-A6C2-4EA7-BC47-F11C0AA4ECDE}"/>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B0E5282-ABB3-4F30-BE8E-C43CA7BD6CB4}"/>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326A6E90-6C8D-4425-8771-10CCD13E77F4}"/>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06BA775-ABEE-44CE-9CDC-5CFF68C5ACE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DA2CA0C-6377-4B28-849B-A4859DC9835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9F246BF-963A-4459-A654-BD8F4965703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4F2D010-F653-431E-A4A4-D235DC219F7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681C9A0-4CF8-4ADA-B5DB-6D6586B1ABE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8" name="楕円 147">
          <a:extLst>
            <a:ext uri="{FF2B5EF4-FFF2-40B4-BE49-F238E27FC236}">
              <a16:creationId xmlns:a16="http://schemas.microsoft.com/office/drawing/2014/main" id="{FBDDB484-D781-4995-9AC3-6C0B9B279125}"/>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49" name="財政構造の弾力性該当値テキスト">
          <a:extLst>
            <a:ext uri="{FF2B5EF4-FFF2-40B4-BE49-F238E27FC236}">
              <a16:creationId xmlns:a16="http://schemas.microsoft.com/office/drawing/2014/main" id="{00F14D2B-9037-4281-85D1-7FD929577156}"/>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0" name="楕円 149">
          <a:extLst>
            <a:ext uri="{FF2B5EF4-FFF2-40B4-BE49-F238E27FC236}">
              <a16:creationId xmlns:a16="http://schemas.microsoft.com/office/drawing/2014/main" id="{F87D6714-FE4B-4F99-8A2C-1C8859549668}"/>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1" name="テキスト ボックス 150">
          <a:extLst>
            <a:ext uri="{FF2B5EF4-FFF2-40B4-BE49-F238E27FC236}">
              <a16:creationId xmlns:a16="http://schemas.microsoft.com/office/drawing/2014/main" id="{0C9993C5-6372-4D2A-8675-86B25F7AE6C9}"/>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2" name="楕円 151">
          <a:extLst>
            <a:ext uri="{FF2B5EF4-FFF2-40B4-BE49-F238E27FC236}">
              <a16:creationId xmlns:a16="http://schemas.microsoft.com/office/drawing/2014/main" id="{4D66DC2D-A273-4592-8AFD-26389EF0199B}"/>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3" name="テキスト ボックス 152">
          <a:extLst>
            <a:ext uri="{FF2B5EF4-FFF2-40B4-BE49-F238E27FC236}">
              <a16:creationId xmlns:a16="http://schemas.microsoft.com/office/drawing/2014/main" id="{670E0B2E-BE87-47CD-9DD4-E22F4CCCC0AE}"/>
            </a:ext>
          </a:extLst>
        </xdr:cNvPr>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4" name="楕円 153">
          <a:extLst>
            <a:ext uri="{FF2B5EF4-FFF2-40B4-BE49-F238E27FC236}">
              <a16:creationId xmlns:a16="http://schemas.microsoft.com/office/drawing/2014/main" id="{B21D2E34-9DE3-4B82-97F4-DFF50B91A2C1}"/>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5" name="テキスト ボックス 154">
          <a:extLst>
            <a:ext uri="{FF2B5EF4-FFF2-40B4-BE49-F238E27FC236}">
              <a16:creationId xmlns:a16="http://schemas.microsoft.com/office/drawing/2014/main" id="{AED5C618-1D2E-45DA-81E9-8FDA4DDA556E}"/>
            </a:ext>
          </a:extLst>
        </xdr:cNvPr>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6" name="楕円 155">
          <a:extLst>
            <a:ext uri="{FF2B5EF4-FFF2-40B4-BE49-F238E27FC236}">
              <a16:creationId xmlns:a16="http://schemas.microsoft.com/office/drawing/2014/main" id="{BB537385-652C-4532-AC48-957EFD4049D9}"/>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7" name="テキスト ボックス 156">
          <a:extLst>
            <a:ext uri="{FF2B5EF4-FFF2-40B4-BE49-F238E27FC236}">
              <a16:creationId xmlns:a16="http://schemas.microsoft.com/office/drawing/2014/main" id="{3083C38F-D302-45AA-8DD9-FF2FFB097079}"/>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3894950-CFB2-4138-86E3-FBD6B2E2D58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EB173582-CD4E-4CC0-A314-463FDF82E6D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2EC802B-32ED-43BB-96A2-33ED26B5062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4840311-C7AF-4600-A1F1-DFF09B02136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11AD6EAD-0F77-4F27-B534-822DE2E86B7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20C7F929-6608-42B0-9DB7-D56DC2A670C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256B9AC-F69E-46F0-B471-91E42CA3A35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2D80FC3-17DC-4EBD-8EC2-F80FF5B7321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1F97350C-F8BE-48AB-B697-162CE8C0382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2F4D4556-16F6-43D0-BB96-FC967029DE5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52EDB89-A879-45A3-9057-262F8978F8F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4A3BD04-814C-45FD-9330-EB256FCAFDA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F25795E7-4EF5-413F-A707-6A011F3A769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職員給については昇給等により、会計年度任用職員については、人員の増並びに昇給で増加している。物件費について、施設の維持管理費用が増加している。今後について、湯けむり館・赤倉スキー場は、指定管理者制度の導入を視野に入れ運営を行っていく。維持修繕費については、今後老朽化した施設に対する経費が増える見込みとなるため、公共施設等総合管理計画・個別管理計画に従い、施設等の見直し、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1B5C449-9AF5-46C2-8C5B-213F159340D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8E6A4BC3-A09C-4A58-A290-E0C169231B0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6F3692F-062A-4D63-86D8-F2D3082CEC2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EC9C6305-1D66-4611-8AFF-27A3562EF6A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E95945D-9254-4B86-BE2E-7DFDF22AD11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A776B9C0-5C0D-4B6B-BB35-9BD324F9D6A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13D5D8D4-BF42-4C9F-BC95-150042FEC14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9B3122E5-5D08-4FC1-93E7-70F48EADD79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B63B0645-12E0-422D-B560-CF9ED67E4CA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1C54C495-EA6C-442E-9833-BA9E8F9711D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F15B3051-1E49-4DF0-953C-09F35054A29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B087E2C8-2DE5-42D8-8291-3F905E7ADA6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CD906C48-CCC8-4A39-951B-120A7B85FC3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29838CB0-9544-45D7-A83C-D78910C40AD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E95E4A48-7615-4D98-AACA-1576B9EB620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F69FE8F-7D37-402A-A4E2-EE23CF42C09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BA6A67D-A797-4F2C-856C-8D17C1949F8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7D71A62D-EB44-4FB0-A6B4-8C064183235E}"/>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9FA9F8A7-7981-4929-A496-69B6365D94AA}"/>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8A7620A0-287F-4DCA-BABA-38F83726B955}"/>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5C4D792C-0FFB-4002-B7B9-58FC8C3549FD}"/>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5F2FDB9C-7E05-403E-BBE9-FF76A69BFA5E}"/>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30218</xdr:rowOff>
    </xdr:from>
    <xdr:to>
      <xdr:col>23</xdr:col>
      <xdr:colOff>133350</xdr:colOff>
      <xdr:row>82</xdr:row>
      <xdr:rowOff>49271</xdr:rowOff>
    </xdr:to>
    <xdr:cxnSp macro="">
      <xdr:nvCxnSpPr>
        <xdr:cNvPr id="193" name="直線コネクタ 192">
          <a:extLst>
            <a:ext uri="{FF2B5EF4-FFF2-40B4-BE49-F238E27FC236}">
              <a16:creationId xmlns:a16="http://schemas.microsoft.com/office/drawing/2014/main" id="{3398A1E2-1852-44EB-A513-1DA4E59FF584}"/>
            </a:ext>
          </a:extLst>
        </xdr:cNvPr>
        <xdr:cNvCxnSpPr/>
      </xdr:nvCxnSpPr>
      <xdr:spPr>
        <a:xfrm>
          <a:off x="4114800" y="14089118"/>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A7EE3B31-CF5A-459F-8342-6F945810C4B6}"/>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FF7F8126-3790-4E0B-A84A-4C576F38796C}"/>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2994</xdr:rowOff>
    </xdr:from>
    <xdr:to>
      <xdr:col>19</xdr:col>
      <xdr:colOff>133350</xdr:colOff>
      <xdr:row>82</xdr:row>
      <xdr:rowOff>30218</xdr:rowOff>
    </xdr:to>
    <xdr:cxnSp macro="">
      <xdr:nvCxnSpPr>
        <xdr:cNvPr id="196" name="直線コネクタ 195">
          <a:extLst>
            <a:ext uri="{FF2B5EF4-FFF2-40B4-BE49-F238E27FC236}">
              <a16:creationId xmlns:a16="http://schemas.microsoft.com/office/drawing/2014/main" id="{82DC6E15-BB9F-4F47-AB03-D2DA41DE7454}"/>
            </a:ext>
          </a:extLst>
        </xdr:cNvPr>
        <xdr:cNvCxnSpPr/>
      </xdr:nvCxnSpPr>
      <xdr:spPr>
        <a:xfrm>
          <a:off x="3225800" y="14061894"/>
          <a:ext cx="8890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1F893599-611B-481A-A265-CB118EF5FF33}"/>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3C6A5CFF-1F42-4D30-A6F7-34D44E51618F}"/>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140263</xdr:rowOff>
    </xdr:from>
    <xdr:to>
      <xdr:col>15</xdr:col>
      <xdr:colOff>82550</xdr:colOff>
      <xdr:row>82</xdr:row>
      <xdr:rowOff>2994</xdr:rowOff>
    </xdr:to>
    <xdr:cxnSp macro="">
      <xdr:nvCxnSpPr>
        <xdr:cNvPr id="199" name="直線コネクタ 198">
          <a:extLst>
            <a:ext uri="{FF2B5EF4-FFF2-40B4-BE49-F238E27FC236}">
              <a16:creationId xmlns:a16="http://schemas.microsoft.com/office/drawing/2014/main" id="{1B63C3D9-88B1-4D5F-AD1F-75FB0FC56656}"/>
            </a:ext>
          </a:extLst>
        </xdr:cNvPr>
        <xdr:cNvCxnSpPr/>
      </xdr:nvCxnSpPr>
      <xdr:spPr>
        <a:xfrm>
          <a:off x="2336800" y="14027713"/>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8029A93C-2A68-48FA-8D45-92A4BCA0327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4001BB2D-4026-4DAF-B3C5-F74ED580DB64}"/>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140263</xdr:rowOff>
    </xdr:from>
    <xdr:to>
      <xdr:col>11</xdr:col>
      <xdr:colOff>31750</xdr:colOff>
      <xdr:row>81</xdr:row>
      <xdr:rowOff>147196</xdr:rowOff>
    </xdr:to>
    <xdr:cxnSp macro="">
      <xdr:nvCxnSpPr>
        <xdr:cNvPr id="202" name="直線コネクタ 201">
          <a:extLst>
            <a:ext uri="{FF2B5EF4-FFF2-40B4-BE49-F238E27FC236}">
              <a16:creationId xmlns:a16="http://schemas.microsoft.com/office/drawing/2014/main" id="{63A8378C-46DA-47DE-A7C6-2205D0DE6EFF}"/>
            </a:ext>
          </a:extLst>
        </xdr:cNvPr>
        <xdr:cNvCxnSpPr/>
      </xdr:nvCxnSpPr>
      <xdr:spPr>
        <a:xfrm flipV="1">
          <a:off x="1447800" y="14027713"/>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E7B09098-37FE-4F55-8870-647FD351208B}"/>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E741F843-4BA3-45CC-943B-1FCB6BFF72F9}"/>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1A3BC79C-AA3A-45CE-86FA-7F0E9D89E4A6}"/>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B772AAE3-AC4F-4F66-8A11-58D4C6EE53C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D3D2683-6C4D-46E0-A3C9-C2E11D2FFDF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28F6983-F219-4D2E-9147-62DE5954105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3772E82-BB36-45C7-9F13-15CA6D07899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F093DC0-51EF-4ED7-AF5E-966A1EACAEB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68B84E1-5B32-46CD-A643-A7F42D7DA73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169921</xdr:rowOff>
    </xdr:from>
    <xdr:to>
      <xdr:col>23</xdr:col>
      <xdr:colOff>184150</xdr:colOff>
      <xdr:row>82</xdr:row>
      <xdr:rowOff>100071</xdr:rowOff>
    </xdr:to>
    <xdr:sp macro="" textlink="">
      <xdr:nvSpPr>
        <xdr:cNvPr id="212" name="楕円 211">
          <a:extLst>
            <a:ext uri="{FF2B5EF4-FFF2-40B4-BE49-F238E27FC236}">
              <a16:creationId xmlns:a16="http://schemas.microsoft.com/office/drawing/2014/main" id="{F2E64CF8-C3A1-46E2-B2EA-84AFA15F9215}"/>
            </a:ext>
          </a:extLst>
        </xdr:cNvPr>
        <xdr:cNvSpPr/>
      </xdr:nvSpPr>
      <xdr:spPr>
        <a:xfrm>
          <a:off x="4902200" y="140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141998</xdr:rowOff>
    </xdr:from>
    <xdr:ext cx="762000" cy="259045"/>
    <xdr:sp macro="" textlink="">
      <xdr:nvSpPr>
        <xdr:cNvPr id="213" name="人件費・物件費等の状況該当値テキスト">
          <a:extLst>
            <a:ext uri="{FF2B5EF4-FFF2-40B4-BE49-F238E27FC236}">
              <a16:creationId xmlns:a16="http://schemas.microsoft.com/office/drawing/2014/main" id="{03022B2C-E8BD-4994-AD29-D4781D3D5123}"/>
            </a:ext>
          </a:extLst>
        </xdr:cNvPr>
        <xdr:cNvSpPr txBox="1"/>
      </xdr:nvSpPr>
      <xdr:spPr>
        <a:xfrm>
          <a:off x="5041900" y="14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150868</xdr:rowOff>
    </xdr:from>
    <xdr:to>
      <xdr:col>19</xdr:col>
      <xdr:colOff>184150</xdr:colOff>
      <xdr:row>82</xdr:row>
      <xdr:rowOff>81018</xdr:rowOff>
    </xdr:to>
    <xdr:sp macro="" textlink="">
      <xdr:nvSpPr>
        <xdr:cNvPr id="214" name="楕円 213">
          <a:extLst>
            <a:ext uri="{FF2B5EF4-FFF2-40B4-BE49-F238E27FC236}">
              <a16:creationId xmlns:a16="http://schemas.microsoft.com/office/drawing/2014/main" id="{7607809E-420A-41E8-B212-456845F557B5}"/>
            </a:ext>
          </a:extLst>
        </xdr:cNvPr>
        <xdr:cNvSpPr/>
      </xdr:nvSpPr>
      <xdr:spPr>
        <a:xfrm>
          <a:off x="4064000" y="140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65795</xdr:rowOff>
    </xdr:from>
    <xdr:ext cx="736600" cy="259045"/>
    <xdr:sp macro="" textlink="">
      <xdr:nvSpPr>
        <xdr:cNvPr id="215" name="テキスト ボックス 214">
          <a:extLst>
            <a:ext uri="{FF2B5EF4-FFF2-40B4-BE49-F238E27FC236}">
              <a16:creationId xmlns:a16="http://schemas.microsoft.com/office/drawing/2014/main" id="{BC6B3212-00B7-4777-AA25-6A784ECE6CE7}"/>
            </a:ext>
          </a:extLst>
        </xdr:cNvPr>
        <xdr:cNvSpPr txBox="1"/>
      </xdr:nvSpPr>
      <xdr:spPr>
        <a:xfrm>
          <a:off x="3733800" y="1412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123644</xdr:rowOff>
    </xdr:from>
    <xdr:to>
      <xdr:col>15</xdr:col>
      <xdr:colOff>133350</xdr:colOff>
      <xdr:row>82</xdr:row>
      <xdr:rowOff>53794</xdr:rowOff>
    </xdr:to>
    <xdr:sp macro="" textlink="">
      <xdr:nvSpPr>
        <xdr:cNvPr id="216" name="楕円 215">
          <a:extLst>
            <a:ext uri="{FF2B5EF4-FFF2-40B4-BE49-F238E27FC236}">
              <a16:creationId xmlns:a16="http://schemas.microsoft.com/office/drawing/2014/main" id="{845EC3EA-3D2F-447B-9168-3A9172B5BCB6}"/>
            </a:ext>
          </a:extLst>
        </xdr:cNvPr>
        <xdr:cNvSpPr/>
      </xdr:nvSpPr>
      <xdr:spPr>
        <a:xfrm>
          <a:off x="3175000" y="140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38571</xdr:rowOff>
    </xdr:from>
    <xdr:ext cx="762000" cy="259045"/>
    <xdr:sp macro="" textlink="">
      <xdr:nvSpPr>
        <xdr:cNvPr id="217" name="テキスト ボックス 216">
          <a:extLst>
            <a:ext uri="{FF2B5EF4-FFF2-40B4-BE49-F238E27FC236}">
              <a16:creationId xmlns:a16="http://schemas.microsoft.com/office/drawing/2014/main" id="{82D5A80A-6A14-4599-8754-58731AE2CE5B}"/>
            </a:ext>
          </a:extLst>
        </xdr:cNvPr>
        <xdr:cNvSpPr txBox="1"/>
      </xdr:nvSpPr>
      <xdr:spPr>
        <a:xfrm>
          <a:off x="2844800" y="1409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89463</xdr:rowOff>
    </xdr:from>
    <xdr:to>
      <xdr:col>11</xdr:col>
      <xdr:colOff>82550</xdr:colOff>
      <xdr:row>82</xdr:row>
      <xdr:rowOff>19613</xdr:rowOff>
    </xdr:to>
    <xdr:sp macro="" textlink="">
      <xdr:nvSpPr>
        <xdr:cNvPr id="218" name="楕円 217">
          <a:extLst>
            <a:ext uri="{FF2B5EF4-FFF2-40B4-BE49-F238E27FC236}">
              <a16:creationId xmlns:a16="http://schemas.microsoft.com/office/drawing/2014/main" id="{086FBB03-380F-4879-AB83-2152630E41AA}"/>
            </a:ext>
          </a:extLst>
        </xdr:cNvPr>
        <xdr:cNvSpPr/>
      </xdr:nvSpPr>
      <xdr:spPr>
        <a:xfrm>
          <a:off x="2286000" y="13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4390</xdr:rowOff>
    </xdr:from>
    <xdr:ext cx="762000" cy="259045"/>
    <xdr:sp macro="" textlink="">
      <xdr:nvSpPr>
        <xdr:cNvPr id="219" name="テキスト ボックス 218">
          <a:extLst>
            <a:ext uri="{FF2B5EF4-FFF2-40B4-BE49-F238E27FC236}">
              <a16:creationId xmlns:a16="http://schemas.microsoft.com/office/drawing/2014/main" id="{8CD96895-6A19-40B0-9821-79AFB2F18D53}"/>
            </a:ext>
          </a:extLst>
        </xdr:cNvPr>
        <xdr:cNvSpPr txBox="1"/>
      </xdr:nvSpPr>
      <xdr:spPr>
        <a:xfrm>
          <a:off x="1955800" y="140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96396</xdr:rowOff>
    </xdr:from>
    <xdr:to>
      <xdr:col>7</xdr:col>
      <xdr:colOff>31750</xdr:colOff>
      <xdr:row>82</xdr:row>
      <xdr:rowOff>26546</xdr:rowOff>
    </xdr:to>
    <xdr:sp macro="" textlink="">
      <xdr:nvSpPr>
        <xdr:cNvPr id="220" name="楕円 219">
          <a:extLst>
            <a:ext uri="{FF2B5EF4-FFF2-40B4-BE49-F238E27FC236}">
              <a16:creationId xmlns:a16="http://schemas.microsoft.com/office/drawing/2014/main" id="{39E76D57-DD23-429C-AE01-F40EE0F6FF62}"/>
            </a:ext>
          </a:extLst>
        </xdr:cNvPr>
        <xdr:cNvSpPr/>
      </xdr:nvSpPr>
      <xdr:spPr>
        <a:xfrm>
          <a:off x="1397000" y="139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11323</xdr:rowOff>
    </xdr:from>
    <xdr:ext cx="762000" cy="259045"/>
    <xdr:sp macro="" textlink="">
      <xdr:nvSpPr>
        <xdr:cNvPr id="221" name="テキスト ボックス 220">
          <a:extLst>
            <a:ext uri="{FF2B5EF4-FFF2-40B4-BE49-F238E27FC236}">
              <a16:creationId xmlns:a16="http://schemas.microsoft.com/office/drawing/2014/main" id="{09A59019-73D0-4348-9BB5-EC2ACB6B1786}"/>
            </a:ext>
          </a:extLst>
        </xdr:cNvPr>
        <xdr:cNvSpPr txBox="1"/>
      </xdr:nvSpPr>
      <xdr:spPr>
        <a:xfrm>
          <a:off x="1066800" y="1407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AB349D7-6144-4DAB-9AB1-E73006921EF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826382A2-766E-48E9-959F-15A0C6F5E29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36D4922-E06A-4CAC-B884-78764616647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143D535-7CF1-44E0-AEEC-613EF24CF13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14E6F85-5F3B-42E2-A218-8849EA8E568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B80848E-8EEE-41F7-ACD6-A8BDC98E12D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8278861-5E3B-4760-A8EB-B725A6B65EA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EFA1B25-5D3D-4063-88C7-F9C4D945E95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2E1F76E-5C7F-4250-9440-C47E09A2DAD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047D1DF-03C3-47FC-ACB2-392D3ACFB7D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E00EAF9-8D70-47AD-9685-11C7A0EE002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7B4B691-B74B-43B7-8309-C3E237F6AA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7B834D5-4823-495D-A95C-C662E0DC934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採用において、大卒・高卒の両方が存在しているが、年を重ねるごとに高卒の給与水準が大卒の給与水準と同じとなっているため、ラスパイレス指数が高くなっている。地域の民間企業の給与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586DCE2-8931-4E82-B13C-83EC984EF07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C9A00E2-9A5F-4736-A1A6-DDAC1CC1E76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CF6E23D-4DAF-468A-83CD-9F9FEA2B715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36ECB971-52AA-4655-A8DE-F9AC717C282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5D30E7DF-D3CE-4B3C-AFC6-20DA0EDC7D1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884DAB9-40CF-4D43-9AD0-9B7224AC6EB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1F3648C3-DBA8-4CE3-937F-F7E25E39B5A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2C0AA8B5-5E6A-4C75-AF16-949202C4D4C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6319792F-DE80-43AC-B497-DF3B075EA97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7A99515D-2F07-4566-96E2-FF9BDB2332E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DABBB76-BBAF-43B9-ADC4-DF3700D23E4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F29E89A1-0BAE-4885-A52D-5C041986503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A06B1E78-E969-4D66-9141-DAE83D7EBE1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47B20A5-E9C5-4F46-8E07-9F77CBBA22F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CA2188F-E32D-44DC-8E4C-650E891191A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ADAD39E8-A39C-4FCC-ACD2-B6F748723B52}"/>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D5DA6FA1-804B-4B6B-8250-31D956FE9D72}"/>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79F1A88E-2BCB-4BB1-AE26-441B24A895B2}"/>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DDFC3CF7-0A46-4C7E-9FB1-B82AF79B4286}"/>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EB7142F4-6344-443F-A4FF-0EF1A4BEB407}"/>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16228</xdr:rowOff>
    </xdr:to>
    <xdr:cxnSp macro="">
      <xdr:nvCxnSpPr>
        <xdr:cNvPr id="255" name="直線コネクタ 254">
          <a:extLst>
            <a:ext uri="{FF2B5EF4-FFF2-40B4-BE49-F238E27FC236}">
              <a16:creationId xmlns:a16="http://schemas.microsoft.com/office/drawing/2014/main" id="{845F9ADA-DDF3-4F57-A42B-AE92B953BB4C}"/>
            </a:ext>
          </a:extLst>
        </xdr:cNvPr>
        <xdr:cNvCxnSpPr/>
      </xdr:nvCxnSpPr>
      <xdr:spPr>
        <a:xfrm>
          <a:off x="16179800" y="1527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DC835982-605C-4BB4-9F83-C7D347C7D697}"/>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500D249C-F36F-47CC-AD16-2DFEE35590BB}"/>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89</xdr:row>
      <xdr:rowOff>16228</xdr:rowOff>
    </xdr:to>
    <xdr:cxnSp macro="">
      <xdr:nvCxnSpPr>
        <xdr:cNvPr id="258" name="直線コネクタ 257">
          <a:extLst>
            <a:ext uri="{FF2B5EF4-FFF2-40B4-BE49-F238E27FC236}">
              <a16:creationId xmlns:a16="http://schemas.microsoft.com/office/drawing/2014/main" id="{E59227D4-3BEA-4457-BB6A-7C512819FA7D}"/>
            </a:ext>
          </a:extLst>
        </xdr:cNvPr>
        <xdr:cNvCxnSpPr/>
      </xdr:nvCxnSpPr>
      <xdr:spPr>
        <a:xfrm>
          <a:off x="15290800" y="151948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671E950E-7501-44F3-8217-DE0F657A9F67}"/>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3637F69C-7F97-4C93-85DD-A5D6FB33B41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147461</xdr:rowOff>
    </xdr:to>
    <xdr:cxnSp macro="">
      <xdr:nvCxnSpPr>
        <xdr:cNvPr id="261" name="直線コネクタ 260">
          <a:extLst>
            <a:ext uri="{FF2B5EF4-FFF2-40B4-BE49-F238E27FC236}">
              <a16:creationId xmlns:a16="http://schemas.microsoft.com/office/drawing/2014/main" id="{0031B411-6961-4EB6-8DCE-B29816A9FBEE}"/>
            </a:ext>
          </a:extLst>
        </xdr:cNvPr>
        <xdr:cNvCxnSpPr/>
      </xdr:nvCxnSpPr>
      <xdr:spPr>
        <a:xfrm flipV="1">
          <a:off x="14401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E1DB0C1C-411C-4F7A-B22A-4A234D2762D8}"/>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742006F3-E407-446B-B344-567F0BE15663}"/>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147461</xdr:rowOff>
    </xdr:to>
    <xdr:cxnSp macro="">
      <xdr:nvCxnSpPr>
        <xdr:cNvPr id="264" name="直線コネクタ 263">
          <a:extLst>
            <a:ext uri="{FF2B5EF4-FFF2-40B4-BE49-F238E27FC236}">
              <a16:creationId xmlns:a16="http://schemas.microsoft.com/office/drawing/2014/main" id="{C67815E7-2EEF-4968-81B1-EA1BA7F76459}"/>
            </a:ext>
          </a:extLst>
        </xdr:cNvPr>
        <xdr:cNvCxnSpPr/>
      </xdr:nvCxnSpPr>
      <xdr:spPr>
        <a:xfrm>
          <a:off x="13512800" y="1520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71496280-1EC9-4499-A2BA-E6ED5E125043}"/>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E90BE1A8-24E0-4886-8A35-49BA633E440A}"/>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D3AAF868-2FB3-462B-843C-3E42EB7A47A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A7B73598-E744-4A4D-8229-1A97A360A2AF}"/>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1F71085-1DC9-47B4-9B11-26BF534502C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5B7B744-A369-4DED-B76A-191B4BA85D4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FC60313-4F5A-460A-AC8F-B07091B7450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9755A7D-AD7A-4072-B9F0-C8CB8B07F0A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58B1CFF-C5C2-4ACC-ABA4-3287B511391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4" name="楕円 273">
          <a:extLst>
            <a:ext uri="{FF2B5EF4-FFF2-40B4-BE49-F238E27FC236}">
              <a16:creationId xmlns:a16="http://schemas.microsoft.com/office/drawing/2014/main" id="{130D8067-A9F2-42E2-9C1D-D1D529BAA322}"/>
            </a:ext>
          </a:extLst>
        </xdr:cNvPr>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32755</xdr:rowOff>
    </xdr:from>
    <xdr:ext cx="762000" cy="259045"/>
    <xdr:sp macro="" textlink="">
      <xdr:nvSpPr>
        <xdr:cNvPr id="275" name="給与水準   （国との比較）該当値テキスト">
          <a:extLst>
            <a:ext uri="{FF2B5EF4-FFF2-40B4-BE49-F238E27FC236}">
              <a16:creationId xmlns:a16="http://schemas.microsoft.com/office/drawing/2014/main" id="{DFF901E9-3A4D-4A6B-AA51-18AD9B9BF363}"/>
            </a:ext>
          </a:extLst>
        </xdr:cNvPr>
        <xdr:cNvSpPr txBox="1"/>
      </xdr:nvSpPr>
      <xdr:spPr>
        <a:xfrm>
          <a:off x="17106900" y="1512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6" name="楕円 275">
          <a:extLst>
            <a:ext uri="{FF2B5EF4-FFF2-40B4-BE49-F238E27FC236}">
              <a16:creationId xmlns:a16="http://schemas.microsoft.com/office/drawing/2014/main" id="{B77C5AB3-38CC-4F8F-9609-839C7F993F6C}"/>
            </a:ext>
          </a:extLst>
        </xdr:cNvPr>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7" name="テキスト ボックス 276">
          <a:extLst>
            <a:ext uri="{FF2B5EF4-FFF2-40B4-BE49-F238E27FC236}">
              <a16:creationId xmlns:a16="http://schemas.microsoft.com/office/drawing/2014/main" id="{06F413E1-FB28-46E5-95CA-EB198177DF14}"/>
            </a:ext>
          </a:extLst>
        </xdr:cNvPr>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78" name="楕円 277">
          <a:extLst>
            <a:ext uri="{FF2B5EF4-FFF2-40B4-BE49-F238E27FC236}">
              <a16:creationId xmlns:a16="http://schemas.microsoft.com/office/drawing/2014/main" id="{641B75E0-5F54-4B7B-A78D-0D4D4DC74CB3}"/>
            </a:ext>
          </a:extLst>
        </xdr:cNvPr>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79" name="テキスト ボックス 278">
          <a:extLst>
            <a:ext uri="{FF2B5EF4-FFF2-40B4-BE49-F238E27FC236}">
              <a16:creationId xmlns:a16="http://schemas.microsoft.com/office/drawing/2014/main" id="{EBE062FE-4E33-480A-BED8-009BF996A4AF}"/>
            </a:ext>
          </a:extLst>
        </xdr:cNvPr>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0" name="楕円 279">
          <a:extLst>
            <a:ext uri="{FF2B5EF4-FFF2-40B4-BE49-F238E27FC236}">
              <a16:creationId xmlns:a16="http://schemas.microsoft.com/office/drawing/2014/main" id="{1A203E24-9714-47B2-B5EF-B1D9902906AE}"/>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1" name="テキスト ボックス 280">
          <a:extLst>
            <a:ext uri="{FF2B5EF4-FFF2-40B4-BE49-F238E27FC236}">
              <a16:creationId xmlns:a16="http://schemas.microsoft.com/office/drawing/2014/main" id="{424A98F2-DA75-416D-BF6B-74382E48B4D9}"/>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C20414EF-74DC-4248-B62D-EB61679D8DC1}"/>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5DD4ADC6-61CC-4B36-980C-FCFF5DFFD19D}"/>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D067670-13A3-4F8A-A5FB-21AE30538D1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7789980C-B41D-44B7-B31C-82BDE511C16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FA328AF2-B32A-43E8-9FEA-EB02D65D5AE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B49BB54-75F8-4E14-B699-EFEE9934F4E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55E9751-C401-4FD7-91A7-FC2566028EB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8468E8A-6EAE-4832-BD43-346A99FDFED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04DA67A-CC68-462A-A5E8-36BDD274F57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31D95AE4-D21C-4E15-AB4C-D01D0B24362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5B59771-8373-40C9-89C9-FEF3AA5B56B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57CC4D2-15B9-40ED-90C3-6D003FE6751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AE651C2-7F8C-4991-A588-81FEBBF0465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737B521-B427-41C9-B0B9-432524BF9C3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1EFA008-D530-4A19-86AD-0B23FAB3D71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昨年と比較し、一般職員等について新規採用人数に対し退職者が多かったが、それ以上に人口減少幅が大きく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定員適正化計画に基づき、退職人数に対して、新規職員採用を抑制している状況が基本となっている。しかしながら義務的経費となる人件費の縮減のために定員管理を徹底する一方で、定年を迎えた職員の再任用と新規採用人数の均衡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6466956-9F43-4CFE-9642-F733C1221D3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701AEAF-C689-4336-BD48-92A9E49083B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D3F7BC1-7996-443F-99CB-9FC7A469BC4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10C02FBC-2CAE-4ACD-8996-E5157C81876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370283C3-2DDC-490C-B4F5-5D751BED075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531E068F-8455-4213-8926-97B10DD8E0C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2142C6D-D72D-4872-AEB5-040CD68CCF0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94D38323-BF02-4047-ABFF-890E0B6DAD2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9D4D7AD8-A151-4FF3-AB45-740D592DE7F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4A9FC325-0CE3-4992-88D4-C6305A94387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7BE9DA4E-5EDF-4B80-8F7B-8DD32A86415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179B404-2279-4782-BFFA-6999CC0D4C9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A1D54700-D93A-4DBD-A5B1-8A3E6CB1F9C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6CE9EA5E-C3D4-44AF-857D-C0312EFFDB3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79B2BAB7-FE0B-4264-9B60-2A545A641E6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5B430023-0959-411F-8E46-5A8F3E2B892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314294AA-C412-4691-83F3-431E6DF2C6F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5D08C76-DE37-47D7-B329-CCAEB7F801E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999383DF-4325-4241-BB9E-A7A219C0AFC5}"/>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37227C4B-B72A-46CD-B0FC-13E16FFD06C4}"/>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AAB3A935-6AAC-4328-85FB-64549EA6468E}"/>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DBE9532B-455D-47AD-AEEC-BDB4A0E34869}"/>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653C533B-F4BE-4576-8C05-37506AB603C6}"/>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129032</xdr:rowOff>
    </xdr:to>
    <xdr:cxnSp macro="">
      <xdr:nvCxnSpPr>
        <xdr:cNvPr id="320" name="直線コネクタ 319">
          <a:extLst>
            <a:ext uri="{FF2B5EF4-FFF2-40B4-BE49-F238E27FC236}">
              <a16:creationId xmlns:a16="http://schemas.microsoft.com/office/drawing/2014/main" id="{B14890D1-0B3C-46E0-BC68-8A977CDB4CE7}"/>
            </a:ext>
          </a:extLst>
        </xdr:cNvPr>
        <xdr:cNvCxnSpPr/>
      </xdr:nvCxnSpPr>
      <xdr:spPr>
        <a:xfrm>
          <a:off x="16179800" y="10567488"/>
          <a:ext cx="8382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99F18CBB-12E9-4DB5-B02E-59472618DAE2}"/>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8BF6BCBC-6602-4A55-878C-0C6D4BD86047}"/>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79393</xdr:rowOff>
    </xdr:from>
    <xdr:to>
      <xdr:col>77</xdr:col>
      <xdr:colOff>44450</xdr:colOff>
      <xdr:row>61</xdr:row>
      <xdr:rowOff>109038</xdr:rowOff>
    </xdr:to>
    <xdr:cxnSp macro="">
      <xdr:nvCxnSpPr>
        <xdr:cNvPr id="323" name="直線コネクタ 322">
          <a:extLst>
            <a:ext uri="{FF2B5EF4-FFF2-40B4-BE49-F238E27FC236}">
              <a16:creationId xmlns:a16="http://schemas.microsoft.com/office/drawing/2014/main" id="{CFAFF01D-EC52-465D-B82B-585BFCE37C27}"/>
            </a:ext>
          </a:extLst>
        </xdr:cNvPr>
        <xdr:cNvCxnSpPr/>
      </xdr:nvCxnSpPr>
      <xdr:spPr>
        <a:xfrm>
          <a:off x="15290800" y="10537843"/>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F681CAC0-56FD-42AF-80E8-840EB17749B5}"/>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9A867BB3-742C-43A6-88BA-0DB6FE1EE99D}"/>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79393</xdr:rowOff>
    </xdr:to>
    <xdr:cxnSp macro="">
      <xdr:nvCxnSpPr>
        <xdr:cNvPr id="326" name="直線コネクタ 325">
          <a:extLst>
            <a:ext uri="{FF2B5EF4-FFF2-40B4-BE49-F238E27FC236}">
              <a16:creationId xmlns:a16="http://schemas.microsoft.com/office/drawing/2014/main" id="{CC3077AD-5DCF-4651-AF6D-C2219F1E5591}"/>
            </a:ext>
          </a:extLst>
        </xdr:cNvPr>
        <xdr:cNvCxnSpPr/>
      </xdr:nvCxnSpPr>
      <xdr:spPr>
        <a:xfrm>
          <a:off x="14401800" y="10515781"/>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83B2C0F0-8D82-420C-BC9B-27E961FE60D7}"/>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1420A68-086D-42B9-B0D8-38C4FB0CCF37}"/>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86977</xdr:rowOff>
    </xdr:to>
    <xdr:cxnSp macro="">
      <xdr:nvCxnSpPr>
        <xdr:cNvPr id="329" name="直線コネクタ 328">
          <a:extLst>
            <a:ext uri="{FF2B5EF4-FFF2-40B4-BE49-F238E27FC236}">
              <a16:creationId xmlns:a16="http://schemas.microsoft.com/office/drawing/2014/main" id="{EE673E8E-237F-46C8-9DB4-312136CD84FF}"/>
            </a:ext>
          </a:extLst>
        </xdr:cNvPr>
        <xdr:cNvCxnSpPr/>
      </xdr:nvCxnSpPr>
      <xdr:spPr>
        <a:xfrm flipV="1">
          <a:off x="13512800" y="10515781"/>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231AC175-7FBC-4E87-80B0-37B46FC11906}"/>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1ACC8F36-2134-444D-A90C-B3F636D07F37}"/>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7250CD65-B043-4F79-A9E3-AB66B2BB26B9}"/>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6F47FB0B-5252-45CD-974D-9B5C9F23EDAB}"/>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71FCD47-49A5-49A3-9569-68152DC44ED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C4FDD3F-CA48-4A24-8650-906BBC0960F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A7386B1-AAF1-4900-91C5-15651BCA510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95152F3-5DC2-41BE-8664-74C9E99C830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0304A52-93BD-4425-B186-577B720510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39" name="楕円 338">
          <a:extLst>
            <a:ext uri="{FF2B5EF4-FFF2-40B4-BE49-F238E27FC236}">
              <a16:creationId xmlns:a16="http://schemas.microsoft.com/office/drawing/2014/main" id="{D91D2873-B303-4887-B7A0-A108EC0793DD}"/>
            </a:ext>
          </a:extLst>
        </xdr:cNvPr>
        <xdr:cNvSpPr/>
      </xdr:nvSpPr>
      <xdr:spPr>
        <a:xfrm>
          <a:off x="16967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50309</xdr:rowOff>
    </xdr:from>
    <xdr:ext cx="762000" cy="259045"/>
    <xdr:sp macro="" textlink="">
      <xdr:nvSpPr>
        <xdr:cNvPr id="340" name="定員管理の状況該当値テキスト">
          <a:extLst>
            <a:ext uri="{FF2B5EF4-FFF2-40B4-BE49-F238E27FC236}">
              <a16:creationId xmlns:a16="http://schemas.microsoft.com/office/drawing/2014/main" id="{8627B547-4EB9-4783-B711-6518EE8CC551}"/>
            </a:ext>
          </a:extLst>
        </xdr:cNvPr>
        <xdr:cNvSpPr txBox="1"/>
      </xdr:nvSpPr>
      <xdr:spPr>
        <a:xfrm>
          <a:off x="17106900" y="105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1" name="楕円 340">
          <a:extLst>
            <a:ext uri="{FF2B5EF4-FFF2-40B4-BE49-F238E27FC236}">
              <a16:creationId xmlns:a16="http://schemas.microsoft.com/office/drawing/2014/main" id="{DD30F60C-2AAC-4CC9-A5F3-16EA9779C171}"/>
            </a:ext>
          </a:extLst>
        </xdr:cNvPr>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2" name="テキスト ボックス 341">
          <a:extLst>
            <a:ext uri="{FF2B5EF4-FFF2-40B4-BE49-F238E27FC236}">
              <a16:creationId xmlns:a16="http://schemas.microsoft.com/office/drawing/2014/main" id="{3C1562C1-73BB-4971-B8FD-7E02D46FDDEB}"/>
            </a:ext>
          </a:extLst>
        </xdr:cNvPr>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28593</xdr:rowOff>
    </xdr:from>
    <xdr:to>
      <xdr:col>73</xdr:col>
      <xdr:colOff>44450</xdr:colOff>
      <xdr:row>61</xdr:row>
      <xdr:rowOff>130193</xdr:rowOff>
    </xdr:to>
    <xdr:sp macro="" textlink="">
      <xdr:nvSpPr>
        <xdr:cNvPr id="343" name="楕円 342">
          <a:extLst>
            <a:ext uri="{FF2B5EF4-FFF2-40B4-BE49-F238E27FC236}">
              <a16:creationId xmlns:a16="http://schemas.microsoft.com/office/drawing/2014/main" id="{1A83102C-3155-42CA-9A3D-F39A370AFA46}"/>
            </a:ext>
          </a:extLst>
        </xdr:cNvPr>
        <xdr:cNvSpPr/>
      </xdr:nvSpPr>
      <xdr:spPr>
        <a:xfrm>
          <a:off x="15240000" y="104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114970</xdr:rowOff>
    </xdr:from>
    <xdr:ext cx="762000" cy="259045"/>
    <xdr:sp macro="" textlink="">
      <xdr:nvSpPr>
        <xdr:cNvPr id="344" name="テキスト ボックス 343">
          <a:extLst>
            <a:ext uri="{FF2B5EF4-FFF2-40B4-BE49-F238E27FC236}">
              <a16:creationId xmlns:a16="http://schemas.microsoft.com/office/drawing/2014/main" id="{C6E95291-E989-445F-82E0-659C2C1F9AC1}"/>
            </a:ext>
          </a:extLst>
        </xdr:cNvPr>
        <xdr:cNvSpPr txBox="1"/>
      </xdr:nvSpPr>
      <xdr:spPr>
        <a:xfrm>
          <a:off x="14909800" y="105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a:extLst>
            <a:ext uri="{FF2B5EF4-FFF2-40B4-BE49-F238E27FC236}">
              <a16:creationId xmlns:a16="http://schemas.microsoft.com/office/drawing/2014/main" id="{762C26FD-7B10-4F8A-9992-19AA1AFAD354}"/>
            </a:ext>
          </a:extLst>
        </xdr:cNvPr>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6" name="テキスト ボックス 345">
          <a:extLst>
            <a:ext uri="{FF2B5EF4-FFF2-40B4-BE49-F238E27FC236}">
              <a16:creationId xmlns:a16="http://schemas.microsoft.com/office/drawing/2014/main" id="{9F852B34-FC11-4298-B35E-E5ED77E35883}"/>
            </a:ext>
          </a:extLst>
        </xdr:cNvPr>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36177</xdr:rowOff>
    </xdr:from>
    <xdr:to>
      <xdr:col>64</xdr:col>
      <xdr:colOff>152400</xdr:colOff>
      <xdr:row>61</xdr:row>
      <xdr:rowOff>137777</xdr:rowOff>
    </xdr:to>
    <xdr:sp macro="" textlink="">
      <xdr:nvSpPr>
        <xdr:cNvPr id="347" name="楕円 346">
          <a:extLst>
            <a:ext uri="{FF2B5EF4-FFF2-40B4-BE49-F238E27FC236}">
              <a16:creationId xmlns:a16="http://schemas.microsoft.com/office/drawing/2014/main" id="{6FA0CEA8-F810-4E2B-AF90-3B78D71483B3}"/>
            </a:ext>
          </a:extLst>
        </xdr:cNvPr>
        <xdr:cNvSpPr/>
      </xdr:nvSpPr>
      <xdr:spPr>
        <a:xfrm>
          <a:off x="13462000" y="104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122554</xdr:rowOff>
    </xdr:from>
    <xdr:ext cx="762000" cy="259045"/>
    <xdr:sp macro="" textlink="">
      <xdr:nvSpPr>
        <xdr:cNvPr id="348" name="テキスト ボックス 347">
          <a:extLst>
            <a:ext uri="{FF2B5EF4-FFF2-40B4-BE49-F238E27FC236}">
              <a16:creationId xmlns:a16="http://schemas.microsoft.com/office/drawing/2014/main" id="{B8603130-6F7C-4DEE-A2D2-AFF86C951CAA}"/>
            </a:ext>
          </a:extLst>
        </xdr:cNvPr>
        <xdr:cNvSpPr txBox="1"/>
      </xdr:nvSpPr>
      <xdr:spPr>
        <a:xfrm>
          <a:off x="13131800" y="105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F53D01D6-91A5-4BB5-9A46-1AA6A2DA371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44D09FB-C97C-4EB7-8ACA-1AAE3E2D353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6FC6F6A-F9E3-40B9-AB5A-9709D4567AD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22F0CA2-53A5-4335-9471-28C8402CD60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E3606E7-CE5C-4608-BB68-67566CEC142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9AD253E-226D-438E-BD57-63549DFD105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6B0AC0-780E-47E4-81E0-7F31DC2D23D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416B289-9944-4A6D-B908-E3C5CD92C00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BC289C1-6C97-413B-B6CD-8107F61520D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D3701CF-7C85-4CF2-B0EC-637D0F472B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847A809-1498-4A61-8324-CACCBAD0E41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69C5759-7E4D-4DE8-831A-FD84163FA80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AE31B74-7AB6-4602-B2B0-D6E8BB1B798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年度の元利償還金について、前年度と比べ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千円増加している。これは、令和元年度に行った緊急防災・減災事業（防災無線デジタル化）や最上中学校大規模改修事業第３期目に係る元金の償還が始まったことによるものである。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また、人口減少に伴い普通交付税の収入額が減となったこともあり、前年度比＋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元利償還金のピークを迎えるため、実質公債費比率も増加することが予想される。計画的に事業を行い、地方債発行の抑制、平準化を図るとともに、借入時には今まで同様、過疎債や辺地債の発行を優先的に行う。</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74EE13D-E9F5-44A2-9C87-05B844F5F4E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5F64C5B-8BDE-43E0-AE02-AA6A2509727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CC210F4-7D7B-48A9-BB0C-6A31846F46C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D0C5BAD-6FE3-4679-A087-FBE9083E72F3}"/>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BB93A6BA-CFDC-4915-BFE6-E968EDCEE19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27BA44F-9116-489D-B4A1-73A47A0EA61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695AD1C-BD63-49AF-A568-200249A05EA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9D7D6FB9-A80B-4323-B0A3-4132096EB353}"/>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16CE66B6-EF0B-4DFC-9BB5-4E7B648E269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C7A27AB-2E6C-4785-AECE-1ADB133D59C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5EBA5205-CA79-463B-A8C7-C50666249AF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AF0D7E9-CBB4-45A7-8005-D0E40F77C3E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A4C09816-EAC9-46EA-AFFF-E5F7CE4E0E57}"/>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9FD84673-1ECD-4D1C-AA8A-98593A4FD149}"/>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386D58C1-B4D5-4681-8294-5C5FA11E1C61}"/>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DEFAE122-E2EB-48B8-BB26-8EE7439A9F6A}"/>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9E6C65ED-16B6-4830-BA25-01C68E8149BA}"/>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6096</xdr:rowOff>
    </xdr:to>
    <xdr:cxnSp macro="">
      <xdr:nvCxnSpPr>
        <xdr:cNvPr id="379" name="直線コネクタ 378">
          <a:extLst>
            <a:ext uri="{FF2B5EF4-FFF2-40B4-BE49-F238E27FC236}">
              <a16:creationId xmlns:a16="http://schemas.microsoft.com/office/drawing/2014/main" id="{7AD4777A-7E7E-4EEE-AF8F-43529280A2CA}"/>
            </a:ext>
          </a:extLst>
        </xdr:cNvPr>
        <xdr:cNvCxnSpPr/>
      </xdr:nvCxnSpPr>
      <xdr:spPr>
        <a:xfrm>
          <a:off x="16179800" y="71587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98EBDA72-2A77-4F41-BC48-E6D5D29CB69E}"/>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B49CFC67-E454-4B6C-9D65-E6E4D5823FD5}"/>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129286</xdr:rowOff>
    </xdr:to>
    <xdr:cxnSp macro="">
      <xdr:nvCxnSpPr>
        <xdr:cNvPr id="382" name="直線コネクタ 381">
          <a:extLst>
            <a:ext uri="{FF2B5EF4-FFF2-40B4-BE49-F238E27FC236}">
              <a16:creationId xmlns:a16="http://schemas.microsoft.com/office/drawing/2014/main" id="{48B24374-3EAF-4C3F-8F9B-BA21C537BFD9}"/>
            </a:ext>
          </a:extLst>
        </xdr:cNvPr>
        <xdr:cNvCxnSpPr/>
      </xdr:nvCxnSpPr>
      <xdr:spPr>
        <a:xfrm>
          <a:off x="15290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83A04B3C-33FD-463E-BE36-31E0D8CB943E}"/>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E3E91B90-424C-443D-8BE6-9B4706288786}"/>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A71BA58B-B8BB-4246-9CA7-214CE7634E21}"/>
            </a:ext>
          </a:extLst>
        </xdr:cNvPr>
        <xdr:cNvCxnSpPr/>
      </xdr:nvCxnSpPr>
      <xdr:spPr>
        <a:xfrm>
          <a:off x="14401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73E9C81A-3B8F-4C4B-B8D0-824B407D4B7C}"/>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C4815490-32E2-4054-B5A8-3E050F76C8A9}"/>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124460</xdr:rowOff>
    </xdr:to>
    <xdr:cxnSp macro="">
      <xdr:nvCxnSpPr>
        <xdr:cNvPr id="388" name="直線コネクタ 387">
          <a:extLst>
            <a:ext uri="{FF2B5EF4-FFF2-40B4-BE49-F238E27FC236}">
              <a16:creationId xmlns:a16="http://schemas.microsoft.com/office/drawing/2014/main" id="{E19575DA-6F2F-49E0-89E9-CD0C15618A12}"/>
            </a:ext>
          </a:extLst>
        </xdr:cNvPr>
        <xdr:cNvCxnSpPr/>
      </xdr:nvCxnSpPr>
      <xdr:spPr>
        <a:xfrm>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CB4861D7-8004-44DC-98D7-0B5BD699E71F}"/>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AEAD5F93-7374-47D6-B2CA-8FCF15A80C2B}"/>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A3F039E9-4F27-4814-BCBC-E113AC9688D4}"/>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82DFFBBF-933B-4866-A23E-4DC60279F7EA}"/>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652E282-561D-4DDC-AE8C-C47E4F26A51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68E16F4-9434-4183-AC77-9102FAA314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C78885E-EA0A-4F2E-B561-B5681ABBAC9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E38D539-CEC1-4539-8D74-A6CC510021A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DDEEECF-DB11-4A55-83FE-94FEC36A498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8" name="楕円 397">
          <a:extLst>
            <a:ext uri="{FF2B5EF4-FFF2-40B4-BE49-F238E27FC236}">
              <a16:creationId xmlns:a16="http://schemas.microsoft.com/office/drawing/2014/main" id="{A020177C-92BE-4A1F-B993-7832094F1F98}"/>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9" name="公債費負担の状況該当値テキスト">
          <a:extLst>
            <a:ext uri="{FF2B5EF4-FFF2-40B4-BE49-F238E27FC236}">
              <a16:creationId xmlns:a16="http://schemas.microsoft.com/office/drawing/2014/main" id="{D2174FCF-9FDD-44DA-9718-CD7E6F2A5E44}"/>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0" name="楕円 399">
          <a:extLst>
            <a:ext uri="{FF2B5EF4-FFF2-40B4-BE49-F238E27FC236}">
              <a16:creationId xmlns:a16="http://schemas.microsoft.com/office/drawing/2014/main" id="{30FFDD3D-2D74-4EEC-83E9-87BE88FBD46B}"/>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1" name="テキスト ボックス 400">
          <a:extLst>
            <a:ext uri="{FF2B5EF4-FFF2-40B4-BE49-F238E27FC236}">
              <a16:creationId xmlns:a16="http://schemas.microsoft.com/office/drawing/2014/main" id="{BC34C77E-D8D6-4EE4-9132-BDA7910E2918}"/>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2" name="楕円 401">
          <a:extLst>
            <a:ext uri="{FF2B5EF4-FFF2-40B4-BE49-F238E27FC236}">
              <a16:creationId xmlns:a16="http://schemas.microsoft.com/office/drawing/2014/main" id="{6C364594-E4F5-416E-8C0B-FEF7FFAC3411}"/>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665AE084-07F3-4619-BF1E-DA61C8DFB03C}"/>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4" name="楕円 403">
          <a:extLst>
            <a:ext uri="{FF2B5EF4-FFF2-40B4-BE49-F238E27FC236}">
              <a16:creationId xmlns:a16="http://schemas.microsoft.com/office/drawing/2014/main" id="{E13C663B-856C-45AD-9718-0A05F4C7212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E67D4F0-1C88-4F52-B427-9847B860B12C}"/>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6" name="楕円 405">
          <a:extLst>
            <a:ext uri="{FF2B5EF4-FFF2-40B4-BE49-F238E27FC236}">
              <a16:creationId xmlns:a16="http://schemas.microsoft.com/office/drawing/2014/main" id="{4B3BADEE-2722-4643-95A4-C9CF253D0121}"/>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id="{EFE0B561-AD9E-4B56-A0F2-1ACD51485528}"/>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29237D4-74E8-459C-AC75-749147E9EDC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E0485882-42B6-48A2-A3E1-BE96EFEF023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1641EAA-C16D-482C-B05C-A0304EFFF22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3BFA1A64-161E-44AF-ABE3-055A407D4C7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4A42CCA-9424-495F-B0AF-161F4AFD0D8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6B33B9D-4F06-4E06-9ECA-08F8FDE0C3F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325F35C-1C4C-4B32-9A32-7C4D2EE51A5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B2201D2-F4AC-4985-BF8F-95467DACF07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BD7AD75-E345-467A-8D78-266A636D371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E8D6CB5F-31FD-4B0B-8911-63960DF1E08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45C68D9-30FD-4A38-8166-144F0315711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35F8C8F-A6B8-40F9-81C1-4F6B47CCDA4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BEF9D64-28FC-4894-B6D7-4BAB688824D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ポイント改善した。充当可能基金については、財政調整基金・減債基金において残高が減少したため、基金全体では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百万円の減となった。しかしその一方で、起債発行を抑制しつつ償還に注力することで、地方債残高が減少しているため、改善につながっていると考えられる。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今後も町の人口は減少していくため、将来負担の平準化も考え、事業実施の適正化を図り、財政の健全化に努める。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822464B-E75D-4113-82A1-17787731C3A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84109F16-E7C3-4E5F-8842-43A2ABFD877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3F4E699-3F22-46BB-B5C1-A5EC6422238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AB620ED8-8646-4C56-8397-5AB2834FA88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335FA1ED-FDB7-4D09-A2F8-0A329DA6739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6B1EFCFE-E925-4F5D-8DEA-A4FD929B4E6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920962A6-76D6-4BDC-AA34-F942B51BC89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C1134EE9-C7BD-4B10-B498-0C8C84A2DD8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3859295C-0526-4D8A-A30D-5C02D4B02FF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845297CD-D7A3-4273-8B73-CC8316EBE14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DB6443CC-E847-42FD-9C21-DEBC0F7FC9C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9533612A-B5C0-48F2-AB14-4A36C737817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200802C2-E9F4-4948-A174-385F330AF5D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64EFD1C0-5E1A-4F6B-B4BF-5D7491926F4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69E0DAD3-C50B-4DBE-B554-4A74418CFC1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1F88ED5-D0A9-4BB5-B789-8AC40A2B1B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E3D0BA0-BB91-45AB-8D75-81880AC0667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291263F-3C25-4389-9A75-2FC8B95072FF}"/>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9E71EA49-4076-4633-918B-522A4DD1615F}"/>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2CFE119D-5678-4E65-A931-FE421BB4F41A}"/>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509744B6-BBB5-45A3-B1CF-0D8134E7B015}"/>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2EEF2F0B-A953-4816-AD93-F78180B4F526}"/>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60900</xdr:rowOff>
    </xdr:from>
    <xdr:to>
      <xdr:col>81</xdr:col>
      <xdr:colOff>44450</xdr:colOff>
      <xdr:row>15</xdr:row>
      <xdr:rowOff>96520</xdr:rowOff>
    </xdr:to>
    <xdr:cxnSp macro="">
      <xdr:nvCxnSpPr>
        <xdr:cNvPr id="443" name="直線コネクタ 442">
          <a:extLst>
            <a:ext uri="{FF2B5EF4-FFF2-40B4-BE49-F238E27FC236}">
              <a16:creationId xmlns:a16="http://schemas.microsoft.com/office/drawing/2014/main" id="{79A388C6-C58D-4E58-9287-20F54929CE8C}"/>
            </a:ext>
          </a:extLst>
        </xdr:cNvPr>
        <xdr:cNvCxnSpPr/>
      </xdr:nvCxnSpPr>
      <xdr:spPr>
        <a:xfrm flipV="1">
          <a:off x="16179800" y="2632650"/>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9764F2D5-7B8C-41D4-B2DB-6955B44C2EC9}"/>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47FB704E-64E7-4AD0-B8A3-C21D5BD3176E}"/>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16</xdr:row>
      <xdr:rowOff>70999</xdr:rowOff>
    </xdr:to>
    <xdr:cxnSp macro="">
      <xdr:nvCxnSpPr>
        <xdr:cNvPr id="446" name="直線コネクタ 445">
          <a:extLst>
            <a:ext uri="{FF2B5EF4-FFF2-40B4-BE49-F238E27FC236}">
              <a16:creationId xmlns:a16="http://schemas.microsoft.com/office/drawing/2014/main" id="{6DEB8235-FBFE-4757-BA7A-A4F9B8438C1A}"/>
            </a:ext>
          </a:extLst>
        </xdr:cNvPr>
        <xdr:cNvCxnSpPr/>
      </xdr:nvCxnSpPr>
      <xdr:spPr>
        <a:xfrm flipV="1">
          <a:off x="15290800" y="2668270"/>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ED2C850E-CE0F-413F-8E1D-B3C0DCCF5D5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27B852F-DDA3-444B-BAE7-74BD2D985126}"/>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70999</xdr:rowOff>
    </xdr:from>
    <xdr:to>
      <xdr:col>72</xdr:col>
      <xdr:colOff>203200</xdr:colOff>
      <xdr:row>17</xdr:row>
      <xdr:rowOff>27093</xdr:rowOff>
    </xdr:to>
    <xdr:cxnSp macro="">
      <xdr:nvCxnSpPr>
        <xdr:cNvPr id="449" name="直線コネクタ 448">
          <a:extLst>
            <a:ext uri="{FF2B5EF4-FFF2-40B4-BE49-F238E27FC236}">
              <a16:creationId xmlns:a16="http://schemas.microsoft.com/office/drawing/2014/main" id="{C1042AFC-9132-4EC6-A291-70CBE1ED00DB}"/>
            </a:ext>
          </a:extLst>
        </xdr:cNvPr>
        <xdr:cNvCxnSpPr/>
      </xdr:nvCxnSpPr>
      <xdr:spPr>
        <a:xfrm flipV="1">
          <a:off x="14401800" y="281419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73FA68D1-BF9C-4498-BAAB-77C5EB40DB5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175F0D54-E5B4-4B65-BAB3-F89D6117C7D2}"/>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167519</xdr:rowOff>
    </xdr:from>
    <xdr:to>
      <xdr:col>68</xdr:col>
      <xdr:colOff>152400</xdr:colOff>
      <xdr:row>17</xdr:row>
      <xdr:rowOff>27093</xdr:rowOff>
    </xdr:to>
    <xdr:cxnSp macro="">
      <xdr:nvCxnSpPr>
        <xdr:cNvPr id="452" name="直線コネクタ 451">
          <a:extLst>
            <a:ext uri="{FF2B5EF4-FFF2-40B4-BE49-F238E27FC236}">
              <a16:creationId xmlns:a16="http://schemas.microsoft.com/office/drawing/2014/main" id="{6588331B-7805-4A2E-8AB4-FF7CE6ABF359}"/>
            </a:ext>
          </a:extLst>
        </xdr:cNvPr>
        <xdr:cNvCxnSpPr/>
      </xdr:nvCxnSpPr>
      <xdr:spPr>
        <a:xfrm>
          <a:off x="13512800" y="29107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9570DF41-7161-4647-B241-A29B7087F8E3}"/>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A7C294D1-D50A-4EEC-8A4E-52A443F9CFA7}"/>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5E532C22-D24C-4740-BB46-CA013B605D14}"/>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FFACC1C-B355-406A-9BE3-70DB201C5164}"/>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126DC52-6D65-4577-A9FE-8EC616EAB5E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BDB51F5-A5FB-4320-B66A-AFFAA039720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D6E50C8-6B25-4991-9B2B-C09925A7E3B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C4C27D0-DEA8-411E-93F7-0F7933B2E27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C54B937-65B4-47B3-88D3-B06A1396748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10100</xdr:rowOff>
    </xdr:from>
    <xdr:to>
      <xdr:col>81</xdr:col>
      <xdr:colOff>95250</xdr:colOff>
      <xdr:row>15</xdr:row>
      <xdr:rowOff>111700</xdr:rowOff>
    </xdr:to>
    <xdr:sp macro="" textlink="">
      <xdr:nvSpPr>
        <xdr:cNvPr id="462" name="楕円 461">
          <a:extLst>
            <a:ext uri="{FF2B5EF4-FFF2-40B4-BE49-F238E27FC236}">
              <a16:creationId xmlns:a16="http://schemas.microsoft.com/office/drawing/2014/main" id="{C75D2714-30C9-4676-8AB3-6A4CBE81817E}"/>
            </a:ext>
          </a:extLst>
        </xdr:cNvPr>
        <xdr:cNvSpPr/>
      </xdr:nvSpPr>
      <xdr:spPr>
        <a:xfrm>
          <a:off x="169672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153627</xdr:rowOff>
    </xdr:from>
    <xdr:ext cx="762000" cy="259045"/>
    <xdr:sp macro="" textlink="">
      <xdr:nvSpPr>
        <xdr:cNvPr id="463" name="将来負担の状況該当値テキスト">
          <a:extLst>
            <a:ext uri="{FF2B5EF4-FFF2-40B4-BE49-F238E27FC236}">
              <a16:creationId xmlns:a16="http://schemas.microsoft.com/office/drawing/2014/main" id="{0F82CD7C-3A91-4801-88A8-C55D76A99C8C}"/>
            </a:ext>
          </a:extLst>
        </xdr:cNvPr>
        <xdr:cNvSpPr txBox="1"/>
      </xdr:nvSpPr>
      <xdr:spPr>
        <a:xfrm>
          <a:off x="17106900" y="25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4" name="楕円 463">
          <a:extLst>
            <a:ext uri="{FF2B5EF4-FFF2-40B4-BE49-F238E27FC236}">
              <a16:creationId xmlns:a16="http://schemas.microsoft.com/office/drawing/2014/main" id="{F7D47C2A-705A-4F8D-A6A7-FB7F9E8A36A0}"/>
            </a:ext>
          </a:extLst>
        </xdr:cNvPr>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65" name="テキスト ボックス 464">
          <a:extLst>
            <a:ext uri="{FF2B5EF4-FFF2-40B4-BE49-F238E27FC236}">
              <a16:creationId xmlns:a16="http://schemas.microsoft.com/office/drawing/2014/main" id="{DD839DA5-AFA2-4D44-ABDC-849E816DE246}"/>
            </a:ext>
          </a:extLst>
        </xdr:cNvPr>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20199</xdr:rowOff>
    </xdr:from>
    <xdr:to>
      <xdr:col>73</xdr:col>
      <xdr:colOff>44450</xdr:colOff>
      <xdr:row>16</xdr:row>
      <xdr:rowOff>121799</xdr:rowOff>
    </xdr:to>
    <xdr:sp macro="" textlink="">
      <xdr:nvSpPr>
        <xdr:cNvPr id="466" name="楕円 465">
          <a:extLst>
            <a:ext uri="{FF2B5EF4-FFF2-40B4-BE49-F238E27FC236}">
              <a16:creationId xmlns:a16="http://schemas.microsoft.com/office/drawing/2014/main" id="{62B35870-AB0A-4897-AF62-0119FE34BD90}"/>
            </a:ext>
          </a:extLst>
        </xdr:cNvPr>
        <xdr:cNvSpPr/>
      </xdr:nvSpPr>
      <xdr:spPr>
        <a:xfrm>
          <a:off x="15240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106576</xdr:rowOff>
    </xdr:from>
    <xdr:ext cx="762000" cy="259045"/>
    <xdr:sp macro="" textlink="">
      <xdr:nvSpPr>
        <xdr:cNvPr id="467" name="テキスト ボックス 466">
          <a:extLst>
            <a:ext uri="{FF2B5EF4-FFF2-40B4-BE49-F238E27FC236}">
              <a16:creationId xmlns:a16="http://schemas.microsoft.com/office/drawing/2014/main" id="{2187AD8D-5D7E-4B1C-9E88-BAA7CDF68F7E}"/>
            </a:ext>
          </a:extLst>
        </xdr:cNvPr>
        <xdr:cNvSpPr txBox="1"/>
      </xdr:nvSpPr>
      <xdr:spPr>
        <a:xfrm>
          <a:off x="14909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147743</xdr:rowOff>
    </xdr:from>
    <xdr:to>
      <xdr:col>68</xdr:col>
      <xdr:colOff>203200</xdr:colOff>
      <xdr:row>17</xdr:row>
      <xdr:rowOff>77893</xdr:rowOff>
    </xdr:to>
    <xdr:sp macro="" textlink="">
      <xdr:nvSpPr>
        <xdr:cNvPr id="468" name="楕円 467">
          <a:extLst>
            <a:ext uri="{FF2B5EF4-FFF2-40B4-BE49-F238E27FC236}">
              <a16:creationId xmlns:a16="http://schemas.microsoft.com/office/drawing/2014/main" id="{C9962CC7-288D-4F81-8FAE-79FCCA25B768}"/>
            </a:ext>
          </a:extLst>
        </xdr:cNvPr>
        <xdr:cNvSpPr/>
      </xdr:nvSpPr>
      <xdr:spPr>
        <a:xfrm>
          <a:off x="14351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62670</xdr:rowOff>
    </xdr:from>
    <xdr:ext cx="762000" cy="259045"/>
    <xdr:sp macro="" textlink="">
      <xdr:nvSpPr>
        <xdr:cNvPr id="469" name="テキスト ボックス 468">
          <a:extLst>
            <a:ext uri="{FF2B5EF4-FFF2-40B4-BE49-F238E27FC236}">
              <a16:creationId xmlns:a16="http://schemas.microsoft.com/office/drawing/2014/main" id="{7CE8BCEB-38BC-4A93-B6A8-DA23587F7956}"/>
            </a:ext>
          </a:extLst>
        </xdr:cNvPr>
        <xdr:cNvSpPr txBox="1"/>
      </xdr:nvSpPr>
      <xdr:spPr>
        <a:xfrm>
          <a:off x="14020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116719</xdr:rowOff>
    </xdr:from>
    <xdr:to>
      <xdr:col>64</xdr:col>
      <xdr:colOff>152400</xdr:colOff>
      <xdr:row>17</xdr:row>
      <xdr:rowOff>46869</xdr:rowOff>
    </xdr:to>
    <xdr:sp macro="" textlink="">
      <xdr:nvSpPr>
        <xdr:cNvPr id="470" name="楕円 469">
          <a:extLst>
            <a:ext uri="{FF2B5EF4-FFF2-40B4-BE49-F238E27FC236}">
              <a16:creationId xmlns:a16="http://schemas.microsoft.com/office/drawing/2014/main" id="{0CA3DFD3-2A36-4922-9309-420C5A4B8711}"/>
            </a:ext>
          </a:extLst>
        </xdr:cNvPr>
        <xdr:cNvSpPr/>
      </xdr:nvSpPr>
      <xdr:spPr>
        <a:xfrm>
          <a:off x="13462000" y="28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31646</xdr:rowOff>
    </xdr:from>
    <xdr:ext cx="762000" cy="259045"/>
    <xdr:sp macro="" textlink="">
      <xdr:nvSpPr>
        <xdr:cNvPr id="471" name="テキスト ボックス 470">
          <a:extLst>
            <a:ext uri="{FF2B5EF4-FFF2-40B4-BE49-F238E27FC236}">
              <a16:creationId xmlns:a16="http://schemas.microsoft.com/office/drawing/2014/main" id="{179EA8D7-C328-4238-9D83-F0C8063C3BE2}"/>
            </a:ext>
          </a:extLst>
        </xdr:cNvPr>
        <xdr:cNvSpPr txBox="1"/>
      </xdr:nvSpPr>
      <xdr:spPr>
        <a:xfrm>
          <a:off x="13131800" y="29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7,797
7,719
330.37
7,509,943
7,085,502
340,297
4,114,248
5,991,244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人件費は減少しており、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ポイントの減となった。給与表の改定により、全体として職員給の増加があった一方、令和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人が退職し、そのうち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人が管理職であり、令和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人が再任用となったことが要因と考えられる。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大きな要因として委託料の増が考えられる。特にマイナンバー制度への対応をはじめとするシステム改修等に係る各種委託料が大きく増加している。また、需用費では原油価格高騰の影響を大きく受けている施設の光熱水費についても、増加している。施設の運営について、特に、赤倉温泉スキー場ならびに湯けむり館について、指定管理者制度の導入を視野に入れつつ、運営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62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8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昨年度と同値となり、類似団体・全国・山形県平均値よりも占める割合も低くなっている。令和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引き続き、医療費の無償化、身体障がい者への給付等を行っている。過疎対策事業債（ソフト事業分）や障がい者総合支援給付費負担金等の国庫支出金が財源であり、一般財源等の充当額が低いことが要因である。</a:t>
          </a:r>
        </a:p>
        <a:p>
          <a:r>
            <a:rPr kumimoji="1" lang="ja-JP" altLang="en-US" sz="1200">
              <a:latin typeface="ＭＳ Ｐゴシック" panose="020B0600070205080204" pitchFamily="50" charset="-128"/>
              <a:ea typeface="ＭＳ Ｐゴシック" panose="020B0600070205080204" pitchFamily="50" charset="-128"/>
            </a:rPr>
            <a:t>　サービスを必要としている住民が減少する中でも、サービスの拡充と財政の健全化を図りながら、住民満足度を上げていく必要がある。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ポイント悪化しているが、下水道会計への繰出金の増（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百万円）が大きな要因と考えられる。繰出金の内訳としては、法非適用企業の元利償還金が基準になっている金額もあるため、普通建設事業については、今後の更新計画等を参考に注視していく。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443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2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ポイント悪化している。一部事務組合の分担金・負担金と法適用事業への繰出金が構成費用の大半を占めているため、適正な繰出金を行い、一部事務組合の財政計画等を参考とし、今後の推移を注視する。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特に、病院会計への繰出金が昨年度より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百万円増加しているため、来年度に経営強化プランの作成を行い、病院会計の健全化に努める。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0610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87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39</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055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137922</xdr:rowOff>
    </xdr:from>
    <xdr:to>
      <xdr:col>82</xdr:col>
      <xdr:colOff>158750</xdr:colOff>
      <xdr:row>40</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46499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ポイント悪化した要因について、令和元年度に行った緊急防災・減災事業（防災無線デジタル化）や最上中学校大規模改修事業第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期目に係る元金の償還が始まったことが挙げられる。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年度には元利償還金のピークを迎える。今後はこれまで以上に投資的事業へ計画性を持って臨み、地方債発行の抑制に努めていく。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1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07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ポイント悪化しているが、地方交付税の減少による影響が大きい。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個々の性質別歳出について、人件費、補助費等の比重が高いため、定員管理の徹底や、一部事務組合、公営企業会計への補助費等の縮減に努めていく。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120142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5836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812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69342</xdr:rowOff>
    </xdr:from>
    <xdr:to>
      <xdr:col>82</xdr:col>
      <xdr:colOff>158750</xdr:colOff>
      <xdr:row>78</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41419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105945</xdr:rowOff>
    </xdr:from>
    <xdr:to>
      <xdr:col>29</xdr:col>
      <xdr:colOff>127000</xdr:colOff>
      <xdr:row>16</xdr:row>
      <xdr:rowOff>163570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96770"/>
          <a:ext cx="647700" cy="5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163570</xdr:rowOff>
    </xdr:from>
    <xdr:to>
      <xdr:col>26</xdr:col>
      <xdr:colOff>50800</xdr:colOff>
      <xdr:row>17</xdr:row>
      <xdr:rowOff>81777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54395"/>
          <a:ext cx="698500" cy="8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77699</xdr:rowOff>
    </xdr:from>
    <xdr:to>
      <xdr:col>22</xdr:col>
      <xdr:colOff>114300</xdr:colOff>
      <xdr:row>17</xdr:row>
      <xdr:rowOff>81777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39974"/>
          <a:ext cx="698500" cy="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77699</xdr:rowOff>
    </xdr:from>
    <xdr:to>
      <xdr:col>18</xdr:col>
      <xdr:colOff>177800</xdr:colOff>
      <xdr:row>17</xdr:row>
      <xdr:rowOff>108304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39974"/>
          <a:ext cx="6985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55145</xdr:rowOff>
    </xdr:from>
    <xdr:to>
      <xdr:col>29</xdr:col>
      <xdr:colOff>177800</xdr:colOff>
      <xdr:row>16</xdr:row>
      <xdr:rowOff>156745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71672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112770</xdr:rowOff>
    </xdr:from>
    <xdr:to>
      <xdr:col>26</xdr:col>
      <xdr:colOff>101600</xdr:colOff>
      <xdr:row>17</xdr:row>
      <xdr:rowOff>42920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0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53097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30977</xdr:rowOff>
    </xdr:from>
    <xdr:to>
      <xdr:col>22</xdr:col>
      <xdr:colOff>165100</xdr:colOff>
      <xdr:row>17</xdr:row>
      <xdr:rowOff>132577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142754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26899</xdr:rowOff>
    </xdr:from>
    <xdr:to>
      <xdr:col>19</xdr:col>
      <xdr:colOff>38100</xdr:colOff>
      <xdr:row>17</xdr:row>
      <xdr:rowOff>128499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138676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5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57504</xdr:rowOff>
    </xdr:from>
    <xdr:to>
      <xdr:col>15</xdr:col>
      <xdr:colOff>101600</xdr:colOff>
      <xdr:row>17</xdr:row>
      <xdr:rowOff>159104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99579</xdr:rowOff>
    </xdr:from>
    <xdr:to>
      <xdr:col>29</xdr:col>
      <xdr:colOff>127000</xdr:colOff>
      <xdr:row>35</xdr:row>
      <xdr:rowOff>263289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09929"/>
          <a:ext cx="647700" cy="163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263289</xdr:rowOff>
    </xdr:from>
    <xdr:to>
      <xdr:col>26</xdr:col>
      <xdr:colOff>50800</xdr:colOff>
      <xdr:row>35</xdr:row>
      <xdr:rowOff>309847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73639"/>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309847</xdr:rowOff>
    </xdr:from>
    <xdr:to>
      <xdr:col>22</xdr:col>
      <xdr:colOff>114300</xdr:colOff>
      <xdr:row>35</xdr:row>
      <xdr:rowOff>321876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0197"/>
          <a:ext cx="698500" cy="1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321876</xdr:rowOff>
    </xdr:from>
    <xdr:to>
      <xdr:col>18</xdr:col>
      <xdr:colOff>177800</xdr:colOff>
      <xdr:row>36</xdr:row>
      <xdr:rowOff>16935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32226"/>
          <a:ext cx="698500" cy="37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48779</xdr:rowOff>
    </xdr:from>
    <xdr:to>
      <xdr:col>29</xdr:col>
      <xdr:colOff>177800</xdr:colOff>
      <xdr:row>35</xdr:row>
      <xdr:rowOff>150379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5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236756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212489</xdr:rowOff>
    </xdr:from>
    <xdr:to>
      <xdr:col>26</xdr:col>
      <xdr:colOff>101600</xdr:colOff>
      <xdr:row>35</xdr:row>
      <xdr:rowOff>314089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2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324266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259047</xdr:rowOff>
    </xdr:from>
    <xdr:to>
      <xdr:col>22</xdr:col>
      <xdr:colOff>165100</xdr:colOff>
      <xdr:row>36</xdr:row>
      <xdr:rowOff>17747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271076</xdr:rowOff>
    </xdr:from>
    <xdr:to>
      <xdr:col>19</xdr:col>
      <xdr:colOff>38100</xdr:colOff>
      <xdr:row>36</xdr:row>
      <xdr:rowOff>29776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1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39953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5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309035</xdr:rowOff>
    </xdr:from>
    <xdr:to>
      <xdr:col>15</xdr:col>
      <xdr:colOff>101600</xdr:colOff>
      <xdr:row>36</xdr:row>
      <xdr:rowOff>67735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77912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8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7,797
7,719
330.37
7,509,943
7,085,502
340,297
4,114,248
5,991,244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54441</xdr:rowOff>
    </xdr:from>
    <xdr:to>
      <xdr:col>24</xdr:col>
      <xdr:colOff>63500</xdr:colOff>
      <xdr:row>36</xdr:row>
      <xdr:rowOff>74101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6641"/>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74101</xdr:rowOff>
    </xdr:from>
    <xdr:to>
      <xdr:col>19</xdr:col>
      <xdr:colOff>177800</xdr:colOff>
      <xdr:row>36</xdr:row>
      <xdr:rowOff>170533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6301"/>
          <a:ext cx="889000" cy="9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170533</xdr:rowOff>
    </xdr:from>
    <xdr:to>
      <xdr:col>15</xdr:col>
      <xdr:colOff>50800</xdr:colOff>
      <xdr:row>37</xdr:row>
      <xdr:rowOff>152117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42733"/>
          <a:ext cx="889000" cy="1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152117</xdr:rowOff>
    </xdr:from>
    <xdr:to>
      <xdr:col>10</xdr:col>
      <xdr:colOff>114300</xdr:colOff>
      <xdr:row>37</xdr:row>
      <xdr:rowOff>167928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95767"/>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3641</xdr:rowOff>
    </xdr:from>
    <xdr:to>
      <xdr:col>24</xdr:col>
      <xdr:colOff>114300</xdr:colOff>
      <xdr:row>36</xdr:row>
      <xdr:rowOff>105241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26518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23301</xdr:rowOff>
    </xdr:from>
    <xdr:to>
      <xdr:col>20</xdr:col>
      <xdr:colOff>38100</xdr:colOff>
      <xdr:row>36</xdr:row>
      <xdr:rowOff>124901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141428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119733</xdr:rowOff>
    </xdr:from>
    <xdr:to>
      <xdr:col>15</xdr:col>
      <xdr:colOff>101600</xdr:colOff>
      <xdr:row>37</xdr:row>
      <xdr:rowOff>49883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66410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6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101317</xdr:rowOff>
    </xdr:from>
    <xdr:to>
      <xdr:col>10</xdr:col>
      <xdr:colOff>165100</xdr:colOff>
      <xdr:row>38</xdr:row>
      <xdr:rowOff>31468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44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47994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117127</xdr:rowOff>
    </xdr:from>
    <xdr:to>
      <xdr:col>6</xdr:col>
      <xdr:colOff>38100</xdr:colOff>
      <xdr:row>38</xdr:row>
      <xdr:rowOff>47278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07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63804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3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115842</xdr:rowOff>
    </xdr:from>
    <xdr:to>
      <xdr:col>24</xdr:col>
      <xdr:colOff>63500</xdr:colOff>
      <xdr:row>58</xdr:row>
      <xdr:rowOff>135104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59942"/>
          <a:ext cx="8382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135104</xdr:rowOff>
    </xdr:from>
    <xdr:to>
      <xdr:col>19</xdr:col>
      <xdr:colOff>177800</xdr:colOff>
      <xdr:row>58</xdr:row>
      <xdr:rowOff>141117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79204"/>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138241</xdr:rowOff>
    </xdr:from>
    <xdr:to>
      <xdr:col>15</xdr:col>
      <xdr:colOff>50800</xdr:colOff>
      <xdr:row>58</xdr:row>
      <xdr:rowOff>141117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2341"/>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137620</xdr:rowOff>
    </xdr:from>
    <xdr:to>
      <xdr:col>10</xdr:col>
      <xdr:colOff>114300</xdr:colOff>
      <xdr:row>58</xdr:row>
      <xdr:rowOff>138241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8172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65042</xdr:rowOff>
    </xdr:from>
    <xdr:to>
      <xdr:col>24</xdr:col>
      <xdr:colOff>114300</xdr:colOff>
      <xdr:row>58</xdr:row>
      <xdr:rowOff>166642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84304</xdr:rowOff>
    </xdr:from>
    <xdr:to>
      <xdr:col>20</xdr:col>
      <xdr:colOff>38100</xdr:colOff>
      <xdr:row>59</xdr:row>
      <xdr:rowOff>14454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5581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90317</xdr:rowOff>
    </xdr:from>
    <xdr:to>
      <xdr:col>15</xdr:col>
      <xdr:colOff>101600</xdr:colOff>
      <xdr:row>59</xdr:row>
      <xdr:rowOff>20467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36994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87441</xdr:rowOff>
    </xdr:from>
    <xdr:to>
      <xdr:col>10</xdr:col>
      <xdr:colOff>165100</xdr:colOff>
      <xdr:row>59</xdr:row>
      <xdr:rowOff>17591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34118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86820</xdr:rowOff>
    </xdr:from>
    <xdr:to>
      <xdr:col>6</xdr:col>
      <xdr:colOff>38100</xdr:colOff>
      <xdr:row>59</xdr:row>
      <xdr:rowOff>16970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33497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104153</xdr:rowOff>
    </xdr:from>
    <xdr:to>
      <xdr:col>24</xdr:col>
      <xdr:colOff>63500</xdr:colOff>
      <xdr:row>76</xdr:row>
      <xdr:rowOff>8630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62903"/>
          <a:ext cx="8382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104153</xdr:rowOff>
    </xdr:from>
    <xdr:to>
      <xdr:col>19</xdr:col>
      <xdr:colOff>177800</xdr:colOff>
      <xdr:row>76</xdr:row>
      <xdr:rowOff>90094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62903"/>
          <a:ext cx="889000" cy="1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90094</xdr:rowOff>
    </xdr:from>
    <xdr:to>
      <xdr:col>15</xdr:col>
      <xdr:colOff>50800</xdr:colOff>
      <xdr:row>78</xdr:row>
      <xdr:rowOff>12108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20294"/>
          <a:ext cx="889000" cy="2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53077</xdr:rowOff>
    </xdr:from>
    <xdr:to>
      <xdr:col>10</xdr:col>
      <xdr:colOff>114300</xdr:colOff>
      <xdr:row>78</xdr:row>
      <xdr:rowOff>12108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54727"/>
          <a:ext cx="889000" cy="1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129280</xdr:rowOff>
    </xdr:from>
    <xdr:to>
      <xdr:col>24</xdr:col>
      <xdr:colOff>114300</xdr:colOff>
      <xdr:row>76</xdr:row>
      <xdr:rowOff>59430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152157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53353</xdr:rowOff>
    </xdr:from>
    <xdr:to>
      <xdr:col>20</xdr:col>
      <xdr:colOff>38100</xdr:colOff>
      <xdr:row>75</xdr:row>
      <xdr:rowOff>154952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12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39294</xdr:rowOff>
    </xdr:from>
    <xdr:to>
      <xdr:col>15</xdr:col>
      <xdr:colOff>101600</xdr:colOff>
      <xdr:row>76</xdr:row>
      <xdr:rowOff>140894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157421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132758</xdr:rowOff>
    </xdr:from>
    <xdr:to>
      <xdr:col>10</xdr:col>
      <xdr:colOff>165100</xdr:colOff>
      <xdr:row>78</xdr:row>
      <xdr:rowOff>62908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79435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2277</xdr:rowOff>
    </xdr:from>
    <xdr:to>
      <xdr:col>6</xdr:col>
      <xdr:colOff>38100</xdr:colOff>
      <xdr:row>77</xdr:row>
      <xdr:rowOff>103877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120404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4471</xdr:rowOff>
    </xdr:from>
    <xdr:to>
      <xdr:col>24</xdr:col>
      <xdr:colOff>63500</xdr:colOff>
      <xdr:row>96</xdr:row>
      <xdr:rowOff>147777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63671"/>
          <a:ext cx="838200" cy="1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4471</xdr:rowOff>
    </xdr:from>
    <xdr:to>
      <xdr:col>19</xdr:col>
      <xdr:colOff>177800</xdr:colOff>
      <xdr:row>97</xdr:row>
      <xdr:rowOff>124447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63671"/>
          <a:ext cx="889000" cy="29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124447</xdr:rowOff>
    </xdr:from>
    <xdr:to>
      <xdr:col>15</xdr:col>
      <xdr:colOff>50800</xdr:colOff>
      <xdr:row>98</xdr:row>
      <xdr:rowOff>9652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55097"/>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9652</xdr:rowOff>
    </xdr:from>
    <xdr:to>
      <xdr:col>10</xdr:col>
      <xdr:colOff>114300</xdr:colOff>
      <xdr:row>98</xdr:row>
      <xdr:rowOff>21107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11752"/>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96977</xdr:rowOff>
    </xdr:from>
    <xdr:to>
      <xdr:col>24</xdr:col>
      <xdr:colOff>114300</xdr:colOff>
      <xdr:row>97</xdr:row>
      <xdr:rowOff>27127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75404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125121</xdr:rowOff>
    </xdr:from>
    <xdr:to>
      <xdr:col>20</xdr:col>
      <xdr:colOff>38100</xdr:colOff>
      <xdr:row>96</xdr:row>
      <xdr:rowOff>55271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46398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73647</xdr:rowOff>
    </xdr:from>
    <xdr:to>
      <xdr:col>15</xdr:col>
      <xdr:colOff>101600</xdr:colOff>
      <xdr:row>98</xdr:row>
      <xdr:rowOff>3797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9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130302</xdr:rowOff>
    </xdr:from>
    <xdr:to>
      <xdr:col>10</xdr:col>
      <xdr:colOff>165100</xdr:colOff>
      <xdr:row>98</xdr:row>
      <xdr:rowOff>60452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141757</xdr:rowOff>
    </xdr:from>
    <xdr:to>
      <xdr:col>6</xdr:col>
      <xdr:colOff>38100</xdr:colOff>
      <xdr:row>98</xdr:row>
      <xdr:rowOff>71907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149155</xdr:rowOff>
    </xdr:from>
    <xdr:to>
      <xdr:col>55</xdr:col>
      <xdr:colOff>0</xdr:colOff>
      <xdr:row>34</xdr:row>
      <xdr:rowOff>104742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07005"/>
          <a:ext cx="8382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18450</xdr:rowOff>
    </xdr:from>
    <xdr:to>
      <xdr:col>50</xdr:col>
      <xdr:colOff>114300</xdr:colOff>
      <xdr:row>34</xdr:row>
      <xdr:rowOff>104742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04850"/>
          <a:ext cx="889000" cy="4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18450</xdr:rowOff>
    </xdr:from>
    <xdr:to>
      <xdr:col>45</xdr:col>
      <xdr:colOff>177800</xdr:colOff>
      <xdr:row>35</xdr:row>
      <xdr:rowOff>49837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04850"/>
          <a:ext cx="889000" cy="5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49837</xdr:rowOff>
    </xdr:from>
    <xdr:to>
      <xdr:col>41</xdr:col>
      <xdr:colOff>50800</xdr:colOff>
      <xdr:row>35</xdr:row>
      <xdr:rowOff>67247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50587"/>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98355</xdr:rowOff>
    </xdr:from>
    <xdr:to>
      <xdr:col>55</xdr:col>
      <xdr:colOff>50800</xdr:colOff>
      <xdr:row>34</xdr:row>
      <xdr:rowOff>28505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121232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53942</xdr:rowOff>
    </xdr:from>
    <xdr:to>
      <xdr:col>50</xdr:col>
      <xdr:colOff>165100</xdr:colOff>
      <xdr:row>34</xdr:row>
      <xdr:rowOff>155542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139100</xdr:rowOff>
    </xdr:from>
    <xdr:to>
      <xdr:col>46</xdr:col>
      <xdr:colOff>38100</xdr:colOff>
      <xdr:row>32</xdr:row>
      <xdr:rowOff>69250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85777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2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170487</xdr:rowOff>
    </xdr:from>
    <xdr:to>
      <xdr:col>41</xdr:col>
      <xdr:colOff>101600</xdr:colOff>
      <xdr:row>35</xdr:row>
      <xdr:rowOff>100637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117164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7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16447</xdr:rowOff>
    </xdr:from>
    <xdr:to>
      <xdr:col>36</xdr:col>
      <xdr:colOff>165100</xdr:colOff>
      <xdr:row>35</xdr:row>
      <xdr:rowOff>118047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134574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90654</xdr:rowOff>
    </xdr:from>
    <xdr:to>
      <xdr:col>55</xdr:col>
      <xdr:colOff>0</xdr:colOff>
      <xdr:row>58</xdr:row>
      <xdr:rowOff>128448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34754"/>
          <a:ext cx="8382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81400</xdr:rowOff>
    </xdr:from>
    <xdr:to>
      <xdr:col>50</xdr:col>
      <xdr:colOff>114300</xdr:colOff>
      <xdr:row>58</xdr:row>
      <xdr:rowOff>128448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25500"/>
          <a:ext cx="889000" cy="4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74006</xdr:rowOff>
    </xdr:from>
    <xdr:to>
      <xdr:col>45</xdr:col>
      <xdr:colOff>177800</xdr:colOff>
      <xdr:row>58</xdr:row>
      <xdr:rowOff>81400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18106"/>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74006</xdr:rowOff>
    </xdr:from>
    <xdr:to>
      <xdr:col>41</xdr:col>
      <xdr:colOff>50800</xdr:colOff>
      <xdr:row>58</xdr:row>
      <xdr:rowOff>105152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8106"/>
          <a:ext cx="8890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39854</xdr:rowOff>
    </xdr:from>
    <xdr:to>
      <xdr:col>55</xdr:col>
      <xdr:colOff>50800</xdr:colOff>
      <xdr:row>58</xdr:row>
      <xdr:rowOff>141454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18281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77648</xdr:rowOff>
    </xdr:from>
    <xdr:to>
      <xdr:col>50</xdr:col>
      <xdr:colOff>165100</xdr:colOff>
      <xdr:row>59</xdr:row>
      <xdr:rowOff>7798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170375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30600</xdr:rowOff>
    </xdr:from>
    <xdr:to>
      <xdr:col>46</xdr:col>
      <xdr:colOff>38100</xdr:colOff>
      <xdr:row>58</xdr:row>
      <xdr:rowOff>132200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123327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6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23206</xdr:rowOff>
    </xdr:from>
    <xdr:to>
      <xdr:col>41</xdr:col>
      <xdr:colOff>101600</xdr:colOff>
      <xdr:row>58</xdr:row>
      <xdr:rowOff>124806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115933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54352</xdr:rowOff>
    </xdr:from>
    <xdr:to>
      <xdr:col>36</xdr:col>
      <xdr:colOff>165100</xdr:colOff>
      <xdr:row>58</xdr:row>
      <xdr:rowOff>155952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147079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9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88951</xdr:rowOff>
    </xdr:from>
    <xdr:to>
      <xdr:col>55</xdr:col>
      <xdr:colOff>0</xdr:colOff>
      <xdr:row>78</xdr:row>
      <xdr:rowOff>133871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62051"/>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74781</xdr:rowOff>
    </xdr:from>
    <xdr:to>
      <xdr:col>50</xdr:col>
      <xdr:colOff>114300</xdr:colOff>
      <xdr:row>78</xdr:row>
      <xdr:rowOff>133871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7881"/>
          <a:ext cx="889000" cy="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61573</xdr:rowOff>
    </xdr:from>
    <xdr:to>
      <xdr:col>45</xdr:col>
      <xdr:colOff>177800</xdr:colOff>
      <xdr:row>78</xdr:row>
      <xdr:rowOff>74781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467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49828</xdr:rowOff>
    </xdr:from>
    <xdr:to>
      <xdr:col>41</xdr:col>
      <xdr:colOff>50800</xdr:colOff>
      <xdr:row>78</xdr:row>
      <xdr:rowOff>61573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2928"/>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38151</xdr:rowOff>
    </xdr:from>
    <xdr:to>
      <xdr:col>55</xdr:col>
      <xdr:colOff>50800</xdr:colOff>
      <xdr:row>78</xdr:row>
      <xdr:rowOff>139751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124528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83071</xdr:rowOff>
    </xdr:from>
    <xdr:to>
      <xdr:col>50</xdr:col>
      <xdr:colOff>165100</xdr:colOff>
      <xdr:row>79</xdr:row>
      <xdr:rowOff>13221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4348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23981</xdr:rowOff>
    </xdr:from>
    <xdr:to>
      <xdr:col>46</xdr:col>
      <xdr:colOff>38100</xdr:colOff>
      <xdr:row>78</xdr:row>
      <xdr:rowOff>125581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116708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10773</xdr:rowOff>
    </xdr:from>
    <xdr:to>
      <xdr:col>41</xdr:col>
      <xdr:colOff>101600</xdr:colOff>
      <xdr:row>78</xdr:row>
      <xdr:rowOff>112373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103500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170478</xdr:rowOff>
    </xdr:from>
    <xdr:to>
      <xdr:col>36</xdr:col>
      <xdr:colOff>165100</xdr:colOff>
      <xdr:row>78</xdr:row>
      <xdr:rowOff>100628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29282</xdr:rowOff>
    </xdr:from>
    <xdr:to>
      <xdr:col>55</xdr:col>
      <xdr:colOff>0</xdr:colOff>
      <xdr:row>97</xdr:row>
      <xdr:rowOff>48402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59932"/>
          <a:ext cx="8382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115560</xdr:rowOff>
    </xdr:from>
    <xdr:to>
      <xdr:col>50</xdr:col>
      <xdr:colOff>114300</xdr:colOff>
      <xdr:row>97</xdr:row>
      <xdr:rowOff>48402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74760"/>
          <a:ext cx="889000" cy="1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115560</xdr:rowOff>
    </xdr:from>
    <xdr:to>
      <xdr:col>45</xdr:col>
      <xdr:colOff>177800</xdr:colOff>
      <xdr:row>96</xdr:row>
      <xdr:rowOff>131992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74760"/>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131992</xdr:rowOff>
    </xdr:from>
    <xdr:to>
      <xdr:col>41</xdr:col>
      <xdr:colOff>50800</xdr:colOff>
      <xdr:row>97</xdr:row>
      <xdr:rowOff>19329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91192"/>
          <a:ext cx="889000" cy="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149932</xdr:rowOff>
    </xdr:from>
    <xdr:to>
      <xdr:col>55</xdr:col>
      <xdr:colOff>50800</xdr:colOff>
      <xdr:row>97</xdr:row>
      <xdr:rowOff>80082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128359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169052</xdr:rowOff>
    </xdr:from>
    <xdr:to>
      <xdr:col>50</xdr:col>
      <xdr:colOff>165100</xdr:colOff>
      <xdr:row>97</xdr:row>
      <xdr:rowOff>99202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90329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64760</xdr:rowOff>
    </xdr:from>
    <xdr:to>
      <xdr:col>46</xdr:col>
      <xdr:colOff>38100</xdr:colOff>
      <xdr:row>96</xdr:row>
      <xdr:rowOff>166360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81192</xdr:rowOff>
    </xdr:from>
    <xdr:to>
      <xdr:col>41</xdr:col>
      <xdr:colOff>101600</xdr:colOff>
      <xdr:row>97</xdr:row>
      <xdr:rowOff>11342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27869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139979</xdr:rowOff>
    </xdr:from>
    <xdr:to>
      <xdr:col>36</xdr:col>
      <xdr:colOff>165100</xdr:colOff>
      <xdr:row>97</xdr:row>
      <xdr:rowOff>70129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61256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110869</xdr:rowOff>
    </xdr:from>
    <xdr:to>
      <xdr:col>85</xdr:col>
      <xdr:colOff>127000</xdr:colOff>
      <xdr:row>38</xdr:row>
      <xdr:rowOff>139563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5969"/>
          <a:ext cx="8382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44748</xdr:rowOff>
    </xdr:from>
    <xdr:to>
      <xdr:col>81</xdr:col>
      <xdr:colOff>50800</xdr:colOff>
      <xdr:row>38</xdr:row>
      <xdr:rowOff>139563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9848"/>
          <a:ext cx="889000" cy="9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38558</xdr:rowOff>
    </xdr:from>
    <xdr:to>
      <xdr:col>76</xdr:col>
      <xdr:colOff>114300</xdr:colOff>
      <xdr:row>38</xdr:row>
      <xdr:rowOff>44748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382208"/>
          <a:ext cx="889000" cy="17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38558</xdr:rowOff>
    </xdr:from>
    <xdr:to>
      <xdr:col>71</xdr:col>
      <xdr:colOff>177800</xdr:colOff>
      <xdr:row>37</xdr:row>
      <xdr:rowOff>110805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82208"/>
          <a:ext cx="889000" cy="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60069</xdr:rowOff>
    </xdr:from>
    <xdr:to>
      <xdr:col>85</xdr:col>
      <xdr:colOff>177800</xdr:colOff>
      <xdr:row>38</xdr:row>
      <xdr:rowOff>161669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146446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88763</xdr:rowOff>
    </xdr:from>
    <xdr:to>
      <xdr:col>81</xdr:col>
      <xdr:colOff>101600</xdr:colOff>
      <xdr:row>39</xdr:row>
      <xdr:rowOff>18913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10040</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165398</xdr:rowOff>
    </xdr:from>
    <xdr:to>
      <xdr:col>76</xdr:col>
      <xdr:colOff>165100</xdr:colOff>
      <xdr:row>38</xdr:row>
      <xdr:rowOff>95548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112076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159208</xdr:rowOff>
    </xdr:from>
    <xdr:to>
      <xdr:col>72</xdr:col>
      <xdr:colOff>38100</xdr:colOff>
      <xdr:row>37</xdr:row>
      <xdr:rowOff>89358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105885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60005</xdr:rowOff>
    </xdr:from>
    <xdr:to>
      <xdr:col>67</xdr:col>
      <xdr:colOff>101600</xdr:colOff>
      <xdr:row>37</xdr:row>
      <xdr:rowOff>161605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6682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7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41018</xdr:rowOff>
    </xdr:from>
    <xdr:to>
      <xdr:col>85</xdr:col>
      <xdr:colOff>127000</xdr:colOff>
      <xdr:row>76</xdr:row>
      <xdr:rowOff>90089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71218"/>
          <a:ext cx="8382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90089</xdr:rowOff>
    </xdr:from>
    <xdr:to>
      <xdr:col>81</xdr:col>
      <xdr:colOff>50800</xdr:colOff>
      <xdr:row>76</xdr:row>
      <xdr:rowOff>128987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20289"/>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128987</xdr:rowOff>
    </xdr:from>
    <xdr:to>
      <xdr:col>76</xdr:col>
      <xdr:colOff>114300</xdr:colOff>
      <xdr:row>76</xdr:row>
      <xdr:rowOff>158386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59187"/>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158386</xdr:rowOff>
    </xdr:from>
    <xdr:to>
      <xdr:col>71</xdr:col>
      <xdr:colOff>177800</xdr:colOff>
      <xdr:row>77</xdr:row>
      <xdr:rowOff>1690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8586"/>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161668</xdr:rowOff>
    </xdr:from>
    <xdr:to>
      <xdr:col>85</xdr:col>
      <xdr:colOff>177800</xdr:colOff>
      <xdr:row>76</xdr:row>
      <xdr:rowOff>91818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13095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39289</xdr:rowOff>
    </xdr:from>
    <xdr:to>
      <xdr:col>81</xdr:col>
      <xdr:colOff>101600</xdr:colOff>
      <xdr:row>76</xdr:row>
      <xdr:rowOff>140889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157416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78187</xdr:rowOff>
    </xdr:from>
    <xdr:to>
      <xdr:col>76</xdr:col>
      <xdr:colOff>165100</xdr:colOff>
      <xdr:row>77</xdr:row>
      <xdr:rowOff>8337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24864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107586</xdr:rowOff>
    </xdr:from>
    <xdr:to>
      <xdr:col>72</xdr:col>
      <xdr:colOff>38100</xdr:colOff>
      <xdr:row>77</xdr:row>
      <xdr:rowOff>37736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28863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122340</xdr:rowOff>
    </xdr:from>
    <xdr:to>
      <xdr:col>67</xdr:col>
      <xdr:colOff>101600</xdr:colOff>
      <xdr:row>77</xdr:row>
      <xdr:rowOff>52490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43617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105324</xdr:rowOff>
    </xdr:from>
    <xdr:to>
      <xdr:col>85</xdr:col>
      <xdr:colOff>127000</xdr:colOff>
      <xdr:row>99</xdr:row>
      <xdr:rowOff>16025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07424"/>
          <a:ext cx="838200" cy="8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105324</xdr:rowOff>
    </xdr:from>
    <xdr:to>
      <xdr:col>81</xdr:col>
      <xdr:colOff>50800</xdr:colOff>
      <xdr:row>98</xdr:row>
      <xdr:rowOff>131549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7424"/>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131549</xdr:rowOff>
    </xdr:from>
    <xdr:to>
      <xdr:col>76</xdr:col>
      <xdr:colOff>114300</xdr:colOff>
      <xdr:row>98</xdr:row>
      <xdr:rowOff>135139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3649"/>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135139</xdr:rowOff>
    </xdr:from>
    <xdr:to>
      <xdr:col>71</xdr:col>
      <xdr:colOff>177800</xdr:colOff>
      <xdr:row>98</xdr:row>
      <xdr:rowOff>162444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7239"/>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136675</xdr:rowOff>
    </xdr:from>
    <xdr:to>
      <xdr:col>85</xdr:col>
      <xdr:colOff>177800</xdr:colOff>
      <xdr:row>99</xdr:row>
      <xdr:rowOff>66825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54524</xdr:rowOff>
    </xdr:from>
    <xdr:to>
      <xdr:col>81</xdr:col>
      <xdr:colOff>101600</xdr:colOff>
      <xdr:row>98</xdr:row>
      <xdr:rowOff>156124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1201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3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80749</xdr:rowOff>
    </xdr:from>
    <xdr:to>
      <xdr:col>76</xdr:col>
      <xdr:colOff>165100</xdr:colOff>
      <xdr:row>99</xdr:row>
      <xdr:rowOff>10899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84339</xdr:rowOff>
    </xdr:from>
    <xdr:to>
      <xdr:col>72</xdr:col>
      <xdr:colOff>38100</xdr:colOff>
      <xdr:row>99</xdr:row>
      <xdr:rowOff>14489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31016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111644</xdr:rowOff>
    </xdr:from>
    <xdr:to>
      <xdr:col>67</xdr:col>
      <xdr:colOff>101600</xdr:colOff>
      <xdr:row>99</xdr:row>
      <xdr:rowOff>41794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58321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57404</xdr:rowOff>
    </xdr:from>
    <xdr:to>
      <xdr:col>116</xdr:col>
      <xdr:colOff>63500</xdr:colOff>
      <xdr:row>59</xdr:row>
      <xdr:rowOff>67952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72954"/>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47999</xdr:rowOff>
    </xdr:from>
    <xdr:to>
      <xdr:col>111</xdr:col>
      <xdr:colOff>177800</xdr:colOff>
      <xdr:row>59</xdr:row>
      <xdr:rowOff>57404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3549"/>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39932</xdr:rowOff>
    </xdr:from>
    <xdr:to>
      <xdr:col>107</xdr:col>
      <xdr:colOff>50800</xdr:colOff>
      <xdr:row>59</xdr:row>
      <xdr:rowOff>47999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5482"/>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38169</xdr:rowOff>
    </xdr:from>
    <xdr:to>
      <xdr:col>102</xdr:col>
      <xdr:colOff>114300</xdr:colOff>
      <xdr:row>59</xdr:row>
      <xdr:rowOff>39932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371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17152</xdr:rowOff>
    </xdr:from>
    <xdr:to>
      <xdr:col>116</xdr:col>
      <xdr:colOff>114300</xdr:colOff>
      <xdr:row>59</xdr:row>
      <xdr:rowOff>118752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6604</xdr:rowOff>
    </xdr:from>
    <xdr:to>
      <xdr:col>112</xdr:col>
      <xdr:colOff>38100</xdr:colOff>
      <xdr:row>59</xdr:row>
      <xdr:rowOff>108204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99331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168649</xdr:rowOff>
    </xdr:from>
    <xdr:to>
      <xdr:col>107</xdr:col>
      <xdr:colOff>101600</xdr:colOff>
      <xdr:row>59</xdr:row>
      <xdr:rowOff>98799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89926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160582</xdr:rowOff>
    </xdr:from>
    <xdr:to>
      <xdr:col>102</xdr:col>
      <xdr:colOff>165100</xdr:colOff>
      <xdr:row>59</xdr:row>
      <xdr:rowOff>90732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81859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9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158819</xdr:rowOff>
    </xdr:from>
    <xdr:to>
      <xdr:col>98</xdr:col>
      <xdr:colOff>38100</xdr:colOff>
      <xdr:row>59</xdr:row>
      <xdr:rowOff>88969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80096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9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168497</xdr:rowOff>
    </xdr:from>
    <xdr:to>
      <xdr:col>116</xdr:col>
      <xdr:colOff>63500</xdr:colOff>
      <xdr:row>76</xdr:row>
      <xdr:rowOff>35816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27247"/>
          <a:ext cx="8382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35816</xdr:rowOff>
    </xdr:from>
    <xdr:to>
      <xdr:col>111</xdr:col>
      <xdr:colOff>177800</xdr:colOff>
      <xdr:row>76</xdr:row>
      <xdr:rowOff>59263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66016"/>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59263</xdr:rowOff>
    </xdr:from>
    <xdr:to>
      <xdr:col>107</xdr:col>
      <xdr:colOff>50800</xdr:colOff>
      <xdr:row>76</xdr:row>
      <xdr:rowOff>73932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8946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60855</xdr:rowOff>
    </xdr:from>
    <xdr:to>
      <xdr:col>102</xdr:col>
      <xdr:colOff>114300</xdr:colOff>
      <xdr:row>76</xdr:row>
      <xdr:rowOff>73932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1055"/>
          <a:ext cx="8890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117696</xdr:rowOff>
    </xdr:from>
    <xdr:to>
      <xdr:col>116</xdr:col>
      <xdr:colOff>114300</xdr:colOff>
      <xdr:row>76</xdr:row>
      <xdr:rowOff>47845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76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140573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156466</xdr:rowOff>
    </xdr:from>
    <xdr:to>
      <xdr:col>112</xdr:col>
      <xdr:colOff>38100</xdr:colOff>
      <xdr:row>76</xdr:row>
      <xdr:rowOff>86616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77743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8463</xdr:rowOff>
    </xdr:from>
    <xdr:to>
      <xdr:col>107</xdr:col>
      <xdr:colOff>101600</xdr:colOff>
      <xdr:row>76</xdr:row>
      <xdr:rowOff>110063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101190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23132</xdr:rowOff>
    </xdr:from>
    <xdr:to>
      <xdr:col>102</xdr:col>
      <xdr:colOff>165100</xdr:colOff>
      <xdr:row>76</xdr:row>
      <xdr:rowOff>124732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115859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10055</xdr:rowOff>
    </xdr:from>
    <xdr:to>
      <xdr:col>98</xdr:col>
      <xdr:colOff>38100</xdr:colOff>
      <xdr:row>76</xdr:row>
      <xdr:rowOff>111655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物件費について、システム改修・更新委託料の増による。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普通建設事業費について、炊飯施設アレルギー対策室整備、道の駅整備事業等の増による。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維持補修費について、昨年度より降雪量が減ったため除排雪事業経費が減少したことによる。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月に発生した豪雨災害に対する基金繰出、元利償還に伴う減債基金の減による。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7,797
7,719
330.37
7,509,943
7,085,502
340,297
4,114,248
5,991,244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154069</xdr:rowOff>
    </xdr:from>
    <xdr:to>
      <xdr:col>24</xdr:col>
      <xdr:colOff>63500</xdr:colOff>
      <xdr:row>35</xdr:row>
      <xdr:rowOff>10487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83369"/>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10487</xdr:rowOff>
    </xdr:from>
    <xdr:to>
      <xdr:col>19</xdr:col>
      <xdr:colOff>177800</xdr:colOff>
      <xdr:row>35</xdr:row>
      <xdr:rowOff>47607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1123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22025</xdr:rowOff>
    </xdr:from>
    <xdr:to>
      <xdr:col>15</xdr:col>
      <xdr:colOff>50800</xdr:colOff>
      <xdr:row>35</xdr:row>
      <xdr:rowOff>47607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22775"/>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22025</xdr:rowOff>
    </xdr:from>
    <xdr:to>
      <xdr:col>10</xdr:col>
      <xdr:colOff>114300</xdr:colOff>
      <xdr:row>35</xdr:row>
      <xdr:rowOff>27795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277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103269</xdr:rowOff>
    </xdr:from>
    <xdr:to>
      <xdr:col>24</xdr:col>
      <xdr:colOff>114300</xdr:colOff>
      <xdr:row>35</xdr:row>
      <xdr:rowOff>33419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126146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131137</xdr:rowOff>
    </xdr:from>
    <xdr:to>
      <xdr:col>20</xdr:col>
      <xdr:colOff>38100</xdr:colOff>
      <xdr:row>35</xdr:row>
      <xdr:rowOff>61287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77814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168257</xdr:rowOff>
    </xdr:from>
    <xdr:to>
      <xdr:col>15</xdr:col>
      <xdr:colOff>101600</xdr:colOff>
      <xdr:row>35</xdr:row>
      <xdr:rowOff>98407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114934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7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142675</xdr:rowOff>
    </xdr:from>
    <xdr:to>
      <xdr:col>10</xdr:col>
      <xdr:colOff>165100</xdr:colOff>
      <xdr:row>35</xdr:row>
      <xdr:rowOff>72825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89352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148445</xdr:rowOff>
    </xdr:from>
    <xdr:to>
      <xdr:col>6</xdr:col>
      <xdr:colOff>38100</xdr:colOff>
      <xdr:row>35</xdr:row>
      <xdr:rowOff>78595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95122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5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71898</xdr:rowOff>
    </xdr:from>
    <xdr:to>
      <xdr:col>24</xdr:col>
      <xdr:colOff>63500</xdr:colOff>
      <xdr:row>58</xdr:row>
      <xdr:rowOff>95660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5998"/>
          <a:ext cx="8382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149382</xdr:rowOff>
    </xdr:from>
    <xdr:to>
      <xdr:col>19</xdr:col>
      <xdr:colOff>177800</xdr:colOff>
      <xdr:row>58</xdr:row>
      <xdr:rowOff>71898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2032"/>
          <a:ext cx="889000" cy="9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149382</xdr:rowOff>
    </xdr:from>
    <xdr:to>
      <xdr:col>15</xdr:col>
      <xdr:colOff>50800</xdr:colOff>
      <xdr:row>58</xdr:row>
      <xdr:rowOff>68397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2032"/>
          <a:ext cx="889000" cy="9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68397</xdr:rowOff>
    </xdr:from>
    <xdr:to>
      <xdr:col>10</xdr:col>
      <xdr:colOff>114300</xdr:colOff>
      <xdr:row>58</xdr:row>
      <xdr:rowOff>96288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2497"/>
          <a:ext cx="889000" cy="2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44860</xdr:rowOff>
    </xdr:from>
    <xdr:to>
      <xdr:col>24</xdr:col>
      <xdr:colOff>114300</xdr:colOff>
      <xdr:row>58</xdr:row>
      <xdr:rowOff>146460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21098</xdr:rowOff>
    </xdr:from>
    <xdr:to>
      <xdr:col>20</xdr:col>
      <xdr:colOff>38100</xdr:colOff>
      <xdr:row>58</xdr:row>
      <xdr:rowOff>122698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113825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98582</xdr:rowOff>
    </xdr:from>
    <xdr:to>
      <xdr:col>15</xdr:col>
      <xdr:colOff>101600</xdr:colOff>
      <xdr:row>58</xdr:row>
      <xdr:rowOff>28732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45259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17597</xdr:rowOff>
    </xdr:from>
    <xdr:to>
      <xdr:col>10</xdr:col>
      <xdr:colOff>165100</xdr:colOff>
      <xdr:row>58</xdr:row>
      <xdr:rowOff>119197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135724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45488</xdr:rowOff>
    </xdr:from>
    <xdr:to>
      <xdr:col>6</xdr:col>
      <xdr:colOff>38100</xdr:colOff>
      <xdr:row>58</xdr:row>
      <xdr:rowOff>147088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163615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70747</xdr:rowOff>
    </xdr:from>
    <xdr:to>
      <xdr:col>24</xdr:col>
      <xdr:colOff>63500</xdr:colOff>
      <xdr:row>75</xdr:row>
      <xdr:rowOff>109334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9497"/>
          <a:ext cx="8382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70747</xdr:rowOff>
    </xdr:from>
    <xdr:to>
      <xdr:col>19</xdr:col>
      <xdr:colOff>177800</xdr:colOff>
      <xdr:row>76</xdr:row>
      <xdr:rowOff>157096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9497"/>
          <a:ext cx="889000" cy="2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157096</xdr:rowOff>
    </xdr:from>
    <xdr:to>
      <xdr:col>15</xdr:col>
      <xdr:colOff>50800</xdr:colOff>
      <xdr:row>77</xdr:row>
      <xdr:rowOff>120817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7296"/>
          <a:ext cx="889000" cy="1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66137</xdr:rowOff>
    </xdr:from>
    <xdr:to>
      <xdr:col>10</xdr:col>
      <xdr:colOff>114300</xdr:colOff>
      <xdr:row>77</xdr:row>
      <xdr:rowOff>120817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7787"/>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58534</xdr:rowOff>
    </xdr:from>
    <xdr:to>
      <xdr:col>24</xdr:col>
      <xdr:colOff>114300</xdr:colOff>
      <xdr:row>75</xdr:row>
      <xdr:rowOff>160134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36961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19947</xdr:rowOff>
    </xdr:from>
    <xdr:to>
      <xdr:col>20</xdr:col>
      <xdr:colOff>38100</xdr:colOff>
      <xdr:row>75</xdr:row>
      <xdr:rowOff>121547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112673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7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106296</xdr:rowOff>
    </xdr:from>
    <xdr:to>
      <xdr:col>15</xdr:col>
      <xdr:colOff>101600</xdr:colOff>
      <xdr:row>77</xdr:row>
      <xdr:rowOff>36446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27573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70017</xdr:rowOff>
    </xdr:from>
    <xdr:to>
      <xdr:col>10</xdr:col>
      <xdr:colOff>165100</xdr:colOff>
      <xdr:row>78</xdr:row>
      <xdr:rowOff>167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162744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15337</xdr:rowOff>
    </xdr:from>
    <xdr:to>
      <xdr:col>6</xdr:col>
      <xdr:colOff>38100</xdr:colOff>
      <xdr:row>77</xdr:row>
      <xdr:rowOff>116937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108064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116246</xdr:rowOff>
    </xdr:from>
    <xdr:to>
      <xdr:col>24</xdr:col>
      <xdr:colOff>63500</xdr:colOff>
      <xdr:row>94</xdr:row>
      <xdr:rowOff>92197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61096"/>
          <a:ext cx="838200" cy="1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92197</xdr:rowOff>
    </xdr:from>
    <xdr:to>
      <xdr:col>19</xdr:col>
      <xdr:colOff>177800</xdr:colOff>
      <xdr:row>94</xdr:row>
      <xdr:rowOff>95938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08497"/>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95938</xdr:rowOff>
    </xdr:from>
    <xdr:to>
      <xdr:col>15</xdr:col>
      <xdr:colOff>50800</xdr:colOff>
      <xdr:row>95</xdr:row>
      <xdr:rowOff>4369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12238"/>
          <a:ext cx="889000" cy="7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113655</xdr:rowOff>
    </xdr:from>
    <xdr:to>
      <xdr:col>10</xdr:col>
      <xdr:colOff>114300</xdr:colOff>
      <xdr:row>95</xdr:row>
      <xdr:rowOff>4369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29955"/>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65446</xdr:rowOff>
    </xdr:from>
    <xdr:to>
      <xdr:col>24</xdr:col>
      <xdr:colOff>114300</xdr:colOff>
      <xdr:row>93</xdr:row>
      <xdr:rowOff>167046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1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88323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6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41397</xdr:rowOff>
    </xdr:from>
    <xdr:to>
      <xdr:col>20</xdr:col>
      <xdr:colOff>38100</xdr:colOff>
      <xdr:row>94</xdr:row>
      <xdr:rowOff>142997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159524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3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45138</xdr:rowOff>
    </xdr:from>
    <xdr:to>
      <xdr:col>15</xdr:col>
      <xdr:colOff>101600</xdr:colOff>
      <xdr:row>94</xdr:row>
      <xdr:rowOff>146738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163265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3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125019</xdr:rowOff>
    </xdr:from>
    <xdr:to>
      <xdr:col>10</xdr:col>
      <xdr:colOff>165100</xdr:colOff>
      <xdr:row>95</xdr:row>
      <xdr:rowOff>55169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71696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62855</xdr:rowOff>
    </xdr:from>
    <xdr:to>
      <xdr:col>6</xdr:col>
      <xdr:colOff>38100</xdr:colOff>
      <xdr:row>94</xdr:row>
      <xdr:rowOff>164455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9532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100838</xdr:rowOff>
    </xdr:from>
    <xdr:to>
      <xdr:col>55</xdr:col>
      <xdr:colOff>0</xdr:colOff>
      <xdr:row>36</xdr:row>
      <xdr:rowOff>104953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7303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104953</xdr:rowOff>
    </xdr:from>
    <xdr:to>
      <xdr:col>50</xdr:col>
      <xdr:colOff>114300</xdr:colOff>
      <xdr:row>36</xdr:row>
      <xdr:rowOff>142443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277153"/>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124613</xdr:rowOff>
    </xdr:from>
    <xdr:to>
      <xdr:col>45</xdr:col>
      <xdr:colOff>177800</xdr:colOff>
      <xdr:row>36</xdr:row>
      <xdr:rowOff>142443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96813"/>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100838</xdr:rowOff>
    </xdr:from>
    <xdr:to>
      <xdr:col>41</xdr:col>
      <xdr:colOff>50800</xdr:colOff>
      <xdr:row>36</xdr:row>
      <xdr:rowOff>124613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27303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50038</xdr:rowOff>
    </xdr:from>
    <xdr:to>
      <xdr:col>55</xdr:col>
      <xdr:colOff>50800</xdr:colOff>
      <xdr:row>36</xdr:row>
      <xdr:rowOff>151638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72915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7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54153</xdr:rowOff>
    </xdr:from>
    <xdr:to>
      <xdr:col>50</xdr:col>
      <xdr:colOff>165100</xdr:colOff>
      <xdr:row>36</xdr:row>
      <xdr:rowOff>155753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830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0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91643</xdr:rowOff>
    </xdr:from>
    <xdr:to>
      <xdr:col>46</xdr:col>
      <xdr:colOff>38100</xdr:colOff>
      <xdr:row>37</xdr:row>
      <xdr:rowOff>21793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38320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73813</xdr:rowOff>
    </xdr:from>
    <xdr:to>
      <xdr:col>41</xdr:col>
      <xdr:colOff>101600</xdr:colOff>
      <xdr:row>37</xdr:row>
      <xdr:rowOff>3963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20490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02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50038</xdr:rowOff>
    </xdr:from>
    <xdr:to>
      <xdr:col>36</xdr:col>
      <xdr:colOff>165100</xdr:colOff>
      <xdr:row>36</xdr:row>
      <xdr:rowOff>151638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168165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152829</xdr:rowOff>
    </xdr:from>
    <xdr:to>
      <xdr:col>55</xdr:col>
      <xdr:colOff>0</xdr:colOff>
      <xdr:row>58</xdr:row>
      <xdr:rowOff>1751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5479"/>
          <a:ext cx="8382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1751</xdr:rowOff>
    </xdr:from>
    <xdr:to>
      <xdr:col>50</xdr:col>
      <xdr:colOff>114300</xdr:colOff>
      <xdr:row>58</xdr:row>
      <xdr:rowOff>52063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5851"/>
          <a:ext cx="889000" cy="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41916</xdr:rowOff>
    </xdr:from>
    <xdr:to>
      <xdr:col>45</xdr:col>
      <xdr:colOff>177800</xdr:colOff>
      <xdr:row>58</xdr:row>
      <xdr:rowOff>52063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6016"/>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41916</xdr:rowOff>
    </xdr:from>
    <xdr:to>
      <xdr:col>41</xdr:col>
      <xdr:colOff>50800</xdr:colOff>
      <xdr:row>58</xdr:row>
      <xdr:rowOff>82745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6016"/>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102029</xdr:rowOff>
    </xdr:from>
    <xdr:to>
      <xdr:col>55</xdr:col>
      <xdr:colOff>50800</xdr:colOff>
      <xdr:row>58</xdr:row>
      <xdr:rowOff>32179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122401</xdr:rowOff>
    </xdr:from>
    <xdr:to>
      <xdr:col>50</xdr:col>
      <xdr:colOff>165100</xdr:colOff>
      <xdr:row>58</xdr:row>
      <xdr:rowOff>52551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43678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1263</xdr:rowOff>
    </xdr:from>
    <xdr:to>
      <xdr:col>46</xdr:col>
      <xdr:colOff>38100</xdr:colOff>
      <xdr:row>58</xdr:row>
      <xdr:rowOff>102863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93990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162566</xdr:rowOff>
    </xdr:from>
    <xdr:to>
      <xdr:col>41</xdr:col>
      <xdr:colOff>101600</xdr:colOff>
      <xdr:row>58</xdr:row>
      <xdr:rowOff>92716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83843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31945</xdr:rowOff>
    </xdr:from>
    <xdr:to>
      <xdr:col>36</xdr:col>
      <xdr:colOff>165100</xdr:colOff>
      <xdr:row>58</xdr:row>
      <xdr:rowOff>133545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30549</xdr:rowOff>
    </xdr:from>
    <xdr:to>
      <xdr:col>55</xdr:col>
      <xdr:colOff>0</xdr:colOff>
      <xdr:row>76</xdr:row>
      <xdr:rowOff>170267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60749"/>
          <a:ext cx="838200" cy="13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168971</xdr:rowOff>
    </xdr:from>
    <xdr:to>
      <xdr:col>50</xdr:col>
      <xdr:colOff>114300</xdr:colOff>
      <xdr:row>76</xdr:row>
      <xdr:rowOff>170267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9917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168971</xdr:rowOff>
    </xdr:from>
    <xdr:to>
      <xdr:col>45</xdr:col>
      <xdr:colOff>177800</xdr:colOff>
      <xdr:row>78</xdr:row>
      <xdr:rowOff>1919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99171"/>
          <a:ext cx="889000" cy="1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1919</xdr:rowOff>
    </xdr:from>
    <xdr:to>
      <xdr:col>41</xdr:col>
      <xdr:colOff>50800</xdr:colOff>
      <xdr:row>78</xdr:row>
      <xdr:rowOff>6796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501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151199</xdr:rowOff>
    </xdr:from>
    <xdr:to>
      <xdr:col>55</xdr:col>
      <xdr:colOff>50800</xdr:colOff>
      <xdr:row>76</xdr:row>
      <xdr:rowOff>81349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119467</xdr:rowOff>
    </xdr:from>
    <xdr:to>
      <xdr:col>50</xdr:col>
      <xdr:colOff>165100</xdr:colOff>
      <xdr:row>77</xdr:row>
      <xdr:rowOff>49617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66144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118171</xdr:rowOff>
    </xdr:from>
    <xdr:to>
      <xdr:col>46</xdr:col>
      <xdr:colOff>38100</xdr:colOff>
      <xdr:row>77</xdr:row>
      <xdr:rowOff>48321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64849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122569</xdr:rowOff>
    </xdr:from>
    <xdr:to>
      <xdr:col>41</xdr:col>
      <xdr:colOff>101600</xdr:colOff>
      <xdr:row>78</xdr:row>
      <xdr:rowOff>52719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69246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127446</xdr:rowOff>
    </xdr:from>
    <xdr:to>
      <xdr:col>36</xdr:col>
      <xdr:colOff>165100</xdr:colOff>
      <xdr:row>78</xdr:row>
      <xdr:rowOff>57596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74123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33702</xdr:rowOff>
    </xdr:from>
    <xdr:to>
      <xdr:col>55</xdr:col>
      <xdr:colOff>0</xdr:colOff>
      <xdr:row>97</xdr:row>
      <xdr:rowOff>35424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64352"/>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33702</xdr:rowOff>
    </xdr:from>
    <xdr:to>
      <xdr:col>50</xdr:col>
      <xdr:colOff>114300</xdr:colOff>
      <xdr:row>97</xdr:row>
      <xdr:rowOff>84547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64352"/>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84547</xdr:rowOff>
    </xdr:from>
    <xdr:to>
      <xdr:col>45</xdr:col>
      <xdr:colOff>177800</xdr:colOff>
      <xdr:row>98</xdr:row>
      <xdr:rowOff>27423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15197"/>
          <a:ext cx="889000" cy="1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95279</xdr:rowOff>
    </xdr:from>
    <xdr:to>
      <xdr:col>41</xdr:col>
      <xdr:colOff>50800</xdr:colOff>
      <xdr:row>98</xdr:row>
      <xdr:rowOff>27423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25929"/>
          <a:ext cx="8890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156074</xdr:rowOff>
    </xdr:from>
    <xdr:to>
      <xdr:col>55</xdr:col>
      <xdr:colOff>50800</xdr:colOff>
      <xdr:row>97</xdr:row>
      <xdr:rowOff>86224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7501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154352</xdr:rowOff>
    </xdr:from>
    <xdr:to>
      <xdr:col>50</xdr:col>
      <xdr:colOff>165100</xdr:colOff>
      <xdr:row>97</xdr:row>
      <xdr:rowOff>84502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33747</xdr:rowOff>
    </xdr:from>
    <xdr:to>
      <xdr:col>46</xdr:col>
      <xdr:colOff>38100</xdr:colOff>
      <xdr:row>97</xdr:row>
      <xdr:rowOff>135347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148073</xdr:rowOff>
    </xdr:from>
    <xdr:to>
      <xdr:col>41</xdr:col>
      <xdr:colOff>101600</xdr:colOff>
      <xdr:row>98</xdr:row>
      <xdr:rowOff>78223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69350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44479</xdr:rowOff>
    </xdr:from>
    <xdr:to>
      <xdr:col>36</xdr:col>
      <xdr:colOff>165100</xdr:colOff>
      <xdr:row>97</xdr:row>
      <xdr:rowOff>146079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137206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82550</xdr:rowOff>
    </xdr:from>
    <xdr:to>
      <xdr:col>85</xdr:col>
      <xdr:colOff>127000</xdr:colOff>
      <xdr:row>38</xdr:row>
      <xdr:rowOff>6243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6200"/>
          <a:ext cx="8382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6243</xdr:rowOff>
    </xdr:from>
    <xdr:to>
      <xdr:col>81</xdr:col>
      <xdr:colOff>50800</xdr:colOff>
      <xdr:row>38</xdr:row>
      <xdr:rowOff>19983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1343"/>
          <a:ext cx="889000" cy="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78298</xdr:rowOff>
    </xdr:from>
    <xdr:to>
      <xdr:col>76</xdr:col>
      <xdr:colOff>114300</xdr:colOff>
      <xdr:row>38</xdr:row>
      <xdr:rowOff>19983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21948"/>
          <a:ext cx="889000" cy="1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78298</xdr:rowOff>
    </xdr:from>
    <xdr:to>
      <xdr:col>71</xdr:col>
      <xdr:colOff>177800</xdr:colOff>
      <xdr:row>37</xdr:row>
      <xdr:rowOff>164229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21948"/>
          <a:ext cx="889000" cy="8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31750</xdr:rowOff>
    </xdr:from>
    <xdr:to>
      <xdr:col>85</xdr:col>
      <xdr:colOff>177800</xdr:colOff>
      <xdr:row>37</xdr:row>
      <xdr:rowOff>133350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10177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126893</xdr:rowOff>
    </xdr:from>
    <xdr:to>
      <xdr:col>81</xdr:col>
      <xdr:colOff>101600</xdr:colOff>
      <xdr:row>38</xdr:row>
      <xdr:rowOff>57043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48170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140632</xdr:rowOff>
    </xdr:from>
    <xdr:to>
      <xdr:col>76</xdr:col>
      <xdr:colOff>165100</xdr:colOff>
      <xdr:row>38</xdr:row>
      <xdr:rowOff>70782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61910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27498</xdr:rowOff>
    </xdr:from>
    <xdr:to>
      <xdr:col>72</xdr:col>
      <xdr:colOff>38100</xdr:colOff>
      <xdr:row>37</xdr:row>
      <xdr:rowOff>129098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120225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6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113429</xdr:rowOff>
    </xdr:from>
    <xdr:to>
      <xdr:col>67</xdr:col>
      <xdr:colOff>101600</xdr:colOff>
      <xdr:row>38</xdr:row>
      <xdr:rowOff>43579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34706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92837</xdr:rowOff>
    </xdr:from>
    <xdr:to>
      <xdr:col>85</xdr:col>
      <xdr:colOff>127000</xdr:colOff>
      <xdr:row>57</xdr:row>
      <xdr:rowOff>102077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5487"/>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102077</xdr:rowOff>
    </xdr:from>
    <xdr:to>
      <xdr:col>81</xdr:col>
      <xdr:colOff>50800</xdr:colOff>
      <xdr:row>57</xdr:row>
      <xdr:rowOff>116618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74727"/>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44083</xdr:rowOff>
    </xdr:from>
    <xdr:to>
      <xdr:col>76</xdr:col>
      <xdr:colOff>114300</xdr:colOff>
      <xdr:row>57</xdr:row>
      <xdr:rowOff>116618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16733"/>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44083</xdr:rowOff>
    </xdr:from>
    <xdr:to>
      <xdr:col>71</xdr:col>
      <xdr:colOff>177800</xdr:colOff>
      <xdr:row>57</xdr:row>
      <xdr:rowOff>96440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6733"/>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42037</xdr:rowOff>
    </xdr:from>
    <xdr:to>
      <xdr:col>85</xdr:col>
      <xdr:colOff>177800</xdr:colOff>
      <xdr:row>57</xdr:row>
      <xdr:rowOff>143637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64914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51277</xdr:rowOff>
    </xdr:from>
    <xdr:to>
      <xdr:col>81</xdr:col>
      <xdr:colOff>101600</xdr:colOff>
      <xdr:row>57</xdr:row>
      <xdr:rowOff>152877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169404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65818</xdr:rowOff>
    </xdr:from>
    <xdr:to>
      <xdr:col>76</xdr:col>
      <xdr:colOff>165100</xdr:colOff>
      <xdr:row>57</xdr:row>
      <xdr:rowOff>167418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12495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164733</xdr:rowOff>
    </xdr:from>
    <xdr:to>
      <xdr:col>72</xdr:col>
      <xdr:colOff>38100</xdr:colOff>
      <xdr:row>57</xdr:row>
      <xdr:rowOff>94883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111410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4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45640</xdr:rowOff>
    </xdr:from>
    <xdr:to>
      <xdr:col>67</xdr:col>
      <xdr:colOff>101600</xdr:colOff>
      <xdr:row>57</xdr:row>
      <xdr:rowOff>147240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163767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110869</xdr:rowOff>
    </xdr:from>
    <xdr:to>
      <xdr:col>85</xdr:col>
      <xdr:colOff>127000</xdr:colOff>
      <xdr:row>78</xdr:row>
      <xdr:rowOff>139564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83969"/>
          <a:ext cx="83820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44749</xdr:rowOff>
    </xdr:from>
    <xdr:to>
      <xdr:col>81</xdr:col>
      <xdr:colOff>50800</xdr:colOff>
      <xdr:row>78</xdr:row>
      <xdr:rowOff>139564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17849"/>
          <a:ext cx="889000" cy="9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38559</xdr:rowOff>
    </xdr:from>
    <xdr:to>
      <xdr:col>76</xdr:col>
      <xdr:colOff>114300</xdr:colOff>
      <xdr:row>78</xdr:row>
      <xdr:rowOff>44749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40209"/>
          <a:ext cx="889000" cy="17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38559</xdr:rowOff>
    </xdr:from>
    <xdr:to>
      <xdr:col>71</xdr:col>
      <xdr:colOff>177800</xdr:colOff>
      <xdr:row>77</xdr:row>
      <xdr:rowOff>110806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40209"/>
          <a:ext cx="889000" cy="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60069</xdr:rowOff>
    </xdr:from>
    <xdr:to>
      <xdr:col>85</xdr:col>
      <xdr:colOff>177800</xdr:colOff>
      <xdr:row>78</xdr:row>
      <xdr:rowOff>161669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146446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88764</xdr:rowOff>
    </xdr:from>
    <xdr:to>
      <xdr:col>81</xdr:col>
      <xdr:colOff>101600</xdr:colOff>
      <xdr:row>79</xdr:row>
      <xdr:rowOff>18914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10041</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165399</xdr:rowOff>
    </xdr:from>
    <xdr:to>
      <xdr:col>76</xdr:col>
      <xdr:colOff>165100</xdr:colOff>
      <xdr:row>78</xdr:row>
      <xdr:rowOff>95549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112076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159209</xdr:rowOff>
    </xdr:from>
    <xdr:to>
      <xdr:col>72</xdr:col>
      <xdr:colOff>38100</xdr:colOff>
      <xdr:row>77</xdr:row>
      <xdr:rowOff>89359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105885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60006</xdr:rowOff>
    </xdr:from>
    <xdr:to>
      <xdr:col>67</xdr:col>
      <xdr:colOff>101600</xdr:colOff>
      <xdr:row>77</xdr:row>
      <xdr:rowOff>161606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6683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41018</xdr:rowOff>
    </xdr:from>
    <xdr:to>
      <xdr:col>85</xdr:col>
      <xdr:colOff>127000</xdr:colOff>
      <xdr:row>96</xdr:row>
      <xdr:rowOff>90089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00218"/>
          <a:ext cx="8382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90089</xdr:rowOff>
    </xdr:from>
    <xdr:to>
      <xdr:col>81</xdr:col>
      <xdr:colOff>50800</xdr:colOff>
      <xdr:row>96</xdr:row>
      <xdr:rowOff>128987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49289"/>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128987</xdr:rowOff>
    </xdr:from>
    <xdr:to>
      <xdr:col>76</xdr:col>
      <xdr:colOff>114300</xdr:colOff>
      <xdr:row>96</xdr:row>
      <xdr:rowOff>158386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88187"/>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158386</xdr:rowOff>
    </xdr:from>
    <xdr:to>
      <xdr:col>71</xdr:col>
      <xdr:colOff>177800</xdr:colOff>
      <xdr:row>97</xdr:row>
      <xdr:rowOff>1690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17586"/>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161668</xdr:rowOff>
    </xdr:from>
    <xdr:to>
      <xdr:col>85</xdr:col>
      <xdr:colOff>177800</xdr:colOff>
      <xdr:row>96</xdr:row>
      <xdr:rowOff>91818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13095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39289</xdr:rowOff>
    </xdr:from>
    <xdr:to>
      <xdr:col>81</xdr:col>
      <xdr:colOff>101600</xdr:colOff>
      <xdr:row>96</xdr:row>
      <xdr:rowOff>140889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157416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78187</xdr:rowOff>
    </xdr:from>
    <xdr:to>
      <xdr:col>76</xdr:col>
      <xdr:colOff>165100</xdr:colOff>
      <xdr:row>97</xdr:row>
      <xdr:rowOff>8337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24864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107586</xdr:rowOff>
    </xdr:from>
    <xdr:to>
      <xdr:col>72</xdr:col>
      <xdr:colOff>38100</xdr:colOff>
      <xdr:row>97</xdr:row>
      <xdr:rowOff>37736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28863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122340</xdr:rowOff>
    </xdr:from>
    <xdr:to>
      <xdr:col>67</xdr:col>
      <xdr:colOff>101600</xdr:colOff>
      <xdr:row>97</xdr:row>
      <xdr:rowOff>52490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43617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衛生費は、水道会計・病院会計への繰出金が増額となったことにより、増加した。</a:t>
          </a:r>
        </a:p>
        <a:p>
          <a:r>
            <a:rPr kumimoji="1" lang="ja-JP" altLang="en-US" sz="1300">
              <a:latin typeface="ＭＳ Ｐゴシック" panose="020B0600070205080204" pitchFamily="50" charset="-128"/>
              <a:ea typeface="ＭＳ Ｐゴシック" panose="020B0600070205080204" pitchFamily="50" charset="-128"/>
            </a:rPr>
            <a:t>農林水産費は、新型コロナウイルス対策の感染症対応燃料価格高騰対策支援金事業等を行ったため、増加した。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商工費は、来年度に施工予定の道の駅整備事業に係る設計・用地購入を行ったことに加え、新型コロナ・物価高騰対策の事業を実施したことによって増加した。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実質単年度収支について、当初予算編成において財政調整基金より</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億円の繰入を行ったため、結果として取崩額の方が多くなり▲</a:t>
          </a:r>
          <a:r>
            <a:rPr kumimoji="1" lang="en-US" altLang="ja-JP" sz="1200">
              <a:latin typeface="ＭＳ ゴシック" pitchFamily="49" charset="-128"/>
              <a:ea typeface="ＭＳ ゴシック" pitchFamily="49" charset="-128"/>
            </a:rPr>
            <a:t>2.38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年度末において、財政調整基金は昨年度比▲</a:t>
          </a:r>
          <a:r>
            <a:rPr kumimoji="1" lang="en-US" altLang="ja-JP" sz="1200">
              <a:latin typeface="ＭＳ ゴシック" pitchFamily="49" charset="-128"/>
              <a:ea typeface="ＭＳ ゴシック" pitchFamily="49" charset="-128"/>
            </a:rPr>
            <a:t>170</a:t>
          </a:r>
          <a:r>
            <a:rPr kumimoji="1" lang="ja-JP" altLang="en-US" sz="1200">
              <a:latin typeface="ＭＳ ゴシック" pitchFamily="49" charset="-128"/>
              <a:ea typeface="ＭＳ ゴシック" pitchFamily="49" charset="-128"/>
            </a:rPr>
            <a:t>百万円となり、残高は</a:t>
          </a:r>
          <a:r>
            <a:rPr kumimoji="1" lang="en-US" altLang="ja-JP" sz="1200">
              <a:latin typeface="ＭＳ ゴシック" pitchFamily="49" charset="-128"/>
              <a:ea typeface="ＭＳ ゴシック" pitchFamily="49" charset="-128"/>
            </a:rPr>
            <a:t>960</a:t>
          </a:r>
          <a:r>
            <a:rPr kumimoji="1" lang="ja-JP" altLang="en-US" sz="1200">
              <a:latin typeface="ＭＳ ゴシック" pitchFamily="49" charset="-128"/>
              <a:ea typeface="ＭＳ ゴシック" pitchFamily="49" charset="-128"/>
            </a:rPr>
            <a:t>百万円となった。人件費・物件費・補助費等・公債費が増加しており、中でも公債費は来年度に償還のピークを迎える。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今後の町政運営にあたり、災害と豪雪が重なっても運営が行えるよう、財政調整基金の積み増しに努め、事業の見直し・縮減を行うとともに、地方債発行の抑制・平準化に努める。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年度も連結実質赤字比率において赤字はなかった。</a:t>
          </a:r>
        </a:p>
        <a:p>
          <a:r>
            <a:rPr kumimoji="1" lang="ja-JP" altLang="en-US" sz="1400">
              <a:latin typeface="ＭＳ ゴシック" pitchFamily="49" charset="-128"/>
              <a:ea typeface="ＭＳ ゴシック" pitchFamily="49" charset="-128"/>
            </a:rPr>
            <a:t>　国民健康保険事業について、令和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年度末において、基金残高はそれぞれ</a:t>
          </a:r>
          <a:r>
            <a:rPr kumimoji="1" lang="en-US" altLang="ja-JP" sz="1400">
              <a:latin typeface="ＭＳ ゴシック" pitchFamily="49" charset="-128"/>
              <a:ea typeface="ＭＳ ゴシック" pitchFamily="49" charset="-128"/>
            </a:rPr>
            <a:t>191,422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200,002</a:t>
          </a:r>
          <a:r>
            <a:rPr kumimoji="1" lang="ja-JP" altLang="en-US" sz="1400">
              <a:latin typeface="ＭＳ ゴシック" pitchFamily="49" charset="-128"/>
              <a:ea typeface="ＭＳ ゴシック" pitchFamily="49" charset="-128"/>
            </a:rPr>
            <a:t>千円となっている。予算規模が両会計とも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億円以上の会計であるが、基金も準備されているため、突発的な支出にも対応できると考えている。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下水道、浄化槽、農業集落排水会計については、建設して以来、下水道の処理施設や農業集落排水の処理施設において今まで大規模な改修を行っていないため、今年度より町有施設の設備更新等を計画的に行っていく。工事の財源である地方債の元利償還金について、繰出基準となっているものの、運営費が増加する一方で、料金収入が人口の減によりなかなか見込めないため、料金の改定や歳出の見直しをすることで事業の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病院事業について、収支が黒字となっているが、多額の繰出金によるものであり、一般会計を圧迫している要因の一つになっている。来年度策定予定の経営強化プランに基づき、経営改善を図る必要がある。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7509943</v>
      </c>
      <c r="BO4" s="371"/>
      <c r="BP4" s="371"/>
      <c r="BQ4" s="371"/>
      <c r="BR4" s="371"/>
      <c r="BS4" s="371"/>
      <c r="BT4" s="371"/>
      <c r="BU4" s="372"/>
      <c r="BV4" s="370">
        <v>7399477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6.4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7085502</v>
      </c>
      <c r="BO5" s="408"/>
      <c r="BP5" s="408"/>
      <c r="BQ5" s="408"/>
      <c r="BR5" s="408"/>
      <c r="BS5" s="408"/>
      <c r="BT5" s="408"/>
      <c r="BU5" s="409"/>
      <c r="BV5" s="407">
        <v>7111224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97.4</v>
      </c>
      <c r="CU5" s="405"/>
      <c r="CV5" s="405"/>
      <c r="CW5" s="405"/>
      <c r="CX5" s="405"/>
      <c r="CY5" s="405"/>
      <c r="CZ5" s="405"/>
      <c r="DA5" s="406"/>
      <c r="DB5" s="404">
        <v>89.6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424441</v>
      </c>
      <c r="BO6" s="408"/>
      <c r="BP6" s="408"/>
      <c r="BQ6" s="408"/>
      <c r="BR6" s="408"/>
      <c r="BS6" s="408"/>
      <c r="BT6" s="408"/>
      <c r="BU6" s="409"/>
      <c r="BV6" s="407">
        <v>288253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98.3</v>
      </c>
      <c r="CU6" s="445"/>
      <c r="CV6" s="445"/>
      <c r="CW6" s="445"/>
      <c r="CX6" s="445"/>
      <c r="CY6" s="445"/>
      <c r="CZ6" s="445"/>
      <c r="DA6" s="446"/>
      <c r="DB6" s="444">
        <v>92.8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84144</v>
      </c>
      <c r="BO7" s="408"/>
      <c r="BP7" s="408"/>
      <c r="BQ7" s="408"/>
      <c r="BR7" s="408"/>
      <c r="BS7" s="408"/>
      <c r="BT7" s="408"/>
      <c r="BU7" s="409"/>
      <c r="BV7" s="407">
        <v>19832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4114248</v>
      </c>
      <c r="CU7" s="408"/>
      <c r="CV7" s="408"/>
      <c r="CW7" s="408"/>
      <c r="CX7" s="408"/>
      <c r="CY7" s="408"/>
      <c r="CZ7" s="408"/>
      <c r="DA7" s="409"/>
      <c r="DB7" s="407">
        <v>4185416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340297</v>
      </c>
      <c r="BO8" s="408"/>
      <c r="BP8" s="408"/>
      <c r="BQ8" s="408"/>
      <c r="BR8" s="408"/>
      <c r="BS8" s="408"/>
      <c r="BT8" s="408"/>
      <c r="BU8" s="409"/>
      <c r="BV8" s="407">
        <v>268421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8080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71876</v>
      </c>
      <c r="BO9" s="408"/>
      <c r="BP9" s="408"/>
      <c r="BQ9" s="408"/>
      <c r="BR9" s="408"/>
      <c r="BS9" s="408"/>
      <c r="BT9" s="408"/>
      <c r="BU9" s="409"/>
      <c r="BV9" s="407">
        <v>-30524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12.7</v>
      </c>
      <c r="CU9" s="405"/>
      <c r="CV9" s="405"/>
      <c r="CW9" s="405"/>
      <c r="CX9" s="405"/>
      <c r="CY9" s="405"/>
      <c r="CZ9" s="405"/>
      <c r="DA9" s="406"/>
      <c r="DB9" s="404">
        <v>11.8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8902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274253</v>
      </c>
      <c r="BO10" s="408"/>
      <c r="BP10" s="408"/>
      <c r="BQ10" s="408"/>
      <c r="BR10" s="408"/>
      <c r="BS10" s="408"/>
      <c r="BT10" s="408"/>
      <c r="BU10" s="409"/>
      <c r="BV10" s="407">
        <v>455314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7797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444253</v>
      </c>
      <c r="BO12" s="408"/>
      <c r="BP12" s="408"/>
      <c r="BQ12" s="408"/>
      <c r="BR12" s="408"/>
      <c r="BS12" s="408"/>
      <c r="BT12" s="408"/>
      <c r="BU12" s="409"/>
      <c r="BV12" s="407">
        <v>355314</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7719</v>
      </c>
      <c r="S13" s="492"/>
      <c r="T13" s="492"/>
      <c r="U13" s="492"/>
      <c r="V13" s="493"/>
      <c r="W13" s="423" t="s">
        <v>142</v>
      </c>
      <c r="X13" s="424"/>
      <c r="Y13" s="424"/>
      <c r="Z13" s="424"/>
      <c r="AA13" s="424"/>
      <c r="AB13" s="414"/>
      <c r="AC13" s="458">
        <v>773</v>
      </c>
      <c r="AD13" s="459"/>
      <c r="AE13" s="459"/>
      <c r="AF13" s="459"/>
      <c r="AG13" s="501"/>
      <c r="AH13" s="458">
        <v>813</v>
      </c>
      <c r="AI13" s="459"/>
      <c r="AJ13" s="459"/>
      <c r="AK13" s="459"/>
      <c r="AL13" s="460"/>
      <c r="AM13" s="436" t="s">
        <v>143</v>
      </c>
      <c r="AN13" s="437"/>
      <c r="AO13" s="437"/>
      <c r="AP13" s="437"/>
      <c r="AQ13" s="437"/>
      <c r="AR13" s="437"/>
      <c r="AS13" s="437"/>
      <c r="AT13" s="438"/>
      <c r="AU13" s="439" t="s">
        <v>123</v>
      </c>
      <c r="AV13" s="440"/>
      <c r="AW13" s="440"/>
      <c r="AX13" s="440"/>
      <c r="AY13" s="441" t="s">
        <v>144</v>
      </c>
      <c r="AZ13" s="442"/>
      <c r="BA13" s="442"/>
      <c r="BB13" s="442"/>
      <c r="BC13" s="442"/>
      <c r="BD13" s="442"/>
      <c r="BE13" s="442"/>
      <c r="BF13" s="442"/>
      <c r="BG13" s="442"/>
      <c r="BH13" s="442"/>
      <c r="BI13" s="442"/>
      <c r="BJ13" s="442"/>
      <c r="BK13" s="442"/>
      <c r="BL13" s="442"/>
      <c r="BM13" s="443"/>
      <c r="BN13" s="407">
        <v>-98124</v>
      </c>
      <c r="BO13" s="408"/>
      <c r="BP13" s="408"/>
      <c r="BQ13" s="408"/>
      <c r="BR13" s="408"/>
      <c r="BS13" s="408"/>
      <c r="BT13" s="408"/>
      <c r="BU13" s="409"/>
      <c r="BV13" s="407">
        <v>69476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8.6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8030</v>
      </c>
      <c r="S14" s="492"/>
      <c r="T14" s="492"/>
      <c r="U14" s="492"/>
      <c r="V14" s="493"/>
      <c r="W14" s="397"/>
      <c r="X14" s="398"/>
      <c r="Y14" s="398"/>
      <c r="Z14" s="398"/>
      <c r="AA14" s="398"/>
      <c r="AB14" s="387"/>
      <c r="AC14" s="494">
        <v>18.2</v>
      </c>
      <c r="AD14" s="495"/>
      <c r="AE14" s="495"/>
      <c r="AF14" s="495"/>
      <c r="AG14" s="496"/>
      <c r="AH14" s="494">
        <v>17.7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27.8</v>
      </c>
      <c r="CU14" s="506"/>
      <c r="CV14" s="506"/>
      <c r="CW14" s="506"/>
      <c r="CX14" s="506"/>
      <c r="CY14" s="506"/>
      <c r="CZ14" s="506"/>
      <c r="DA14" s="507"/>
      <c r="DB14" s="505">
        <v>30.9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7947</v>
      </c>
      <c r="S15" s="492"/>
      <c r="T15" s="492"/>
      <c r="U15" s="492"/>
      <c r="V15" s="493"/>
      <c r="W15" s="423" t="s">
        <v>148</v>
      </c>
      <c r="X15" s="424"/>
      <c r="Y15" s="424"/>
      <c r="Z15" s="424"/>
      <c r="AA15" s="424"/>
      <c r="AB15" s="414"/>
      <c r="AC15" s="458">
        <v>1418</v>
      </c>
      <c r="AD15" s="459"/>
      <c r="AE15" s="459"/>
      <c r="AF15" s="459"/>
      <c r="AG15" s="501"/>
      <c r="AH15" s="458">
        <v>1626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868513</v>
      </c>
      <c r="BO15" s="371"/>
      <c r="BP15" s="371"/>
      <c r="BQ15" s="371"/>
      <c r="BR15" s="371"/>
      <c r="BS15" s="371"/>
      <c r="BT15" s="371"/>
      <c r="BU15" s="372"/>
      <c r="BV15" s="370">
        <v>831013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33.4</v>
      </c>
      <c r="AD16" s="495"/>
      <c r="AE16" s="495"/>
      <c r="AF16" s="495"/>
      <c r="AG16" s="496"/>
      <c r="AH16" s="494">
        <v>35.4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3856963</v>
      </c>
      <c r="BO16" s="408"/>
      <c r="BP16" s="408"/>
      <c r="BQ16" s="408"/>
      <c r="BR16" s="408"/>
      <c r="BS16" s="408"/>
      <c r="BT16" s="408"/>
      <c r="BU16" s="409"/>
      <c r="BV16" s="407">
        <v>3835546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2050</v>
      </c>
      <c r="AD17" s="459"/>
      <c r="AE17" s="459"/>
      <c r="AF17" s="459"/>
      <c r="AG17" s="501"/>
      <c r="AH17" s="458">
        <v>2150</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1088839</v>
      </c>
      <c r="BO17" s="408"/>
      <c r="BP17" s="408"/>
      <c r="BQ17" s="408"/>
      <c r="BR17" s="408"/>
      <c r="BS17" s="408"/>
      <c r="BT17" s="408"/>
      <c r="BU17" s="409"/>
      <c r="BV17" s="407">
        <v>1034849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330.37</v>
      </c>
      <c r="M18" s="531"/>
      <c r="N18" s="531"/>
      <c r="O18" s="531"/>
      <c r="P18" s="531"/>
      <c r="Q18" s="531"/>
      <c r="R18" s="532"/>
      <c r="S18" s="532"/>
      <c r="T18" s="532"/>
      <c r="U18" s="532"/>
      <c r="V18" s="533"/>
      <c r="W18" s="425"/>
      <c r="X18" s="426"/>
      <c r="Y18" s="426"/>
      <c r="Z18" s="426"/>
      <c r="AA18" s="426"/>
      <c r="AB18" s="417"/>
      <c r="AC18" s="534">
        <v>48.3</v>
      </c>
      <c r="AD18" s="535"/>
      <c r="AE18" s="535"/>
      <c r="AF18" s="535"/>
      <c r="AG18" s="536"/>
      <c r="AH18" s="534">
        <v>46.9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4028712</v>
      </c>
      <c r="BO18" s="408"/>
      <c r="BP18" s="408"/>
      <c r="BQ18" s="408"/>
      <c r="BR18" s="408"/>
      <c r="BS18" s="408"/>
      <c r="BT18" s="408"/>
      <c r="BU18" s="409"/>
      <c r="BV18" s="407">
        <v>3795179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5767338</v>
      </c>
      <c r="BO19" s="408"/>
      <c r="BP19" s="408"/>
      <c r="BQ19" s="408"/>
      <c r="BR19" s="408"/>
      <c r="BS19" s="408"/>
      <c r="BT19" s="408"/>
      <c r="BU19" s="409"/>
      <c r="BV19" s="407">
        <v>5646677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2596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5991244</v>
      </c>
      <c r="BO22" s="371"/>
      <c r="BP22" s="371"/>
      <c r="BQ22" s="371"/>
      <c r="BR22" s="371"/>
      <c r="BS22" s="371"/>
      <c r="BT22" s="371"/>
      <c r="BU22" s="372"/>
      <c r="BV22" s="370">
        <v>6365693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5451824</v>
      </c>
      <c r="BO23" s="408"/>
      <c r="BP23" s="408"/>
      <c r="BQ23" s="408"/>
      <c r="BR23" s="408"/>
      <c r="BS23" s="408"/>
      <c r="BT23" s="408"/>
      <c r="BU23" s="409"/>
      <c r="BV23" s="407">
        <v>5759712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8200</v>
      </c>
      <c r="R24" s="459"/>
      <c r="S24" s="459"/>
      <c r="T24" s="459"/>
      <c r="U24" s="459"/>
      <c r="V24" s="501"/>
      <c r="W24" s="553"/>
      <c r="X24" s="554"/>
      <c r="Y24" s="555"/>
      <c r="Z24" s="457" t="s">
        <v>173</v>
      </c>
      <c r="AA24" s="437"/>
      <c r="AB24" s="437"/>
      <c r="AC24" s="437"/>
      <c r="AD24" s="437"/>
      <c r="AE24" s="437"/>
      <c r="AF24" s="437"/>
      <c r="AG24" s="438"/>
      <c r="AH24" s="458">
        <v>112</v>
      </c>
      <c r="AI24" s="459"/>
      <c r="AJ24" s="459"/>
      <c r="AK24" s="459"/>
      <c r="AL24" s="501"/>
      <c r="AM24" s="458">
        <v>336448</v>
      </c>
      <c r="AN24" s="459"/>
      <c r="AO24" s="459"/>
      <c r="AP24" s="459"/>
      <c r="AQ24" s="459"/>
      <c r="AR24" s="501"/>
      <c r="AS24" s="458">
        <v>3004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4043548</v>
      </c>
      <c r="BO24" s="408"/>
      <c r="BP24" s="408"/>
      <c r="BQ24" s="408"/>
      <c r="BR24" s="408"/>
      <c r="BS24" s="408"/>
      <c r="BT24" s="408"/>
      <c r="BU24" s="409"/>
      <c r="BV24" s="407">
        <v>4232557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6200</v>
      </c>
      <c r="R25" s="459"/>
      <c r="S25" s="459"/>
      <c r="T25" s="459"/>
      <c r="U25" s="459"/>
      <c r="V25" s="501"/>
      <c r="W25" s="553"/>
      <c r="X25" s="554"/>
      <c r="Y25" s="555"/>
      <c r="Z25" s="457" t="s">
        <v>176</v>
      </c>
      <c r="AA25" s="437"/>
      <c r="AB25" s="437"/>
      <c r="AC25" s="437"/>
      <c r="AD25" s="437"/>
      <c r="AE25" s="437"/>
      <c r="AF25" s="437"/>
      <c r="AG25" s="438"/>
      <c r="AH25" s="458" t="s">
        <v>140</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193649</v>
      </c>
      <c r="BO25" s="371"/>
      <c r="BP25" s="371"/>
      <c r="BQ25" s="371"/>
      <c r="BR25" s="371"/>
      <c r="BS25" s="371"/>
      <c r="BT25" s="371"/>
      <c r="BU25" s="372"/>
      <c r="BV25" s="370">
        <v>192949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5750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3160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2530</v>
      </c>
      <c r="R28" s="459"/>
      <c r="S28" s="459"/>
      <c r="T28" s="459"/>
      <c r="U28" s="459"/>
      <c r="V28" s="501"/>
      <c r="W28" s="553"/>
      <c r="X28" s="554"/>
      <c r="Y28" s="555"/>
      <c r="Z28" s="457" t="s">
        <v>188</v>
      </c>
      <c r="AA28" s="437"/>
      <c r="AB28" s="437"/>
      <c r="AC28" s="437"/>
      <c r="AD28" s="437"/>
      <c r="AE28" s="437"/>
      <c r="AF28" s="437"/>
      <c r="AG28" s="438"/>
      <c r="AH28" s="458" t="s">
        <v>131</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960000</v>
      </c>
      <c r="BO28" s="371"/>
      <c r="BP28" s="371"/>
      <c r="BQ28" s="371"/>
      <c r="BR28" s="371"/>
      <c r="BS28" s="371"/>
      <c r="BT28" s="371"/>
      <c r="BU28" s="372"/>
      <c r="BV28" s="370">
        <v>1130000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10</v>
      </c>
      <c r="M29" s="459"/>
      <c r="N29" s="459"/>
      <c r="O29" s="459"/>
      <c r="P29" s="501"/>
      <c r="Q29" s="458">
        <v>2330</v>
      </c>
      <c r="R29" s="459"/>
      <c r="S29" s="459"/>
      <c r="T29" s="459"/>
      <c r="U29" s="459"/>
      <c r="V29" s="501"/>
      <c r="W29" s="556"/>
      <c r="X29" s="557"/>
      <c r="Y29" s="558"/>
      <c r="Z29" s="457" t="s">
        <v>191</v>
      </c>
      <c r="AA29" s="437"/>
      <c r="AB29" s="437"/>
      <c r="AC29" s="437"/>
      <c r="AD29" s="437"/>
      <c r="AE29" s="437"/>
      <c r="AF29" s="437"/>
      <c r="AG29" s="438"/>
      <c r="AH29" s="458">
        <v>113</v>
      </c>
      <c r="AI29" s="459"/>
      <c r="AJ29" s="459"/>
      <c r="AK29" s="459"/>
      <c r="AL29" s="501"/>
      <c r="AM29" s="458">
        <v>340638</v>
      </c>
      <c r="AN29" s="459"/>
      <c r="AO29" s="459"/>
      <c r="AP29" s="459"/>
      <c r="AQ29" s="459"/>
      <c r="AR29" s="501"/>
      <c r="AS29" s="458">
        <v>3014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224971</v>
      </c>
      <c r="BO29" s="408"/>
      <c r="BP29" s="408"/>
      <c r="BQ29" s="408"/>
      <c r="BR29" s="408"/>
      <c r="BS29" s="408"/>
      <c r="BT29" s="408"/>
      <c r="BU29" s="409"/>
      <c r="BV29" s="407">
        <v>300098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387777</v>
      </c>
      <c r="BO30" s="527"/>
      <c r="BP30" s="527"/>
      <c r="BQ30" s="527"/>
      <c r="BR30" s="527"/>
      <c r="BS30" s="527"/>
      <c r="BT30" s="527"/>
      <c r="BU30" s="528"/>
      <c r="BV30" s="526">
        <v>337661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200</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水道事業特別会計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最上町地域振興公社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病院事業特別会計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介護老人保健施設事業特別会計</v>
      </c>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IF('各会計、関係団体の財政状況及び健全化判断比率'!B36="","",'各会計、関係団体の財政状況及び健全化判断比率'!B36)</f>
        <v>浄化槽事業特別会計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11</v>
      </c>
      <c r="BF37" s="597"/>
      <c r="BG37" s="598" t="str">
        <f>IF('各会計、関係団体の財政状況及び健全化判断比率'!B37="","",'各会計、関係団体の財政状況及び健全化判断比率'!B37)</f>
        <v>瀬見温泉管理事業特別会計</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山形県市町村交通災害共済組合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最上広域市町村圏事務組合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山形県後期高齢者医療広域連合（普通会計分）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山形県後期高齢者医療広域連合（事業会計分）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5GZXgoEYy/z8prpejtt+8hGM5ev0EaBQAoXJ+TfCa2IO3mKjM0uihxARNH/iqVBQNuFiz+f6wIOlBeqZgLXwA==" saltValue="aalDR2VtGc41VczRif+sX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4" t="s">
        <v>574</v>
      </c>
      <c r="D34" s="1154"/>
      <c r="E34" s="1155"/>
      <c r="F34" s="32">
        <v>7.31</v>
      </c>
      <c r="G34" s="33">
        <v>7.69</v>
      </c>
      <c r="H34" s="33">
        <v>7.64</v>
      </c>
      <c r="I34" s="33">
        <v>6.41</v>
      </c>
      <c r="J34" s="34">
        <v>8.27</v>
      </c>
      <c r="K34" s="22"/>
      <c r="L34" s="22"/>
      <c r="M34" s="22"/>
      <c r="N34" s="22"/>
      <c r="O34" s="22"/>
      <c r="P34" s="22"/>
    </row>
    <row r="35" spans="1:16" ht="39" customHeight="1" x14ac:dyDescent="0.2">
      <c r="A35" s="22"/>
      <c r="B35" s="35"/>
      <c r="C35" s="1148" t="s">
        <v>575</v>
      </c>
      <c r="D35" s="1149"/>
      <c r="E35" s="1150"/>
      <c r="F35" s="36">
        <v>8.5299999999999994</v>
      </c>
      <c r="G35" s="37">
        <v>7.94</v>
      </c>
      <c r="H35" s="37">
        <v>6.97</v>
      </c>
      <c r="I35" s="37">
        <v>5.96</v>
      </c>
      <c r="J35" s="38">
        <v>5.34</v>
      </c>
      <c r="K35" s="22"/>
      <c r="L35" s="22"/>
      <c r="M35" s="22"/>
      <c r="N35" s="22"/>
      <c r="O35" s="22"/>
      <c r="P35" s="22"/>
    </row>
    <row r="36" spans="1:16" ht="39" customHeight="1" x14ac:dyDescent="0.2">
      <c r="A36" s="22"/>
      <c r="B36" s="35"/>
      <c r="C36" s="1148" t="s">
        <v>576</v>
      </c>
      <c r="D36" s="1149"/>
      <c r="E36" s="1150"/>
      <c r="F36" s="36">
        <v>3.48</v>
      </c>
      <c r="G36" s="37">
        <v>3.51</v>
      </c>
      <c r="H36" s="37">
        <v>2.66</v>
      </c>
      <c r="I36" s="37">
        <v>1.18</v>
      </c>
      <c r="J36" s="38">
        <v>2.34</v>
      </c>
      <c r="K36" s="22"/>
      <c r="L36" s="22"/>
      <c r="M36" s="22"/>
      <c r="N36" s="22"/>
      <c r="O36" s="22"/>
      <c r="P36" s="22"/>
    </row>
    <row r="37" spans="1:16" ht="39" customHeight="1" x14ac:dyDescent="0.2">
      <c r="A37" s="22"/>
      <c r="B37" s="35"/>
      <c r="C37" s="1148" t="s">
        <v>577</v>
      </c>
      <c r="D37" s="1149"/>
      <c r="E37" s="1150"/>
      <c r="F37" s="36">
        <v>1.36</v>
      </c>
      <c r="G37" s="37">
        <v>1.94</v>
      </c>
      <c r="H37" s="37">
        <v>2.12</v>
      </c>
      <c r="I37" s="37">
        <v>1.52</v>
      </c>
      <c r="J37" s="38">
        <v>1.85</v>
      </c>
      <c r="K37" s="22"/>
      <c r="L37" s="22"/>
      <c r="M37" s="22"/>
      <c r="N37" s="22"/>
      <c r="O37" s="22"/>
      <c r="P37" s="22"/>
    </row>
    <row r="38" spans="1:16" ht="39" customHeight="1" x14ac:dyDescent="0.2">
      <c r="A38" s="22"/>
      <c r="B38" s="35"/>
      <c r="C38" s="1148" t="s">
        <v>578</v>
      </c>
      <c r="D38" s="1149"/>
      <c r="E38" s="1150"/>
      <c r="F38" s="36">
        <v>2.69</v>
      </c>
      <c r="G38" s="37">
        <v>2.16</v>
      </c>
      <c r="H38" s="37">
        <v>1.5</v>
      </c>
      <c r="I38" s="37">
        <v>1.24</v>
      </c>
      <c r="J38" s="38">
        <v>1.1399999999999999</v>
      </c>
      <c r="K38" s="22"/>
      <c r="L38" s="22"/>
      <c r="M38" s="22"/>
      <c r="N38" s="22"/>
      <c r="O38" s="22"/>
      <c r="P38" s="22"/>
    </row>
    <row r="39" spans="1:16" ht="39" customHeight="1" x14ac:dyDescent="0.2">
      <c r="A39" s="22"/>
      <c r="B39" s="35"/>
      <c r="C39" s="1148" t="s">
        <v>579</v>
      </c>
      <c r="D39" s="1149"/>
      <c r="E39" s="1150"/>
      <c r="F39" s="36">
        <v>2.2999999999999998</v>
      </c>
      <c r="G39" s="37">
        <v>2.0099999999999998</v>
      </c>
      <c r="H39" s="37">
        <v>1.95</v>
      </c>
      <c r="I39" s="37">
        <v>1.57</v>
      </c>
      <c r="J39" s="38">
        <v>0.94</v>
      </c>
      <c r="K39" s="22"/>
      <c r="L39" s="22"/>
      <c r="M39" s="22"/>
      <c r="N39" s="22"/>
      <c r="O39" s="22"/>
      <c r="P39" s="22"/>
    </row>
    <row r="40" spans="1:16" ht="39" customHeight="1" x14ac:dyDescent="0.2">
      <c r="A40" s="22"/>
      <c r="B40" s="35"/>
      <c r="C40" s="1148" t="s">
        <v>580</v>
      </c>
      <c r="D40" s="1149"/>
      <c r="E40" s="1150"/>
      <c r="F40" s="36">
        <v>0.24</v>
      </c>
      <c r="G40" s="37">
        <v>0.31</v>
      </c>
      <c r="H40" s="37">
        <v>0.15</v>
      </c>
      <c r="I40" s="37">
        <v>0.19</v>
      </c>
      <c r="J40" s="38">
        <v>0.39</v>
      </c>
      <c r="K40" s="22"/>
      <c r="L40" s="22"/>
      <c r="M40" s="22"/>
      <c r="N40" s="22"/>
      <c r="O40" s="22"/>
      <c r="P40" s="22"/>
    </row>
    <row r="41" spans="1:16" ht="39" customHeight="1" x14ac:dyDescent="0.2">
      <c r="A41" s="22"/>
      <c r="B41" s="35"/>
      <c r="C41" s="1148" t="s">
        <v>581</v>
      </c>
      <c r="D41" s="1149"/>
      <c r="E41" s="1150"/>
      <c r="F41" s="36">
        <v>0.03</v>
      </c>
      <c r="G41" s="37">
        <v>0.02</v>
      </c>
      <c r="H41" s="37">
        <v>0.01</v>
      </c>
      <c r="I41" s="37">
        <v>0</v>
      </c>
      <c r="J41" s="38">
        <v>0.02</v>
      </c>
      <c r="K41" s="22"/>
      <c r="L41" s="22"/>
      <c r="M41" s="22"/>
      <c r="N41" s="22"/>
      <c r="O41" s="22"/>
      <c r="P41" s="22"/>
    </row>
    <row r="42" spans="1:16" ht="39" customHeight="1" x14ac:dyDescent="0.2">
      <c r="A42" s="22"/>
      <c r="B42" s="39"/>
      <c r="C42" s="1148" t="s">
        <v>582</v>
      </c>
      <c r="D42" s="1149"/>
      <c r="E42" s="1150"/>
      <c r="F42" s="36" t="s">
        <v>526</v>
      </c>
      <c r="G42" s="37" t="s">
        <v>526</v>
      </c>
      <c r="H42" s="37" t="s">
        <v>526</v>
      </c>
      <c r="I42" s="37" t="s">
        <v>526</v>
      </c>
      <c r="J42" s="38" t="s">
        <v>526</v>
      </c>
      <c r="K42" s="22"/>
      <c r="L42" s="22"/>
      <c r="M42" s="22"/>
      <c r="N42" s="22"/>
      <c r="O42" s="22"/>
      <c r="P42" s="22"/>
    </row>
    <row r="43" spans="1:16" ht="39" customHeight="1" thickBot="1" x14ac:dyDescent="0.25">
      <c r="A43" s="22"/>
      <c r="B43" s="40"/>
      <c r="C43" s="1151" t="s">
        <v>583</v>
      </c>
      <c r="D43" s="1152"/>
      <c r="E43" s="1153"/>
      <c r="F43" s="41">
        <v>0.24</v>
      </c>
      <c r="G43" s="42">
        <v>0.09</v>
      </c>
      <c r="H43" s="42">
        <v>0.09</v>
      </c>
      <c r="I43" s="42">
        <v>0.13</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a3PEd/6CHuyV6hetERsZaLStvbH85PMgsQi7IhsRKoes4Hc1P7+yzmmhy1gBd+TiFvso4/GJDGFRPKCfX6xtQ==" saltValue="3N/KchZj84OOoJa7jE/s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585</v>
      </c>
      <c r="L45" s="60">
        <v>601</v>
      </c>
      <c r="M45" s="60">
        <v>640</v>
      </c>
      <c r="N45" s="60">
        <v>689</v>
      </c>
      <c r="O45" s="61">
        <v>753</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526</v>
      </c>
      <c r="L46" s="64" t="s">
        <v>526</v>
      </c>
      <c r="M46" s="64" t="s">
        <v>526</v>
      </c>
      <c r="N46" s="64" t="s">
        <v>526</v>
      </c>
      <c r="O46" s="65" t="s">
        <v>526</v>
      </c>
      <c r="P46" s="48"/>
      <c r="Q46" s="48"/>
      <c r="R46" s="48"/>
      <c r="S46" s="48"/>
      <c r="T46" s="48"/>
      <c r="U46" s="48"/>
    </row>
    <row r="47" spans="1:21" ht="30.75" customHeight="1" x14ac:dyDescent="0.2">
      <c r="A47" s="48"/>
      <c r="B47" s="1158"/>
      <c r="C47" s="1159"/>
      <c r="D47" s="62"/>
      <c r="E47" s="1164" t="s">
        <v>14</v>
      </c>
      <c r="F47" s="1164"/>
      <c r="G47" s="1164"/>
      <c r="H47" s="1164"/>
      <c r="I47" s="1164"/>
      <c r="J47" s="1165"/>
      <c r="K47" s="63" t="s">
        <v>526</v>
      </c>
      <c r="L47" s="64" t="s">
        <v>526</v>
      </c>
      <c r="M47" s="64" t="s">
        <v>526</v>
      </c>
      <c r="N47" s="64" t="s">
        <v>526</v>
      </c>
      <c r="O47" s="65" t="s">
        <v>526</v>
      </c>
      <c r="P47" s="48"/>
      <c r="Q47" s="48"/>
      <c r="R47" s="48"/>
      <c r="S47" s="48"/>
      <c r="T47" s="48"/>
      <c r="U47" s="48"/>
    </row>
    <row r="48" spans="1:21" ht="30.75" customHeight="1" x14ac:dyDescent="0.2">
      <c r="A48" s="48"/>
      <c r="B48" s="1158"/>
      <c r="C48" s="1159"/>
      <c r="D48" s="62"/>
      <c r="E48" s="1164" t="s">
        <v>15</v>
      </c>
      <c r="F48" s="1164"/>
      <c r="G48" s="1164"/>
      <c r="H48" s="1164"/>
      <c r="I48" s="1164"/>
      <c r="J48" s="1165"/>
      <c r="K48" s="63">
        <v>303</v>
      </c>
      <c r="L48" s="64">
        <v>306</v>
      </c>
      <c r="M48" s="64">
        <v>296</v>
      </c>
      <c r="N48" s="64">
        <v>296</v>
      </c>
      <c r="O48" s="65">
        <v>341</v>
      </c>
      <c r="P48" s="48"/>
      <c r="Q48" s="48"/>
      <c r="R48" s="48"/>
      <c r="S48" s="48"/>
      <c r="T48" s="48"/>
      <c r="U48" s="48"/>
    </row>
    <row r="49" spans="1:21" ht="30.75" customHeight="1" x14ac:dyDescent="0.2">
      <c r="A49" s="48"/>
      <c r="B49" s="1158"/>
      <c r="C49" s="1159"/>
      <c r="D49" s="62"/>
      <c r="E49" s="1164" t="s">
        <v>16</v>
      </c>
      <c r="F49" s="1164"/>
      <c r="G49" s="1164"/>
      <c r="H49" s="1164"/>
      <c r="I49" s="1164"/>
      <c r="J49" s="1165"/>
      <c r="K49" s="63">
        <v>8</v>
      </c>
      <c r="L49" s="64">
        <v>13</v>
      </c>
      <c r="M49" s="64">
        <v>10</v>
      </c>
      <c r="N49" s="64">
        <v>9</v>
      </c>
      <c r="O49" s="65">
        <v>12</v>
      </c>
      <c r="P49" s="48"/>
      <c r="Q49" s="48"/>
      <c r="R49" s="48"/>
      <c r="S49" s="48"/>
      <c r="T49" s="48"/>
      <c r="U49" s="48"/>
    </row>
    <row r="50" spans="1:21" ht="30.75" customHeight="1" x14ac:dyDescent="0.2">
      <c r="A50" s="48"/>
      <c r="B50" s="1158"/>
      <c r="C50" s="1159"/>
      <c r="D50" s="62"/>
      <c r="E50" s="1164" t="s">
        <v>17</v>
      </c>
      <c r="F50" s="1164"/>
      <c r="G50" s="1164"/>
      <c r="H50" s="1164"/>
      <c r="I50" s="1164"/>
      <c r="J50" s="1165"/>
      <c r="K50" s="63" t="s">
        <v>526</v>
      </c>
      <c r="L50" s="64" t="s">
        <v>526</v>
      </c>
      <c r="M50" s="64" t="s">
        <v>526</v>
      </c>
      <c r="N50" s="64" t="s">
        <v>526</v>
      </c>
      <c r="O50" s="65" t="s">
        <v>526</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526</v>
      </c>
      <c r="L51" s="64" t="s">
        <v>526</v>
      </c>
      <c r="M51" s="64" t="s">
        <v>526</v>
      </c>
      <c r="N51" s="64" t="s">
        <v>526</v>
      </c>
      <c r="O51" s="65" t="s">
        <v>526</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646</v>
      </c>
      <c r="L52" s="64">
        <v>646</v>
      </c>
      <c r="M52" s="64">
        <v>670</v>
      </c>
      <c r="N52" s="64">
        <v>693</v>
      </c>
      <c r="O52" s="65">
        <v>694</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250</v>
      </c>
      <c r="L53" s="69">
        <v>274</v>
      </c>
      <c r="M53" s="69">
        <v>276</v>
      </c>
      <c r="N53" s="69">
        <v>301</v>
      </c>
      <c r="O53" s="70">
        <v>412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5">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72" t="s">
        <v>26</v>
      </c>
      <c r="C58" s="1173"/>
      <c r="D58" s="1178" t="s">
        <v>27</v>
      </c>
      <c r="E58" s="1179"/>
      <c r="F58" s="1179"/>
      <c r="G58" s="1179"/>
      <c r="H58" s="1179"/>
      <c r="I58" s="1179"/>
      <c r="J58" s="1180"/>
      <c r="K58" s="83" t="s">
        <v>597</v>
      </c>
      <c r="L58" s="84" t="s">
        <v>597</v>
      </c>
      <c r="M58" s="84" t="s">
        <v>597</v>
      </c>
      <c r="N58" s="84" t="s">
        <v>597</v>
      </c>
      <c r="O58" s="85" t="s">
        <v>597</v>
      </c>
    </row>
    <row r="59" spans="1:21" ht="31.5" customHeight="1" x14ac:dyDescent="0.2">
      <c r="B59" s="1174"/>
      <c r="C59" s="1175"/>
      <c r="D59" s="1181" t="s">
        <v>28</v>
      </c>
      <c r="E59" s="1182"/>
      <c r="F59" s="1182"/>
      <c r="G59" s="1182"/>
      <c r="H59" s="1182"/>
      <c r="I59" s="1182"/>
      <c r="J59" s="1183"/>
      <c r="K59" s="86" t="s">
        <v>597</v>
      </c>
      <c r="L59" s="87" t="s">
        <v>597</v>
      </c>
      <c r="M59" s="87" t="s">
        <v>597</v>
      </c>
      <c r="N59" s="87" t="s">
        <v>597</v>
      </c>
      <c r="O59" s="88" t="s">
        <v>597</v>
      </c>
    </row>
    <row r="60" spans="1:21" ht="31.5" customHeight="1" thickBot="1" x14ac:dyDescent="0.25">
      <c r="B60" s="1176"/>
      <c r="C60" s="1177"/>
      <c r="D60" s="1184" t="s">
        <v>29</v>
      </c>
      <c r="E60" s="1185"/>
      <c r="F60" s="1185"/>
      <c r="G60" s="1185"/>
      <c r="H60" s="1185"/>
      <c r="I60" s="1185"/>
      <c r="J60" s="1186"/>
      <c r="K60" s="89" t="s">
        <v>597</v>
      </c>
      <c r="L60" s="90" t="s">
        <v>597</v>
      </c>
      <c r="M60" s="90" t="s">
        <v>597</v>
      </c>
      <c r="N60" s="90" t="s">
        <v>597</v>
      </c>
      <c r="O60" s="91" t="s">
        <v>597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IEcCkbTvPr2uqrETjzW+4Ws6iSGKJUPU7C+e1kStukddAMRueBLtpA8FWNwPiEAlA8j9j+IczXKseUY7yodwA==" saltValue="Jszf5++0xHTMhIt9n0SV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87" t="s">
        <v>32</v>
      </c>
      <c r="C41" s="1188"/>
      <c r="D41" s="105"/>
      <c r="E41" s="1193" t="s">
        <v>33</v>
      </c>
      <c r="F41" s="1193"/>
      <c r="G41" s="1193"/>
      <c r="H41" s="1194"/>
      <c r="I41" s="355">
        <v>6323</v>
      </c>
      <c r="J41" s="356">
        <v>6540</v>
      </c>
      <c r="K41" s="356">
        <v>6603</v>
      </c>
      <c r="L41" s="356">
        <v>6366</v>
      </c>
      <c r="M41" s="357">
        <v>5991</v>
      </c>
    </row>
    <row r="42" spans="2:13" ht="27.75" customHeight="1" x14ac:dyDescent="0.2">
      <c r="B42" s="1189"/>
      <c r="C42" s="1190"/>
      <c r="D42" s="106"/>
      <c r="E42" s="1195" t="s">
        <v>34</v>
      </c>
      <c r="F42" s="1195"/>
      <c r="G42" s="1195"/>
      <c r="H42" s="1196"/>
      <c r="I42" s="358" t="s">
        <v>526</v>
      </c>
      <c r="J42" s="359" t="s">
        <v>526</v>
      </c>
      <c r="K42" s="359" t="s">
        <v>526</v>
      </c>
      <c r="L42" s="359" t="s">
        <v>526</v>
      </c>
      <c r="M42" s="360" t="s">
        <v>526</v>
      </c>
    </row>
    <row r="43" spans="2:13" ht="27.75" customHeight="1" x14ac:dyDescent="0.2">
      <c r="B43" s="1189"/>
      <c r="C43" s="1190"/>
      <c r="D43" s="106"/>
      <c r="E43" s="1195" t="s">
        <v>35</v>
      </c>
      <c r="F43" s="1195"/>
      <c r="G43" s="1195"/>
      <c r="H43" s="1196"/>
      <c r="I43" s="358">
        <v>2640</v>
      </c>
      <c r="J43" s="359">
        <v>2614</v>
      </c>
      <c r="K43" s="359">
        <v>2458</v>
      </c>
      <c r="L43" s="359">
        <v>2401</v>
      </c>
      <c r="M43" s="360">
        <v>2307</v>
      </c>
    </row>
    <row r="44" spans="2:13" ht="27.75" customHeight="1" x14ac:dyDescent="0.2">
      <c r="B44" s="1189"/>
      <c r="C44" s="1190"/>
      <c r="D44" s="106"/>
      <c r="E44" s="1195" t="s">
        <v>36</v>
      </c>
      <c r="F44" s="1195"/>
      <c r="G44" s="1195"/>
      <c r="H44" s="1196"/>
      <c r="I44" s="358">
        <v>36</v>
      </c>
      <c r="J44" s="359">
        <v>22</v>
      </c>
      <c r="K44" s="359">
        <v>12</v>
      </c>
      <c r="L44" s="359">
        <v>11</v>
      </c>
      <c r="M44" s="360" t="s">
        <v>526</v>
      </c>
    </row>
    <row r="45" spans="2:13" ht="27.75" customHeight="1" x14ac:dyDescent="0.2">
      <c r="B45" s="1189"/>
      <c r="C45" s="1190"/>
      <c r="D45" s="106"/>
      <c r="E45" s="1195" t="s">
        <v>37</v>
      </c>
      <c r="F45" s="1195"/>
      <c r="G45" s="1195"/>
      <c r="H45" s="1196"/>
      <c r="I45" s="358">
        <v>624</v>
      </c>
      <c r="J45" s="359">
        <v>655</v>
      </c>
      <c r="K45" s="359">
        <v>616</v>
      </c>
      <c r="L45" s="359">
        <v>562</v>
      </c>
      <c r="M45" s="360">
        <v>556</v>
      </c>
    </row>
    <row r="46" spans="2:13" ht="27.75" customHeight="1" x14ac:dyDescent="0.2">
      <c r="B46" s="1189"/>
      <c r="C46" s="1190"/>
      <c r="D46" s="107"/>
      <c r="E46" s="1195" t="s">
        <v>38</v>
      </c>
      <c r="F46" s="1195"/>
      <c r="G46" s="1195"/>
      <c r="H46" s="1196"/>
      <c r="I46" s="358" t="s">
        <v>526</v>
      </c>
      <c r="J46" s="359" t="s">
        <v>526</v>
      </c>
      <c r="K46" s="359" t="s">
        <v>526</v>
      </c>
      <c r="L46" s="359" t="s">
        <v>526</v>
      </c>
      <c r="M46" s="360" t="s">
        <v>526</v>
      </c>
    </row>
    <row r="47" spans="2:13" ht="27.75" customHeight="1" x14ac:dyDescent="0.2">
      <c r="B47" s="1189"/>
      <c r="C47" s="1190"/>
      <c r="D47" s="108"/>
      <c r="E47" s="1197" t="s">
        <v>39</v>
      </c>
      <c r="F47" s="1198"/>
      <c r="G47" s="1198"/>
      <c r="H47" s="1199"/>
      <c r="I47" s="358" t="s">
        <v>526</v>
      </c>
      <c r="J47" s="359" t="s">
        <v>526</v>
      </c>
      <c r="K47" s="359" t="s">
        <v>526</v>
      </c>
      <c r="L47" s="359" t="s">
        <v>526</v>
      </c>
      <c r="M47" s="360" t="s">
        <v>526</v>
      </c>
    </row>
    <row r="48" spans="2:13" ht="27.75" customHeight="1" x14ac:dyDescent="0.2">
      <c r="B48" s="1189"/>
      <c r="C48" s="1190"/>
      <c r="D48" s="106"/>
      <c r="E48" s="1195" t="s">
        <v>40</v>
      </c>
      <c r="F48" s="1195"/>
      <c r="G48" s="1195"/>
      <c r="H48" s="1196"/>
      <c r="I48" s="358" t="s">
        <v>526</v>
      </c>
      <c r="J48" s="359" t="s">
        <v>526</v>
      </c>
      <c r="K48" s="359" t="s">
        <v>526</v>
      </c>
      <c r="L48" s="359" t="s">
        <v>526</v>
      </c>
      <c r="M48" s="360" t="s">
        <v>526</v>
      </c>
    </row>
    <row r="49" spans="2:13" ht="27.75" customHeight="1" x14ac:dyDescent="0.2">
      <c r="B49" s="1191"/>
      <c r="C49" s="1192"/>
      <c r="D49" s="106"/>
      <c r="E49" s="1195" t="s">
        <v>41</v>
      </c>
      <c r="F49" s="1195"/>
      <c r="G49" s="1195"/>
      <c r="H49" s="1196"/>
      <c r="I49" s="358" t="s">
        <v>526</v>
      </c>
      <c r="J49" s="359" t="s">
        <v>526</v>
      </c>
      <c r="K49" s="359" t="s">
        <v>526</v>
      </c>
      <c r="L49" s="359" t="s">
        <v>526</v>
      </c>
      <c r="M49" s="360" t="s">
        <v>526</v>
      </c>
    </row>
    <row r="50" spans="2:13" ht="27.75" customHeight="1" x14ac:dyDescent="0.2">
      <c r="B50" s="1200" t="s">
        <v>42</v>
      </c>
      <c r="C50" s="1201"/>
      <c r="D50" s="109"/>
      <c r="E50" s="1195" t="s">
        <v>43</v>
      </c>
      <c r="F50" s="1195"/>
      <c r="G50" s="1195"/>
      <c r="H50" s="1196"/>
      <c r="I50" s="358">
        <v>1426</v>
      </c>
      <c r="J50" s="359">
        <v>1570</v>
      </c>
      <c r="K50" s="359">
        <v>1777</v>
      </c>
      <c r="L50" s="359">
        <v>2136</v>
      </c>
      <c r="M50" s="360">
        <v>1935</v>
      </c>
    </row>
    <row r="51" spans="2:13" ht="27.75" customHeight="1" x14ac:dyDescent="0.2">
      <c r="B51" s="1189"/>
      <c r="C51" s="1190"/>
      <c r="D51" s="106"/>
      <c r="E51" s="1195" t="s">
        <v>44</v>
      </c>
      <c r="F51" s="1195"/>
      <c r="G51" s="1195"/>
      <c r="H51" s="1196"/>
      <c r="I51" s="358">
        <v>265</v>
      </c>
      <c r="J51" s="359">
        <v>259</v>
      </c>
      <c r="K51" s="359">
        <v>231</v>
      </c>
      <c r="L51" s="359">
        <v>213</v>
      </c>
      <c r="M51" s="360">
        <v>196</v>
      </c>
    </row>
    <row r="52" spans="2:13" ht="27.75" customHeight="1" x14ac:dyDescent="0.2">
      <c r="B52" s="1191"/>
      <c r="C52" s="1192"/>
      <c r="D52" s="106"/>
      <c r="E52" s="1195" t="s">
        <v>45</v>
      </c>
      <c r="F52" s="1195"/>
      <c r="G52" s="1195"/>
      <c r="H52" s="1196"/>
      <c r="I52" s="358">
        <v>6345</v>
      </c>
      <c r="J52" s="359">
        <v>6321</v>
      </c>
      <c r="K52" s="359">
        <v>6257</v>
      </c>
      <c r="L52" s="359">
        <v>5905</v>
      </c>
      <c r="M52" s="360">
        <v>5767</v>
      </c>
    </row>
    <row r="53" spans="2:13" ht="27.75" customHeight="1" thickBot="1" x14ac:dyDescent="0.25">
      <c r="B53" s="1202" t="s">
        <v>46</v>
      </c>
      <c r="C53" s="1203"/>
      <c r="D53" s="110"/>
      <c r="E53" s="1204" t="s">
        <v>47</v>
      </c>
      <c r="F53" s="1204"/>
      <c r="G53" s="1204"/>
      <c r="H53" s="1205"/>
      <c r="I53" s="361">
        <v>1587</v>
      </c>
      <c r="J53" s="362">
        <v>1681</v>
      </c>
      <c r="K53" s="362">
        <v>1424</v>
      </c>
      <c r="L53" s="362">
        <v>1086</v>
      </c>
      <c r="M53" s="363">
        <v>956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lY8OLVwD7Ct+ExZqpj73UVMjXdpVaH8auOxev8oYnw/Rr7FbaBETBTFOpX8IWTTULvgNRt2IUuDw1OQICLRa4w==" saltValue="nrlhnTqJeXZ5arCBop4P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4" t="s">
        <v>50</v>
      </c>
      <c r="D55" s="1214"/>
      <c r="E55" s="1215"/>
      <c r="F55" s="122">
        <v>1030</v>
      </c>
      <c r="G55" s="122">
        <v>1130</v>
      </c>
      <c r="H55" s="123">
        <v>960</v>
      </c>
    </row>
    <row r="56" spans="2:8" ht="52.5" customHeight="1" x14ac:dyDescent="0.2">
      <c r="B56" s="124"/>
      <c r="C56" s="1216" t="s">
        <v>51</v>
      </c>
      <c r="D56" s="1216"/>
      <c r="E56" s="1217"/>
      <c r="F56" s="125">
        <v>161</v>
      </c>
      <c r="G56" s="125">
        <v>300</v>
      </c>
      <c r="H56" s="126">
        <v>225</v>
      </c>
    </row>
    <row r="57" spans="2:8" ht="53.25" customHeight="1" x14ac:dyDescent="0.2">
      <c r="B57" s="124"/>
      <c r="C57" s="1218" t="s">
        <v>52</v>
      </c>
      <c r="D57" s="1218"/>
      <c r="E57" s="1219"/>
      <c r="F57" s="127">
        <v>244</v>
      </c>
      <c r="G57" s="127">
        <v>338</v>
      </c>
      <c r="H57" s="128">
        <v>388</v>
      </c>
    </row>
    <row r="58" spans="2:8" ht="45.75" customHeight="1" x14ac:dyDescent="0.2">
      <c r="B58" s="129"/>
      <c r="C58" s="1206" t="s">
        <v>592</v>
      </c>
      <c r="D58" s="1207"/>
      <c r="E58" s="1208"/>
      <c r="F58" s="130">
        <v>30</v>
      </c>
      <c r="G58" s="130">
        <v>60</v>
      </c>
      <c r="H58" s="131">
        <v>90</v>
      </c>
    </row>
    <row r="59" spans="2:8" ht="45.75" customHeight="1" x14ac:dyDescent="0.2">
      <c r="B59" s="129"/>
      <c r="C59" s="1206" t="s">
        <v>594</v>
      </c>
      <c r="D59" s="1207"/>
      <c r="E59" s="1208"/>
      <c r="F59" s="130">
        <v>36</v>
      </c>
      <c r="G59" s="130">
        <v>66</v>
      </c>
      <c r="H59" s="131">
        <v>66</v>
      </c>
    </row>
    <row r="60" spans="2:8" ht="45.75" customHeight="1" x14ac:dyDescent="0.2">
      <c r="B60" s="129"/>
      <c r="C60" s="1206" t="s">
        <v>593</v>
      </c>
      <c r="D60" s="1207"/>
      <c r="E60" s="1208"/>
      <c r="F60" s="130">
        <v>64</v>
      </c>
      <c r="G60" s="130">
        <v>33</v>
      </c>
      <c r="H60" s="131">
        <v>63</v>
      </c>
    </row>
    <row r="61" spans="2:8" ht="45.75" customHeight="1" x14ac:dyDescent="0.2">
      <c r="B61" s="129"/>
      <c r="C61" s="1206" t="s">
        <v>595</v>
      </c>
      <c r="D61" s="1207"/>
      <c r="E61" s="1208"/>
      <c r="F61" s="130">
        <v>15</v>
      </c>
      <c r="G61" s="130">
        <v>35</v>
      </c>
      <c r="H61" s="131">
        <v>35</v>
      </c>
    </row>
    <row r="62" spans="2:8" ht="45.75" customHeight="1" thickBot="1" x14ac:dyDescent="0.25">
      <c r="B62" s="132"/>
      <c r="C62" s="1209" t="s">
        <v>596</v>
      </c>
      <c r="D62" s="1210"/>
      <c r="E62" s="1211"/>
      <c r="F62" s="133">
        <v>14</v>
      </c>
      <c r="G62" s="133">
        <v>34</v>
      </c>
      <c r="H62" s="134">
        <v>34</v>
      </c>
    </row>
    <row r="63" spans="2:8" ht="52.5" customHeight="1" thickBot="1" x14ac:dyDescent="0.25">
      <c r="B63" s="135"/>
      <c r="C63" s="1212" t="s">
        <v>53</v>
      </c>
      <c r="D63" s="1212"/>
      <c r="E63" s="1213"/>
      <c r="F63" s="136">
        <v>1435</v>
      </c>
      <c r="G63" s="136">
        <v>1768</v>
      </c>
      <c r="H63" s="137">
        <v>1573</v>
      </c>
    </row>
    <row r="64" spans="2:8" ht="13.2" x14ac:dyDescent="0.2"/>
  </sheetData>
  <sheetProtection algorithmName="SHA-512" hashValue="xzFugL8nNJdA7rmdFyKyOwiTpFdM4s8MDbjfkcHPvhIccV0DvidcwNAuok1ygfOfcUHM9QU2Y+gyw7NgCisfrw==" saltValue="RP3ukNYqjvk9rrAljKVC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101158</v>
      </c>
      <c r="E3" s="156"/>
      <c r="F3" s="157">
        <v>114790</v>
      </c>
      <c r="G3" s="158"/>
      <c r="H3" s="159"/>
    </row>
    <row r="4" spans="1:8" x14ac:dyDescent="0.2">
      <c r="A4" s="160"/>
      <c r="B4" s="161"/>
      <c r="C4" s="162"/>
      <c r="D4" s="163">
        <v>48712</v>
      </c>
      <c r="E4" s="164"/>
      <c r="F4" s="165">
        <v>55601</v>
      </c>
      <c r="G4" s="166"/>
      <c r="H4" s="167"/>
    </row>
    <row r="5" spans="1:8" x14ac:dyDescent="0.2">
      <c r="A5" s="148" t="s">
        <v>559</v>
      </c>
      <c r="B5" s="153"/>
      <c r="C5" s="154"/>
      <c r="D5" s="155">
        <v>120233</v>
      </c>
      <c r="E5" s="156"/>
      <c r="F5" s="157">
        <v>126262</v>
      </c>
      <c r="G5" s="158"/>
      <c r="H5" s="159"/>
    </row>
    <row r="6" spans="1:8" x14ac:dyDescent="0.2">
      <c r="A6" s="160"/>
      <c r="B6" s="161"/>
      <c r="C6" s="162"/>
      <c r="D6" s="163">
        <v>56471</v>
      </c>
      <c r="E6" s="164"/>
      <c r="F6" s="165">
        <v>56769</v>
      </c>
      <c r="G6" s="166"/>
      <c r="H6" s="167"/>
    </row>
    <row r="7" spans="1:8" x14ac:dyDescent="0.2">
      <c r="A7" s="148" t="s">
        <v>560</v>
      </c>
      <c r="B7" s="153"/>
      <c r="C7" s="154"/>
      <c r="D7" s="155">
        <v>115704</v>
      </c>
      <c r="E7" s="156"/>
      <c r="F7" s="157">
        <v>126525</v>
      </c>
      <c r="G7" s="158"/>
      <c r="H7" s="159"/>
    </row>
    <row r="8" spans="1:8" x14ac:dyDescent="0.2">
      <c r="A8" s="160"/>
      <c r="B8" s="161"/>
      <c r="C8" s="162"/>
      <c r="D8" s="163">
        <v>78978</v>
      </c>
      <c r="E8" s="164"/>
      <c r="F8" s="165">
        <v>67052</v>
      </c>
      <c r="G8" s="166"/>
      <c r="H8" s="167"/>
    </row>
    <row r="9" spans="1:8" x14ac:dyDescent="0.2">
      <c r="A9" s="148" t="s">
        <v>561</v>
      </c>
      <c r="B9" s="153"/>
      <c r="C9" s="154"/>
      <c r="D9" s="155">
        <v>86891</v>
      </c>
      <c r="E9" s="156"/>
      <c r="F9" s="157">
        <v>122054</v>
      </c>
      <c r="G9" s="158"/>
      <c r="H9" s="159"/>
    </row>
    <row r="10" spans="1:8" x14ac:dyDescent="0.2">
      <c r="A10" s="160"/>
      <c r="B10" s="161"/>
      <c r="C10" s="162"/>
      <c r="D10" s="163">
        <v>44580</v>
      </c>
      <c r="E10" s="164"/>
      <c r="F10" s="165">
        <v>68298</v>
      </c>
      <c r="G10" s="166"/>
      <c r="H10" s="167"/>
    </row>
    <row r="11" spans="1:8" x14ac:dyDescent="0.2">
      <c r="A11" s="148" t="s">
        <v>562</v>
      </c>
      <c r="B11" s="153"/>
      <c r="C11" s="154"/>
      <c r="D11" s="155">
        <v>110037</v>
      </c>
      <c r="E11" s="156"/>
      <c r="F11" s="157">
        <v>111644</v>
      </c>
      <c r="G11" s="158"/>
      <c r="H11" s="159"/>
    </row>
    <row r="12" spans="1:8" x14ac:dyDescent="0.2">
      <c r="A12" s="160"/>
      <c r="B12" s="161"/>
      <c r="C12" s="168"/>
      <c r="D12" s="163">
        <v>42937</v>
      </c>
      <c r="E12" s="164"/>
      <c r="F12" s="165">
        <v>66606</v>
      </c>
      <c r="G12" s="166"/>
      <c r="H12" s="167"/>
    </row>
    <row r="13" spans="1:8" x14ac:dyDescent="0.2">
      <c r="A13" s="148"/>
      <c r="B13" s="153"/>
      <c r="C13" s="169"/>
      <c r="D13" s="170">
        <v>106805</v>
      </c>
      <c r="E13" s="171"/>
      <c r="F13" s="172">
        <v>120255</v>
      </c>
      <c r="G13" s="173"/>
      <c r="H13" s="159"/>
    </row>
    <row r="14" spans="1:8" x14ac:dyDescent="0.2">
      <c r="A14" s="160"/>
      <c r="B14" s="161"/>
      <c r="C14" s="162"/>
      <c r="D14" s="163">
        <v>54336</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7.31</v>
      </c>
      <c r="C19" s="174">
        <f>ROUND(VALUE(SUBSTITUTE(実質収支比率等に係る経年分析!G$48,"▲","-")),2)</f>
        <v>7.69</v>
      </c>
      <c r="D19" s="174">
        <f>ROUND(VALUE(SUBSTITUTE(実質収支比率等に係る経年分析!H$48,"▲","-")),2)</f>
        <v>7.64</v>
      </c>
      <c r="E19" s="174">
        <f>ROUND(VALUE(SUBSTITUTE(実質収支比率等に係る経年分析!I$48,"▲","-")),2)</f>
        <v>6.41</v>
      </c>
      <c r="F19" s="174">
        <f>ROUND(VALUE(SUBSTITUTE(実質収支比率等に係る経年分析!J$48,"▲","-")),2)</f>
        <v>8.27</v>
      </c>
    </row>
    <row r="20" spans="1:11" x14ac:dyDescent="0.2">
      <c r="A20" s="174" t="s">
        <v>57</v>
      </c>
      <c r="B20" s="174">
        <f>ROUND(VALUE(SUBSTITUTE(実質収支比率等に係る経年分析!F$47,"▲","-")),2)</f>
        <v>18.100000000000001</v>
      </c>
      <c r="C20" s="174">
        <f>ROUND(VALUE(SUBSTITUTE(実質収支比率等に係る経年分析!G$47,"▲","-")),2)</f>
        <v>24.62</v>
      </c>
      <c r="D20" s="174">
        <f>ROUND(VALUE(SUBSTITUTE(実質収支比率等に係る経年分析!H$47,"▲","-")),2)</f>
        <v>26.34</v>
      </c>
      <c r="E20" s="174">
        <f>ROUND(VALUE(SUBSTITUTE(実質収支比率等に係る経年分析!I$47,"▲","-")),2)</f>
        <v>27</v>
      </c>
      <c r="F20" s="174">
        <f>ROUND(VALUE(SUBSTITUTE(実質収支比率等に係る経年分析!J$47,"▲","-")),2)</f>
        <v>23.33</v>
      </c>
    </row>
    <row r="21" spans="1:11" x14ac:dyDescent="0.2">
      <c r="A21" s="174" t="s">
        <v>58</v>
      </c>
      <c r="B21" s="174">
        <f>IF(ISNUMBER(VALUE(SUBSTITUTE(実質収支比率等に係る経年分析!F$49,"▲","-"))),ROUND(VALUE(SUBSTITUTE(実質収支比率等に係る経年分析!F$49,"▲","-")),2),NA())</f>
        <v>-2.64</v>
      </c>
      <c r="C21" s="174">
        <f>IF(ISNUMBER(VALUE(SUBSTITUTE(実質収支比率等に係る経年分析!G$49,"▲","-"))),ROUND(VALUE(SUBSTITUTE(実質収支比率等に係る経年分析!G$49,"▲","-")),2),NA())</f>
        <v>7.02</v>
      </c>
      <c r="D21" s="174">
        <f>IF(ISNUMBER(VALUE(SUBSTITUTE(実質収支比率等に係る経年分析!H$49,"▲","-"))),ROUND(VALUE(SUBSTITUTE(実質収支比率等に係る経年分析!H$49,"▲","-")),2),NA())</f>
        <v>3.44</v>
      </c>
      <c r="E21" s="174">
        <f>IF(ISNUMBER(VALUE(SUBSTITUTE(実質収支比率等に係る経年分析!I$49,"▲","-"))),ROUND(VALUE(SUBSTITUTE(実質収支比率等に係る経年分析!I$49,"▲","-")),2),NA())</f>
        <v>1.66</v>
      </c>
      <c r="F21" s="174">
        <f>IF(ISNUMBER(VALUE(SUBSTITUTE(実質収支比率等に係る経年分析!J$49,"▲","-"))),ROUND(VALUE(SUBSTITUTE(実質収支比率等に係る経年分析!J$49,"▲","-")),2),NA())</f>
        <v>-2.38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瀬見温泉管理事業特別会計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0.39</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2.2999999999999998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2.0099999999999998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1.57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0.94</v>
      </c>
    </row>
    <row r="32" spans="1:11" x14ac:dyDescent="0.2">
      <c r="A32" s="175" t="str">
        <f>IF(連結実質赤字比率に係る赤字・黒字の構成分析!C$38="",NA(),連結実質赤字比率に係る赤字・黒字の構成分析!C$38)</f>
        <v>介護老人保健施設事業特別会計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2.69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1.1399999999999999</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1.85</v>
      </c>
    </row>
    <row r="34" spans="1:16" x14ac:dyDescent="0.2">
      <c r="A34" s="175" t="str">
        <f>IF(連結実質赤字比率に係る赤字・黒字の構成分析!C$36="",NA(),連結実質赤字比率に係る赤字・黒字の構成分析!C$36)</f>
        <v>病院事業特別会計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2.34</v>
      </c>
    </row>
    <row r="35" spans="1:16" x14ac:dyDescent="0.2">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8.5299999999999994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8.27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646</v>
      </c>
      <c r="E42" s="176"/>
      <c r="F42" s="176"/>
      <c r="G42" s="176">
        <f>'実質公債費比率（分子）の構造'!L$52</f>
        <v>646</v>
      </c>
      <c r="H42" s="176"/>
      <c r="I42" s="176"/>
      <c r="J42" s="176">
        <f>'実質公債費比率（分子）の構造'!M$52</f>
        <v>670</v>
      </c>
      <c r="K42" s="176"/>
      <c r="L42" s="176"/>
      <c r="M42" s="176">
        <f>'実質公債費比率（分子）の構造'!N$52</f>
        <v>693</v>
      </c>
      <c r="N42" s="176"/>
      <c r="O42" s="176"/>
      <c r="P42" s="176">
        <f>'実質公債費比率（分子）の構造'!O$52</f>
        <v>694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v>
      </c>
      <c r="C45" s="176"/>
      <c r="D45" s="176"/>
      <c r="E45" s="176">
        <f>'実質公債費比率（分子）の構造'!L$49</f>
        <v>13</v>
      </c>
      <c r="F45" s="176"/>
      <c r="G45" s="176"/>
      <c r="H45" s="176">
        <f>'実質公債費比率（分子）の構造'!M$49</f>
        <v>10</v>
      </c>
      <c r="I45" s="176"/>
      <c r="J45" s="176"/>
      <c r="K45" s="176">
        <f>'実質公債費比率（分子）の構造'!N$49</f>
        <v>9</v>
      </c>
      <c r="L45" s="176"/>
      <c r="M45" s="176"/>
      <c r="N45" s="176">
        <f>'実質公債費比率（分子）の構造'!O$49</f>
        <v>12</v>
      </c>
      <c r="O45" s="176"/>
      <c r="P45" s="176"/>
    </row>
    <row r="46" spans="1:16" x14ac:dyDescent="0.2">
      <c r="A46" s="176" t="s">
        <v>69</v>
      </c>
      <c r="B46" s="176">
        <f>'実質公債費比率（分子）の構造'!K$48</f>
        <v>303</v>
      </c>
      <c r="C46" s="176"/>
      <c r="D46" s="176"/>
      <c r="E46" s="176">
        <f>'実質公債費比率（分子）の構造'!L$48</f>
        <v>306</v>
      </c>
      <c r="F46" s="176"/>
      <c r="G46" s="176"/>
      <c r="H46" s="176">
        <f>'実質公債費比率（分子）の構造'!M$48</f>
        <v>296</v>
      </c>
      <c r="I46" s="176"/>
      <c r="J46" s="176"/>
      <c r="K46" s="176">
        <f>'実質公債費比率（分子）の構造'!N$48</f>
        <v>296</v>
      </c>
      <c r="L46" s="176"/>
      <c r="M46" s="176"/>
      <c r="N46" s="176">
        <f>'実質公債費比率（分子）の構造'!O$48</f>
        <v>341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585</v>
      </c>
      <c r="C49" s="176"/>
      <c r="D49" s="176"/>
      <c r="E49" s="176">
        <f>'実質公債費比率（分子）の構造'!L$45</f>
        <v>601</v>
      </c>
      <c r="F49" s="176"/>
      <c r="G49" s="176"/>
      <c r="H49" s="176">
        <f>'実質公債費比率（分子）の構造'!M$45</f>
        <v>640</v>
      </c>
      <c r="I49" s="176"/>
      <c r="J49" s="176"/>
      <c r="K49" s="176">
        <f>'実質公債費比率（分子）の構造'!N$45</f>
        <v>689</v>
      </c>
      <c r="L49" s="176"/>
      <c r="M49" s="176"/>
      <c r="N49" s="176">
        <f>'実質公債費比率（分子）の構造'!O$45</f>
        <v>753</v>
      </c>
      <c r="O49" s="176"/>
      <c r="P49" s="176"/>
    </row>
    <row r="50" spans="1:16" x14ac:dyDescent="0.2">
      <c r="A50" s="176" t="s">
        <v>73</v>
      </c>
      <c r="B50" s="176" t="e">
        <f>NA()</f>
        <v>#N/A</v>
      </c>
      <c r="C50" s="176">
        <f>IF(ISNUMBER('実質公債費比率（分子）の構造'!K$53),'実質公債費比率（分子）の構造'!K$53,NA())</f>
        <v>250</v>
      </c>
      <c r="D50" s="176" t="e">
        <f>NA()</f>
        <v>#N/A</v>
      </c>
      <c r="E50" s="176" t="e">
        <f>NA()</f>
        <v>#N/A</v>
      </c>
      <c r="F50" s="176">
        <f>IF(ISNUMBER('実質公債費比率（分子）の構造'!L$53),'実質公債費比率（分子）の構造'!L$53,NA())</f>
        <v>274</v>
      </c>
      <c r="G50" s="176" t="e">
        <f>NA()</f>
        <v>#N/A</v>
      </c>
      <c r="H50" s="176" t="e">
        <f>NA()</f>
        <v>#N/A</v>
      </c>
      <c r="I50" s="176">
        <f>IF(ISNUMBER('実質公債費比率（分子）の構造'!M$53),'実質公債費比率（分子）の構造'!M$53,NA())</f>
        <v>276</v>
      </c>
      <c r="J50" s="176" t="e">
        <f>NA()</f>
        <v>#N/A</v>
      </c>
      <c r="K50" s="176" t="e">
        <f>NA()</f>
        <v>#N/A</v>
      </c>
      <c r="L50" s="176">
        <f>IF(ISNUMBER('実質公債費比率（分子）の構造'!N$53),'実質公債費比率（分子）の構造'!N$53,NA())</f>
        <v>301</v>
      </c>
      <c r="M50" s="176" t="e">
        <f>NA()</f>
        <v>#N/A</v>
      </c>
      <c r="N50" s="176" t="e">
        <f>NA()</f>
        <v>#N/A</v>
      </c>
      <c r="O50" s="176">
        <f>IF(ISNUMBER('実質公債費比率（分子）の構造'!O$53),'実質公債費比率（分子）の構造'!O$53,NA())</f>
        <v>412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6345</v>
      </c>
      <c r="E56" s="175"/>
      <c r="F56" s="175"/>
      <c r="G56" s="175">
        <f>'将来負担比率（分子）の構造'!J$52</f>
        <v>6321</v>
      </c>
      <c r="H56" s="175"/>
      <c r="I56" s="175"/>
      <c r="J56" s="175">
        <f>'将来負担比率（分子）の構造'!K$52</f>
        <v>6257</v>
      </c>
      <c r="K56" s="175"/>
      <c r="L56" s="175"/>
      <c r="M56" s="175">
        <f>'将来負担比率（分子）の構造'!L$52</f>
        <v>5905</v>
      </c>
      <c r="N56" s="175"/>
      <c r="O56" s="175"/>
      <c r="P56" s="175">
        <f>'将来負担比率（分子）の構造'!M$52</f>
        <v>5767</v>
      </c>
    </row>
    <row r="57" spans="1:16" x14ac:dyDescent="0.2">
      <c r="A57" s="175" t="s">
        <v>44</v>
      </c>
      <c r="B57" s="175"/>
      <c r="C57" s="175"/>
      <c r="D57" s="175">
        <f>'将来負担比率（分子）の構造'!I$51</f>
        <v>265</v>
      </c>
      <c r="E57" s="175"/>
      <c r="F57" s="175"/>
      <c r="G57" s="175">
        <f>'将来負担比率（分子）の構造'!J$51</f>
        <v>259</v>
      </c>
      <c r="H57" s="175"/>
      <c r="I57" s="175"/>
      <c r="J57" s="175">
        <f>'将来負担比率（分子）の構造'!K$51</f>
        <v>231</v>
      </c>
      <c r="K57" s="175"/>
      <c r="L57" s="175"/>
      <c r="M57" s="175">
        <f>'将来負担比率（分子）の構造'!L$51</f>
        <v>213</v>
      </c>
      <c r="N57" s="175"/>
      <c r="O57" s="175"/>
      <c r="P57" s="175">
        <f>'将来負担比率（分子）の構造'!M$51</f>
        <v>196</v>
      </c>
    </row>
    <row r="58" spans="1:16" x14ac:dyDescent="0.2">
      <c r="A58" s="175" t="s">
        <v>43</v>
      </c>
      <c r="B58" s="175"/>
      <c r="C58" s="175"/>
      <c r="D58" s="175">
        <f>'将来負担比率（分子）の構造'!I$50</f>
        <v>1426</v>
      </c>
      <c r="E58" s="175"/>
      <c r="F58" s="175"/>
      <c r="G58" s="175">
        <f>'将来負担比率（分子）の構造'!J$50</f>
        <v>1570</v>
      </c>
      <c r="H58" s="175"/>
      <c r="I58" s="175"/>
      <c r="J58" s="175">
        <f>'将来負担比率（分子）の構造'!K$50</f>
        <v>1777</v>
      </c>
      <c r="K58" s="175"/>
      <c r="L58" s="175"/>
      <c r="M58" s="175">
        <f>'将来負担比率（分子）の構造'!L$50</f>
        <v>2136</v>
      </c>
      <c r="N58" s="175"/>
      <c r="O58" s="175"/>
      <c r="P58" s="175">
        <f>'将来負担比率（分子）の構造'!M$50</f>
        <v>1935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624</v>
      </c>
      <c r="C62" s="175"/>
      <c r="D62" s="175"/>
      <c r="E62" s="175">
        <f>'将来負担比率（分子）の構造'!J$45</f>
        <v>655</v>
      </c>
      <c r="F62" s="175"/>
      <c r="G62" s="175"/>
      <c r="H62" s="175">
        <f>'将来負担比率（分子）の構造'!K$45</f>
        <v>616</v>
      </c>
      <c r="I62" s="175"/>
      <c r="J62" s="175"/>
      <c r="K62" s="175">
        <f>'将来負担比率（分子）の構造'!L$45</f>
        <v>562</v>
      </c>
      <c r="L62" s="175"/>
      <c r="M62" s="175"/>
      <c r="N62" s="175">
        <f>'将来負担比率（分子）の構造'!M$45</f>
        <v>556</v>
      </c>
      <c r="O62" s="175"/>
      <c r="P62" s="175"/>
    </row>
    <row r="63" spans="1:16" x14ac:dyDescent="0.2">
      <c r="A63" s="175" t="s">
        <v>36</v>
      </c>
      <c r="B63" s="175">
        <f>'将来負担比率（分子）の構造'!I$44</f>
        <v>36</v>
      </c>
      <c r="C63" s="175"/>
      <c r="D63" s="175"/>
      <c r="E63" s="175">
        <f>'将来負担比率（分子）の構造'!J$44</f>
        <v>22</v>
      </c>
      <c r="F63" s="175"/>
      <c r="G63" s="175"/>
      <c r="H63" s="175">
        <f>'将来負担比率（分子）の構造'!K$44</f>
        <v>12</v>
      </c>
      <c r="I63" s="175"/>
      <c r="J63" s="175"/>
      <c r="K63" s="175">
        <f>'将来負担比率（分子）の構造'!L$44</f>
        <v>11</v>
      </c>
      <c r="L63" s="175"/>
      <c r="M63" s="175"/>
      <c r="N63" s="175" t="str">
        <f>'将来負担比率（分子）の構造'!M$44</f>
        <v>-</v>
      </c>
      <c r="O63" s="175"/>
      <c r="P63" s="175"/>
    </row>
    <row r="64" spans="1:16" x14ac:dyDescent="0.2">
      <c r="A64" s="175" t="s">
        <v>35</v>
      </c>
      <c r="B64" s="175">
        <f>'将来負担比率（分子）の構造'!I$43</f>
        <v>2640</v>
      </c>
      <c r="C64" s="175"/>
      <c r="D64" s="175"/>
      <c r="E64" s="175">
        <f>'将来負担比率（分子）の構造'!J$43</f>
        <v>2614</v>
      </c>
      <c r="F64" s="175"/>
      <c r="G64" s="175"/>
      <c r="H64" s="175">
        <f>'将来負担比率（分子）の構造'!K$43</f>
        <v>2458</v>
      </c>
      <c r="I64" s="175"/>
      <c r="J64" s="175"/>
      <c r="K64" s="175">
        <f>'将来負担比率（分子）の構造'!L$43</f>
        <v>2401</v>
      </c>
      <c r="L64" s="175"/>
      <c r="M64" s="175"/>
      <c r="N64" s="175">
        <f>'将来負担比率（分子）の構造'!M$43</f>
        <v>2307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6323</v>
      </c>
      <c r="C66" s="175"/>
      <c r="D66" s="175"/>
      <c r="E66" s="175">
        <f>'将来負担比率（分子）の構造'!J$41</f>
        <v>6540</v>
      </c>
      <c r="F66" s="175"/>
      <c r="G66" s="175"/>
      <c r="H66" s="175">
        <f>'将来負担比率（分子）の構造'!K$41</f>
        <v>6603</v>
      </c>
      <c r="I66" s="175"/>
      <c r="J66" s="175"/>
      <c r="K66" s="175">
        <f>'将来負担比率（分子）の構造'!L$41</f>
        <v>6366</v>
      </c>
      <c r="L66" s="175"/>
      <c r="M66" s="175"/>
      <c r="N66" s="175">
        <f>'将来負担比率（分子）の構造'!M$41</f>
        <v>5991</v>
      </c>
      <c r="O66" s="175"/>
      <c r="P66" s="175"/>
    </row>
    <row r="67" spans="1:16" x14ac:dyDescent="0.2">
      <c r="A67" s="175" t="s">
        <v>77</v>
      </c>
      <c r="B67" s="175" t="e">
        <f>NA()</f>
        <v>#N/A</v>
      </c>
      <c r="C67" s="175">
        <f>IF(ISNUMBER('将来負担比率（分子）の構造'!I$53), IF('将来負担比率（分子）の構造'!I$53 &lt; 0, 0, '将来負担比率（分子）の構造'!I$53), NA())</f>
        <v>1587</v>
      </c>
      <c r="D67" s="175" t="e">
        <f>NA()</f>
        <v>#N/A</v>
      </c>
      <c r="E67" s="175" t="e">
        <f>NA()</f>
        <v>#N/A</v>
      </c>
      <c r="F67" s="175">
        <f>IF(ISNUMBER('将来負担比率（分子）の構造'!J$53), IF('将来負担比率（分子）の構造'!J$53 &lt; 0, 0, '将来負担比率（分子）の構造'!J$53), NA())</f>
        <v>1681</v>
      </c>
      <c r="G67" s="175" t="e">
        <f>NA()</f>
        <v>#N/A</v>
      </c>
      <c r="H67" s="175" t="e">
        <f>NA()</f>
        <v>#N/A</v>
      </c>
      <c r="I67" s="175">
        <f>IF(ISNUMBER('将来負担比率（分子）の構造'!K$53), IF('将来負担比率（分子）の構造'!K$53 &lt; 0, 0, '将来負担比率（分子）の構造'!K$53), NA())</f>
        <v>1424</v>
      </c>
      <c r="J67" s="175" t="e">
        <f>NA()</f>
        <v>#N/A</v>
      </c>
      <c r="K67" s="175" t="e">
        <f>NA()</f>
        <v>#N/A</v>
      </c>
      <c r="L67" s="175">
        <f>IF(ISNUMBER('将来負担比率（分子）の構造'!L$53), IF('将来負担比率（分子）の構造'!L$53 &lt; 0, 0, '将来負担比率（分子）の構造'!L$53), NA())</f>
        <v>1086</v>
      </c>
      <c r="M67" s="175" t="e">
        <f>NA()</f>
        <v>#N/A</v>
      </c>
      <c r="N67" s="175" t="e">
        <f>NA()</f>
        <v>#N/A</v>
      </c>
      <c r="O67" s="175">
        <f>IF(ISNUMBER('将来負担比率（分子）の構造'!M$53), IF('将来負担比率（分子）の構造'!M$53 &lt; 0, 0, '将来負担比率（分子）の構造'!M$53), NA())</f>
        <v>956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1030</v>
      </c>
      <c r="C72" s="179">
        <f>基金残高に係る経年分析!G55</f>
        <v>1130</v>
      </c>
      <c r="D72" s="179">
        <f>基金残高に係る経年分析!H55</f>
        <v>960</v>
      </c>
    </row>
    <row r="73" spans="1:16" x14ac:dyDescent="0.2">
      <c r="A73" s="178" t="s">
        <v>80</v>
      </c>
      <c r="B73" s="179">
        <f>基金残高に係る経年分析!F56</f>
        <v>161</v>
      </c>
      <c r="C73" s="179">
        <f>基金残高に係る経年分析!G56</f>
        <v>300</v>
      </c>
      <c r="D73" s="179">
        <f>基金残高に係る経年分析!H56</f>
        <v>225</v>
      </c>
    </row>
    <row r="74" spans="1:16" x14ac:dyDescent="0.2">
      <c r="A74" s="178" t="s">
        <v>81</v>
      </c>
      <c r="B74" s="179">
        <f>基金残高に係る経年分析!F57</f>
        <v>244</v>
      </c>
      <c r="C74" s="179">
        <f>基金残高に係る経年分析!G57</f>
        <v>338</v>
      </c>
      <c r="D74" s="179">
        <f>基金残高に係る経年分析!H57</f>
        <v>388</v>
      </c>
    </row>
  </sheetData>
  <sheetProtection algorithmName="SHA-512" hashValue="MvACSlRZMF78sMEnd+7ntCHTFhSUGLKejnrC1pPb8ZhJIhiIhEGmPYqQM+t0NDgMfiMh6k4zSBNHvCinHKLKPg==" saltValue="8BDdEkho61xY23t1zK0Y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824766</v>
      </c>
      <c r="S5" s="613"/>
      <c r="T5" s="613"/>
      <c r="U5" s="613"/>
      <c r="V5" s="613"/>
      <c r="W5" s="613"/>
      <c r="X5" s="613"/>
      <c r="Y5" s="614"/>
      <c r="Z5" s="615">
        <v>11</v>
      </c>
      <c r="AA5" s="615"/>
      <c r="AB5" s="615"/>
      <c r="AC5" s="615"/>
      <c r="AD5" s="616">
        <v>824766</v>
      </c>
      <c r="AE5" s="616"/>
      <c r="AF5" s="616"/>
      <c r="AG5" s="616"/>
      <c r="AH5" s="616"/>
      <c r="AI5" s="616"/>
      <c r="AJ5" s="616"/>
      <c r="AK5" s="616"/>
      <c r="AL5" s="617">
        <v>20.100000000000001</v>
      </c>
      <c r="AM5" s="618"/>
      <c r="AN5" s="618"/>
      <c r="AO5" s="619"/>
      <c r="AP5" s="609" t="s">
        <v>234</v>
      </c>
      <c r="AQ5" s="610"/>
      <c r="AR5" s="610"/>
      <c r="AS5" s="610"/>
      <c r="AT5" s="610"/>
      <c r="AU5" s="610"/>
      <c r="AV5" s="610"/>
      <c r="AW5" s="610"/>
      <c r="AX5" s="610"/>
      <c r="AY5" s="610"/>
      <c r="AZ5" s="610"/>
      <c r="BA5" s="610"/>
      <c r="BB5" s="610"/>
      <c r="BC5" s="610"/>
      <c r="BD5" s="610"/>
      <c r="BE5" s="610"/>
      <c r="BF5" s="611"/>
      <c r="BG5" s="623">
        <v>811581</v>
      </c>
      <c r="BH5" s="624"/>
      <c r="BI5" s="624"/>
      <c r="BJ5" s="624"/>
      <c r="BK5" s="624"/>
      <c r="BL5" s="624"/>
      <c r="BM5" s="624"/>
      <c r="BN5" s="625"/>
      <c r="BO5" s="626">
        <v>98.4</v>
      </c>
      <c r="BP5" s="626"/>
      <c r="BQ5" s="626"/>
      <c r="BR5" s="626"/>
      <c r="BS5" s="627">
        <v>7693</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61396</v>
      </c>
      <c r="S6" s="624"/>
      <c r="T6" s="624"/>
      <c r="U6" s="624"/>
      <c r="V6" s="624"/>
      <c r="W6" s="624"/>
      <c r="X6" s="624"/>
      <c r="Y6" s="625"/>
      <c r="Z6" s="626">
        <v>0.8</v>
      </c>
      <c r="AA6" s="626"/>
      <c r="AB6" s="626"/>
      <c r="AC6" s="626"/>
      <c r="AD6" s="627">
        <v>61396</v>
      </c>
      <c r="AE6" s="627"/>
      <c r="AF6" s="627"/>
      <c r="AG6" s="627"/>
      <c r="AH6" s="627"/>
      <c r="AI6" s="627"/>
      <c r="AJ6" s="627"/>
      <c r="AK6" s="627"/>
      <c r="AL6" s="628">
        <v>1.5</v>
      </c>
      <c r="AM6" s="629"/>
      <c r="AN6" s="629"/>
      <c r="AO6" s="630"/>
      <c r="AP6" s="620" t="s">
        <v>239</v>
      </c>
      <c r="AQ6" s="621"/>
      <c r="AR6" s="621"/>
      <c r="AS6" s="621"/>
      <c r="AT6" s="621"/>
      <c r="AU6" s="621"/>
      <c r="AV6" s="621"/>
      <c r="AW6" s="621"/>
      <c r="AX6" s="621"/>
      <c r="AY6" s="621"/>
      <c r="AZ6" s="621"/>
      <c r="BA6" s="621"/>
      <c r="BB6" s="621"/>
      <c r="BC6" s="621"/>
      <c r="BD6" s="621"/>
      <c r="BE6" s="621"/>
      <c r="BF6" s="622"/>
      <c r="BG6" s="623">
        <v>811581</v>
      </c>
      <c r="BH6" s="624"/>
      <c r="BI6" s="624"/>
      <c r="BJ6" s="624"/>
      <c r="BK6" s="624"/>
      <c r="BL6" s="624"/>
      <c r="BM6" s="624"/>
      <c r="BN6" s="625"/>
      <c r="BO6" s="626">
        <v>98.4</v>
      </c>
      <c r="BP6" s="626"/>
      <c r="BQ6" s="626"/>
      <c r="BR6" s="626"/>
      <c r="BS6" s="627">
        <v>7693</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80840</v>
      </c>
      <c r="CS6" s="624"/>
      <c r="CT6" s="624"/>
      <c r="CU6" s="624"/>
      <c r="CV6" s="624"/>
      <c r="CW6" s="624"/>
      <c r="CX6" s="624"/>
      <c r="CY6" s="625"/>
      <c r="CZ6" s="617">
        <v>1.1000000000000001</v>
      </c>
      <c r="DA6" s="618"/>
      <c r="DB6" s="618"/>
      <c r="DC6" s="634"/>
      <c r="DD6" s="632" t="s">
        <v>241</v>
      </c>
      <c r="DE6" s="624"/>
      <c r="DF6" s="624"/>
      <c r="DG6" s="624"/>
      <c r="DH6" s="624"/>
      <c r="DI6" s="624"/>
      <c r="DJ6" s="624"/>
      <c r="DK6" s="624"/>
      <c r="DL6" s="624"/>
      <c r="DM6" s="624"/>
      <c r="DN6" s="624"/>
      <c r="DO6" s="624"/>
      <c r="DP6" s="625"/>
      <c r="DQ6" s="632">
        <v>80840</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257</v>
      </c>
      <c r="S7" s="624"/>
      <c r="T7" s="624"/>
      <c r="U7" s="624"/>
      <c r="V7" s="624"/>
      <c r="W7" s="624"/>
      <c r="X7" s="624"/>
      <c r="Y7" s="625"/>
      <c r="Z7" s="626">
        <v>0</v>
      </c>
      <c r="AA7" s="626"/>
      <c r="AB7" s="626"/>
      <c r="AC7" s="626"/>
      <c r="AD7" s="627">
        <v>257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326970</v>
      </c>
      <c r="BH7" s="624"/>
      <c r="BI7" s="624"/>
      <c r="BJ7" s="624"/>
      <c r="BK7" s="624"/>
      <c r="BL7" s="624"/>
      <c r="BM7" s="624"/>
      <c r="BN7" s="625"/>
      <c r="BO7" s="626">
        <v>39.6</v>
      </c>
      <c r="BP7" s="626"/>
      <c r="BQ7" s="626"/>
      <c r="BR7" s="626"/>
      <c r="BS7" s="627">
        <v>7693</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1230327</v>
      </c>
      <c r="CS7" s="624"/>
      <c r="CT7" s="624"/>
      <c r="CU7" s="624"/>
      <c r="CV7" s="624"/>
      <c r="CW7" s="624"/>
      <c r="CX7" s="624"/>
      <c r="CY7" s="625"/>
      <c r="CZ7" s="626">
        <v>17.399999999999999</v>
      </c>
      <c r="DA7" s="626"/>
      <c r="DB7" s="626"/>
      <c r="DC7" s="626"/>
      <c r="DD7" s="632">
        <v>35401</v>
      </c>
      <c r="DE7" s="624"/>
      <c r="DF7" s="624"/>
      <c r="DG7" s="624"/>
      <c r="DH7" s="624"/>
      <c r="DI7" s="624"/>
      <c r="DJ7" s="624"/>
      <c r="DK7" s="624"/>
      <c r="DL7" s="624"/>
      <c r="DM7" s="624"/>
      <c r="DN7" s="624"/>
      <c r="DO7" s="624"/>
      <c r="DP7" s="625"/>
      <c r="DQ7" s="632">
        <v>1067134</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2250</v>
      </c>
      <c r="S8" s="624"/>
      <c r="T8" s="624"/>
      <c r="U8" s="624"/>
      <c r="V8" s="624"/>
      <c r="W8" s="624"/>
      <c r="X8" s="624"/>
      <c r="Y8" s="625"/>
      <c r="Z8" s="626">
        <v>0</v>
      </c>
      <c r="AA8" s="626"/>
      <c r="AB8" s="626"/>
      <c r="AC8" s="626"/>
      <c r="AD8" s="627">
        <v>2250</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13174</v>
      </c>
      <c r="BH8" s="624"/>
      <c r="BI8" s="624"/>
      <c r="BJ8" s="624"/>
      <c r="BK8" s="624"/>
      <c r="BL8" s="624"/>
      <c r="BM8" s="624"/>
      <c r="BN8" s="625"/>
      <c r="BO8" s="626">
        <v>1.6</v>
      </c>
      <c r="BP8" s="626"/>
      <c r="BQ8" s="626"/>
      <c r="BR8" s="626"/>
      <c r="BS8" s="627" t="s">
        <v>140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1415035</v>
      </c>
      <c r="CS8" s="624"/>
      <c r="CT8" s="624"/>
      <c r="CU8" s="624"/>
      <c r="CV8" s="624"/>
      <c r="CW8" s="624"/>
      <c r="CX8" s="624"/>
      <c r="CY8" s="625"/>
      <c r="CZ8" s="626">
        <v>20</v>
      </c>
      <c r="DA8" s="626"/>
      <c r="DB8" s="626"/>
      <c r="DC8" s="626"/>
      <c r="DD8" s="632">
        <v>17604</v>
      </c>
      <c r="DE8" s="624"/>
      <c r="DF8" s="624"/>
      <c r="DG8" s="624"/>
      <c r="DH8" s="624"/>
      <c r="DI8" s="624"/>
      <c r="DJ8" s="624"/>
      <c r="DK8" s="624"/>
      <c r="DL8" s="624"/>
      <c r="DM8" s="624"/>
      <c r="DN8" s="624"/>
      <c r="DO8" s="624"/>
      <c r="DP8" s="625"/>
      <c r="DQ8" s="632">
        <v>906541</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1586</v>
      </c>
      <c r="S9" s="624"/>
      <c r="T9" s="624"/>
      <c r="U9" s="624"/>
      <c r="V9" s="624"/>
      <c r="W9" s="624"/>
      <c r="X9" s="624"/>
      <c r="Y9" s="625"/>
      <c r="Z9" s="626">
        <v>0</v>
      </c>
      <c r="AA9" s="626"/>
      <c r="AB9" s="626"/>
      <c r="AC9" s="626"/>
      <c r="AD9" s="627">
        <v>1586</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271808</v>
      </c>
      <c r="BH9" s="624"/>
      <c r="BI9" s="624"/>
      <c r="BJ9" s="624"/>
      <c r="BK9" s="624"/>
      <c r="BL9" s="624"/>
      <c r="BM9" s="624"/>
      <c r="BN9" s="625"/>
      <c r="BO9" s="626">
        <v>33</v>
      </c>
      <c r="BP9" s="626"/>
      <c r="BQ9" s="626"/>
      <c r="BR9" s="626"/>
      <c r="BS9" s="627" t="s">
        <v>140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979129</v>
      </c>
      <c r="CS9" s="624"/>
      <c r="CT9" s="624"/>
      <c r="CU9" s="624"/>
      <c r="CV9" s="624"/>
      <c r="CW9" s="624"/>
      <c r="CX9" s="624"/>
      <c r="CY9" s="625"/>
      <c r="CZ9" s="626">
        <v>13.8</v>
      </c>
      <c r="DA9" s="626"/>
      <c r="DB9" s="626"/>
      <c r="DC9" s="626"/>
      <c r="DD9" s="632">
        <v>1278</v>
      </c>
      <c r="DE9" s="624"/>
      <c r="DF9" s="624"/>
      <c r="DG9" s="624"/>
      <c r="DH9" s="624"/>
      <c r="DI9" s="624"/>
      <c r="DJ9" s="624"/>
      <c r="DK9" s="624"/>
      <c r="DL9" s="624"/>
      <c r="DM9" s="624"/>
      <c r="DN9" s="624"/>
      <c r="DO9" s="624"/>
      <c r="DP9" s="625"/>
      <c r="DQ9" s="632">
        <v>881118</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241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14726</v>
      </c>
      <c r="BH10" s="624"/>
      <c r="BI10" s="624"/>
      <c r="BJ10" s="624"/>
      <c r="BK10" s="624"/>
      <c r="BL10" s="624"/>
      <c r="BM10" s="624"/>
      <c r="BN10" s="625"/>
      <c r="BO10" s="626">
        <v>1.8</v>
      </c>
      <c r="BP10" s="626"/>
      <c r="BQ10" s="626"/>
      <c r="BR10" s="626"/>
      <c r="BS10" s="627" t="s">
        <v>140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6509</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v>509</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200251</v>
      </c>
      <c r="S11" s="624"/>
      <c r="T11" s="624"/>
      <c r="U11" s="624"/>
      <c r="V11" s="624"/>
      <c r="W11" s="624"/>
      <c r="X11" s="624"/>
      <c r="Y11" s="625"/>
      <c r="Z11" s="628">
        <v>2.7</v>
      </c>
      <c r="AA11" s="629"/>
      <c r="AB11" s="629"/>
      <c r="AC11" s="635"/>
      <c r="AD11" s="632">
        <v>200251</v>
      </c>
      <c r="AE11" s="624"/>
      <c r="AF11" s="624"/>
      <c r="AG11" s="624"/>
      <c r="AH11" s="624"/>
      <c r="AI11" s="624"/>
      <c r="AJ11" s="624"/>
      <c r="AK11" s="625"/>
      <c r="AL11" s="628">
        <v>4.9000000000000004</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27262</v>
      </c>
      <c r="BH11" s="624"/>
      <c r="BI11" s="624"/>
      <c r="BJ11" s="624"/>
      <c r="BK11" s="624"/>
      <c r="BL11" s="624"/>
      <c r="BM11" s="624"/>
      <c r="BN11" s="625"/>
      <c r="BO11" s="626">
        <v>3.3</v>
      </c>
      <c r="BP11" s="626"/>
      <c r="BQ11" s="626"/>
      <c r="BR11" s="626"/>
      <c r="BS11" s="627">
        <v>7693</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479939</v>
      </c>
      <c r="CS11" s="624"/>
      <c r="CT11" s="624"/>
      <c r="CU11" s="624"/>
      <c r="CV11" s="624"/>
      <c r="CW11" s="624"/>
      <c r="CX11" s="624"/>
      <c r="CY11" s="625"/>
      <c r="CZ11" s="626">
        <v>6.8</v>
      </c>
      <c r="DA11" s="626"/>
      <c r="DB11" s="626"/>
      <c r="DC11" s="626"/>
      <c r="DD11" s="632">
        <v>272969</v>
      </c>
      <c r="DE11" s="624"/>
      <c r="DF11" s="624"/>
      <c r="DG11" s="624"/>
      <c r="DH11" s="624"/>
      <c r="DI11" s="624"/>
      <c r="DJ11" s="624"/>
      <c r="DK11" s="624"/>
      <c r="DL11" s="624"/>
      <c r="DM11" s="624"/>
      <c r="DN11" s="624"/>
      <c r="DO11" s="624"/>
      <c r="DP11" s="625"/>
      <c r="DQ11" s="632">
        <v>239390</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140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391468</v>
      </c>
      <c r="BH12" s="624"/>
      <c r="BI12" s="624"/>
      <c r="BJ12" s="624"/>
      <c r="BK12" s="624"/>
      <c r="BL12" s="624"/>
      <c r="BM12" s="624"/>
      <c r="BN12" s="625"/>
      <c r="BO12" s="626">
        <v>47.5</v>
      </c>
      <c r="BP12" s="626"/>
      <c r="BQ12" s="626"/>
      <c r="BR12" s="626"/>
      <c r="BS12" s="627" t="s">
        <v>241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417349</v>
      </c>
      <c r="CS12" s="624"/>
      <c r="CT12" s="624"/>
      <c r="CU12" s="624"/>
      <c r="CV12" s="624"/>
      <c r="CW12" s="624"/>
      <c r="CX12" s="624"/>
      <c r="CY12" s="625"/>
      <c r="CZ12" s="626">
        <v>5.9</v>
      </c>
      <c r="DA12" s="626"/>
      <c r="DB12" s="626"/>
      <c r="DC12" s="626"/>
      <c r="DD12" s="632">
        <v>103741</v>
      </c>
      <c r="DE12" s="624"/>
      <c r="DF12" s="624"/>
      <c r="DG12" s="624"/>
      <c r="DH12" s="624"/>
      <c r="DI12" s="624"/>
      <c r="DJ12" s="624"/>
      <c r="DK12" s="624"/>
      <c r="DL12" s="624"/>
      <c r="DM12" s="624"/>
      <c r="DN12" s="624"/>
      <c r="DO12" s="624"/>
      <c r="DP12" s="625"/>
      <c r="DQ12" s="632">
        <v>231044</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241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363889</v>
      </c>
      <c r="BH13" s="624"/>
      <c r="BI13" s="624"/>
      <c r="BJ13" s="624"/>
      <c r="BK13" s="624"/>
      <c r="BL13" s="624"/>
      <c r="BM13" s="624"/>
      <c r="BN13" s="625"/>
      <c r="BO13" s="626">
        <v>44.1</v>
      </c>
      <c r="BP13" s="626"/>
      <c r="BQ13" s="626"/>
      <c r="BR13" s="626"/>
      <c r="BS13" s="627" t="s">
        <v>241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720201</v>
      </c>
      <c r="CS13" s="624"/>
      <c r="CT13" s="624"/>
      <c r="CU13" s="624"/>
      <c r="CV13" s="624"/>
      <c r="CW13" s="624"/>
      <c r="CX13" s="624"/>
      <c r="CY13" s="625"/>
      <c r="CZ13" s="626">
        <v>10.199999999999999</v>
      </c>
      <c r="DA13" s="626"/>
      <c r="DB13" s="626"/>
      <c r="DC13" s="626"/>
      <c r="DD13" s="632">
        <v>243308</v>
      </c>
      <c r="DE13" s="624"/>
      <c r="DF13" s="624"/>
      <c r="DG13" s="624"/>
      <c r="DH13" s="624"/>
      <c r="DI13" s="624"/>
      <c r="DJ13" s="624"/>
      <c r="DK13" s="624"/>
      <c r="DL13" s="624"/>
      <c r="DM13" s="624"/>
      <c r="DN13" s="624"/>
      <c r="DO13" s="624"/>
      <c r="DP13" s="625"/>
      <c r="DQ13" s="632">
        <v>477722</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65</v>
      </c>
      <c r="S14" s="624"/>
      <c r="T14" s="624"/>
      <c r="U14" s="624"/>
      <c r="V14" s="624"/>
      <c r="W14" s="624"/>
      <c r="X14" s="624"/>
      <c r="Y14" s="625"/>
      <c r="Z14" s="626">
        <v>0</v>
      </c>
      <c r="AA14" s="626"/>
      <c r="AB14" s="626"/>
      <c r="AC14" s="626"/>
      <c r="AD14" s="627">
        <v>65</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33961</v>
      </c>
      <c r="BH14" s="624"/>
      <c r="BI14" s="624"/>
      <c r="BJ14" s="624"/>
      <c r="BK14" s="624"/>
      <c r="BL14" s="624"/>
      <c r="BM14" s="624"/>
      <c r="BN14" s="625"/>
      <c r="BO14" s="626">
        <v>4.0999999999999996</v>
      </c>
      <c r="BP14" s="626"/>
      <c r="BQ14" s="626"/>
      <c r="BR14" s="626"/>
      <c r="BS14" s="627" t="s">
        <v>140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233907</v>
      </c>
      <c r="CS14" s="624"/>
      <c r="CT14" s="624"/>
      <c r="CU14" s="624"/>
      <c r="CV14" s="624"/>
      <c r="CW14" s="624"/>
      <c r="CX14" s="624"/>
      <c r="CY14" s="625"/>
      <c r="CZ14" s="626">
        <v>3.3</v>
      </c>
      <c r="DA14" s="626"/>
      <c r="DB14" s="626"/>
      <c r="DC14" s="626"/>
      <c r="DD14" s="632">
        <v>28318</v>
      </c>
      <c r="DE14" s="624"/>
      <c r="DF14" s="624"/>
      <c r="DG14" s="624"/>
      <c r="DH14" s="624"/>
      <c r="DI14" s="624"/>
      <c r="DJ14" s="624"/>
      <c r="DK14" s="624"/>
      <c r="DL14" s="624"/>
      <c r="DM14" s="624"/>
      <c r="DN14" s="624"/>
      <c r="DO14" s="624"/>
      <c r="DP14" s="625"/>
      <c r="DQ14" s="632">
        <v>208007</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140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59182</v>
      </c>
      <c r="BH15" s="624"/>
      <c r="BI15" s="624"/>
      <c r="BJ15" s="624"/>
      <c r="BK15" s="624"/>
      <c r="BL15" s="624"/>
      <c r="BM15" s="624"/>
      <c r="BN15" s="625"/>
      <c r="BO15" s="626">
        <v>7.2</v>
      </c>
      <c r="BP15" s="626"/>
      <c r="BQ15" s="626"/>
      <c r="BR15" s="626"/>
      <c r="BS15" s="627" t="s">
        <v>241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744617</v>
      </c>
      <c r="CS15" s="624"/>
      <c r="CT15" s="624"/>
      <c r="CU15" s="624"/>
      <c r="CV15" s="624"/>
      <c r="CW15" s="624"/>
      <c r="CX15" s="624"/>
      <c r="CY15" s="625"/>
      <c r="CZ15" s="626">
        <v>10.5</v>
      </c>
      <c r="DA15" s="626"/>
      <c r="DB15" s="626"/>
      <c r="DC15" s="626"/>
      <c r="DD15" s="632">
        <v>155341</v>
      </c>
      <c r="DE15" s="624"/>
      <c r="DF15" s="624"/>
      <c r="DG15" s="624"/>
      <c r="DH15" s="624"/>
      <c r="DI15" s="624"/>
      <c r="DJ15" s="624"/>
      <c r="DK15" s="624"/>
      <c r="DL15" s="624"/>
      <c r="DM15" s="624"/>
      <c r="DN15" s="624"/>
      <c r="DO15" s="624"/>
      <c r="DP15" s="625"/>
      <c r="DQ15" s="632">
        <v>493805</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3855</v>
      </c>
      <c r="S16" s="624"/>
      <c r="T16" s="624"/>
      <c r="U16" s="624"/>
      <c r="V16" s="624"/>
      <c r="W16" s="624"/>
      <c r="X16" s="624"/>
      <c r="Y16" s="625"/>
      <c r="Z16" s="626">
        <v>0.1</v>
      </c>
      <c r="AA16" s="626"/>
      <c r="AB16" s="626"/>
      <c r="AC16" s="626"/>
      <c r="AD16" s="627">
        <v>3855</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241</v>
      </c>
      <c r="BP16" s="626"/>
      <c r="BQ16" s="626"/>
      <c r="BR16" s="626"/>
      <c r="BS16" s="627" t="s">
        <v>140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24587</v>
      </c>
      <c r="CS16" s="624"/>
      <c r="CT16" s="624"/>
      <c r="CU16" s="624"/>
      <c r="CV16" s="624"/>
      <c r="CW16" s="624"/>
      <c r="CX16" s="624"/>
      <c r="CY16" s="625"/>
      <c r="CZ16" s="626">
        <v>0.3</v>
      </c>
      <c r="DA16" s="626"/>
      <c r="DB16" s="626"/>
      <c r="DC16" s="626"/>
      <c r="DD16" s="632" t="s">
        <v>241</v>
      </c>
      <c r="DE16" s="624"/>
      <c r="DF16" s="624"/>
      <c r="DG16" s="624"/>
      <c r="DH16" s="624"/>
      <c r="DI16" s="624"/>
      <c r="DJ16" s="624"/>
      <c r="DK16" s="624"/>
      <c r="DL16" s="624"/>
      <c r="DM16" s="624"/>
      <c r="DN16" s="624"/>
      <c r="DO16" s="624"/>
      <c r="DP16" s="625"/>
      <c r="DQ16" s="632">
        <v>22858</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9833</v>
      </c>
      <c r="S17" s="624"/>
      <c r="T17" s="624"/>
      <c r="U17" s="624"/>
      <c r="V17" s="624"/>
      <c r="W17" s="624"/>
      <c r="X17" s="624"/>
      <c r="Y17" s="625"/>
      <c r="Z17" s="626">
        <v>0.1</v>
      </c>
      <c r="AA17" s="626"/>
      <c r="AB17" s="626"/>
      <c r="AC17" s="626"/>
      <c r="AD17" s="627">
        <v>9833</v>
      </c>
      <c r="AE17" s="627"/>
      <c r="AF17" s="627"/>
      <c r="AG17" s="627"/>
      <c r="AH17" s="627"/>
      <c r="AI17" s="627"/>
      <c r="AJ17" s="627"/>
      <c r="AK17" s="627"/>
      <c r="AL17" s="628">
        <v>0.2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753062</v>
      </c>
      <c r="CS17" s="624"/>
      <c r="CT17" s="624"/>
      <c r="CU17" s="624"/>
      <c r="CV17" s="624"/>
      <c r="CW17" s="624"/>
      <c r="CX17" s="624"/>
      <c r="CY17" s="625"/>
      <c r="CZ17" s="626">
        <v>10.6</v>
      </c>
      <c r="DA17" s="626"/>
      <c r="DB17" s="626"/>
      <c r="DC17" s="626"/>
      <c r="DD17" s="632" t="s">
        <v>241</v>
      </c>
      <c r="DE17" s="624"/>
      <c r="DF17" s="624"/>
      <c r="DG17" s="624"/>
      <c r="DH17" s="624"/>
      <c r="DI17" s="624"/>
      <c r="DJ17" s="624"/>
      <c r="DK17" s="624"/>
      <c r="DL17" s="624"/>
      <c r="DM17" s="624"/>
      <c r="DN17" s="624"/>
      <c r="DO17" s="624"/>
      <c r="DP17" s="625"/>
      <c r="DQ17" s="632">
        <v>733929</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3022</v>
      </c>
      <c r="S18" s="624"/>
      <c r="T18" s="624"/>
      <c r="U18" s="624"/>
      <c r="V18" s="624"/>
      <c r="W18" s="624"/>
      <c r="X18" s="624"/>
      <c r="Y18" s="625"/>
      <c r="Z18" s="626">
        <v>0</v>
      </c>
      <c r="AA18" s="626"/>
      <c r="AB18" s="626"/>
      <c r="AC18" s="626"/>
      <c r="AD18" s="627">
        <v>3022</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3022</v>
      </c>
      <c r="S19" s="624"/>
      <c r="T19" s="624"/>
      <c r="U19" s="624"/>
      <c r="V19" s="624"/>
      <c r="W19" s="624"/>
      <c r="X19" s="624"/>
      <c r="Y19" s="625"/>
      <c r="Z19" s="626">
        <v>0</v>
      </c>
      <c r="AA19" s="626"/>
      <c r="AB19" s="626"/>
      <c r="AC19" s="626"/>
      <c r="AD19" s="627">
        <v>3022</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13185</v>
      </c>
      <c r="BH19" s="624"/>
      <c r="BI19" s="624"/>
      <c r="BJ19" s="624"/>
      <c r="BK19" s="624"/>
      <c r="BL19" s="624"/>
      <c r="BM19" s="624"/>
      <c r="BN19" s="625"/>
      <c r="BO19" s="626">
        <v>1.6</v>
      </c>
      <c r="BP19" s="626"/>
      <c r="BQ19" s="626"/>
      <c r="BR19" s="626"/>
      <c r="BS19" s="627" t="s">
        <v>140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140</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t="s">
        <v>140</v>
      </c>
      <c r="S20" s="624"/>
      <c r="T20" s="624"/>
      <c r="U20" s="624"/>
      <c r="V20" s="624"/>
      <c r="W20" s="624"/>
      <c r="X20" s="624"/>
      <c r="Y20" s="625"/>
      <c r="Z20" s="626" t="s">
        <v>140</v>
      </c>
      <c r="AA20" s="626"/>
      <c r="AB20" s="626"/>
      <c r="AC20" s="626"/>
      <c r="AD20" s="627" t="s">
        <v>140</v>
      </c>
      <c r="AE20" s="627"/>
      <c r="AF20" s="627"/>
      <c r="AG20" s="627"/>
      <c r="AH20" s="627"/>
      <c r="AI20" s="627"/>
      <c r="AJ20" s="627"/>
      <c r="AK20" s="627"/>
      <c r="AL20" s="628" t="s">
        <v>241</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13185</v>
      </c>
      <c r="BH20" s="624"/>
      <c r="BI20" s="624"/>
      <c r="BJ20" s="624"/>
      <c r="BK20" s="624"/>
      <c r="BL20" s="624"/>
      <c r="BM20" s="624"/>
      <c r="BN20" s="625"/>
      <c r="BO20" s="626">
        <v>1.6</v>
      </c>
      <c r="BP20" s="626"/>
      <c r="BQ20" s="626"/>
      <c r="BR20" s="626"/>
      <c r="BS20" s="627" t="s">
        <v>140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7085502</v>
      </c>
      <c r="CS20" s="624"/>
      <c r="CT20" s="624"/>
      <c r="CU20" s="624"/>
      <c r="CV20" s="624"/>
      <c r="CW20" s="624"/>
      <c r="CX20" s="624"/>
      <c r="CY20" s="625"/>
      <c r="CZ20" s="626">
        <v>100</v>
      </c>
      <c r="DA20" s="626"/>
      <c r="DB20" s="626"/>
      <c r="DC20" s="626"/>
      <c r="DD20" s="632">
        <v>857960</v>
      </c>
      <c r="DE20" s="624"/>
      <c r="DF20" s="624"/>
      <c r="DG20" s="624"/>
      <c r="DH20" s="624"/>
      <c r="DI20" s="624"/>
      <c r="DJ20" s="624"/>
      <c r="DK20" s="624"/>
      <c r="DL20" s="624"/>
      <c r="DM20" s="624"/>
      <c r="DN20" s="624"/>
      <c r="DO20" s="624"/>
      <c r="DP20" s="625"/>
      <c r="DQ20" s="632">
        <v>5342897</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3529610</v>
      </c>
      <c r="S21" s="624"/>
      <c r="T21" s="624"/>
      <c r="U21" s="624"/>
      <c r="V21" s="624"/>
      <c r="W21" s="624"/>
      <c r="X21" s="624"/>
      <c r="Y21" s="625"/>
      <c r="Z21" s="626">
        <v>47</v>
      </c>
      <c r="AA21" s="626"/>
      <c r="AB21" s="626"/>
      <c r="AC21" s="626"/>
      <c r="AD21" s="627">
        <v>2988040</v>
      </c>
      <c r="AE21" s="627"/>
      <c r="AF21" s="627"/>
      <c r="AG21" s="627"/>
      <c r="AH21" s="627"/>
      <c r="AI21" s="627"/>
      <c r="AJ21" s="627"/>
      <c r="AK21" s="627"/>
      <c r="AL21" s="628">
        <v>72.900000000000006</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13185</v>
      </c>
      <c r="BH21" s="624"/>
      <c r="BI21" s="624"/>
      <c r="BJ21" s="624"/>
      <c r="BK21" s="624"/>
      <c r="BL21" s="624"/>
      <c r="BM21" s="624"/>
      <c r="BN21" s="625"/>
      <c r="BO21" s="626">
        <v>1.6</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2988040</v>
      </c>
      <c r="S22" s="624"/>
      <c r="T22" s="624"/>
      <c r="U22" s="624"/>
      <c r="V22" s="624"/>
      <c r="W22" s="624"/>
      <c r="X22" s="624"/>
      <c r="Y22" s="625"/>
      <c r="Z22" s="626">
        <v>39.799999999999997</v>
      </c>
      <c r="AA22" s="626"/>
      <c r="AB22" s="626"/>
      <c r="AC22" s="626"/>
      <c r="AD22" s="627">
        <v>2988040</v>
      </c>
      <c r="AE22" s="627"/>
      <c r="AF22" s="627"/>
      <c r="AG22" s="627"/>
      <c r="AH22" s="627"/>
      <c r="AI22" s="627"/>
      <c r="AJ22" s="627"/>
      <c r="AK22" s="627"/>
      <c r="AL22" s="628">
        <v>72.900000000000006</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241</v>
      </c>
      <c r="BP22" s="626"/>
      <c r="BQ22" s="626"/>
      <c r="BR22" s="626"/>
      <c r="BS22" s="627" t="s">
        <v>140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541570</v>
      </c>
      <c r="S23" s="624"/>
      <c r="T23" s="624"/>
      <c r="U23" s="624"/>
      <c r="V23" s="624"/>
      <c r="W23" s="624"/>
      <c r="X23" s="624"/>
      <c r="Y23" s="625"/>
      <c r="Z23" s="626">
        <v>7.2</v>
      </c>
      <c r="AA23" s="626"/>
      <c r="AB23" s="626"/>
      <c r="AC23" s="626"/>
      <c r="AD23" s="627" t="s">
        <v>140</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241</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241</v>
      </c>
      <c r="AA24" s="626"/>
      <c r="AB24" s="626"/>
      <c r="AC24" s="626"/>
      <c r="AD24" s="627" t="s">
        <v>241</v>
      </c>
      <c r="AE24" s="627"/>
      <c r="AF24" s="627"/>
      <c r="AG24" s="627"/>
      <c r="AH24" s="627"/>
      <c r="AI24" s="627"/>
      <c r="AJ24" s="627"/>
      <c r="AK24" s="627"/>
      <c r="AL24" s="628" t="s">
        <v>241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140</v>
      </c>
      <c r="BP24" s="626"/>
      <c r="BQ24" s="626"/>
      <c r="BR24" s="626"/>
      <c r="BS24" s="627" t="s">
        <v>241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2384100</v>
      </c>
      <c r="CS24" s="613"/>
      <c r="CT24" s="613"/>
      <c r="CU24" s="613"/>
      <c r="CV24" s="613"/>
      <c r="CW24" s="613"/>
      <c r="CX24" s="613"/>
      <c r="CY24" s="614"/>
      <c r="CZ24" s="617">
        <v>33.6</v>
      </c>
      <c r="DA24" s="618"/>
      <c r="DB24" s="618"/>
      <c r="DC24" s="634"/>
      <c r="DD24" s="658">
        <v>1890574</v>
      </c>
      <c r="DE24" s="613"/>
      <c r="DF24" s="613"/>
      <c r="DG24" s="613"/>
      <c r="DH24" s="613"/>
      <c r="DI24" s="613"/>
      <c r="DJ24" s="613"/>
      <c r="DK24" s="614"/>
      <c r="DL24" s="658">
        <v>1830019</v>
      </c>
      <c r="DM24" s="613"/>
      <c r="DN24" s="613"/>
      <c r="DO24" s="613"/>
      <c r="DP24" s="613"/>
      <c r="DQ24" s="613"/>
      <c r="DR24" s="613"/>
      <c r="DS24" s="613"/>
      <c r="DT24" s="613"/>
      <c r="DU24" s="613"/>
      <c r="DV24" s="614"/>
      <c r="DW24" s="617">
        <v>44.3</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4636891</v>
      </c>
      <c r="S25" s="624"/>
      <c r="T25" s="624"/>
      <c r="U25" s="624"/>
      <c r="V25" s="624"/>
      <c r="W25" s="624"/>
      <c r="X25" s="624"/>
      <c r="Y25" s="625"/>
      <c r="Z25" s="626">
        <v>61.7</v>
      </c>
      <c r="AA25" s="626"/>
      <c r="AB25" s="626"/>
      <c r="AC25" s="626"/>
      <c r="AD25" s="627">
        <v>4095321</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1144785</v>
      </c>
      <c r="CS25" s="655"/>
      <c r="CT25" s="655"/>
      <c r="CU25" s="655"/>
      <c r="CV25" s="655"/>
      <c r="CW25" s="655"/>
      <c r="CX25" s="655"/>
      <c r="CY25" s="656"/>
      <c r="CZ25" s="628">
        <v>16.2</v>
      </c>
      <c r="DA25" s="653"/>
      <c r="DB25" s="653"/>
      <c r="DC25" s="657"/>
      <c r="DD25" s="632">
        <v>1011364</v>
      </c>
      <c r="DE25" s="655"/>
      <c r="DF25" s="655"/>
      <c r="DG25" s="655"/>
      <c r="DH25" s="655"/>
      <c r="DI25" s="655"/>
      <c r="DJ25" s="655"/>
      <c r="DK25" s="656"/>
      <c r="DL25" s="632">
        <v>995112</v>
      </c>
      <c r="DM25" s="655"/>
      <c r="DN25" s="655"/>
      <c r="DO25" s="655"/>
      <c r="DP25" s="655"/>
      <c r="DQ25" s="655"/>
      <c r="DR25" s="655"/>
      <c r="DS25" s="655"/>
      <c r="DT25" s="655"/>
      <c r="DU25" s="655"/>
      <c r="DV25" s="656"/>
      <c r="DW25" s="628">
        <v>24.1</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807</v>
      </c>
      <c r="S26" s="624"/>
      <c r="T26" s="624"/>
      <c r="U26" s="624"/>
      <c r="V26" s="624"/>
      <c r="W26" s="624"/>
      <c r="X26" s="624"/>
      <c r="Y26" s="625"/>
      <c r="Z26" s="626">
        <v>0</v>
      </c>
      <c r="AA26" s="626"/>
      <c r="AB26" s="626"/>
      <c r="AC26" s="626"/>
      <c r="AD26" s="627">
        <v>807</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601748</v>
      </c>
      <c r="CS26" s="624"/>
      <c r="CT26" s="624"/>
      <c r="CU26" s="624"/>
      <c r="CV26" s="624"/>
      <c r="CW26" s="624"/>
      <c r="CX26" s="624"/>
      <c r="CY26" s="625"/>
      <c r="CZ26" s="628">
        <v>8.5</v>
      </c>
      <c r="DA26" s="653"/>
      <c r="DB26" s="653"/>
      <c r="DC26" s="657"/>
      <c r="DD26" s="632">
        <v>572297</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85153</v>
      </c>
      <c r="S27" s="624"/>
      <c r="T27" s="624"/>
      <c r="U27" s="624"/>
      <c r="V27" s="624"/>
      <c r="W27" s="624"/>
      <c r="X27" s="624"/>
      <c r="Y27" s="625"/>
      <c r="Z27" s="626">
        <v>1.1000000000000001</v>
      </c>
      <c r="AA27" s="626"/>
      <c r="AB27" s="626"/>
      <c r="AC27" s="626"/>
      <c r="AD27" s="627" t="s">
        <v>140</v>
      </c>
      <c r="AE27" s="627"/>
      <c r="AF27" s="627"/>
      <c r="AG27" s="627"/>
      <c r="AH27" s="627"/>
      <c r="AI27" s="627"/>
      <c r="AJ27" s="627"/>
      <c r="AK27" s="627"/>
      <c r="AL27" s="628" t="s">
        <v>241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824766</v>
      </c>
      <c r="BH27" s="624"/>
      <c r="BI27" s="624"/>
      <c r="BJ27" s="624"/>
      <c r="BK27" s="624"/>
      <c r="BL27" s="624"/>
      <c r="BM27" s="624"/>
      <c r="BN27" s="625"/>
      <c r="BO27" s="626">
        <v>100</v>
      </c>
      <c r="BP27" s="626"/>
      <c r="BQ27" s="626"/>
      <c r="BR27" s="626"/>
      <c r="BS27" s="627">
        <v>7693</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486253</v>
      </c>
      <c r="CS27" s="655"/>
      <c r="CT27" s="655"/>
      <c r="CU27" s="655"/>
      <c r="CV27" s="655"/>
      <c r="CW27" s="655"/>
      <c r="CX27" s="655"/>
      <c r="CY27" s="656"/>
      <c r="CZ27" s="628">
        <v>6.9</v>
      </c>
      <c r="DA27" s="653"/>
      <c r="DB27" s="653"/>
      <c r="DC27" s="657"/>
      <c r="DD27" s="632">
        <v>145281</v>
      </c>
      <c r="DE27" s="655"/>
      <c r="DF27" s="655"/>
      <c r="DG27" s="655"/>
      <c r="DH27" s="655"/>
      <c r="DI27" s="655"/>
      <c r="DJ27" s="655"/>
      <c r="DK27" s="656"/>
      <c r="DL27" s="632">
        <v>100978</v>
      </c>
      <c r="DM27" s="655"/>
      <c r="DN27" s="655"/>
      <c r="DO27" s="655"/>
      <c r="DP27" s="655"/>
      <c r="DQ27" s="655"/>
      <c r="DR27" s="655"/>
      <c r="DS27" s="655"/>
      <c r="DT27" s="655"/>
      <c r="DU27" s="655"/>
      <c r="DV27" s="656"/>
      <c r="DW27" s="628">
        <v>2.4</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98296</v>
      </c>
      <c r="S28" s="624"/>
      <c r="T28" s="624"/>
      <c r="U28" s="624"/>
      <c r="V28" s="624"/>
      <c r="W28" s="624"/>
      <c r="X28" s="624"/>
      <c r="Y28" s="625"/>
      <c r="Z28" s="626">
        <v>1.3</v>
      </c>
      <c r="AA28" s="626"/>
      <c r="AB28" s="626"/>
      <c r="AC28" s="626"/>
      <c r="AD28" s="627">
        <v>1650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753062</v>
      </c>
      <c r="CS28" s="624"/>
      <c r="CT28" s="624"/>
      <c r="CU28" s="624"/>
      <c r="CV28" s="624"/>
      <c r="CW28" s="624"/>
      <c r="CX28" s="624"/>
      <c r="CY28" s="625"/>
      <c r="CZ28" s="628">
        <v>10.6</v>
      </c>
      <c r="DA28" s="653"/>
      <c r="DB28" s="653"/>
      <c r="DC28" s="657"/>
      <c r="DD28" s="632">
        <v>733929</v>
      </c>
      <c r="DE28" s="624"/>
      <c r="DF28" s="624"/>
      <c r="DG28" s="624"/>
      <c r="DH28" s="624"/>
      <c r="DI28" s="624"/>
      <c r="DJ28" s="624"/>
      <c r="DK28" s="625"/>
      <c r="DL28" s="632">
        <v>733929</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24801</v>
      </c>
      <c r="S29" s="624"/>
      <c r="T29" s="624"/>
      <c r="U29" s="624"/>
      <c r="V29" s="624"/>
      <c r="W29" s="624"/>
      <c r="X29" s="624"/>
      <c r="Y29" s="625"/>
      <c r="Z29" s="626">
        <v>0.3</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753062</v>
      </c>
      <c r="CS29" s="655"/>
      <c r="CT29" s="655"/>
      <c r="CU29" s="655"/>
      <c r="CV29" s="655"/>
      <c r="CW29" s="655"/>
      <c r="CX29" s="655"/>
      <c r="CY29" s="656"/>
      <c r="CZ29" s="628">
        <v>10.6</v>
      </c>
      <c r="DA29" s="653"/>
      <c r="DB29" s="653"/>
      <c r="DC29" s="657"/>
      <c r="DD29" s="632">
        <v>733929</v>
      </c>
      <c r="DE29" s="655"/>
      <c r="DF29" s="655"/>
      <c r="DG29" s="655"/>
      <c r="DH29" s="655"/>
      <c r="DI29" s="655"/>
      <c r="DJ29" s="655"/>
      <c r="DK29" s="656"/>
      <c r="DL29" s="632">
        <v>733929</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741397</v>
      </c>
      <c r="S30" s="624"/>
      <c r="T30" s="624"/>
      <c r="U30" s="624"/>
      <c r="V30" s="624"/>
      <c r="W30" s="624"/>
      <c r="X30" s="624"/>
      <c r="Y30" s="625"/>
      <c r="Z30" s="626">
        <v>9.9</v>
      </c>
      <c r="AA30" s="626"/>
      <c r="AB30" s="626"/>
      <c r="AC30" s="626"/>
      <c r="AD30" s="627" t="s">
        <v>241</v>
      </c>
      <c r="AE30" s="627"/>
      <c r="AF30" s="627"/>
      <c r="AG30" s="627"/>
      <c r="AH30" s="627"/>
      <c r="AI30" s="627"/>
      <c r="AJ30" s="627"/>
      <c r="AK30" s="627"/>
      <c r="AL30" s="628" t="s">
        <v>140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737949</v>
      </c>
      <c r="CS30" s="624"/>
      <c r="CT30" s="624"/>
      <c r="CU30" s="624"/>
      <c r="CV30" s="624"/>
      <c r="CW30" s="624"/>
      <c r="CX30" s="624"/>
      <c r="CY30" s="625"/>
      <c r="CZ30" s="628">
        <v>10.4</v>
      </c>
      <c r="DA30" s="653"/>
      <c r="DB30" s="653"/>
      <c r="DC30" s="657"/>
      <c r="DD30" s="632">
        <v>720199</v>
      </c>
      <c r="DE30" s="624"/>
      <c r="DF30" s="624"/>
      <c r="DG30" s="624"/>
      <c r="DH30" s="624"/>
      <c r="DI30" s="624"/>
      <c r="DJ30" s="624"/>
      <c r="DK30" s="625"/>
      <c r="DL30" s="632">
        <v>720199</v>
      </c>
      <c r="DM30" s="624"/>
      <c r="DN30" s="624"/>
      <c r="DO30" s="624"/>
      <c r="DP30" s="624"/>
      <c r="DQ30" s="624"/>
      <c r="DR30" s="624"/>
      <c r="DS30" s="624"/>
      <c r="DT30" s="624"/>
      <c r="DU30" s="624"/>
      <c r="DV30" s="625"/>
      <c r="DW30" s="628">
        <v>17.399999999999999</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140</v>
      </c>
      <c r="AA31" s="626"/>
      <c r="AB31" s="626"/>
      <c r="AC31" s="626"/>
      <c r="AD31" s="627" t="s">
        <v>241</v>
      </c>
      <c r="AE31" s="627"/>
      <c r="AF31" s="627"/>
      <c r="AG31" s="627"/>
      <c r="AH31" s="627"/>
      <c r="AI31" s="627"/>
      <c r="AJ31" s="627"/>
      <c r="AK31" s="627"/>
      <c r="AL31" s="628" t="s">
        <v>140</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99.5</v>
      </c>
      <c r="BH31" s="667"/>
      <c r="BI31" s="667"/>
      <c r="BJ31" s="667"/>
      <c r="BK31" s="667"/>
      <c r="BL31" s="667"/>
      <c r="BM31" s="618">
        <v>98.5</v>
      </c>
      <c r="BN31" s="667"/>
      <c r="BO31" s="667"/>
      <c r="BP31" s="667"/>
      <c r="BQ31" s="668"/>
      <c r="BR31" s="679">
        <v>99.5</v>
      </c>
      <c r="BS31" s="667"/>
      <c r="BT31" s="667"/>
      <c r="BU31" s="667"/>
      <c r="BV31" s="667"/>
      <c r="BW31" s="667"/>
      <c r="BX31" s="618">
        <v>98.3</v>
      </c>
      <c r="BY31" s="667"/>
      <c r="BZ31" s="667"/>
      <c r="CA31" s="667"/>
      <c r="CB31" s="668"/>
      <c r="CD31" s="661"/>
      <c r="CE31" s="662"/>
      <c r="CF31" s="620" t="s">
        <v>319</v>
      </c>
      <c r="CG31" s="621"/>
      <c r="CH31" s="621"/>
      <c r="CI31" s="621"/>
      <c r="CJ31" s="621"/>
      <c r="CK31" s="621"/>
      <c r="CL31" s="621"/>
      <c r="CM31" s="621"/>
      <c r="CN31" s="621"/>
      <c r="CO31" s="621"/>
      <c r="CP31" s="621"/>
      <c r="CQ31" s="622"/>
      <c r="CR31" s="623">
        <v>15113</v>
      </c>
      <c r="CS31" s="655"/>
      <c r="CT31" s="655"/>
      <c r="CU31" s="655"/>
      <c r="CV31" s="655"/>
      <c r="CW31" s="655"/>
      <c r="CX31" s="655"/>
      <c r="CY31" s="656"/>
      <c r="CZ31" s="628">
        <v>0.2</v>
      </c>
      <c r="DA31" s="653"/>
      <c r="DB31" s="653"/>
      <c r="DC31" s="657"/>
      <c r="DD31" s="632">
        <v>13730</v>
      </c>
      <c r="DE31" s="655"/>
      <c r="DF31" s="655"/>
      <c r="DG31" s="655"/>
      <c r="DH31" s="655"/>
      <c r="DI31" s="655"/>
      <c r="DJ31" s="655"/>
      <c r="DK31" s="656"/>
      <c r="DL31" s="632">
        <v>13730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399283</v>
      </c>
      <c r="S32" s="624"/>
      <c r="T32" s="624"/>
      <c r="U32" s="624"/>
      <c r="V32" s="624"/>
      <c r="W32" s="624"/>
      <c r="X32" s="624"/>
      <c r="Y32" s="625"/>
      <c r="Z32" s="626">
        <v>5.3</v>
      </c>
      <c r="AA32" s="626"/>
      <c r="AB32" s="626"/>
      <c r="AC32" s="626"/>
      <c r="AD32" s="627" t="s">
        <v>241</v>
      </c>
      <c r="AE32" s="627"/>
      <c r="AF32" s="627"/>
      <c r="AG32" s="627"/>
      <c r="AH32" s="627"/>
      <c r="AI32" s="627"/>
      <c r="AJ32" s="627"/>
      <c r="AK32" s="627"/>
      <c r="AL32" s="628" t="s">
        <v>140</v>
      </c>
      <c r="AM32" s="629"/>
      <c r="AN32" s="629"/>
      <c r="AO32" s="630"/>
      <c r="AP32" s="671"/>
      <c r="AQ32" s="672"/>
      <c r="AR32" s="672"/>
      <c r="AS32" s="672"/>
      <c r="AT32" s="676"/>
      <c r="AU32" s="214" t="s">
        <v>321</v>
      </c>
      <c r="AX32" s="620" t="s">
        <v>322</v>
      </c>
      <c r="AY32" s="621"/>
      <c r="AZ32" s="621"/>
      <c r="BA32" s="621"/>
      <c r="BB32" s="621"/>
      <c r="BC32" s="621"/>
      <c r="BD32" s="621"/>
      <c r="BE32" s="621"/>
      <c r="BF32" s="622"/>
      <c r="BG32" s="680">
        <v>100</v>
      </c>
      <c r="BH32" s="655"/>
      <c r="BI32" s="655"/>
      <c r="BJ32" s="655"/>
      <c r="BK32" s="655"/>
      <c r="BL32" s="655"/>
      <c r="BM32" s="629">
        <v>100</v>
      </c>
      <c r="BN32" s="655"/>
      <c r="BO32" s="655"/>
      <c r="BP32" s="655"/>
      <c r="BQ32" s="678"/>
      <c r="BR32" s="680">
        <v>100</v>
      </c>
      <c r="BS32" s="655"/>
      <c r="BT32" s="655"/>
      <c r="BU32" s="655"/>
      <c r="BV32" s="655"/>
      <c r="BW32" s="655"/>
      <c r="BX32" s="629">
        <v>100</v>
      </c>
      <c r="BY32" s="655"/>
      <c r="BZ32" s="655"/>
      <c r="CA32" s="655"/>
      <c r="CB32" s="678"/>
      <c r="CD32" s="663"/>
      <c r="CE32" s="664"/>
      <c r="CF32" s="620" t="s">
        <v>323</v>
      </c>
      <c r="CG32" s="621"/>
      <c r="CH32" s="621"/>
      <c r="CI32" s="621"/>
      <c r="CJ32" s="621"/>
      <c r="CK32" s="621"/>
      <c r="CL32" s="621"/>
      <c r="CM32" s="621"/>
      <c r="CN32" s="621"/>
      <c r="CO32" s="621"/>
      <c r="CP32" s="621"/>
      <c r="CQ32" s="622"/>
      <c r="CR32" s="623" t="s">
        <v>241</v>
      </c>
      <c r="CS32" s="624"/>
      <c r="CT32" s="624"/>
      <c r="CU32" s="624"/>
      <c r="CV32" s="624"/>
      <c r="CW32" s="624"/>
      <c r="CX32" s="624"/>
      <c r="CY32" s="625"/>
      <c r="CZ32" s="628" t="s">
        <v>140</v>
      </c>
      <c r="DA32" s="653"/>
      <c r="DB32" s="653"/>
      <c r="DC32" s="657"/>
      <c r="DD32" s="632" t="s">
        <v>241</v>
      </c>
      <c r="DE32" s="624"/>
      <c r="DF32" s="624"/>
      <c r="DG32" s="624"/>
      <c r="DH32" s="624"/>
      <c r="DI32" s="624"/>
      <c r="DJ32" s="624"/>
      <c r="DK32" s="625"/>
      <c r="DL32" s="632" t="s">
        <v>241</v>
      </c>
      <c r="DM32" s="624"/>
      <c r="DN32" s="624"/>
      <c r="DO32" s="624"/>
      <c r="DP32" s="624"/>
      <c r="DQ32" s="624"/>
      <c r="DR32" s="624"/>
      <c r="DS32" s="624"/>
      <c r="DT32" s="624"/>
      <c r="DU32" s="624"/>
      <c r="DV32" s="625"/>
      <c r="DW32" s="628" t="s">
        <v>140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38085</v>
      </c>
      <c r="S33" s="624"/>
      <c r="T33" s="624"/>
      <c r="U33" s="624"/>
      <c r="V33" s="624"/>
      <c r="W33" s="624"/>
      <c r="X33" s="624"/>
      <c r="Y33" s="625"/>
      <c r="Z33" s="626">
        <v>0.5</v>
      </c>
      <c r="AA33" s="626"/>
      <c r="AB33" s="626"/>
      <c r="AC33" s="626"/>
      <c r="AD33" s="627" t="s">
        <v>241</v>
      </c>
      <c r="AE33" s="627"/>
      <c r="AF33" s="627"/>
      <c r="AG33" s="627"/>
      <c r="AH33" s="627"/>
      <c r="AI33" s="627"/>
      <c r="AJ33" s="627"/>
      <c r="AK33" s="627"/>
      <c r="AL33" s="628" t="s">
        <v>140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98.9</v>
      </c>
      <c r="BH33" s="682"/>
      <c r="BI33" s="682"/>
      <c r="BJ33" s="682"/>
      <c r="BK33" s="682"/>
      <c r="BL33" s="682"/>
      <c r="BM33" s="683">
        <v>96.6</v>
      </c>
      <c r="BN33" s="682"/>
      <c r="BO33" s="682"/>
      <c r="BP33" s="682"/>
      <c r="BQ33" s="684"/>
      <c r="BR33" s="681">
        <v>98.9</v>
      </c>
      <c r="BS33" s="682"/>
      <c r="BT33" s="682"/>
      <c r="BU33" s="682"/>
      <c r="BV33" s="682"/>
      <c r="BW33" s="682"/>
      <c r="BX33" s="683">
        <v>96.2</v>
      </c>
      <c r="BY33" s="682"/>
      <c r="BZ33" s="682"/>
      <c r="CA33" s="682"/>
      <c r="CB33" s="684"/>
      <c r="CD33" s="620" t="s">
        <v>326</v>
      </c>
      <c r="CE33" s="621"/>
      <c r="CF33" s="621"/>
      <c r="CG33" s="621"/>
      <c r="CH33" s="621"/>
      <c r="CI33" s="621"/>
      <c r="CJ33" s="621"/>
      <c r="CK33" s="621"/>
      <c r="CL33" s="621"/>
      <c r="CM33" s="621"/>
      <c r="CN33" s="621"/>
      <c r="CO33" s="621"/>
      <c r="CP33" s="621"/>
      <c r="CQ33" s="622"/>
      <c r="CR33" s="623">
        <v>3818855</v>
      </c>
      <c r="CS33" s="655"/>
      <c r="CT33" s="655"/>
      <c r="CU33" s="655"/>
      <c r="CV33" s="655"/>
      <c r="CW33" s="655"/>
      <c r="CX33" s="655"/>
      <c r="CY33" s="656"/>
      <c r="CZ33" s="628">
        <v>53.9</v>
      </c>
      <c r="DA33" s="653"/>
      <c r="DB33" s="653"/>
      <c r="DC33" s="657"/>
      <c r="DD33" s="632">
        <v>3159032</v>
      </c>
      <c r="DE33" s="655"/>
      <c r="DF33" s="655"/>
      <c r="DG33" s="655"/>
      <c r="DH33" s="655"/>
      <c r="DI33" s="655"/>
      <c r="DJ33" s="655"/>
      <c r="DK33" s="656"/>
      <c r="DL33" s="632">
        <v>2198693</v>
      </c>
      <c r="DM33" s="655"/>
      <c r="DN33" s="655"/>
      <c r="DO33" s="655"/>
      <c r="DP33" s="655"/>
      <c r="DQ33" s="655"/>
      <c r="DR33" s="655"/>
      <c r="DS33" s="655"/>
      <c r="DT33" s="655"/>
      <c r="DU33" s="655"/>
      <c r="DV33" s="656"/>
      <c r="DW33" s="628">
        <v>53.2</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143893</v>
      </c>
      <c r="S34" s="624"/>
      <c r="T34" s="624"/>
      <c r="U34" s="624"/>
      <c r="V34" s="624"/>
      <c r="W34" s="624"/>
      <c r="X34" s="624"/>
      <c r="Y34" s="625"/>
      <c r="Z34" s="626">
        <v>1.9</v>
      </c>
      <c r="AA34" s="626"/>
      <c r="AB34" s="626"/>
      <c r="AC34" s="626"/>
      <c r="AD34" s="627" t="s">
        <v>241</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1106529</v>
      </c>
      <c r="CS34" s="624"/>
      <c r="CT34" s="624"/>
      <c r="CU34" s="624"/>
      <c r="CV34" s="624"/>
      <c r="CW34" s="624"/>
      <c r="CX34" s="624"/>
      <c r="CY34" s="625"/>
      <c r="CZ34" s="628">
        <v>15.6</v>
      </c>
      <c r="DA34" s="653"/>
      <c r="DB34" s="653"/>
      <c r="DC34" s="657"/>
      <c r="DD34" s="632">
        <v>695715</v>
      </c>
      <c r="DE34" s="624"/>
      <c r="DF34" s="624"/>
      <c r="DG34" s="624"/>
      <c r="DH34" s="624"/>
      <c r="DI34" s="624"/>
      <c r="DJ34" s="624"/>
      <c r="DK34" s="625"/>
      <c r="DL34" s="632">
        <v>574223</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591242</v>
      </c>
      <c r="S35" s="624"/>
      <c r="T35" s="624"/>
      <c r="U35" s="624"/>
      <c r="V35" s="624"/>
      <c r="W35" s="624"/>
      <c r="X35" s="624"/>
      <c r="Y35" s="625"/>
      <c r="Z35" s="626">
        <v>7.9</v>
      </c>
      <c r="AA35" s="626"/>
      <c r="AB35" s="626"/>
      <c r="AC35" s="626"/>
      <c r="AD35" s="627" t="s">
        <v>140</v>
      </c>
      <c r="AE35" s="627"/>
      <c r="AF35" s="627"/>
      <c r="AG35" s="627"/>
      <c r="AH35" s="627"/>
      <c r="AI35" s="627"/>
      <c r="AJ35" s="627"/>
      <c r="AK35" s="627"/>
      <c r="AL35" s="628" t="s">
        <v>140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288702</v>
      </c>
      <c r="CS35" s="655"/>
      <c r="CT35" s="655"/>
      <c r="CU35" s="655"/>
      <c r="CV35" s="655"/>
      <c r="CW35" s="655"/>
      <c r="CX35" s="655"/>
      <c r="CY35" s="656"/>
      <c r="CZ35" s="628">
        <v>4.0999999999999996</v>
      </c>
      <c r="DA35" s="653"/>
      <c r="DB35" s="653"/>
      <c r="DC35" s="657"/>
      <c r="DD35" s="632">
        <v>231391</v>
      </c>
      <c r="DE35" s="655"/>
      <c r="DF35" s="655"/>
      <c r="DG35" s="655"/>
      <c r="DH35" s="655"/>
      <c r="DI35" s="655"/>
      <c r="DJ35" s="655"/>
      <c r="DK35" s="656"/>
      <c r="DL35" s="632">
        <v>132646</v>
      </c>
      <c r="DM35" s="655"/>
      <c r="DN35" s="655"/>
      <c r="DO35" s="655"/>
      <c r="DP35" s="655"/>
      <c r="DQ35" s="655"/>
      <c r="DR35" s="655"/>
      <c r="DS35" s="655"/>
      <c r="DT35" s="655"/>
      <c r="DU35" s="655"/>
      <c r="DV35" s="656"/>
      <c r="DW35" s="628">
        <v>3.2</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288253</v>
      </c>
      <c r="S36" s="624"/>
      <c r="T36" s="624"/>
      <c r="U36" s="624"/>
      <c r="V36" s="624"/>
      <c r="W36" s="624"/>
      <c r="X36" s="624"/>
      <c r="Y36" s="625"/>
      <c r="Z36" s="626">
        <v>3.8</v>
      </c>
      <c r="AA36" s="626"/>
      <c r="AB36" s="626"/>
      <c r="AC36" s="626"/>
      <c r="AD36" s="627" t="s">
        <v>140</v>
      </c>
      <c r="AE36" s="627"/>
      <c r="AF36" s="627"/>
      <c r="AG36" s="627"/>
      <c r="AH36" s="627"/>
      <c r="AI36" s="627"/>
      <c r="AJ36" s="627"/>
      <c r="AK36" s="627"/>
      <c r="AL36" s="628" t="s">
        <v>241</v>
      </c>
      <c r="AM36" s="629"/>
      <c r="AN36" s="629"/>
      <c r="AO36" s="630"/>
      <c r="AP36" s="222"/>
      <c r="AQ36" s="689" t="s">
        <v>334</v>
      </c>
      <c r="AR36" s="690"/>
      <c r="AS36" s="690"/>
      <c r="AT36" s="690"/>
      <c r="AU36" s="690"/>
      <c r="AV36" s="690"/>
      <c r="AW36" s="690"/>
      <c r="AX36" s="690"/>
      <c r="AY36" s="691"/>
      <c r="AZ36" s="612">
        <v>1257559</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38807</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1445813</v>
      </c>
      <c r="CS36" s="624"/>
      <c r="CT36" s="624"/>
      <c r="CU36" s="624"/>
      <c r="CV36" s="624"/>
      <c r="CW36" s="624"/>
      <c r="CX36" s="624"/>
      <c r="CY36" s="625"/>
      <c r="CZ36" s="628">
        <v>20.399999999999999</v>
      </c>
      <c r="DA36" s="653"/>
      <c r="DB36" s="653"/>
      <c r="DC36" s="657"/>
      <c r="DD36" s="632">
        <v>1352570</v>
      </c>
      <c r="DE36" s="624"/>
      <c r="DF36" s="624"/>
      <c r="DG36" s="624"/>
      <c r="DH36" s="624"/>
      <c r="DI36" s="624"/>
      <c r="DJ36" s="624"/>
      <c r="DK36" s="625"/>
      <c r="DL36" s="632">
        <v>1038949</v>
      </c>
      <c r="DM36" s="624"/>
      <c r="DN36" s="624"/>
      <c r="DO36" s="624"/>
      <c r="DP36" s="624"/>
      <c r="DQ36" s="624"/>
      <c r="DR36" s="624"/>
      <c r="DS36" s="624"/>
      <c r="DT36" s="624"/>
      <c r="DU36" s="624"/>
      <c r="DV36" s="625"/>
      <c r="DW36" s="628">
        <v>25.1</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98342</v>
      </c>
      <c r="S37" s="624"/>
      <c r="T37" s="624"/>
      <c r="U37" s="624"/>
      <c r="V37" s="624"/>
      <c r="W37" s="624"/>
      <c r="X37" s="624"/>
      <c r="Y37" s="625"/>
      <c r="Z37" s="626">
        <v>1.3</v>
      </c>
      <c r="AA37" s="626"/>
      <c r="AB37" s="626"/>
      <c r="AC37" s="626"/>
      <c r="AD37" s="627">
        <v>8</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522003</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37508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326282</v>
      </c>
      <c r="CS37" s="655"/>
      <c r="CT37" s="655"/>
      <c r="CU37" s="655"/>
      <c r="CV37" s="655"/>
      <c r="CW37" s="655"/>
      <c r="CX37" s="655"/>
      <c r="CY37" s="656"/>
      <c r="CZ37" s="628">
        <v>4.5999999999999996</v>
      </c>
      <c r="DA37" s="653"/>
      <c r="DB37" s="653"/>
      <c r="DC37" s="657"/>
      <c r="DD37" s="632">
        <v>326282</v>
      </c>
      <c r="DE37" s="655"/>
      <c r="DF37" s="655"/>
      <c r="DG37" s="655"/>
      <c r="DH37" s="655"/>
      <c r="DI37" s="655"/>
      <c r="DJ37" s="655"/>
      <c r="DK37" s="656"/>
      <c r="DL37" s="632">
        <v>318386</v>
      </c>
      <c r="DM37" s="655"/>
      <c r="DN37" s="655"/>
      <c r="DO37" s="655"/>
      <c r="DP37" s="655"/>
      <c r="DQ37" s="655"/>
      <c r="DR37" s="655"/>
      <c r="DS37" s="655"/>
      <c r="DT37" s="655"/>
      <c r="DU37" s="655"/>
      <c r="DV37" s="656"/>
      <c r="DW37" s="628">
        <v>7.7</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363500</v>
      </c>
      <c r="S38" s="624"/>
      <c r="T38" s="624"/>
      <c r="U38" s="624"/>
      <c r="V38" s="624"/>
      <c r="W38" s="624"/>
      <c r="X38" s="624"/>
      <c r="Y38" s="625"/>
      <c r="Z38" s="626">
        <v>4.8</v>
      </c>
      <c r="AA38" s="626"/>
      <c r="AB38" s="626"/>
      <c r="AC38" s="626"/>
      <c r="AD38" s="627" t="s">
        <v>140</v>
      </c>
      <c r="AE38" s="627"/>
      <c r="AF38" s="627"/>
      <c r="AG38" s="627"/>
      <c r="AH38" s="627"/>
      <c r="AI38" s="627"/>
      <c r="AJ38" s="627"/>
      <c r="AK38" s="627"/>
      <c r="AL38" s="628" t="s">
        <v>140</v>
      </c>
      <c r="AM38" s="629"/>
      <c r="AN38" s="629"/>
      <c r="AO38" s="630"/>
      <c r="AQ38" s="686" t="s">
        <v>342</v>
      </c>
      <c r="AR38" s="687"/>
      <c r="AS38" s="687"/>
      <c r="AT38" s="687"/>
      <c r="AU38" s="687"/>
      <c r="AV38" s="687"/>
      <c r="AW38" s="687"/>
      <c r="AX38" s="687"/>
      <c r="AY38" s="688"/>
      <c r="AZ38" s="623">
        <v>175027</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1174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574800</v>
      </c>
      <c r="CS38" s="624"/>
      <c r="CT38" s="624"/>
      <c r="CU38" s="624"/>
      <c r="CV38" s="624"/>
      <c r="CW38" s="624"/>
      <c r="CX38" s="624"/>
      <c r="CY38" s="625"/>
      <c r="CZ38" s="628">
        <v>8.1</v>
      </c>
      <c r="DA38" s="653"/>
      <c r="DB38" s="653"/>
      <c r="DC38" s="657"/>
      <c r="DD38" s="632">
        <v>501072</v>
      </c>
      <c r="DE38" s="624"/>
      <c r="DF38" s="624"/>
      <c r="DG38" s="624"/>
      <c r="DH38" s="624"/>
      <c r="DI38" s="624"/>
      <c r="DJ38" s="624"/>
      <c r="DK38" s="625"/>
      <c r="DL38" s="632">
        <v>452875</v>
      </c>
      <c r="DM38" s="624"/>
      <c r="DN38" s="624"/>
      <c r="DO38" s="624"/>
      <c r="DP38" s="624"/>
      <c r="DQ38" s="624"/>
      <c r="DR38" s="624"/>
      <c r="DS38" s="624"/>
      <c r="DT38" s="624"/>
      <c r="DU38" s="624"/>
      <c r="DV38" s="625"/>
      <c r="DW38" s="628">
        <v>11</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241</v>
      </c>
      <c r="AM39" s="629"/>
      <c r="AN39" s="629"/>
      <c r="AO39" s="630"/>
      <c r="AQ39" s="686" t="s">
        <v>346</v>
      </c>
      <c r="AR39" s="687"/>
      <c r="AS39" s="687"/>
      <c r="AT39" s="687"/>
      <c r="AU39" s="687"/>
      <c r="AV39" s="687"/>
      <c r="AW39" s="687"/>
      <c r="AX39" s="687"/>
      <c r="AY39" s="688"/>
      <c r="AZ39" s="623">
        <v>87263</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1901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395631</v>
      </c>
      <c r="CS39" s="655"/>
      <c r="CT39" s="655"/>
      <c r="CU39" s="655"/>
      <c r="CV39" s="655"/>
      <c r="CW39" s="655"/>
      <c r="CX39" s="655"/>
      <c r="CY39" s="656"/>
      <c r="CZ39" s="628">
        <v>5.6</v>
      </c>
      <c r="DA39" s="653"/>
      <c r="DB39" s="653"/>
      <c r="DC39" s="657"/>
      <c r="DD39" s="632">
        <v>378284</v>
      </c>
      <c r="DE39" s="655"/>
      <c r="DF39" s="655"/>
      <c r="DG39" s="655"/>
      <c r="DH39" s="655"/>
      <c r="DI39" s="655"/>
      <c r="DJ39" s="655"/>
      <c r="DK39" s="656"/>
      <c r="DL39" s="632" t="s">
        <v>140</v>
      </c>
      <c r="DM39" s="655"/>
      <c r="DN39" s="655"/>
      <c r="DO39" s="655"/>
      <c r="DP39" s="655"/>
      <c r="DQ39" s="655"/>
      <c r="DR39" s="655"/>
      <c r="DS39" s="655"/>
      <c r="DT39" s="655"/>
      <c r="DU39" s="655"/>
      <c r="DV39" s="656"/>
      <c r="DW39" s="628" t="s">
        <v>241</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37300</v>
      </c>
      <c r="S40" s="624"/>
      <c r="T40" s="624"/>
      <c r="U40" s="624"/>
      <c r="V40" s="624"/>
      <c r="W40" s="624"/>
      <c r="X40" s="624"/>
      <c r="Y40" s="625"/>
      <c r="Z40" s="626">
        <v>0.5</v>
      </c>
      <c r="AA40" s="626"/>
      <c r="AB40" s="626"/>
      <c r="AC40" s="626"/>
      <c r="AD40" s="627" t="s">
        <v>241</v>
      </c>
      <c r="AE40" s="627"/>
      <c r="AF40" s="627"/>
      <c r="AG40" s="627"/>
      <c r="AH40" s="627"/>
      <c r="AI40" s="627"/>
      <c r="AJ40" s="627"/>
      <c r="AK40" s="627"/>
      <c r="AL40" s="628" t="s">
        <v>140</v>
      </c>
      <c r="AM40" s="629"/>
      <c r="AN40" s="629"/>
      <c r="AO40" s="630"/>
      <c r="AQ40" s="686" t="s">
        <v>350</v>
      </c>
      <c r="AR40" s="687"/>
      <c r="AS40" s="687"/>
      <c r="AT40" s="687"/>
      <c r="AU40" s="687"/>
      <c r="AV40" s="687"/>
      <c r="AW40" s="687"/>
      <c r="AX40" s="687"/>
      <c r="AY40" s="688"/>
      <c r="AZ40" s="623">
        <v>73493</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97</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7380</v>
      </c>
      <c r="CS40" s="624"/>
      <c r="CT40" s="624"/>
      <c r="CU40" s="624"/>
      <c r="CV40" s="624"/>
      <c r="CW40" s="624"/>
      <c r="CX40" s="624"/>
      <c r="CY40" s="625"/>
      <c r="CZ40" s="628">
        <v>0.1</v>
      </c>
      <c r="DA40" s="653"/>
      <c r="DB40" s="653"/>
      <c r="DC40" s="657"/>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7509943</v>
      </c>
      <c r="S41" s="696"/>
      <c r="T41" s="696"/>
      <c r="U41" s="696"/>
      <c r="V41" s="696"/>
      <c r="W41" s="696"/>
      <c r="X41" s="696"/>
      <c r="Y41" s="700"/>
      <c r="Z41" s="701">
        <v>100</v>
      </c>
      <c r="AA41" s="701"/>
      <c r="AB41" s="701"/>
      <c r="AC41" s="701"/>
      <c r="AD41" s="702">
        <v>4097786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81885</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241</v>
      </c>
      <c r="DA41" s="653"/>
      <c r="DB41" s="653"/>
      <c r="DC41" s="657"/>
      <c r="DD41" s="632" t="s">
        <v>241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317888</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379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882547</v>
      </c>
      <c r="CS42" s="655"/>
      <c r="CT42" s="655"/>
      <c r="CU42" s="655"/>
      <c r="CV42" s="655"/>
      <c r="CW42" s="655"/>
      <c r="CX42" s="655"/>
      <c r="CY42" s="656"/>
      <c r="CZ42" s="628">
        <v>12.5</v>
      </c>
      <c r="DA42" s="653"/>
      <c r="DB42" s="653"/>
      <c r="DC42" s="657"/>
      <c r="DD42" s="632">
        <v>293291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18887</v>
      </c>
      <c r="CS43" s="655"/>
      <c r="CT43" s="655"/>
      <c r="CU43" s="655"/>
      <c r="CV43" s="655"/>
      <c r="CW43" s="655"/>
      <c r="CX43" s="655"/>
      <c r="CY43" s="656"/>
      <c r="CZ43" s="628">
        <v>0.3</v>
      </c>
      <c r="DA43" s="653"/>
      <c r="DB43" s="653"/>
      <c r="DC43" s="657"/>
      <c r="DD43" s="632">
        <v>18887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857960</v>
      </c>
      <c r="CS44" s="624"/>
      <c r="CT44" s="624"/>
      <c r="CU44" s="624"/>
      <c r="CV44" s="624"/>
      <c r="CW44" s="624"/>
      <c r="CX44" s="624"/>
      <c r="CY44" s="625"/>
      <c r="CZ44" s="628">
        <v>12.1</v>
      </c>
      <c r="DA44" s="629"/>
      <c r="DB44" s="629"/>
      <c r="DC44" s="635"/>
      <c r="DD44" s="632">
        <v>270433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516019</v>
      </c>
      <c r="CS45" s="655"/>
      <c r="CT45" s="655"/>
      <c r="CU45" s="655"/>
      <c r="CV45" s="655"/>
      <c r="CW45" s="655"/>
      <c r="CX45" s="655"/>
      <c r="CY45" s="656"/>
      <c r="CZ45" s="628">
        <v>7.3</v>
      </c>
      <c r="DA45" s="653"/>
      <c r="DB45" s="653"/>
      <c r="DC45" s="657"/>
      <c r="DD45" s="632">
        <v>88503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334781</v>
      </c>
      <c r="CS46" s="624"/>
      <c r="CT46" s="624"/>
      <c r="CU46" s="624"/>
      <c r="CV46" s="624"/>
      <c r="CW46" s="624"/>
      <c r="CX46" s="624"/>
      <c r="CY46" s="625"/>
      <c r="CZ46" s="628">
        <v>4.7</v>
      </c>
      <c r="DA46" s="629"/>
      <c r="DB46" s="629"/>
      <c r="DC46" s="635"/>
      <c r="DD46" s="632">
        <v>180270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24587</v>
      </c>
      <c r="CS47" s="655"/>
      <c r="CT47" s="655"/>
      <c r="CU47" s="655"/>
      <c r="CV47" s="655"/>
      <c r="CW47" s="655"/>
      <c r="CX47" s="655"/>
      <c r="CY47" s="656"/>
      <c r="CZ47" s="628">
        <v>0.3</v>
      </c>
      <c r="DA47" s="653"/>
      <c r="DB47" s="653"/>
      <c r="DC47" s="657"/>
      <c r="DD47" s="632">
        <v>22858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7085502</v>
      </c>
      <c r="CS49" s="682"/>
      <c r="CT49" s="682"/>
      <c r="CU49" s="682"/>
      <c r="CV49" s="682"/>
      <c r="CW49" s="682"/>
      <c r="CX49" s="682"/>
      <c r="CY49" s="711"/>
      <c r="CZ49" s="703">
        <v>100</v>
      </c>
      <c r="DA49" s="712"/>
      <c r="DB49" s="712"/>
      <c r="DC49" s="713"/>
      <c r="DD49" s="714">
        <v>5342897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xKqHs7tAgF7tu4nTRBiFU49fOSwW/hQiib7q09bhthAVehGS2RPjkPbtRtxLtSlZOwfcb0EJQYFNsLtKM9yWA==" saltValue="84uM95m7dPhapG2jv66L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7510</v>
      </c>
      <c r="R7" s="753"/>
      <c r="S7" s="753"/>
      <c r="T7" s="753"/>
      <c r="U7" s="753"/>
      <c r="V7" s="753">
        <v>7086</v>
      </c>
      <c r="W7" s="753"/>
      <c r="X7" s="753"/>
      <c r="Y7" s="753"/>
      <c r="Z7" s="753"/>
      <c r="AA7" s="753">
        <v>424</v>
      </c>
      <c r="AB7" s="753"/>
      <c r="AC7" s="753"/>
      <c r="AD7" s="753"/>
      <c r="AE7" s="754"/>
      <c r="AF7" s="755">
        <v>340</v>
      </c>
      <c r="AG7" s="756"/>
      <c r="AH7" s="756"/>
      <c r="AI7" s="756"/>
      <c r="AJ7" s="757"/>
      <c r="AK7" s="758">
        <v>591</v>
      </c>
      <c r="AL7" s="759"/>
      <c r="AM7" s="759"/>
      <c r="AN7" s="759"/>
      <c r="AO7" s="759"/>
      <c r="AP7" s="759">
        <v>5991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1</v>
      </c>
      <c r="CI7" s="744"/>
      <c r="CJ7" s="744"/>
      <c r="CK7" s="744"/>
      <c r="CL7" s="745"/>
      <c r="CM7" s="743">
        <v>25</v>
      </c>
      <c r="CN7" s="744"/>
      <c r="CO7" s="744"/>
      <c r="CP7" s="744"/>
      <c r="CQ7" s="745"/>
      <c r="CR7" s="743">
        <v>5</v>
      </c>
      <c r="CS7" s="744"/>
      <c r="CT7" s="744"/>
      <c r="CU7" s="744"/>
      <c r="CV7" s="745"/>
      <c r="CW7" s="743">
        <v>3</v>
      </c>
      <c r="CX7" s="744"/>
      <c r="CY7" s="744"/>
      <c r="CZ7" s="744"/>
      <c r="DA7" s="745"/>
      <c r="DB7" s="743" t="s">
        <v>598</v>
      </c>
      <c r="DC7" s="744"/>
      <c r="DD7" s="744"/>
      <c r="DE7" s="744"/>
      <c r="DF7" s="745"/>
      <c r="DG7" s="743" t="s">
        <v>598</v>
      </c>
      <c r="DH7" s="744"/>
      <c r="DI7" s="744"/>
      <c r="DJ7" s="744"/>
      <c r="DK7" s="745"/>
      <c r="DL7" s="743" t="s">
        <v>598</v>
      </c>
      <c r="DM7" s="744"/>
      <c r="DN7" s="744"/>
      <c r="DO7" s="744"/>
      <c r="DP7" s="745"/>
      <c r="DQ7" s="743" t="s">
        <v>598</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7510</v>
      </c>
      <c r="R23" s="793"/>
      <c r="S23" s="793"/>
      <c r="T23" s="793"/>
      <c r="U23" s="793"/>
      <c r="V23" s="793">
        <v>7086</v>
      </c>
      <c r="W23" s="793"/>
      <c r="X23" s="793"/>
      <c r="Y23" s="793"/>
      <c r="Z23" s="793"/>
      <c r="AA23" s="793">
        <v>424</v>
      </c>
      <c r="AB23" s="793"/>
      <c r="AC23" s="793"/>
      <c r="AD23" s="793"/>
      <c r="AE23" s="794"/>
      <c r="AF23" s="795">
        <v>340</v>
      </c>
      <c r="AG23" s="793"/>
      <c r="AH23" s="793"/>
      <c r="AI23" s="793"/>
      <c r="AJ23" s="796"/>
      <c r="AK23" s="797"/>
      <c r="AL23" s="798"/>
      <c r="AM23" s="798"/>
      <c r="AN23" s="798"/>
      <c r="AO23" s="798"/>
      <c r="AP23" s="793">
        <v>5991</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1102</v>
      </c>
      <c r="R28" s="823"/>
      <c r="S28" s="823"/>
      <c r="T28" s="823"/>
      <c r="U28" s="823"/>
      <c r="V28" s="823">
        <v>1063</v>
      </c>
      <c r="W28" s="823"/>
      <c r="X28" s="823"/>
      <c r="Y28" s="823"/>
      <c r="Z28" s="823"/>
      <c r="AA28" s="823">
        <v>39</v>
      </c>
      <c r="AB28" s="823"/>
      <c r="AC28" s="823"/>
      <c r="AD28" s="823"/>
      <c r="AE28" s="824"/>
      <c r="AF28" s="825">
        <v>39</v>
      </c>
      <c r="AG28" s="823"/>
      <c r="AH28" s="823"/>
      <c r="AI28" s="823"/>
      <c r="AJ28" s="826"/>
      <c r="AK28" s="827">
        <v>99</v>
      </c>
      <c r="AL28" s="828"/>
      <c r="AM28" s="828"/>
      <c r="AN28" s="828"/>
      <c r="AO28" s="828"/>
      <c r="AP28" s="828" t="s">
        <v>591</v>
      </c>
      <c r="AQ28" s="828"/>
      <c r="AR28" s="828"/>
      <c r="AS28" s="828"/>
      <c r="AT28" s="828"/>
      <c r="AU28" s="828" t="s">
        <v>591</v>
      </c>
      <c r="AV28" s="828"/>
      <c r="AW28" s="828"/>
      <c r="AX28" s="828"/>
      <c r="AY28" s="828"/>
      <c r="AZ28" s="829" t="s">
        <v>591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1236</v>
      </c>
      <c r="R29" s="784"/>
      <c r="S29" s="784"/>
      <c r="T29" s="784"/>
      <c r="U29" s="784"/>
      <c r="V29" s="784">
        <v>1160</v>
      </c>
      <c r="W29" s="784"/>
      <c r="X29" s="784"/>
      <c r="Y29" s="784"/>
      <c r="Z29" s="784"/>
      <c r="AA29" s="784">
        <v>76</v>
      </c>
      <c r="AB29" s="784"/>
      <c r="AC29" s="784"/>
      <c r="AD29" s="784"/>
      <c r="AE29" s="785"/>
      <c r="AF29" s="786">
        <v>76</v>
      </c>
      <c r="AG29" s="787"/>
      <c r="AH29" s="787"/>
      <c r="AI29" s="787"/>
      <c r="AJ29" s="788"/>
      <c r="AK29" s="834">
        <v>178</v>
      </c>
      <c r="AL29" s="830"/>
      <c r="AM29" s="830"/>
      <c r="AN29" s="830"/>
      <c r="AO29" s="830"/>
      <c r="AP29" s="830" t="s">
        <v>591</v>
      </c>
      <c r="AQ29" s="830"/>
      <c r="AR29" s="830"/>
      <c r="AS29" s="830"/>
      <c r="AT29" s="830"/>
      <c r="AU29" s="830" t="s">
        <v>591</v>
      </c>
      <c r="AV29" s="830"/>
      <c r="AW29" s="830"/>
      <c r="AX29" s="830"/>
      <c r="AY29" s="830"/>
      <c r="AZ29" s="831" t="s">
        <v>591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101</v>
      </c>
      <c r="R30" s="784"/>
      <c r="S30" s="784"/>
      <c r="T30" s="784"/>
      <c r="U30" s="784"/>
      <c r="V30" s="784">
        <v>100</v>
      </c>
      <c r="W30" s="784"/>
      <c r="X30" s="784"/>
      <c r="Y30" s="784"/>
      <c r="Z30" s="784"/>
      <c r="AA30" s="784">
        <v>1</v>
      </c>
      <c r="AB30" s="784"/>
      <c r="AC30" s="784"/>
      <c r="AD30" s="784"/>
      <c r="AE30" s="785"/>
      <c r="AF30" s="786">
        <v>1</v>
      </c>
      <c r="AG30" s="787"/>
      <c r="AH30" s="787"/>
      <c r="AI30" s="787"/>
      <c r="AJ30" s="788"/>
      <c r="AK30" s="834">
        <v>30</v>
      </c>
      <c r="AL30" s="830"/>
      <c r="AM30" s="830"/>
      <c r="AN30" s="830"/>
      <c r="AO30" s="830"/>
      <c r="AP30" s="830" t="s">
        <v>591</v>
      </c>
      <c r="AQ30" s="830"/>
      <c r="AR30" s="830"/>
      <c r="AS30" s="830"/>
      <c r="AT30" s="830"/>
      <c r="AU30" s="830" t="s">
        <v>591</v>
      </c>
      <c r="AV30" s="830"/>
      <c r="AW30" s="830"/>
      <c r="AX30" s="830"/>
      <c r="AY30" s="830"/>
      <c r="AZ30" s="831" t="s">
        <v>591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267</v>
      </c>
      <c r="R31" s="784"/>
      <c r="S31" s="784"/>
      <c r="T31" s="784"/>
      <c r="U31" s="784"/>
      <c r="V31" s="784">
        <v>261</v>
      </c>
      <c r="W31" s="784"/>
      <c r="X31" s="784"/>
      <c r="Y31" s="784"/>
      <c r="Z31" s="784"/>
      <c r="AA31" s="784">
        <v>6</v>
      </c>
      <c r="AB31" s="784"/>
      <c r="AC31" s="784"/>
      <c r="AD31" s="784"/>
      <c r="AE31" s="785"/>
      <c r="AF31" s="786">
        <v>220</v>
      </c>
      <c r="AG31" s="787"/>
      <c r="AH31" s="787"/>
      <c r="AI31" s="787"/>
      <c r="AJ31" s="788"/>
      <c r="AK31" s="834">
        <v>82</v>
      </c>
      <c r="AL31" s="830"/>
      <c r="AM31" s="830"/>
      <c r="AN31" s="830"/>
      <c r="AO31" s="830"/>
      <c r="AP31" s="830">
        <v>1104</v>
      </c>
      <c r="AQ31" s="830"/>
      <c r="AR31" s="830"/>
      <c r="AS31" s="830"/>
      <c r="AT31" s="830"/>
      <c r="AU31" s="830">
        <v>379</v>
      </c>
      <c r="AV31" s="830"/>
      <c r="AW31" s="830"/>
      <c r="AX31" s="830"/>
      <c r="AY31" s="830"/>
      <c r="AZ31" s="831" t="s">
        <v>591</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1119</v>
      </c>
      <c r="R32" s="784"/>
      <c r="S32" s="784"/>
      <c r="T32" s="784"/>
      <c r="U32" s="784"/>
      <c r="V32" s="784">
        <v>1079</v>
      </c>
      <c r="W32" s="784"/>
      <c r="X32" s="784"/>
      <c r="Y32" s="784"/>
      <c r="Z32" s="784"/>
      <c r="AA32" s="784">
        <v>40</v>
      </c>
      <c r="AB32" s="784"/>
      <c r="AC32" s="784"/>
      <c r="AD32" s="784"/>
      <c r="AE32" s="785"/>
      <c r="AF32" s="786">
        <v>97</v>
      </c>
      <c r="AG32" s="787"/>
      <c r="AH32" s="787"/>
      <c r="AI32" s="787"/>
      <c r="AJ32" s="788"/>
      <c r="AK32" s="834">
        <v>516</v>
      </c>
      <c r="AL32" s="830"/>
      <c r="AM32" s="830"/>
      <c r="AN32" s="830"/>
      <c r="AO32" s="830"/>
      <c r="AP32" s="830">
        <v>396</v>
      </c>
      <c r="AQ32" s="830"/>
      <c r="AR32" s="830"/>
      <c r="AS32" s="830"/>
      <c r="AT32" s="830"/>
      <c r="AU32" s="830">
        <v>295</v>
      </c>
      <c r="AV32" s="830"/>
      <c r="AW32" s="830"/>
      <c r="AX32" s="830"/>
      <c r="AY32" s="830"/>
      <c r="AZ32" s="831" t="s">
        <v>591</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376</v>
      </c>
      <c r="R33" s="784"/>
      <c r="S33" s="784"/>
      <c r="T33" s="784"/>
      <c r="U33" s="784"/>
      <c r="V33" s="784">
        <v>372</v>
      </c>
      <c r="W33" s="784"/>
      <c r="X33" s="784"/>
      <c r="Y33" s="784"/>
      <c r="Z33" s="784"/>
      <c r="AA33" s="784">
        <v>4</v>
      </c>
      <c r="AB33" s="784"/>
      <c r="AC33" s="784"/>
      <c r="AD33" s="784"/>
      <c r="AE33" s="785"/>
      <c r="AF33" s="786">
        <v>47</v>
      </c>
      <c r="AG33" s="787"/>
      <c r="AH33" s="787"/>
      <c r="AI33" s="787"/>
      <c r="AJ33" s="788"/>
      <c r="AK33" s="834">
        <v>72</v>
      </c>
      <c r="AL33" s="830"/>
      <c r="AM33" s="830"/>
      <c r="AN33" s="830"/>
      <c r="AO33" s="830"/>
      <c r="AP33" s="830">
        <v>111</v>
      </c>
      <c r="AQ33" s="830"/>
      <c r="AR33" s="830"/>
      <c r="AS33" s="830"/>
      <c r="AT33" s="830"/>
      <c r="AU33" s="830">
        <v>16</v>
      </c>
      <c r="AV33" s="830"/>
      <c r="AW33" s="830"/>
      <c r="AX33" s="830"/>
      <c r="AY33" s="830"/>
      <c r="AZ33" s="831" t="s">
        <v>591</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263</v>
      </c>
      <c r="R34" s="784"/>
      <c r="S34" s="784"/>
      <c r="T34" s="784"/>
      <c r="U34" s="784"/>
      <c r="V34" s="784">
        <v>243</v>
      </c>
      <c r="W34" s="784"/>
      <c r="X34" s="784"/>
      <c r="Y34" s="784"/>
      <c r="Z34" s="784"/>
      <c r="AA34" s="784">
        <v>20</v>
      </c>
      <c r="AB34" s="784"/>
      <c r="AC34" s="784"/>
      <c r="AD34" s="784"/>
      <c r="AE34" s="785"/>
      <c r="AF34" s="786">
        <v>16</v>
      </c>
      <c r="AG34" s="787"/>
      <c r="AH34" s="787"/>
      <c r="AI34" s="787"/>
      <c r="AJ34" s="788"/>
      <c r="AK34" s="834">
        <v>138</v>
      </c>
      <c r="AL34" s="830"/>
      <c r="AM34" s="830"/>
      <c r="AN34" s="830"/>
      <c r="AO34" s="830"/>
      <c r="AP34" s="830">
        <v>1276</v>
      </c>
      <c r="AQ34" s="830"/>
      <c r="AR34" s="830"/>
      <c r="AS34" s="830"/>
      <c r="AT34" s="830"/>
      <c r="AU34" s="830">
        <v>1276</v>
      </c>
      <c r="AV34" s="830"/>
      <c r="AW34" s="830"/>
      <c r="AX34" s="830"/>
      <c r="AY34" s="830"/>
      <c r="AZ34" s="831" t="s">
        <v>591</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418</v>
      </c>
      <c r="C35" s="781"/>
      <c r="D35" s="781"/>
      <c r="E35" s="781"/>
      <c r="F35" s="781"/>
      <c r="G35" s="781"/>
      <c r="H35" s="781"/>
      <c r="I35" s="781"/>
      <c r="J35" s="781"/>
      <c r="K35" s="781"/>
      <c r="L35" s="781"/>
      <c r="M35" s="781"/>
      <c r="N35" s="781"/>
      <c r="O35" s="781"/>
      <c r="P35" s="782"/>
      <c r="Q35" s="783">
        <v>21</v>
      </c>
      <c r="R35" s="784"/>
      <c r="S35" s="784"/>
      <c r="T35" s="784"/>
      <c r="U35" s="784"/>
      <c r="V35" s="784">
        <v>20</v>
      </c>
      <c r="W35" s="784"/>
      <c r="X35" s="784"/>
      <c r="Y35" s="784"/>
      <c r="Z35" s="784"/>
      <c r="AA35" s="784">
        <v>1</v>
      </c>
      <c r="AB35" s="784"/>
      <c r="AC35" s="784"/>
      <c r="AD35" s="784"/>
      <c r="AE35" s="785"/>
      <c r="AF35" s="786">
        <v>1</v>
      </c>
      <c r="AG35" s="787"/>
      <c r="AH35" s="787"/>
      <c r="AI35" s="787"/>
      <c r="AJ35" s="788"/>
      <c r="AK35" s="834">
        <v>13</v>
      </c>
      <c r="AL35" s="830"/>
      <c r="AM35" s="830"/>
      <c r="AN35" s="830"/>
      <c r="AO35" s="830"/>
      <c r="AP35" s="830">
        <v>11</v>
      </c>
      <c r="AQ35" s="830"/>
      <c r="AR35" s="830"/>
      <c r="AS35" s="830"/>
      <c r="AT35" s="830"/>
      <c r="AU35" s="830">
        <v>13</v>
      </c>
      <c r="AV35" s="830"/>
      <c r="AW35" s="830"/>
      <c r="AX35" s="830"/>
      <c r="AY35" s="830"/>
      <c r="AZ35" s="831" t="s">
        <v>591</v>
      </c>
      <c r="BA35" s="831"/>
      <c r="BB35" s="831"/>
      <c r="BC35" s="831"/>
      <c r="BD35" s="831"/>
      <c r="BE35" s="832" t="s">
        <v>417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419</v>
      </c>
      <c r="C36" s="781"/>
      <c r="D36" s="781"/>
      <c r="E36" s="781"/>
      <c r="F36" s="781"/>
      <c r="G36" s="781"/>
      <c r="H36" s="781"/>
      <c r="I36" s="781"/>
      <c r="J36" s="781"/>
      <c r="K36" s="781"/>
      <c r="L36" s="781"/>
      <c r="M36" s="781"/>
      <c r="N36" s="781"/>
      <c r="O36" s="781"/>
      <c r="P36" s="782"/>
      <c r="Q36" s="783">
        <v>128</v>
      </c>
      <c r="R36" s="784"/>
      <c r="S36" s="784"/>
      <c r="T36" s="784"/>
      <c r="U36" s="784"/>
      <c r="V36" s="784">
        <v>128</v>
      </c>
      <c r="W36" s="784"/>
      <c r="X36" s="784"/>
      <c r="Y36" s="784"/>
      <c r="Z36" s="784"/>
      <c r="AA36" s="784">
        <v>1</v>
      </c>
      <c r="AB36" s="784"/>
      <c r="AC36" s="784"/>
      <c r="AD36" s="784"/>
      <c r="AE36" s="785"/>
      <c r="AF36" s="786">
        <v>1</v>
      </c>
      <c r="AG36" s="787"/>
      <c r="AH36" s="787"/>
      <c r="AI36" s="787"/>
      <c r="AJ36" s="788"/>
      <c r="AK36" s="834">
        <v>24</v>
      </c>
      <c r="AL36" s="830"/>
      <c r="AM36" s="830"/>
      <c r="AN36" s="830"/>
      <c r="AO36" s="830"/>
      <c r="AP36" s="830">
        <v>329</v>
      </c>
      <c r="AQ36" s="830"/>
      <c r="AR36" s="830"/>
      <c r="AS36" s="830"/>
      <c r="AT36" s="830"/>
      <c r="AU36" s="830">
        <v>329</v>
      </c>
      <c r="AV36" s="830"/>
      <c r="AW36" s="830"/>
      <c r="AX36" s="830"/>
      <c r="AY36" s="830"/>
      <c r="AZ36" s="831" t="s">
        <v>591</v>
      </c>
      <c r="BA36" s="831"/>
      <c r="BB36" s="831"/>
      <c r="BC36" s="831"/>
      <c r="BD36" s="831"/>
      <c r="BE36" s="832" t="s">
        <v>420</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421</v>
      </c>
      <c r="C37" s="781"/>
      <c r="D37" s="781"/>
      <c r="E37" s="781"/>
      <c r="F37" s="781"/>
      <c r="G37" s="781"/>
      <c r="H37" s="781"/>
      <c r="I37" s="781"/>
      <c r="J37" s="781"/>
      <c r="K37" s="781"/>
      <c r="L37" s="781"/>
      <c r="M37" s="781"/>
      <c r="N37" s="781"/>
      <c r="O37" s="781"/>
      <c r="P37" s="782"/>
      <c r="Q37" s="783">
        <v>18</v>
      </c>
      <c r="R37" s="784"/>
      <c r="S37" s="784"/>
      <c r="T37" s="784"/>
      <c r="U37" s="784"/>
      <c r="V37" s="784">
        <v>16</v>
      </c>
      <c r="W37" s="784"/>
      <c r="X37" s="784"/>
      <c r="Y37" s="784"/>
      <c r="Z37" s="784"/>
      <c r="AA37" s="784">
        <v>1</v>
      </c>
      <c r="AB37" s="784"/>
      <c r="AC37" s="784"/>
      <c r="AD37" s="784"/>
      <c r="AE37" s="785"/>
      <c r="AF37" s="786">
        <v>1</v>
      </c>
      <c r="AG37" s="787"/>
      <c r="AH37" s="787"/>
      <c r="AI37" s="787"/>
      <c r="AJ37" s="788"/>
      <c r="AK37" s="834">
        <v>9</v>
      </c>
      <c r="AL37" s="830"/>
      <c r="AM37" s="830"/>
      <c r="AN37" s="830"/>
      <c r="AO37" s="830"/>
      <c r="AP37" s="830" t="s">
        <v>591</v>
      </c>
      <c r="AQ37" s="830"/>
      <c r="AR37" s="830"/>
      <c r="AS37" s="830"/>
      <c r="AT37" s="830"/>
      <c r="AU37" s="830" t="s">
        <v>591</v>
      </c>
      <c r="AV37" s="830"/>
      <c r="AW37" s="830"/>
      <c r="AX37" s="830"/>
      <c r="AY37" s="830"/>
      <c r="AZ37" s="831" t="s">
        <v>591</v>
      </c>
      <c r="BA37" s="831"/>
      <c r="BB37" s="831"/>
      <c r="BC37" s="831"/>
      <c r="BD37" s="831"/>
      <c r="BE37" s="832" t="s">
        <v>420</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499</v>
      </c>
      <c r="AG63" s="844"/>
      <c r="AH63" s="844"/>
      <c r="AI63" s="844"/>
      <c r="AJ63" s="845"/>
      <c r="AK63" s="846"/>
      <c r="AL63" s="841"/>
      <c r="AM63" s="841"/>
      <c r="AN63" s="841"/>
      <c r="AO63" s="841"/>
      <c r="AP63" s="844">
        <v>3227</v>
      </c>
      <c r="AQ63" s="844"/>
      <c r="AR63" s="844"/>
      <c r="AS63" s="844"/>
      <c r="AT63" s="844"/>
      <c r="AU63" s="844">
        <v>2308</v>
      </c>
      <c r="AV63" s="844"/>
      <c r="AW63" s="844"/>
      <c r="AX63" s="844"/>
      <c r="AY63" s="844"/>
      <c r="AZ63" s="848"/>
      <c r="BA63" s="848"/>
      <c r="BB63" s="848"/>
      <c r="BC63" s="848"/>
      <c r="BD63" s="848"/>
      <c r="BE63" s="849"/>
      <c r="BF63" s="849"/>
      <c r="BG63" s="849"/>
      <c r="BH63" s="849"/>
      <c r="BI63" s="850"/>
      <c r="BJ63" s="851" t="s">
        <v>424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426</v>
      </c>
      <c r="B66" s="728"/>
      <c r="C66" s="728"/>
      <c r="D66" s="728"/>
      <c r="E66" s="728"/>
      <c r="F66" s="728"/>
      <c r="G66" s="728"/>
      <c r="H66" s="728"/>
      <c r="I66" s="728"/>
      <c r="J66" s="728"/>
      <c r="K66" s="728"/>
      <c r="L66" s="728"/>
      <c r="M66" s="728"/>
      <c r="N66" s="728"/>
      <c r="O66" s="728"/>
      <c r="P66" s="729"/>
      <c r="Q66" s="733" t="s">
        <v>427</v>
      </c>
      <c r="R66" s="734"/>
      <c r="S66" s="734"/>
      <c r="T66" s="734"/>
      <c r="U66" s="735"/>
      <c r="V66" s="733" t="s">
        <v>428</v>
      </c>
      <c r="W66" s="734"/>
      <c r="X66" s="734"/>
      <c r="Y66" s="734"/>
      <c r="Z66" s="735"/>
      <c r="AA66" s="733" t="s">
        <v>402</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599</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591</v>
      </c>
      <c r="AL68" s="866"/>
      <c r="AM68" s="866"/>
      <c r="AN68" s="866"/>
      <c r="AO68" s="866"/>
      <c r="AP68" s="866" t="s">
        <v>591</v>
      </c>
      <c r="AQ68" s="866"/>
      <c r="AR68" s="866"/>
      <c r="AS68" s="866"/>
      <c r="AT68" s="866"/>
      <c r="AU68" s="866" t="s">
        <v>591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600</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591</v>
      </c>
      <c r="AL69" s="830"/>
      <c r="AM69" s="830"/>
      <c r="AN69" s="830"/>
      <c r="AO69" s="830"/>
      <c r="AP69" s="830" t="s">
        <v>591</v>
      </c>
      <c r="AQ69" s="830"/>
      <c r="AR69" s="830"/>
      <c r="AS69" s="830"/>
      <c r="AT69" s="830"/>
      <c r="AU69" s="830" t="s">
        <v>591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601</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591</v>
      </c>
      <c r="AL70" s="830"/>
      <c r="AM70" s="830"/>
      <c r="AN70" s="830"/>
      <c r="AO70" s="830"/>
      <c r="AP70" s="830" t="s">
        <v>591</v>
      </c>
      <c r="AQ70" s="830"/>
      <c r="AR70" s="830"/>
      <c r="AS70" s="830"/>
      <c r="AT70" s="830"/>
      <c r="AU70" s="830" t="s">
        <v>591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602</v>
      </c>
      <c r="C71" s="874"/>
      <c r="D71" s="874"/>
      <c r="E71" s="874"/>
      <c r="F71" s="874"/>
      <c r="G71" s="874"/>
      <c r="H71" s="874"/>
      <c r="I71" s="874"/>
      <c r="J71" s="874"/>
      <c r="K71" s="874"/>
      <c r="L71" s="874"/>
      <c r="M71" s="874"/>
      <c r="N71" s="874"/>
      <c r="O71" s="874"/>
      <c r="P71" s="875"/>
      <c r="Q71" s="876">
        <v>32</v>
      </c>
      <c r="R71" s="830"/>
      <c r="S71" s="830"/>
      <c r="T71" s="830"/>
      <c r="U71" s="830"/>
      <c r="V71" s="830">
        <v>31</v>
      </c>
      <c r="W71" s="830"/>
      <c r="X71" s="830"/>
      <c r="Y71" s="830"/>
      <c r="Z71" s="830"/>
      <c r="AA71" s="830">
        <v>0</v>
      </c>
      <c r="AB71" s="830"/>
      <c r="AC71" s="830"/>
      <c r="AD71" s="830"/>
      <c r="AE71" s="830"/>
      <c r="AF71" s="830">
        <v>0</v>
      </c>
      <c r="AG71" s="830"/>
      <c r="AH71" s="830"/>
      <c r="AI71" s="830"/>
      <c r="AJ71" s="830"/>
      <c r="AK71" s="830">
        <v>9</v>
      </c>
      <c r="AL71" s="830"/>
      <c r="AM71" s="830"/>
      <c r="AN71" s="830"/>
      <c r="AO71" s="830"/>
      <c r="AP71" s="830" t="s">
        <v>591</v>
      </c>
      <c r="AQ71" s="830"/>
      <c r="AR71" s="830"/>
      <c r="AS71" s="830"/>
      <c r="AT71" s="830"/>
      <c r="AU71" s="830" t="s">
        <v>591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603</v>
      </c>
      <c r="C72" s="874"/>
      <c r="D72" s="874"/>
      <c r="E72" s="874"/>
      <c r="F72" s="874"/>
      <c r="G72" s="874"/>
      <c r="H72" s="874"/>
      <c r="I72" s="874"/>
      <c r="J72" s="874"/>
      <c r="K72" s="874"/>
      <c r="L72" s="874"/>
      <c r="M72" s="874"/>
      <c r="N72" s="874"/>
      <c r="O72" s="874"/>
      <c r="P72" s="875"/>
      <c r="Q72" s="876">
        <v>3007</v>
      </c>
      <c r="R72" s="830"/>
      <c r="S72" s="830"/>
      <c r="T72" s="830"/>
      <c r="U72" s="830"/>
      <c r="V72" s="830">
        <v>2923</v>
      </c>
      <c r="W72" s="830"/>
      <c r="X72" s="830"/>
      <c r="Y72" s="830"/>
      <c r="Z72" s="830"/>
      <c r="AA72" s="830">
        <v>84</v>
      </c>
      <c r="AB72" s="830"/>
      <c r="AC72" s="830"/>
      <c r="AD72" s="830"/>
      <c r="AE72" s="830"/>
      <c r="AF72" s="830">
        <v>79</v>
      </c>
      <c r="AG72" s="830"/>
      <c r="AH72" s="830"/>
      <c r="AI72" s="830"/>
      <c r="AJ72" s="830"/>
      <c r="AK72" s="830">
        <v>65</v>
      </c>
      <c r="AL72" s="830"/>
      <c r="AM72" s="830"/>
      <c r="AN72" s="830"/>
      <c r="AO72" s="830"/>
      <c r="AP72" s="830">
        <v>667</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604</v>
      </c>
      <c r="C73" s="874"/>
      <c r="D73" s="874"/>
      <c r="E73" s="874"/>
      <c r="F73" s="874"/>
      <c r="G73" s="874"/>
      <c r="H73" s="874"/>
      <c r="I73" s="874"/>
      <c r="J73" s="874"/>
      <c r="K73" s="874"/>
      <c r="L73" s="874"/>
      <c r="M73" s="874"/>
      <c r="N73" s="874"/>
      <c r="O73" s="874"/>
      <c r="P73" s="875"/>
      <c r="Q73" s="876">
        <v>259</v>
      </c>
      <c r="R73" s="830"/>
      <c r="S73" s="830"/>
      <c r="T73" s="830"/>
      <c r="U73" s="830"/>
      <c r="V73" s="830">
        <v>167</v>
      </c>
      <c r="W73" s="830"/>
      <c r="X73" s="830"/>
      <c r="Y73" s="830"/>
      <c r="Z73" s="830"/>
      <c r="AA73" s="830">
        <v>92</v>
      </c>
      <c r="AB73" s="830"/>
      <c r="AC73" s="830"/>
      <c r="AD73" s="830"/>
      <c r="AE73" s="830"/>
      <c r="AF73" s="830">
        <v>92</v>
      </c>
      <c r="AG73" s="830"/>
      <c r="AH73" s="830"/>
      <c r="AI73" s="830"/>
      <c r="AJ73" s="830"/>
      <c r="AK73" s="830" t="s">
        <v>591</v>
      </c>
      <c r="AL73" s="830"/>
      <c r="AM73" s="830"/>
      <c r="AN73" s="830"/>
      <c r="AO73" s="830"/>
      <c r="AP73" s="830" t="s">
        <v>591</v>
      </c>
      <c r="AQ73" s="830"/>
      <c r="AR73" s="830"/>
      <c r="AS73" s="830"/>
      <c r="AT73" s="830"/>
      <c r="AU73" s="830" t="s">
        <v>591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605</v>
      </c>
      <c r="C74" s="874"/>
      <c r="D74" s="874"/>
      <c r="E74" s="874"/>
      <c r="F74" s="874"/>
      <c r="G74" s="874"/>
      <c r="H74" s="874"/>
      <c r="I74" s="874"/>
      <c r="J74" s="874"/>
      <c r="K74" s="874"/>
      <c r="L74" s="874"/>
      <c r="M74" s="874"/>
      <c r="N74" s="874"/>
      <c r="O74" s="874"/>
      <c r="P74" s="875"/>
      <c r="Q74" s="876">
        <v>157883</v>
      </c>
      <c r="R74" s="830"/>
      <c r="S74" s="830"/>
      <c r="T74" s="830"/>
      <c r="U74" s="830"/>
      <c r="V74" s="830">
        <v>155213</v>
      </c>
      <c r="W74" s="830"/>
      <c r="X74" s="830"/>
      <c r="Y74" s="830"/>
      <c r="Z74" s="830"/>
      <c r="AA74" s="830">
        <v>2669</v>
      </c>
      <c r="AB74" s="830"/>
      <c r="AC74" s="830"/>
      <c r="AD74" s="830"/>
      <c r="AE74" s="830"/>
      <c r="AF74" s="830">
        <v>2669</v>
      </c>
      <c r="AG74" s="830"/>
      <c r="AH74" s="830"/>
      <c r="AI74" s="830"/>
      <c r="AJ74" s="830"/>
      <c r="AK74" s="830">
        <v>1728</v>
      </c>
      <c r="AL74" s="830"/>
      <c r="AM74" s="830"/>
      <c r="AN74" s="830"/>
      <c r="AO74" s="830"/>
      <c r="AP74" s="830" t="s">
        <v>591</v>
      </c>
      <c r="AQ74" s="830"/>
      <c r="AR74" s="830"/>
      <c r="AS74" s="830"/>
      <c r="AT74" s="830"/>
      <c r="AU74" s="830" t="s">
        <v>591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8"/>
      <c r="D75" s="878"/>
      <c r="E75" s="878"/>
      <c r="F75" s="878"/>
      <c r="G75" s="878"/>
      <c r="H75" s="878"/>
      <c r="I75" s="878"/>
      <c r="J75" s="878"/>
      <c r="K75" s="878"/>
      <c r="L75" s="878"/>
      <c r="M75" s="878"/>
      <c r="N75" s="878"/>
      <c r="O75" s="878"/>
      <c r="P75" s="879"/>
      <c r="Q75" s="880"/>
      <c r="R75" s="881"/>
      <c r="S75" s="881"/>
      <c r="T75" s="881"/>
      <c r="U75" s="834"/>
      <c r="V75" s="882"/>
      <c r="W75" s="881"/>
      <c r="X75" s="881"/>
      <c r="Y75" s="881"/>
      <c r="Z75" s="834"/>
      <c r="AA75" s="882"/>
      <c r="AB75" s="881"/>
      <c r="AC75" s="881"/>
      <c r="AD75" s="881"/>
      <c r="AE75" s="834"/>
      <c r="AF75" s="882"/>
      <c r="AG75" s="881"/>
      <c r="AH75" s="881"/>
      <c r="AI75" s="881"/>
      <c r="AJ75" s="834"/>
      <c r="AK75" s="882"/>
      <c r="AL75" s="881"/>
      <c r="AM75" s="881"/>
      <c r="AN75" s="881"/>
      <c r="AO75" s="834"/>
      <c r="AP75" s="882"/>
      <c r="AQ75" s="881"/>
      <c r="AR75" s="881"/>
      <c r="AS75" s="881"/>
      <c r="AT75" s="834"/>
      <c r="AU75" s="882"/>
      <c r="AV75" s="881"/>
      <c r="AW75" s="881"/>
      <c r="AX75" s="881"/>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7"/>
      <c r="C76" s="878"/>
      <c r="D76" s="878"/>
      <c r="E76" s="878"/>
      <c r="F76" s="878"/>
      <c r="G76" s="878"/>
      <c r="H76" s="878"/>
      <c r="I76" s="878"/>
      <c r="J76" s="878"/>
      <c r="K76" s="878"/>
      <c r="L76" s="878"/>
      <c r="M76" s="878"/>
      <c r="N76" s="878"/>
      <c r="O76" s="878"/>
      <c r="P76" s="879"/>
      <c r="Q76" s="880"/>
      <c r="R76" s="881"/>
      <c r="S76" s="881"/>
      <c r="T76" s="881"/>
      <c r="U76" s="834"/>
      <c r="V76" s="882"/>
      <c r="W76" s="881"/>
      <c r="X76" s="881"/>
      <c r="Y76" s="881"/>
      <c r="Z76" s="834"/>
      <c r="AA76" s="882"/>
      <c r="AB76" s="881"/>
      <c r="AC76" s="881"/>
      <c r="AD76" s="881"/>
      <c r="AE76" s="834"/>
      <c r="AF76" s="882"/>
      <c r="AG76" s="881"/>
      <c r="AH76" s="881"/>
      <c r="AI76" s="881"/>
      <c r="AJ76" s="834"/>
      <c r="AK76" s="882"/>
      <c r="AL76" s="881"/>
      <c r="AM76" s="881"/>
      <c r="AN76" s="881"/>
      <c r="AO76" s="834"/>
      <c r="AP76" s="882"/>
      <c r="AQ76" s="881"/>
      <c r="AR76" s="881"/>
      <c r="AS76" s="881"/>
      <c r="AT76" s="834"/>
      <c r="AU76" s="882"/>
      <c r="AV76" s="881"/>
      <c r="AW76" s="881"/>
      <c r="AX76" s="881"/>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7"/>
      <c r="C77" s="878"/>
      <c r="D77" s="878"/>
      <c r="E77" s="878"/>
      <c r="F77" s="878"/>
      <c r="G77" s="878"/>
      <c r="H77" s="878"/>
      <c r="I77" s="878"/>
      <c r="J77" s="878"/>
      <c r="K77" s="878"/>
      <c r="L77" s="878"/>
      <c r="M77" s="878"/>
      <c r="N77" s="878"/>
      <c r="O77" s="878"/>
      <c r="P77" s="879"/>
      <c r="Q77" s="880"/>
      <c r="R77" s="881"/>
      <c r="S77" s="881"/>
      <c r="T77" s="881"/>
      <c r="U77" s="834"/>
      <c r="V77" s="882"/>
      <c r="W77" s="881"/>
      <c r="X77" s="881"/>
      <c r="Y77" s="881"/>
      <c r="Z77" s="834"/>
      <c r="AA77" s="882"/>
      <c r="AB77" s="881"/>
      <c r="AC77" s="881"/>
      <c r="AD77" s="881"/>
      <c r="AE77" s="834"/>
      <c r="AF77" s="882"/>
      <c r="AG77" s="881"/>
      <c r="AH77" s="881"/>
      <c r="AI77" s="881"/>
      <c r="AJ77" s="834"/>
      <c r="AK77" s="882"/>
      <c r="AL77" s="881"/>
      <c r="AM77" s="881"/>
      <c r="AN77" s="881"/>
      <c r="AO77" s="834"/>
      <c r="AP77" s="882"/>
      <c r="AQ77" s="881"/>
      <c r="AR77" s="881"/>
      <c r="AS77" s="881"/>
      <c r="AT77" s="834"/>
      <c r="AU77" s="882"/>
      <c r="AV77" s="881"/>
      <c r="AW77" s="881"/>
      <c r="AX77" s="881"/>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7"/>
      <c r="C78" s="878"/>
      <c r="D78" s="878"/>
      <c r="E78" s="878"/>
      <c r="F78" s="878"/>
      <c r="G78" s="878"/>
      <c r="H78" s="878"/>
      <c r="I78" s="878"/>
      <c r="J78" s="878"/>
      <c r="K78" s="878"/>
      <c r="L78" s="878"/>
      <c r="M78" s="878"/>
      <c r="N78" s="878"/>
      <c r="O78" s="878"/>
      <c r="P78" s="879"/>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7"/>
      <c r="C79" s="878"/>
      <c r="D79" s="878"/>
      <c r="E79" s="878"/>
      <c r="F79" s="878"/>
      <c r="G79" s="878"/>
      <c r="H79" s="878"/>
      <c r="I79" s="878"/>
      <c r="J79" s="878"/>
      <c r="K79" s="878"/>
      <c r="L79" s="878"/>
      <c r="M79" s="878"/>
      <c r="N79" s="878"/>
      <c r="O79" s="878"/>
      <c r="P79" s="879"/>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7"/>
      <c r="C80" s="878"/>
      <c r="D80" s="878"/>
      <c r="E80" s="878"/>
      <c r="F80" s="878"/>
      <c r="G80" s="878"/>
      <c r="H80" s="878"/>
      <c r="I80" s="878"/>
      <c r="J80" s="878"/>
      <c r="K80" s="878"/>
      <c r="L80" s="878"/>
      <c r="M80" s="878"/>
      <c r="N80" s="878"/>
      <c r="O80" s="878"/>
      <c r="P80" s="879"/>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7"/>
      <c r="C81" s="878"/>
      <c r="D81" s="878"/>
      <c r="E81" s="878"/>
      <c r="F81" s="878"/>
      <c r="G81" s="878"/>
      <c r="H81" s="878"/>
      <c r="I81" s="878"/>
      <c r="J81" s="878"/>
      <c r="K81" s="878"/>
      <c r="L81" s="878"/>
      <c r="M81" s="878"/>
      <c r="N81" s="878"/>
      <c r="O81" s="878"/>
      <c r="P81" s="879"/>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7"/>
      <c r="C82" s="878"/>
      <c r="D82" s="878"/>
      <c r="E82" s="878"/>
      <c r="F82" s="878"/>
      <c r="G82" s="878"/>
      <c r="H82" s="878"/>
      <c r="I82" s="878"/>
      <c r="J82" s="878"/>
      <c r="K82" s="878"/>
      <c r="L82" s="878"/>
      <c r="M82" s="878"/>
      <c r="N82" s="878"/>
      <c r="O82" s="878"/>
      <c r="P82" s="879"/>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7"/>
      <c r="C83" s="878"/>
      <c r="D83" s="878"/>
      <c r="E83" s="878"/>
      <c r="F83" s="878"/>
      <c r="G83" s="878"/>
      <c r="H83" s="878"/>
      <c r="I83" s="878"/>
      <c r="J83" s="878"/>
      <c r="K83" s="878"/>
      <c r="L83" s="878"/>
      <c r="M83" s="878"/>
      <c r="N83" s="878"/>
      <c r="O83" s="878"/>
      <c r="P83" s="879"/>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7"/>
      <c r="C84" s="878"/>
      <c r="D84" s="878"/>
      <c r="E84" s="878"/>
      <c r="F84" s="878"/>
      <c r="G84" s="878"/>
      <c r="H84" s="878"/>
      <c r="I84" s="878"/>
      <c r="J84" s="878"/>
      <c r="K84" s="878"/>
      <c r="L84" s="878"/>
      <c r="M84" s="878"/>
      <c r="N84" s="878"/>
      <c r="O84" s="878"/>
      <c r="P84" s="879"/>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7"/>
      <c r="C85" s="878"/>
      <c r="D85" s="878"/>
      <c r="E85" s="878"/>
      <c r="F85" s="878"/>
      <c r="G85" s="878"/>
      <c r="H85" s="878"/>
      <c r="I85" s="878"/>
      <c r="J85" s="878"/>
      <c r="K85" s="878"/>
      <c r="L85" s="878"/>
      <c r="M85" s="878"/>
      <c r="N85" s="878"/>
      <c r="O85" s="878"/>
      <c r="P85" s="879"/>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7"/>
      <c r="C86" s="878"/>
      <c r="D86" s="878"/>
      <c r="E86" s="878"/>
      <c r="F86" s="878"/>
      <c r="G86" s="878"/>
      <c r="H86" s="878"/>
      <c r="I86" s="878"/>
      <c r="J86" s="878"/>
      <c r="K86" s="878"/>
      <c r="L86" s="878"/>
      <c r="M86" s="878"/>
      <c r="N86" s="878"/>
      <c r="O86" s="878"/>
      <c r="P86" s="879"/>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2939</v>
      </c>
      <c r="AG88" s="844"/>
      <c r="AH88" s="844"/>
      <c r="AI88" s="844"/>
      <c r="AJ88" s="844"/>
      <c r="AK88" s="841"/>
      <c r="AL88" s="841"/>
      <c r="AM88" s="841"/>
      <c r="AN88" s="841"/>
      <c r="AO88" s="841"/>
      <c r="AP88" s="844">
        <v>667</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434</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v>
      </c>
      <c r="CS102" s="852"/>
      <c r="CT102" s="852"/>
      <c r="CU102" s="852"/>
      <c r="CV102" s="894"/>
      <c r="CW102" s="893">
        <v>3</v>
      </c>
      <c r="CX102" s="852"/>
      <c r="CY102" s="852"/>
      <c r="CZ102" s="852"/>
      <c r="DA102" s="894"/>
      <c r="DB102" s="893"/>
      <c r="DC102" s="852"/>
      <c r="DD102" s="852"/>
      <c r="DE102" s="852"/>
      <c r="DF102" s="894"/>
      <c r="DG102" s="893"/>
      <c r="DH102" s="852"/>
      <c r="DI102" s="852"/>
      <c r="DJ102" s="852"/>
      <c r="DK102" s="894"/>
      <c r="DL102" s="893"/>
      <c r="DM102" s="852"/>
      <c r="DN102" s="852"/>
      <c r="DO102" s="852"/>
      <c r="DP102" s="894"/>
      <c r="DQ102" s="893"/>
      <c r="DR102" s="852"/>
      <c r="DS102" s="852"/>
      <c r="DT102" s="852"/>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439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440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442</v>
      </c>
      <c r="AB109" s="896"/>
      <c r="AC109" s="896"/>
      <c r="AD109" s="896"/>
      <c r="AE109" s="897"/>
      <c r="AF109" s="895" t="s">
        <v>443</v>
      </c>
      <c r="AG109" s="896"/>
      <c r="AH109" s="896"/>
      <c r="AI109" s="896"/>
      <c r="AJ109" s="897"/>
      <c r="AK109" s="895" t="s">
        <v>313</v>
      </c>
      <c r="AL109" s="896"/>
      <c r="AM109" s="896"/>
      <c r="AN109" s="896"/>
      <c r="AO109" s="897"/>
      <c r="AP109" s="895" t="s">
        <v>444</v>
      </c>
      <c r="AQ109" s="896"/>
      <c r="AR109" s="896"/>
      <c r="AS109" s="896"/>
      <c r="AT109" s="898"/>
      <c r="AU109" s="91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442</v>
      </c>
      <c r="BR109" s="896"/>
      <c r="BS109" s="896"/>
      <c r="BT109" s="896"/>
      <c r="BU109" s="897"/>
      <c r="BV109" s="895" t="s">
        <v>443</v>
      </c>
      <c r="BW109" s="896"/>
      <c r="BX109" s="896"/>
      <c r="BY109" s="896"/>
      <c r="BZ109" s="897"/>
      <c r="CA109" s="895" t="s">
        <v>313</v>
      </c>
      <c r="CB109" s="896"/>
      <c r="CC109" s="896"/>
      <c r="CD109" s="896"/>
      <c r="CE109" s="897"/>
      <c r="CF109" s="916" t="s">
        <v>444</v>
      </c>
      <c r="CG109" s="916"/>
      <c r="CH109" s="916"/>
      <c r="CI109" s="916"/>
      <c r="CJ109" s="916"/>
      <c r="CK109" s="895"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442</v>
      </c>
      <c r="DH109" s="896"/>
      <c r="DI109" s="896"/>
      <c r="DJ109" s="896"/>
      <c r="DK109" s="897"/>
      <c r="DL109" s="895" t="s">
        <v>443</v>
      </c>
      <c r="DM109" s="896"/>
      <c r="DN109" s="896"/>
      <c r="DO109" s="896"/>
      <c r="DP109" s="897"/>
      <c r="DQ109" s="895" t="s">
        <v>313</v>
      </c>
      <c r="DR109" s="896"/>
      <c r="DS109" s="896"/>
      <c r="DT109" s="896"/>
      <c r="DU109" s="897"/>
      <c r="DV109" s="895" t="s">
        <v>444</v>
      </c>
      <c r="DW109" s="896"/>
      <c r="DX109" s="896"/>
      <c r="DY109" s="896"/>
      <c r="DZ109" s="898"/>
    </row>
    <row r="110" spans="1:131" s="230" customFormat="1" ht="26.25" customHeight="1" x14ac:dyDescent="0.2">
      <c r="A110" s="899" t="s">
        <v>446</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640323</v>
      </c>
      <c r="AB110" s="903"/>
      <c r="AC110" s="903"/>
      <c r="AD110" s="903"/>
      <c r="AE110" s="904"/>
      <c r="AF110" s="905">
        <v>689386</v>
      </c>
      <c r="AG110" s="903"/>
      <c r="AH110" s="903"/>
      <c r="AI110" s="903"/>
      <c r="AJ110" s="904"/>
      <c r="AK110" s="905">
        <v>753062</v>
      </c>
      <c r="AL110" s="903"/>
      <c r="AM110" s="903"/>
      <c r="AN110" s="903"/>
      <c r="AO110" s="904"/>
      <c r="AP110" s="906">
        <v>21.9</v>
      </c>
      <c r="AQ110" s="907"/>
      <c r="AR110" s="907"/>
      <c r="AS110" s="907"/>
      <c r="AT110" s="908"/>
      <c r="AU110" s="909" t="s">
        <v>75</v>
      </c>
      <c r="AV110" s="910"/>
      <c r="AW110" s="910"/>
      <c r="AX110" s="910"/>
      <c r="AY110" s="910"/>
      <c r="AZ110" s="932" t="s">
        <v>447</v>
      </c>
      <c r="BA110" s="900"/>
      <c r="BB110" s="900"/>
      <c r="BC110" s="900"/>
      <c r="BD110" s="900"/>
      <c r="BE110" s="900"/>
      <c r="BF110" s="900"/>
      <c r="BG110" s="900"/>
      <c r="BH110" s="900"/>
      <c r="BI110" s="900"/>
      <c r="BJ110" s="900"/>
      <c r="BK110" s="900"/>
      <c r="BL110" s="900"/>
      <c r="BM110" s="900"/>
      <c r="BN110" s="900"/>
      <c r="BO110" s="900"/>
      <c r="BP110" s="901"/>
      <c r="BQ110" s="933">
        <v>6603213</v>
      </c>
      <c r="BR110" s="934"/>
      <c r="BS110" s="934"/>
      <c r="BT110" s="934"/>
      <c r="BU110" s="934"/>
      <c r="BV110" s="934">
        <v>6365693</v>
      </c>
      <c r="BW110" s="934"/>
      <c r="BX110" s="934"/>
      <c r="BY110" s="934"/>
      <c r="BZ110" s="934"/>
      <c r="CA110" s="934">
        <v>5991244</v>
      </c>
      <c r="CB110" s="934"/>
      <c r="CC110" s="934"/>
      <c r="CD110" s="934"/>
      <c r="CE110" s="934"/>
      <c r="CF110" s="947">
        <v>174.2</v>
      </c>
      <c r="CG110" s="948"/>
      <c r="CH110" s="948"/>
      <c r="CI110" s="948"/>
      <c r="CJ110" s="948"/>
      <c r="CK110" s="949" t="s">
        <v>448</v>
      </c>
      <c r="CL110" s="950"/>
      <c r="CM110" s="932" t="s">
        <v>449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140</v>
      </c>
      <c r="DH110" s="934"/>
      <c r="DI110" s="934"/>
      <c r="DJ110" s="934"/>
      <c r="DK110" s="934"/>
      <c r="DL110" s="934" t="s">
        <v>140</v>
      </c>
      <c r="DM110" s="934"/>
      <c r="DN110" s="934"/>
      <c r="DO110" s="934"/>
      <c r="DP110" s="934"/>
      <c r="DQ110" s="934" t="s">
        <v>140</v>
      </c>
      <c r="DR110" s="934"/>
      <c r="DS110" s="934"/>
      <c r="DT110" s="934"/>
      <c r="DU110" s="934"/>
      <c r="DV110" s="935" t="s">
        <v>140</v>
      </c>
      <c r="DW110" s="935"/>
      <c r="DX110" s="935"/>
      <c r="DY110" s="935"/>
      <c r="DZ110" s="936"/>
    </row>
    <row r="111" spans="1:131" s="230" customFormat="1" ht="26.25" customHeight="1" x14ac:dyDescent="0.2">
      <c r="A111" s="937" t="s">
        <v>450</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140</v>
      </c>
      <c r="AB111" s="941"/>
      <c r="AC111" s="941"/>
      <c r="AD111" s="941"/>
      <c r="AE111" s="942"/>
      <c r="AF111" s="943" t="s">
        <v>140</v>
      </c>
      <c r="AG111" s="941"/>
      <c r="AH111" s="941"/>
      <c r="AI111" s="941"/>
      <c r="AJ111" s="942"/>
      <c r="AK111" s="943" t="s">
        <v>140</v>
      </c>
      <c r="AL111" s="941"/>
      <c r="AM111" s="941"/>
      <c r="AN111" s="941"/>
      <c r="AO111" s="942"/>
      <c r="AP111" s="944" t="s">
        <v>140</v>
      </c>
      <c r="AQ111" s="945"/>
      <c r="AR111" s="945"/>
      <c r="AS111" s="945"/>
      <c r="AT111" s="946"/>
      <c r="AU111" s="911"/>
      <c r="AV111" s="912"/>
      <c r="AW111" s="912"/>
      <c r="AX111" s="912"/>
      <c r="AY111" s="912"/>
      <c r="AZ111" s="925" t="s">
        <v>451</v>
      </c>
      <c r="BA111" s="926"/>
      <c r="BB111" s="926"/>
      <c r="BC111" s="926"/>
      <c r="BD111" s="926"/>
      <c r="BE111" s="926"/>
      <c r="BF111" s="926"/>
      <c r="BG111" s="926"/>
      <c r="BH111" s="926"/>
      <c r="BI111" s="926"/>
      <c r="BJ111" s="926"/>
      <c r="BK111" s="926"/>
      <c r="BL111" s="926"/>
      <c r="BM111" s="926"/>
      <c r="BN111" s="926"/>
      <c r="BO111" s="926"/>
      <c r="BP111" s="927"/>
      <c r="BQ111" s="928" t="s">
        <v>140</v>
      </c>
      <c r="BR111" s="929"/>
      <c r="BS111" s="929"/>
      <c r="BT111" s="929"/>
      <c r="BU111" s="929"/>
      <c r="BV111" s="929" t="s">
        <v>140</v>
      </c>
      <c r="BW111" s="929"/>
      <c r="BX111" s="929"/>
      <c r="BY111" s="929"/>
      <c r="BZ111" s="929"/>
      <c r="CA111" s="929" t="s">
        <v>140</v>
      </c>
      <c r="CB111" s="929"/>
      <c r="CC111" s="929"/>
      <c r="CD111" s="929"/>
      <c r="CE111" s="929"/>
      <c r="CF111" s="923" t="s">
        <v>140</v>
      </c>
      <c r="CG111" s="924"/>
      <c r="CH111" s="924"/>
      <c r="CI111" s="924"/>
      <c r="CJ111" s="924"/>
      <c r="CK111" s="951"/>
      <c r="CL111" s="952"/>
      <c r="CM111" s="925" t="s">
        <v>452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140</v>
      </c>
      <c r="DH111" s="929"/>
      <c r="DI111" s="929"/>
      <c r="DJ111" s="929"/>
      <c r="DK111" s="929"/>
      <c r="DL111" s="929" t="s">
        <v>140</v>
      </c>
      <c r="DM111" s="929"/>
      <c r="DN111" s="929"/>
      <c r="DO111" s="929"/>
      <c r="DP111" s="929"/>
      <c r="DQ111" s="929" t="s">
        <v>140</v>
      </c>
      <c r="DR111" s="929"/>
      <c r="DS111" s="929"/>
      <c r="DT111" s="929"/>
      <c r="DU111" s="929"/>
      <c r="DV111" s="930" t="s">
        <v>140</v>
      </c>
      <c r="DW111" s="930"/>
      <c r="DX111" s="930"/>
      <c r="DY111" s="930"/>
      <c r="DZ111" s="931"/>
    </row>
    <row r="112" spans="1:131" s="230" customFormat="1" ht="26.25" customHeight="1" x14ac:dyDescent="0.2">
      <c r="A112" s="955" t="s">
        <v>453</v>
      </c>
      <c r="B112" s="956"/>
      <c r="C112" s="926" t="s">
        <v>454</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140</v>
      </c>
      <c r="AB112" s="962"/>
      <c r="AC112" s="962"/>
      <c r="AD112" s="962"/>
      <c r="AE112" s="963"/>
      <c r="AF112" s="964" t="s">
        <v>140</v>
      </c>
      <c r="AG112" s="962"/>
      <c r="AH112" s="962"/>
      <c r="AI112" s="962"/>
      <c r="AJ112" s="963"/>
      <c r="AK112" s="964" t="s">
        <v>140</v>
      </c>
      <c r="AL112" s="962"/>
      <c r="AM112" s="962"/>
      <c r="AN112" s="962"/>
      <c r="AO112" s="963"/>
      <c r="AP112" s="965" t="s">
        <v>140</v>
      </c>
      <c r="AQ112" s="966"/>
      <c r="AR112" s="966"/>
      <c r="AS112" s="966"/>
      <c r="AT112" s="967"/>
      <c r="AU112" s="911"/>
      <c r="AV112" s="912"/>
      <c r="AW112" s="912"/>
      <c r="AX112" s="912"/>
      <c r="AY112" s="912"/>
      <c r="AZ112" s="925" t="s">
        <v>455</v>
      </c>
      <c r="BA112" s="926"/>
      <c r="BB112" s="926"/>
      <c r="BC112" s="926"/>
      <c r="BD112" s="926"/>
      <c r="BE112" s="926"/>
      <c r="BF112" s="926"/>
      <c r="BG112" s="926"/>
      <c r="BH112" s="926"/>
      <c r="BI112" s="926"/>
      <c r="BJ112" s="926"/>
      <c r="BK112" s="926"/>
      <c r="BL112" s="926"/>
      <c r="BM112" s="926"/>
      <c r="BN112" s="926"/>
      <c r="BO112" s="926"/>
      <c r="BP112" s="927"/>
      <c r="BQ112" s="928">
        <v>2457976</v>
      </c>
      <c r="BR112" s="929"/>
      <c r="BS112" s="929"/>
      <c r="BT112" s="929"/>
      <c r="BU112" s="929"/>
      <c r="BV112" s="929">
        <v>2400990</v>
      </c>
      <c r="BW112" s="929"/>
      <c r="BX112" s="929"/>
      <c r="BY112" s="929"/>
      <c r="BZ112" s="929"/>
      <c r="CA112" s="929">
        <v>2307381</v>
      </c>
      <c r="CB112" s="929"/>
      <c r="CC112" s="929"/>
      <c r="CD112" s="929"/>
      <c r="CE112" s="929"/>
      <c r="CF112" s="923">
        <v>67.099999999999994</v>
      </c>
      <c r="CG112" s="924"/>
      <c r="CH112" s="924"/>
      <c r="CI112" s="924"/>
      <c r="CJ112" s="924"/>
      <c r="CK112" s="951"/>
      <c r="CL112" s="952"/>
      <c r="CM112" s="925" t="s">
        <v>456</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140</v>
      </c>
      <c r="DH112" s="929"/>
      <c r="DI112" s="929"/>
      <c r="DJ112" s="929"/>
      <c r="DK112" s="929"/>
      <c r="DL112" s="929" t="s">
        <v>140</v>
      </c>
      <c r="DM112" s="929"/>
      <c r="DN112" s="929"/>
      <c r="DO112" s="929"/>
      <c r="DP112" s="929"/>
      <c r="DQ112" s="929" t="s">
        <v>140</v>
      </c>
      <c r="DR112" s="929"/>
      <c r="DS112" s="929"/>
      <c r="DT112" s="929"/>
      <c r="DU112" s="929"/>
      <c r="DV112" s="930" t="s">
        <v>457</v>
      </c>
      <c r="DW112" s="930"/>
      <c r="DX112" s="930"/>
      <c r="DY112" s="930"/>
      <c r="DZ112" s="931"/>
    </row>
    <row r="113" spans="1:130" s="230" customFormat="1" ht="26.25" customHeight="1" x14ac:dyDescent="0.2">
      <c r="A113" s="957"/>
      <c r="B113" s="958"/>
      <c r="C113" s="926" t="s">
        <v>458</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296136</v>
      </c>
      <c r="AB113" s="941"/>
      <c r="AC113" s="941"/>
      <c r="AD113" s="941"/>
      <c r="AE113" s="942"/>
      <c r="AF113" s="943">
        <v>296218</v>
      </c>
      <c r="AG113" s="941"/>
      <c r="AH113" s="941"/>
      <c r="AI113" s="941"/>
      <c r="AJ113" s="942"/>
      <c r="AK113" s="943">
        <v>341397</v>
      </c>
      <c r="AL113" s="941"/>
      <c r="AM113" s="941"/>
      <c r="AN113" s="941"/>
      <c r="AO113" s="942"/>
      <c r="AP113" s="944">
        <v>9.9</v>
      </c>
      <c r="AQ113" s="945"/>
      <c r="AR113" s="945"/>
      <c r="AS113" s="945"/>
      <c r="AT113" s="946"/>
      <c r="AU113" s="911"/>
      <c r="AV113" s="912"/>
      <c r="AW113" s="912"/>
      <c r="AX113" s="912"/>
      <c r="AY113" s="912"/>
      <c r="AZ113" s="925" t="s">
        <v>459</v>
      </c>
      <c r="BA113" s="926"/>
      <c r="BB113" s="926"/>
      <c r="BC113" s="926"/>
      <c r="BD113" s="926"/>
      <c r="BE113" s="926"/>
      <c r="BF113" s="926"/>
      <c r="BG113" s="926"/>
      <c r="BH113" s="926"/>
      <c r="BI113" s="926"/>
      <c r="BJ113" s="926"/>
      <c r="BK113" s="926"/>
      <c r="BL113" s="926"/>
      <c r="BM113" s="926"/>
      <c r="BN113" s="926"/>
      <c r="BO113" s="926"/>
      <c r="BP113" s="927"/>
      <c r="BQ113" s="928">
        <v>11944</v>
      </c>
      <c r="BR113" s="929"/>
      <c r="BS113" s="929"/>
      <c r="BT113" s="929"/>
      <c r="BU113" s="929"/>
      <c r="BV113" s="929">
        <v>11108</v>
      </c>
      <c r="BW113" s="929"/>
      <c r="BX113" s="929"/>
      <c r="BY113" s="929"/>
      <c r="BZ113" s="929"/>
      <c r="CA113" s="929" t="s">
        <v>140</v>
      </c>
      <c r="CB113" s="929"/>
      <c r="CC113" s="929"/>
      <c r="CD113" s="929"/>
      <c r="CE113" s="929"/>
      <c r="CF113" s="923" t="s">
        <v>140</v>
      </c>
      <c r="CG113" s="924"/>
      <c r="CH113" s="924"/>
      <c r="CI113" s="924"/>
      <c r="CJ113" s="924"/>
      <c r="CK113" s="951"/>
      <c r="CL113" s="952"/>
      <c r="CM113" s="925" t="s">
        <v>460</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140</v>
      </c>
      <c r="DH113" s="962"/>
      <c r="DI113" s="962"/>
      <c r="DJ113" s="962"/>
      <c r="DK113" s="963"/>
      <c r="DL113" s="964" t="s">
        <v>140</v>
      </c>
      <c r="DM113" s="962"/>
      <c r="DN113" s="962"/>
      <c r="DO113" s="962"/>
      <c r="DP113" s="963"/>
      <c r="DQ113" s="964" t="s">
        <v>140</v>
      </c>
      <c r="DR113" s="962"/>
      <c r="DS113" s="962"/>
      <c r="DT113" s="962"/>
      <c r="DU113" s="963"/>
      <c r="DV113" s="965" t="s">
        <v>140</v>
      </c>
      <c r="DW113" s="966"/>
      <c r="DX113" s="966"/>
      <c r="DY113" s="966"/>
      <c r="DZ113" s="967"/>
    </row>
    <row r="114" spans="1:130" s="230" customFormat="1" ht="26.25" customHeight="1" x14ac:dyDescent="0.2">
      <c r="A114" s="957"/>
      <c r="B114" s="958"/>
      <c r="C114" s="926" t="s">
        <v>461</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10494</v>
      </c>
      <c r="AB114" s="962"/>
      <c r="AC114" s="962"/>
      <c r="AD114" s="962"/>
      <c r="AE114" s="963"/>
      <c r="AF114" s="964">
        <v>9332</v>
      </c>
      <c r="AG114" s="962"/>
      <c r="AH114" s="962"/>
      <c r="AI114" s="962"/>
      <c r="AJ114" s="963"/>
      <c r="AK114" s="964">
        <v>11895</v>
      </c>
      <c r="AL114" s="962"/>
      <c r="AM114" s="962"/>
      <c r="AN114" s="962"/>
      <c r="AO114" s="963"/>
      <c r="AP114" s="965">
        <v>0.3</v>
      </c>
      <c r="AQ114" s="966"/>
      <c r="AR114" s="966"/>
      <c r="AS114" s="966"/>
      <c r="AT114" s="967"/>
      <c r="AU114" s="911"/>
      <c r="AV114" s="912"/>
      <c r="AW114" s="912"/>
      <c r="AX114" s="912"/>
      <c r="AY114" s="912"/>
      <c r="AZ114" s="925" t="s">
        <v>462</v>
      </c>
      <c r="BA114" s="926"/>
      <c r="BB114" s="926"/>
      <c r="BC114" s="926"/>
      <c r="BD114" s="926"/>
      <c r="BE114" s="926"/>
      <c r="BF114" s="926"/>
      <c r="BG114" s="926"/>
      <c r="BH114" s="926"/>
      <c r="BI114" s="926"/>
      <c r="BJ114" s="926"/>
      <c r="BK114" s="926"/>
      <c r="BL114" s="926"/>
      <c r="BM114" s="926"/>
      <c r="BN114" s="926"/>
      <c r="BO114" s="926"/>
      <c r="BP114" s="927"/>
      <c r="BQ114" s="928">
        <v>616292</v>
      </c>
      <c r="BR114" s="929"/>
      <c r="BS114" s="929"/>
      <c r="BT114" s="929"/>
      <c r="BU114" s="929"/>
      <c r="BV114" s="929">
        <v>561973</v>
      </c>
      <c r="BW114" s="929"/>
      <c r="BX114" s="929"/>
      <c r="BY114" s="929"/>
      <c r="BZ114" s="929"/>
      <c r="CA114" s="929">
        <v>556308</v>
      </c>
      <c r="CB114" s="929"/>
      <c r="CC114" s="929"/>
      <c r="CD114" s="929"/>
      <c r="CE114" s="929"/>
      <c r="CF114" s="923">
        <v>16.2</v>
      </c>
      <c r="CG114" s="924"/>
      <c r="CH114" s="924"/>
      <c r="CI114" s="924"/>
      <c r="CJ114" s="924"/>
      <c r="CK114" s="951"/>
      <c r="CL114" s="952"/>
      <c r="CM114" s="925" t="s">
        <v>463</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140</v>
      </c>
      <c r="DH114" s="962"/>
      <c r="DI114" s="962"/>
      <c r="DJ114" s="962"/>
      <c r="DK114" s="963"/>
      <c r="DL114" s="964" t="s">
        <v>140</v>
      </c>
      <c r="DM114" s="962"/>
      <c r="DN114" s="962"/>
      <c r="DO114" s="962"/>
      <c r="DP114" s="963"/>
      <c r="DQ114" s="964" t="s">
        <v>140</v>
      </c>
      <c r="DR114" s="962"/>
      <c r="DS114" s="962"/>
      <c r="DT114" s="962"/>
      <c r="DU114" s="963"/>
      <c r="DV114" s="965" t="s">
        <v>140</v>
      </c>
      <c r="DW114" s="966"/>
      <c r="DX114" s="966"/>
      <c r="DY114" s="966"/>
      <c r="DZ114" s="967"/>
    </row>
    <row r="115" spans="1:130" s="230" customFormat="1" ht="26.25" customHeight="1" x14ac:dyDescent="0.2">
      <c r="A115" s="957"/>
      <c r="B115" s="958"/>
      <c r="C115" s="926" t="s">
        <v>464</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140</v>
      </c>
      <c r="AB115" s="941"/>
      <c r="AC115" s="941"/>
      <c r="AD115" s="941"/>
      <c r="AE115" s="942"/>
      <c r="AF115" s="943" t="s">
        <v>140</v>
      </c>
      <c r="AG115" s="941"/>
      <c r="AH115" s="941"/>
      <c r="AI115" s="941"/>
      <c r="AJ115" s="942"/>
      <c r="AK115" s="943" t="s">
        <v>140</v>
      </c>
      <c r="AL115" s="941"/>
      <c r="AM115" s="941"/>
      <c r="AN115" s="941"/>
      <c r="AO115" s="942"/>
      <c r="AP115" s="944" t="s">
        <v>140</v>
      </c>
      <c r="AQ115" s="945"/>
      <c r="AR115" s="945"/>
      <c r="AS115" s="945"/>
      <c r="AT115" s="946"/>
      <c r="AU115" s="911"/>
      <c r="AV115" s="912"/>
      <c r="AW115" s="912"/>
      <c r="AX115" s="912"/>
      <c r="AY115" s="912"/>
      <c r="AZ115" s="925" t="s">
        <v>465</v>
      </c>
      <c r="BA115" s="926"/>
      <c r="BB115" s="926"/>
      <c r="BC115" s="926"/>
      <c r="BD115" s="926"/>
      <c r="BE115" s="926"/>
      <c r="BF115" s="926"/>
      <c r="BG115" s="926"/>
      <c r="BH115" s="926"/>
      <c r="BI115" s="926"/>
      <c r="BJ115" s="926"/>
      <c r="BK115" s="926"/>
      <c r="BL115" s="926"/>
      <c r="BM115" s="926"/>
      <c r="BN115" s="926"/>
      <c r="BO115" s="926"/>
      <c r="BP115" s="927"/>
      <c r="BQ115" s="928" t="s">
        <v>140</v>
      </c>
      <c r="BR115" s="929"/>
      <c r="BS115" s="929"/>
      <c r="BT115" s="929"/>
      <c r="BU115" s="929"/>
      <c r="BV115" s="929" t="s">
        <v>140</v>
      </c>
      <c r="BW115" s="929"/>
      <c r="BX115" s="929"/>
      <c r="BY115" s="929"/>
      <c r="BZ115" s="929"/>
      <c r="CA115" s="929" t="s">
        <v>140</v>
      </c>
      <c r="CB115" s="929"/>
      <c r="CC115" s="929"/>
      <c r="CD115" s="929"/>
      <c r="CE115" s="929"/>
      <c r="CF115" s="923" t="s">
        <v>140</v>
      </c>
      <c r="CG115" s="924"/>
      <c r="CH115" s="924"/>
      <c r="CI115" s="924"/>
      <c r="CJ115" s="924"/>
      <c r="CK115" s="951"/>
      <c r="CL115" s="952"/>
      <c r="CM115" s="925" t="s">
        <v>466</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140</v>
      </c>
      <c r="DH115" s="962"/>
      <c r="DI115" s="962"/>
      <c r="DJ115" s="962"/>
      <c r="DK115" s="963"/>
      <c r="DL115" s="964" t="s">
        <v>140</v>
      </c>
      <c r="DM115" s="962"/>
      <c r="DN115" s="962"/>
      <c r="DO115" s="962"/>
      <c r="DP115" s="963"/>
      <c r="DQ115" s="964" t="s">
        <v>140</v>
      </c>
      <c r="DR115" s="962"/>
      <c r="DS115" s="962"/>
      <c r="DT115" s="962"/>
      <c r="DU115" s="963"/>
      <c r="DV115" s="965" t="s">
        <v>140</v>
      </c>
      <c r="DW115" s="966"/>
      <c r="DX115" s="966"/>
      <c r="DY115" s="966"/>
      <c r="DZ115" s="967"/>
    </row>
    <row r="116" spans="1:130" s="230" customFormat="1" ht="26.25" customHeight="1" x14ac:dyDescent="0.2">
      <c r="A116" s="959"/>
      <c r="B116" s="960"/>
      <c r="C116" s="968" t="s">
        <v>467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140</v>
      </c>
      <c r="AB116" s="962"/>
      <c r="AC116" s="962"/>
      <c r="AD116" s="962"/>
      <c r="AE116" s="963"/>
      <c r="AF116" s="964" t="s">
        <v>140</v>
      </c>
      <c r="AG116" s="962"/>
      <c r="AH116" s="962"/>
      <c r="AI116" s="962"/>
      <c r="AJ116" s="963"/>
      <c r="AK116" s="964" t="s">
        <v>468</v>
      </c>
      <c r="AL116" s="962"/>
      <c r="AM116" s="962"/>
      <c r="AN116" s="962"/>
      <c r="AO116" s="963"/>
      <c r="AP116" s="965" t="s">
        <v>140</v>
      </c>
      <c r="AQ116" s="966"/>
      <c r="AR116" s="966"/>
      <c r="AS116" s="966"/>
      <c r="AT116" s="967"/>
      <c r="AU116" s="911"/>
      <c r="AV116" s="912"/>
      <c r="AW116" s="912"/>
      <c r="AX116" s="912"/>
      <c r="AY116" s="912"/>
      <c r="AZ116" s="970" t="s">
        <v>469</v>
      </c>
      <c r="BA116" s="971"/>
      <c r="BB116" s="971"/>
      <c r="BC116" s="971"/>
      <c r="BD116" s="971"/>
      <c r="BE116" s="971"/>
      <c r="BF116" s="971"/>
      <c r="BG116" s="971"/>
      <c r="BH116" s="971"/>
      <c r="BI116" s="971"/>
      <c r="BJ116" s="971"/>
      <c r="BK116" s="971"/>
      <c r="BL116" s="971"/>
      <c r="BM116" s="971"/>
      <c r="BN116" s="971"/>
      <c r="BO116" s="971"/>
      <c r="BP116" s="972"/>
      <c r="BQ116" s="928" t="s">
        <v>140</v>
      </c>
      <c r="BR116" s="929"/>
      <c r="BS116" s="929"/>
      <c r="BT116" s="929"/>
      <c r="BU116" s="929"/>
      <c r="BV116" s="929" t="s">
        <v>140</v>
      </c>
      <c r="BW116" s="929"/>
      <c r="BX116" s="929"/>
      <c r="BY116" s="929"/>
      <c r="BZ116" s="929"/>
      <c r="CA116" s="929" t="s">
        <v>140</v>
      </c>
      <c r="CB116" s="929"/>
      <c r="CC116" s="929"/>
      <c r="CD116" s="929"/>
      <c r="CE116" s="929"/>
      <c r="CF116" s="923" t="s">
        <v>140</v>
      </c>
      <c r="CG116" s="924"/>
      <c r="CH116" s="924"/>
      <c r="CI116" s="924"/>
      <c r="CJ116" s="924"/>
      <c r="CK116" s="951"/>
      <c r="CL116" s="952"/>
      <c r="CM116" s="925" t="s">
        <v>470</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140</v>
      </c>
      <c r="DH116" s="962"/>
      <c r="DI116" s="962"/>
      <c r="DJ116" s="962"/>
      <c r="DK116" s="963"/>
      <c r="DL116" s="964" t="s">
        <v>140</v>
      </c>
      <c r="DM116" s="962"/>
      <c r="DN116" s="962"/>
      <c r="DO116" s="962"/>
      <c r="DP116" s="963"/>
      <c r="DQ116" s="964" t="s">
        <v>457</v>
      </c>
      <c r="DR116" s="962"/>
      <c r="DS116" s="962"/>
      <c r="DT116" s="962"/>
      <c r="DU116" s="963"/>
      <c r="DV116" s="965" t="s">
        <v>140</v>
      </c>
      <c r="DW116" s="966"/>
      <c r="DX116" s="966"/>
      <c r="DY116" s="966"/>
      <c r="DZ116" s="967"/>
    </row>
    <row r="117" spans="1:130" s="230" customFormat="1" ht="26.25" customHeight="1" x14ac:dyDescent="0.2">
      <c r="A117" s="91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471</v>
      </c>
      <c r="Z117" s="897"/>
      <c r="AA117" s="981">
        <v>946953</v>
      </c>
      <c r="AB117" s="982"/>
      <c r="AC117" s="982"/>
      <c r="AD117" s="982"/>
      <c r="AE117" s="983"/>
      <c r="AF117" s="984">
        <v>994936</v>
      </c>
      <c r="AG117" s="982"/>
      <c r="AH117" s="982"/>
      <c r="AI117" s="982"/>
      <c r="AJ117" s="983"/>
      <c r="AK117" s="984">
        <v>1106354</v>
      </c>
      <c r="AL117" s="982"/>
      <c r="AM117" s="982"/>
      <c r="AN117" s="982"/>
      <c r="AO117" s="983"/>
      <c r="AP117" s="985"/>
      <c r="AQ117" s="986"/>
      <c r="AR117" s="986"/>
      <c r="AS117" s="986"/>
      <c r="AT117" s="987"/>
      <c r="AU117" s="911"/>
      <c r="AV117" s="912"/>
      <c r="AW117" s="912"/>
      <c r="AX117" s="912"/>
      <c r="AY117" s="912"/>
      <c r="AZ117" s="977" t="s">
        <v>472</v>
      </c>
      <c r="BA117" s="978"/>
      <c r="BB117" s="978"/>
      <c r="BC117" s="978"/>
      <c r="BD117" s="978"/>
      <c r="BE117" s="978"/>
      <c r="BF117" s="978"/>
      <c r="BG117" s="978"/>
      <c r="BH117" s="978"/>
      <c r="BI117" s="978"/>
      <c r="BJ117" s="978"/>
      <c r="BK117" s="978"/>
      <c r="BL117" s="978"/>
      <c r="BM117" s="978"/>
      <c r="BN117" s="978"/>
      <c r="BO117" s="978"/>
      <c r="BP117" s="979"/>
      <c r="BQ117" s="928" t="s">
        <v>140</v>
      </c>
      <c r="BR117" s="929"/>
      <c r="BS117" s="929"/>
      <c r="BT117" s="929"/>
      <c r="BU117" s="929"/>
      <c r="BV117" s="929" t="s">
        <v>140</v>
      </c>
      <c r="BW117" s="929"/>
      <c r="BX117" s="929"/>
      <c r="BY117" s="929"/>
      <c r="BZ117" s="929"/>
      <c r="CA117" s="929" t="s">
        <v>140</v>
      </c>
      <c r="CB117" s="929"/>
      <c r="CC117" s="929"/>
      <c r="CD117" s="929"/>
      <c r="CE117" s="929"/>
      <c r="CF117" s="923" t="s">
        <v>473</v>
      </c>
      <c r="CG117" s="924"/>
      <c r="CH117" s="924"/>
      <c r="CI117" s="924"/>
      <c r="CJ117" s="924"/>
      <c r="CK117" s="951"/>
      <c r="CL117" s="952"/>
      <c r="CM117" s="925" t="s">
        <v>474</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457</v>
      </c>
      <c r="DH117" s="962"/>
      <c r="DI117" s="962"/>
      <c r="DJ117" s="962"/>
      <c r="DK117" s="963"/>
      <c r="DL117" s="964" t="s">
        <v>140</v>
      </c>
      <c r="DM117" s="962"/>
      <c r="DN117" s="962"/>
      <c r="DO117" s="962"/>
      <c r="DP117" s="963"/>
      <c r="DQ117" s="964" t="s">
        <v>473</v>
      </c>
      <c r="DR117" s="962"/>
      <c r="DS117" s="962"/>
      <c r="DT117" s="962"/>
      <c r="DU117" s="963"/>
      <c r="DV117" s="965" t="s">
        <v>140</v>
      </c>
      <c r="DW117" s="966"/>
      <c r="DX117" s="966"/>
      <c r="DY117" s="966"/>
      <c r="DZ117" s="967"/>
    </row>
    <row r="118" spans="1:130" s="230" customFormat="1" ht="26.25" customHeight="1" x14ac:dyDescent="0.2">
      <c r="A118" s="91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442</v>
      </c>
      <c r="AB118" s="896"/>
      <c r="AC118" s="896"/>
      <c r="AD118" s="896"/>
      <c r="AE118" s="897"/>
      <c r="AF118" s="895" t="s">
        <v>443</v>
      </c>
      <c r="AG118" s="896"/>
      <c r="AH118" s="896"/>
      <c r="AI118" s="896"/>
      <c r="AJ118" s="897"/>
      <c r="AK118" s="895" t="s">
        <v>313</v>
      </c>
      <c r="AL118" s="896"/>
      <c r="AM118" s="896"/>
      <c r="AN118" s="896"/>
      <c r="AO118" s="897"/>
      <c r="AP118" s="973" t="s">
        <v>444</v>
      </c>
      <c r="AQ118" s="974"/>
      <c r="AR118" s="974"/>
      <c r="AS118" s="974"/>
      <c r="AT118" s="975"/>
      <c r="AU118" s="911"/>
      <c r="AV118" s="912"/>
      <c r="AW118" s="912"/>
      <c r="AX118" s="912"/>
      <c r="AY118" s="912"/>
      <c r="AZ118" s="976" t="s">
        <v>475</v>
      </c>
      <c r="BA118" s="968"/>
      <c r="BB118" s="968"/>
      <c r="BC118" s="968"/>
      <c r="BD118" s="968"/>
      <c r="BE118" s="968"/>
      <c r="BF118" s="968"/>
      <c r="BG118" s="968"/>
      <c r="BH118" s="968"/>
      <c r="BI118" s="968"/>
      <c r="BJ118" s="968"/>
      <c r="BK118" s="968"/>
      <c r="BL118" s="968"/>
      <c r="BM118" s="968"/>
      <c r="BN118" s="968"/>
      <c r="BO118" s="968"/>
      <c r="BP118" s="969"/>
      <c r="BQ118" s="1002" t="s">
        <v>140</v>
      </c>
      <c r="BR118" s="1003"/>
      <c r="BS118" s="1003"/>
      <c r="BT118" s="1003"/>
      <c r="BU118" s="1003"/>
      <c r="BV118" s="1003" t="s">
        <v>140</v>
      </c>
      <c r="BW118" s="1003"/>
      <c r="BX118" s="1003"/>
      <c r="BY118" s="1003"/>
      <c r="BZ118" s="1003"/>
      <c r="CA118" s="1003" t="s">
        <v>140</v>
      </c>
      <c r="CB118" s="1003"/>
      <c r="CC118" s="1003"/>
      <c r="CD118" s="1003"/>
      <c r="CE118" s="1003"/>
      <c r="CF118" s="923" t="s">
        <v>468</v>
      </c>
      <c r="CG118" s="924"/>
      <c r="CH118" s="924"/>
      <c r="CI118" s="924"/>
      <c r="CJ118" s="924"/>
      <c r="CK118" s="951"/>
      <c r="CL118" s="952"/>
      <c r="CM118" s="925" t="s">
        <v>476</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140</v>
      </c>
      <c r="DH118" s="962"/>
      <c r="DI118" s="962"/>
      <c r="DJ118" s="962"/>
      <c r="DK118" s="963"/>
      <c r="DL118" s="964" t="s">
        <v>140</v>
      </c>
      <c r="DM118" s="962"/>
      <c r="DN118" s="962"/>
      <c r="DO118" s="962"/>
      <c r="DP118" s="963"/>
      <c r="DQ118" s="964" t="s">
        <v>140</v>
      </c>
      <c r="DR118" s="962"/>
      <c r="DS118" s="962"/>
      <c r="DT118" s="962"/>
      <c r="DU118" s="963"/>
      <c r="DV118" s="965" t="s">
        <v>140</v>
      </c>
      <c r="DW118" s="966"/>
      <c r="DX118" s="966"/>
      <c r="DY118" s="966"/>
      <c r="DZ118" s="967"/>
    </row>
    <row r="119" spans="1:130" s="230" customFormat="1" ht="26.25" customHeight="1" x14ac:dyDescent="0.2">
      <c r="A119" s="1059" t="s">
        <v>448</v>
      </c>
      <c r="B119" s="950"/>
      <c r="C119" s="932" t="s">
        <v>449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140</v>
      </c>
      <c r="AB119" s="903"/>
      <c r="AC119" s="903"/>
      <c r="AD119" s="903"/>
      <c r="AE119" s="904"/>
      <c r="AF119" s="905" t="s">
        <v>140</v>
      </c>
      <c r="AG119" s="903"/>
      <c r="AH119" s="903"/>
      <c r="AI119" s="903"/>
      <c r="AJ119" s="904"/>
      <c r="AK119" s="905" t="s">
        <v>140</v>
      </c>
      <c r="AL119" s="903"/>
      <c r="AM119" s="903"/>
      <c r="AN119" s="903"/>
      <c r="AO119" s="904"/>
      <c r="AP119" s="906" t="s">
        <v>140</v>
      </c>
      <c r="AQ119" s="907"/>
      <c r="AR119" s="907"/>
      <c r="AS119" s="907"/>
      <c r="AT119" s="908"/>
      <c r="AU119" s="913"/>
      <c r="AV119" s="914"/>
      <c r="AW119" s="914"/>
      <c r="AX119" s="914"/>
      <c r="AY119" s="914"/>
      <c r="AZ119" s="251" t="s">
        <v>191</v>
      </c>
      <c r="BA119" s="251"/>
      <c r="BB119" s="251"/>
      <c r="BC119" s="251"/>
      <c r="BD119" s="251"/>
      <c r="BE119" s="251"/>
      <c r="BF119" s="251"/>
      <c r="BG119" s="251"/>
      <c r="BH119" s="251"/>
      <c r="BI119" s="251"/>
      <c r="BJ119" s="251"/>
      <c r="BK119" s="251"/>
      <c r="BL119" s="251"/>
      <c r="BM119" s="251"/>
      <c r="BN119" s="251"/>
      <c r="BO119" s="980" t="s">
        <v>477</v>
      </c>
      <c r="BP119" s="1008"/>
      <c r="BQ119" s="1002">
        <v>9689425</v>
      </c>
      <c r="BR119" s="1003"/>
      <c r="BS119" s="1003"/>
      <c r="BT119" s="1003"/>
      <c r="BU119" s="1003"/>
      <c r="BV119" s="1003">
        <v>9339764</v>
      </c>
      <c r="BW119" s="1003"/>
      <c r="BX119" s="1003"/>
      <c r="BY119" s="1003"/>
      <c r="BZ119" s="1003"/>
      <c r="CA119" s="1003">
        <v>8854933</v>
      </c>
      <c r="CB119" s="1003"/>
      <c r="CC119" s="1003"/>
      <c r="CD119" s="1003"/>
      <c r="CE119" s="1003"/>
      <c r="CF119" s="1004"/>
      <c r="CG119" s="1005"/>
      <c r="CH119" s="1005"/>
      <c r="CI119" s="1005"/>
      <c r="CJ119" s="1006"/>
      <c r="CK119" s="953"/>
      <c r="CL119" s="954"/>
      <c r="CM119" s="976" t="s">
        <v>478</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140</v>
      </c>
      <c r="DH119" s="989"/>
      <c r="DI119" s="989"/>
      <c r="DJ119" s="989"/>
      <c r="DK119" s="990"/>
      <c r="DL119" s="988" t="s">
        <v>140</v>
      </c>
      <c r="DM119" s="989"/>
      <c r="DN119" s="989"/>
      <c r="DO119" s="989"/>
      <c r="DP119" s="990"/>
      <c r="DQ119" s="988" t="s">
        <v>140</v>
      </c>
      <c r="DR119" s="989"/>
      <c r="DS119" s="989"/>
      <c r="DT119" s="989"/>
      <c r="DU119" s="990"/>
      <c r="DV119" s="991" t="s">
        <v>140</v>
      </c>
      <c r="DW119" s="992"/>
      <c r="DX119" s="992"/>
      <c r="DY119" s="992"/>
      <c r="DZ119" s="993"/>
    </row>
    <row r="120" spans="1:130" s="230" customFormat="1" ht="26.25" customHeight="1" x14ac:dyDescent="0.2">
      <c r="A120" s="1060"/>
      <c r="B120" s="952"/>
      <c r="C120" s="925" t="s">
        <v>452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140</v>
      </c>
      <c r="AB120" s="962"/>
      <c r="AC120" s="962"/>
      <c r="AD120" s="962"/>
      <c r="AE120" s="963"/>
      <c r="AF120" s="964" t="s">
        <v>140</v>
      </c>
      <c r="AG120" s="962"/>
      <c r="AH120" s="962"/>
      <c r="AI120" s="962"/>
      <c r="AJ120" s="963"/>
      <c r="AK120" s="964" t="s">
        <v>140</v>
      </c>
      <c r="AL120" s="962"/>
      <c r="AM120" s="962"/>
      <c r="AN120" s="962"/>
      <c r="AO120" s="963"/>
      <c r="AP120" s="965" t="s">
        <v>140</v>
      </c>
      <c r="AQ120" s="966"/>
      <c r="AR120" s="966"/>
      <c r="AS120" s="966"/>
      <c r="AT120" s="967"/>
      <c r="AU120" s="994" t="s">
        <v>479</v>
      </c>
      <c r="AV120" s="995"/>
      <c r="AW120" s="995"/>
      <c r="AX120" s="995"/>
      <c r="AY120" s="996"/>
      <c r="AZ120" s="932" t="s">
        <v>480</v>
      </c>
      <c r="BA120" s="900"/>
      <c r="BB120" s="900"/>
      <c r="BC120" s="900"/>
      <c r="BD120" s="900"/>
      <c r="BE120" s="900"/>
      <c r="BF120" s="900"/>
      <c r="BG120" s="900"/>
      <c r="BH120" s="900"/>
      <c r="BI120" s="900"/>
      <c r="BJ120" s="900"/>
      <c r="BK120" s="900"/>
      <c r="BL120" s="900"/>
      <c r="BM120" s="900"/>
      <c r="BN120" s="900"/>
      <c r="BO120" s="900"/>
      <c r="BP120" s="901"/>
      <c r="BQ120" s="933">
        <v>1776790</v>
      </c>
      <c r="BR120" s="934"/>
      <c r="BS120" s="934"/>
      <c r="BT120" s="934"/>
      <c r="BU120" s="934"/>
      <c r="BV120" s="934">
        <v>2136145</v>
      </c>
      <c r="BW120" s="934"/>
      <c r="BX120" s="934"/>
      <c r="BY120" s="934"/>
      <c r="BZ120" s="934"/>
      <c r="CA120" s="934">
        <v>1935444</v>
      </c>
      <c r="CB120" s="934"/>
      <c r="CC120" s="934"/>
      <c r="CD120" s="934"/>
      <c r="CE120" s="934"/>
      <c r="CF120" s="947">
        <v>56.3</v>
      </c>
      <c r="CG120" s="948"/>
      <c r="CH120" s="948"/>
      <c r="CI120" s="948"/>
      <c r="CJ120" s="948"/>
      <c r="CK120" s="1009" t="s">
        <v>481</v>
      </c>
      <c r="CL120" s="1010"/>
      <c r="CM120" s="1010"/>
      <c r="CN120" s="1010"/>
      <c r="CO120" s="1011"/>
      <c r="CP120" s="1017" t="s">
        <v>482</v>
      </c>
      <c r="CQ120" s="1018"/>
      <c r="CR120" s="1018"/>
      <c r="CS120" s="1018"/>
      <c r="CT120" s="1018"/>
      <c r="CU120" s="1018"/>
      <c r="CV120" s="1018"/>
      <c r="CW120" s="1018"/>
      <c r="CX120" s="1018"/>
      <c r="CY120" s="1018"/>
      <c r="CZ120" s="1018"/>
      <c r="DA120" s="1018"/>
      <c r="DB120" s="1018"/>
      <c r="DC120" s="1018"/>
      <c r="DD120" s="1018"/>
      <c r="DE120" s="1018"/>
      <c r="DF120" s="1019"/>
      <c r="DG120" s="933">
        <v>1400676</v>
      </c>
      <c r="DH120" s="934"/>
      <c r="DI120" s="934"/>
      <c r="DJ120" s="934"/>
      <c r="DK120" s="934"/>
      <c r="DL120" s="934">
        <v>1338617</v>
      </c>
      <c r="DM120" s="934"/>
      <c r="DN120" s="934"/>
      <c r="DO120" s="934"/>
      <c r="DP120" s="934"/>
      <c r="DQ120" s="934">
        <v>1276434</v>
      </c>
      <c r="DR120" s="934"/>
      <c r="DS120" s="934"/>
      <c r="DT120" s="934"/>
      <c r="DU120" s="934"/>
      <c r="DV120" s="935">
        <v>37.1</v>
      </c>
      <c r="DW120" s="935"/>
      <c r="DX120" s="935"/>
      <c r="DY120" s="935"/>
      <c r="DZ120" s="936"/>
    </row>
    <row r="121" spans="1:130" s="230" customFormat="1" ht="26.25" customHeight="1" x14ac:dyDescent="0.2">
      <c r="A121" s="1060"/>
      <c r="B121" s="952"/>
      <c r="C121" s="977" t="s">
        <v>483</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140</v>
      </c>
      <c r="AB121" s="962"/>
      <c r="AC121" s="962"/>
      <c r="AD121" s="962"/>
      <c r="AE121" s="963"/>
      <c r="AF121" s="964" t="s">
        <v>140</v>
      </c>
      <c r="AG121" s="962"/>
      <c r="AH121" s="962"/>
      <c r="AI121" s="962"/>
      <c r="AJ121" s="963"/>
      <c r="AK121" s="964" t="s">
        <v>397</v>
      </c>
      <c r="AL121" s="962"/>
      <c r="AM121" s="962"/>
      <c r="AN121" s="962"/>
      <c r="AO121" s="963"/>
      <c r="AP121" s="965" t="s">
        <v>397</v>
      </c>
      <c r="AQ121" s="966"/>
      <c r="AR121" s="966"/>
      <c r="AS121" s="966"/>
      <c r="AT121" s="967"/>
      <c r="AU121" s="997"/>
      <c r="AV121" s="998"/>
      <c r="AW121" s="998"/>
      <c r="AX121" s="998"/>
      <c r="AY121" s="999"/>
      <c r="AZ121" s="925" t="s">
        <v>484</v>
      </c>
      <c r="BA121" s="926"/>
      <c r="BB121" s="926"/>
      <c r="BC121" s="926"/>
      <c r="BD121" s="926"/>
      <c r="BE121" s="926"/>
      <c r="BF121" s="926"/>
      <c r="BG121" s="926"/>
      <c r="BH121" s="926"/>
      <c r="BI121" s="926"/>
      <c r="BJ121" s="926"/>
      <c r="BK121" s="926"/>
      <c r="BL121" s="926"/>
      <c r="BM121" s="926"/>
      <c r="BN121" s="926"/>
      <c r="BO121" s="926"/>
      <c r="BP121" s="927"/>
      <c r="BQ121" s="928">
        <v>230784</v>
      </c>
      <c r="BR121" s="929"/>
      <c r="BS121" s="929"/>
      <c r="BT121" s="929"/>
      <c r="BU121" s="929"/>
      <c r="BV121" s="929">
        <v>212791</v>
      </c>
      <c r="BW121" s="929"/>
      <c r="BX121" s="929"/>
      <c r="BY121" s="929"/>
      <c r="BZ121" s="929"/>
      <c r="CA121" s="929">
        <v>196242</v>
      </c>
      <c r="CB121" s="929"/>
      <c r="CC121" s="929"/>
      <c r="CD121" s="929"/>
      <c r="CE121" s="929"/>
      <c r="CF121" s="923">
        <v>5.7</v>
      </c>
      <c r="CG121" s="924"/>
      <c r="CH121" s="924"/>
      <c r="CI121" s="924"/>
      <c r="CJ121" s="924"/>
      <c r="CK121" s="1012"/>
      <c r="CL121" s="1013"/>
      <c r="CM121" s="1013"/>
      <c r="CN121" s="1013"/>
      <c r="CO121" s="1014"/>
      <c r="CP121" s="1022" t="s">
        <v>485</v>
      </c>
      <c r="CQ121" s="1023"/>
      <c r="CR121" s="1023"/>
      <c r="CS121" s="1023"/>
      <c r="CT121" s="1023"/>
      <c r="CU121" s="1023"/>
      <c r="CV121" s="1023"/>
      <c r="CW121" s="1023"/>
      <c r="CX121" s="1023"/>
      <c r="CY121" s="1023"/>
      <c r="CZ121" s="1023"/>
      <c r="DA121" s="1023"/>
      <c r="DB121" s="1023"/>
      <c r="DC121" s="1023"/>
      <c r="DD121" s="1023"/>
      <c r="DE121" s="1023"/>
      <c r="DF121" s="1024"/>
      <c r="DG121" s="928">
        <v>453681</v>
      </c>
      <c r="DH121" s="929"/>
      <c r="DI121" s="929"/>
      <c r="DJ121" s="929"/>
      <c r="DK121" s="929"/>
      <c r="DL121" s="929">
        <v>376467</v>
      </c>
      <c r="DM121" s="929"/>
      <c r="DN121" s="929"/>
      <c r="DO121" s="929"/>
      <c r="DP121" s="929"/>
      <c r="DQ121" s="929">
        <v>378614</v>
      </c>
      <c r="DR121" s="929"/>
      <c r="DS121" s="929"/>
      <c r="DT121" s="929"/>
      <c r="DU121" s="929"/>
      <c r="DV121" s="930">
        <v>11</v>
      </c>
      <c r="DW121" s="930"/>
      <c r="DX121" s="930"/>
      <c r="DY121" s="930"/>
      <c r="DZ121" s="931"/>
    </row>
    <row r="122" spans="1:130" s="230" customFormat="1" ht="26.25" customHeight="1" x14ac:dyDescent="0.2">
      <c r="A122" s="1060"/>
      <c r="B122" s="952"/>
      <c r="C122" s="925" t="s">
        <v>463</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468</v>
      </c>
      <c r="AB122" s="962"/>
      <c r="AC122" s="962"/>
      <c r="AD122" s="962"/>
      <c r="AE122" s="963"/>
      <c r="AF122" s="964" t="s">
        <v>140</v>
      </c>
      <c r="AG122" s="962"/>
      <c r="AH122" s="962"/>
      <c r="AI122" s="962"/>
      <c r="AJ122" s="963"/>
      <c r="AK122" s="964" t="s">
        <v>397</v>
      </c>
      <c r="AL122" s="962"/>
      <c r="AM122" s="962"/>
      <c r="AN122" s="962"/>
      <c r="AO122" s="963"/>
      <c r="AP122" s="965" t="s">
        <v>140</v>
      </c>
      <c r="AQ122" s="966"/>
      <c r="AR122" s="966"/>
      <c r="AS122" s="966"/>
      <c r="AT122" s="967"/>
      <c r="AU122" s="997"/>
      <c r="AV122" s="998"/>
      <c r="AW122" s="998"/>
      <c r="AX122" s="998"/>
      <c r="AY122" s="999"/>
      <c r="AZ122" s="976" t="s">
        <v>486</v>
      </c>
      <c r="BA122" s="968"/>
      <c r="BB122" s="968"/>
      <c r="BC122" s="968"/>
      <c r="BD122" s="968"/>
      <c r="BE122" s="968"/>
      <c r="BF122" s="968"/>
      <c r="BG122" s="968"/>
      <c r="BH122" s="968"/>
      <c r="BI122" s="968"/>
      <c r="BJ122" s="968"/>
      <c r="BK122" s="968"/>
      <c r="BL122" s="968"/>
      <c r="BM122" s="968"/>
      <c r="BN122" s="968"/>
      <c r="BO122" s="968"/>
      <c r="BP122" s="969"/>
      <c r="BQ122" s="1002">
        <v>6257388</v>
      </c>
      <c r="BR122" s="1003"/>
      <c r="BS122" s="1003"/>
      <c r="BT122" s="1003"/>
      <c r="BU122" s="1003"/>
      <c r="BV122" s="1003">
        <v>5904814</v>
      </c>
      <c r="BW122" s="1003"/>
      <c r="BX122" s="1003"/>
      <c r="BY122" s="1003"/>
      <c r="BZ122" s="1003"/>
      <c r="CA122" s="1003">
        <v>5767015</v>
      </c>
      <c r="CB122" s="1003"/>
      <c r="CC122" s="1003"/>
      <c r="CD122" s="1003"/>
      <c r="CE122" s="1003"/>
      <c r="CF122" s="1020">
        <v>167.7</v>
      </c>
      <c r="CG122" s="1021"/>
      <c r="CH122" s="1021"/>
      <c r="CI122" s="1021"/>
      <c r="CJ122" s="1021"/>
      <c r="CK122" s="1012"/>
      <c r="CL122" s="1013"/>
      <c r="CM122" s="1013"/>
      <c r="CN122" s="1013"/>
      <c r="CO122" s="1014"/>
      <c r="CP122" s="1022" t="s">
        <v>419</v>
      </c>
      <c r="CQ122" s="1023"/>
      <c r="CR122" s="1023"/>
      <c r="CS122" s="1023"/>
      <c r="CT122" s="1023"/>
      <c r="CU122" s="1023"/>
      <c r="CV122" s="1023"/>
      <c r="CW122" s="1023"/>
      <c r="CX122" s="1023"/>
      <c r="CY122" s="1023"/>
      <c r="CZ122" s="1023"/>
      <c r="DA122" s="1023"/>
      <c r="DB122" s="1023"/>
      <c r="DC122" s="1023"/>
      <c r="DD122" s="1023"/>
      <c r="DE122" s="1023"/>
      <c r="DF122" s="1024"/>
      <c r="DG122" s="928">
        <v>227146</v>
      </c>
      <c r="DH122" s="929"/>
      <c r="DI122" s="929"/>
      <c r="DJ122" s="929"/>
      <c r="DK122" s="929"/>
      <c r="DL122" s="929">
        <v>293760</v>
      </c>
      <c r="DM122" s="929"/>
      <c r="DN122" s="929"/>
      <c r="DO122" s="929"/>
      <c r="DP122" s="929"/>
      <c r="DQ122" s="929">
        <v>328549</v>
      </c>
      <c r="DR122" s="929"/>
      <c r="DS122" s="929"/>
      <c r="DT122" s="929"/>
      <c r="DU122" s="929"/>
      <c r="DV122" s="930">
        <v>9.6</v>
      </c>
      <c r="DW122" s="930"/>
      <c r="DX122" s="930"/>
      <c r="DY122" s="930"/>
      <c r="DZ122" s="931"/>
    </row>
    <row r="123" spans="1:130" s="230" customFormat="1" ht="26.25" customHeight="1" x14ac:dyDescent="0.2">
      <c r="A123" s="1060"/>
      <c r="B123" s="952"/>
      <c r="C123" s="925" t="s">
        <v>470</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140</v>
      </c>
      <c r="AB123" s="962"/>
      <c r="AC123" s="962"/>
      <c r="AD123" s="962"/>
      <c r="AE123" s="963"/>
      <c r="AF123" s="964" t="s">
        <v>140</v>
      </c>
      <c r="AG123" s="962"/>
      <c r="AH123" s="962"/>
      <c r="AI123" s="962"/>
      <c r="AJ123" s="963"/>
      <c r="AK123" s="964" t="s">
        <v>140</v>
      </c>
      <c r="AL123" s="962"/>
      <c r="AM123" s="962"/>
      <c r="AN123" s="962"/>
      <c r="AO123" s="963"/>
      <c r="AP123" s="965" t="s">
        <v>140</v>
      </c>
      <c r="AQ123" s="966"/>
      <c r="AR123" s="966"/>
      <c r="AS123" s="966"/>
      <c r="AT123" s="967"/>
      <c r="AU123" s="1000"/>
      <c r="AV123" s="1001"/>
      <c r="AW123" s="1001"/>
      <c r="AX123" s="1001"/>
      <c r="AY123" s="1001"/>
      <c r="AZ123" s="251" t="s">
        <v>191</v>
      </c>
      <c r="BA123" s="251"/>
      <c r="BB123" s="251"/>
      <c r="BC123" s="251"/>
      <c r="BD123" s="251"/>
      <c r="BE123" s="251"/>
      <c r="BF123" s="251"/>
      <c r="BG123" s="251"/>
      <c r="BH123" s="251"/>
      <c r="BI123" s="251"/>
      <c r="BJ123" s="251"/>
      <c r="BK123" s="251"/>
      <c r="BL123" s="251"/>
      <c r="BM123" s="251"/>
      <c r="BN123" s="251"/>
      <c r="BO123" s="980" t="s">
        <v>487</v>
      </c>
      <c r="BP123" s="1008"/>
      <c r="BQ123" s="1066">
        <v>8264962</v>
      </c>
      <c r="BR123" s="1067"/>
      <c r="BS123" s="1067"/>
      <c r="BT123" s="1067"/>
      <c r="BU123" s="1067"/>
      <c r="BV123" s="1067">
        <v>8253750</v>
      </c>
      <c r="BW123" s="1067"/>
      <c r="BX123" s="1067"/>
      <c r="BY123" s="1067"/>
      <c r="BZ123" s="1067"/>
      <c r="CA123" s="1067">
        <v>7898701</v>
      </c>
      <c r="CB123" s="1067"/>
      <c r="CC123" s="1067"/>
      <c r="CD123" s="1067"/>
      <c r="CE123" s="1067"/>
      <c r="CF123" s="1004"/>
      <c r="CG123" s="1005"/>
      <c r="CH123" s="1005"/>
      <c r="CI123" s="1005"/>
      <c r="CJ123" s="1006"/>
      <c r="CK123" s="1012"/>
      <c r="CL123" s="1013"/>
      <c r="CM123" s="1013"/>
      <c r="CN123" s="1013"/>
      <c r="CO123" s="1014"/>
      <c r="CP123" s="1022" t="s">
        <v>488</v>
      </c>
      <c r="CQ123" s="1023"/>
      <c r="CR123" s="1023"/>
      <c r="CS123" s="1023"/>
      <c r="CT123" s="1023"/>
      <c r="CU123" s="1023"/>
      <c r="CV123" s="1023"/>
      <c r="CW123" s="1023"/>
      <c r="CX123" s="1023"/>
      <c r="CY123" s="1023"/>
      <c r="CZ123" s="1023"/>
      <c r="DA123" s="1023"/>
      <c r="DB123" s="1023"/>
      <c r="DC123" s="1023"/>
      <c r="DD123" s="1023"/>
      <c r="DE123" s="1023"/>
      <c r="DF123" s="1024"/>
      <c r="DG123" s="961">
        <v>338467</v>
      </c>
      <c r="DH123" s="962"/>
      <c r="DI123" s="962"/>
      <c r="DJ123" s="962"/>
      <c r="DK123" s="963"/>
      <c r="DL123" s="964">
        <v>361248</v>
      </c>
      <c r="DM123" s="962"/>
      <c r="DN123" s="962"/>
      <c r="DO123" s="962"/>
      <c r="DP123" s="963"/>
      <c r="DQ123" s="964">
        <v>295278</v>
      </c>
      <c r="DR123" s="962"/>
      <c r="DS123" s="962"/>
      <c r="DT123" s="962"/>
      <c r="DU123" s="963"/>
      <c r="DV123" s="965">
        <v>8.6</v>
      </c>
      <c r="DW123" s="966"/>
      <c r="DX123" s="966"/>
      <c r="DY123" s="966"/>
      <c r="DZ123" s="967"/>
    </row>
    <row r="124" spans="1:130" s="230" customFormat="1" ht="26.25" customHeight="1" thickBot="1" x14ac:dyDescent="0.25">
      <c r="A124" s="1060"/>
      <c r="B124" s="952"/>
      <c r="C124" s="925" t="s">
        <v>474</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140</v>
      </c>
      <c r="AB124" s="962"/>
      <c r="AC124" s="962"/>
      <c r="AD124" s="962"/>
      <c r="AE124" s="963"/>
      <c r="AF124" s="964" t="s">
        <v>397</v>
      </c>
      <c r="AG124" s="962"/>
      <c r="AH124" s="962"/>
      <c r="AI124" s="962"/>
      <c r="AJ124" s="963"/>
      <c r="AK124" s="964" t="s">
        <v>457</v>
      </c>
      <c r="AL124" s="962"/>
      <c r="AM124" s="962"/>
      <c r="AN124" s="962"/>
      <c r="AO124" s="963"/>
      <c r="AP124" s="965" t="s">
        <v>397</v>
      </c>
      <c r="AQ124" s="966"/>
      <c r="AR124" s="966"/>
      <c r="AS124" s="966"/>
      <c r="AT124" s="967"/>
      <c r="AU124" s="1062" t="s">
        <v>489</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43.6</v>
      </c>
      <c r="BR124" s="1030"/>
      <c r="BS124" s="1030"/>
      <c r="BT124" s="1030"/>
      <c r="BU124" s="1030"/>
      <c r="BV124" s="1030">
        <v>30.9</v>
      </c>
      <c r="BW124" s="1030"/>
      <c r="BX124" s="1030"/>
      <c r="BY124" s="1030"/>
      <c r="BZ124" s="1030"/>
      <c r="CA124" s="1030">
        <v>27.8</v>
      </c>
      <c r="CB124" s="1030"/>
      <c r="CC124" s="1030"/>
      <c r="CD124" s="1030"/>
      <c r="CE124" s="1030"/>
      <c r="CF124" s="1031"/>
      <c r="CG124" s="1032"/>
      <c r="CH124" s="1032"/>
      <c r="CI124" s="1032"/>
      <c r="CJ124" s="1033"/>
      <c r="CK124" s="1015"/>
      <c r="CL124" s="1015"/>
      <c r="CM124" s="1015"/>
      <c r="CN124" s="1015"/>
      <c r="CO124" s="1016"/>
      <c r="CP124" s="1022" t="s">
        <v>490</v>
      </c>
      <c r="CQ124" s="1023"/>
      <c r="CR124" s="1023"/>
      <c r="CS124" s="1023"/>
      <c r="CT124" s="1023"/>
      <c r="CU124" s="1023"/>
      <c r="CV124" s="1023"/>
      <c r="CW124" s="1023"/>
      <c r="CX124" s="1023"/>
      <c r="CY124" s="1023"/>
      <c r="CZ124" s="1023"/>
      <c r="DA124" s="1023"/>
      <c r="DB124" s="1023"/>
      <c r="DC124" s="1023"/>
      <c r="DD124" s="1023"/>
      <c r="DE124" s="1023"/>
      <c r="DF124" s="1024"/>
      <c r="DG124" s="1007">
        <v>38006</v>
      </c>
      <c r="DH124" s="989"/>
      <c r="DI124" s="989"/>
      <c r="DJ124" s="989"/>
      <c r="DK124" s="990"/>
      <c r="DL124" s="988">
        <v>30898</v>
      </c>
      <c r="DM124" s="989"/>
      <c r="DN124" s="989"/>
      <c r="DO124" s="989"/>
      <c r="DP124" s="990"/>
      <c r="DQ124" s="988">
        <v>28506</v>
      </c>
      <c r="DR124" s="989"/>
      <c r="DS124" s="989"/>
      <c r="DT124" s="989"/>
      <c r="DU124" s="990"/>
      <c r="DV124" s="991">
        <v>0.8</v>
      </c>
      <c r="DW124" s="992"/>
      <c r="DX124" s="992"/>
      <c r="DY124" s="992"/>
      <c r="DZ124" s="993"/>
    </row>
    <row r="125" spans="1:130" s="230" customFormat="1" ht="26.25" customHeight="1" x14ac:dyDescent="0.2">
      <c r="A125" s="1060"/>
      <c r="B125" s="952"/>
      <c r="C125" s="925" t="s">
        <v>476</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140</v>
      </c>
      <c r="AB125" s="962"/>
      <c r="AC125" s="962"/>
      <c r="AD125" s="962"/>
      <c r="AE125" s="963"/>
      <c r="AF125" s="964" t="s">
        <v>140</v>
      </c>
      <c r="AG125" s="962"/>
      <c r="AH125" s="962"/>
      <c r="AI125" s="962"/>
      <c r="AJ125" s="963"/>
      <c r="AK125" s="964" t="s">
        <v>140</v>
      </c>
      <c r="AL125" s="962"/>
      <c r="AM125" s="962"/>
      <c r="AN125" s="962"/>
      <c r="AO125" s="963"/>
      <c r="AP125" s="965" t="s">
        <v>397</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491</v>
      </c>
      <c r="CL125" s="1010"/>
      <c r="CM125" s="1010"/>
      <c r="CN125" s="1010"/>
      <c r="CO125" s="1011"/>
      <c r="CP125" s="932" t="s">
        <v>492</v>
      </c>
      <c r="CQ125" s="900"/>
      <c r="CR125" s="900"/>
      <c r="CS125" s="900"/>
      <c r="CT125" s="900"/>
      <c r="CU125" s="900"/>
      <c r="CV125" s="900"/>
      <c r="CW125" s="900"/>
      <c r="CX125" s="900"/>
      <c r="CY125" s="900"/>
      <c r="CZ125" s="900"/>
      <c r="DA125" s="900"/>
      <c r="DB125" s="900"/>
      <c r="DC125" s="900"/>
      <c r="DD125" s="900"/>
      <c r="DE125" s="900"/>
      <c r="DF125" s="901"/>
      <c r="DG125" s="933" t="s">
        <v>140</v>
      </c>
      <c r="DH125" s="934"/>
      <c r="DI125" s="934"/>
      <c r="DJ125" s="934"/>
      <c r="DK125" s="934"/>
      <c r="DL125" s="934" t="s">
        <v>140</v>
      </c>
      <c r="DM125" s="934"/>
      <c r="DN125" s="934"/>
      <c r="DO125" s="934"/>
      <c r="DP125" s="934"/>
      <c r="DQ125" s="934" t="s">
        <v>140</v>
      </c>
      <c r="DR125" s="934"/>
      <c r="DS125" s="934"/>
      <c r="DT125" s="934"/>
      <c r="DU125" s="934"/>
      <c r="DV125" s="935" t="s">
        <v>140</v>
      </c>
      <c r="DW125" s="935"/>
      <c r="DX125" s="935"/>
      <c r="DY125" s="935"/>
      <c r="DZ125" s="936"/>
    </row>
    <row r="126" spans="1:130" s="230" customFormat="1" ht="26.25" customHeight="1" thickBot="1" x14ac:dyDescent="0.25">
      <c r="A126" s="1060"/>
      <c r="B126" s="952"/>
      <c r="C126" s="925" t="s">
        <v>478</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140</v>
      </c>
      <c r="AB126" s="962"/>
      <c r="AC126" s="962"/>
      <c r="AD126" s="962"/>
      <c r="AE126" s="963"/>
      <c r="AF126" s="964" t="s">
        <v>397</v>
      </c>
      <c r="AG126" s="962"/>
      <c r="AH126" s="962"/>
      <c r="AI126" s="962"/>
      <c r="AJ126" s="963"/>
      <c r="AK126" s="964" t="s">
        <v>140</v>
      </c>
      <c r="AL126" s="962"/>
      <c r="AM126" s="962"/>
      <c r="AN126" s="962"/>
      <c r="AO126" s="963"/>
      <c r="AP126" s="965" t="s">
        <v>468</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493</v>
      </c>
      <c r="CQ126" s="926"/>
      <c r="CR126" s="926"/>
      <c r="CS126" s="926"/>
      <c r="CT126" s="926"/>
      <c r="CU126" s="926"/>
      <c r="CV126" s="926"/>
      <c r="CW126" s="926"/>
      <c r="CX126" s="926"/>
      <c r="CY126" s="926"/>
      <c r="CZ126" s="926"/>
      <c r="DA126" s="926"/>
      <c r="DB126" s="926"/>
      <c r="DC126" s="926"/>
      <c r="DD126" s="926"/>
      <c r="DE126" s="926"/>
      <c r="DF126" s="927"/>
      <c r="DG126" s="928" t="s">
        <v>397</v>
      </c>
      <c r="DH126" s="929"/>
      <c r="DI126" s="929"/>
      <c r="DJ126" s="929"/>
      <c r="DK126" s="929"/>
      <c r="DL126" s="929" t="s">
        <v>140</v>
      </c>
      <c r="DM126" s="929"/>
      <c r="DN126" s="929"/>
      <c r="DO126" s="929"/>
      <c r="DP126" s="929"/>
      <c r="DQ126" s="929" t="s">
        <v>140</v>
      </c>
      <c r="DR126" s="929"/>
      <c r="DS126" s="929"/>
      <c r="DT126" s="929"/>
      <c r="DU126" s="929"/>
      <c r="DV126" s="930" t="s">
        <v>140</v>
      </c>
      <c r="DW126" s="930"/>
      <c r="DX126" s="930"/>
      <c r="DY126" s="930"/>
      <c r="DZ126" s="931"/>
    </row>
    <row r="127" spans="1:130" s="230" customFormat="1" ht="26.25" customHeight="1" x14ac:dyDescent="0.2">
      <c r="A127" s="1061"/>
      <c r="B127" s="954"/>
      <c r="C127" s="976" t="s">
        <v>494</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397</v>
      </c>
      <c r="AB127" s="962"/>
      <c r="AC127" s="962"/>
      <c r="AD127" s="962"/>
      <c r="AE127" s="963"/>
      <c r="AF127" s="964" t="s">
        <v>140</v>
      </c>
      <c r="AG127" s="962"/>
      <c r="AH127" s="962"/>
      <c r="AI127" s="962"/>
      <c r="AJ127" s="963"/>
      <c r="AK127" s="964" t="s">
        <v>140</v>
      </c>
      <c r="AL127" s="962"/>
      <c r="AM127" s="962"/>
      <c r="AN127" s="962"/>
      <c r="AO127" s="963"/>
      <c r="AP127" s="965" t="s">
        <v>140</v>
      </c>
      <c r="AQ127" s="966"/>
      <c r="AR127" s="966"/>
      <c r="AS127" s="966"/>
      <c r="AT127" s="967"/>
      <c r="AU127" s="232"/>
      <c r="AV127" s="232"/>
      <c r="AW127" s="232"/>
      <c r="AX127" s="1034" t="s">
        <v>495</v>
      </c>
      <c r="AY127" s="1035"/>
      <c r="AZ127" s="1035"/>
      <c r="BA127" s="1035"/>
      <c r="BB127" s="1035"/>
      <c r="BC127" s="1035"/>
      <c r="BD127" s="1035"/>
      <c r="BE127" s="1036"/>
      <c r="BF127" s="1037" t="s">
        <v>496</v>
      </c>
      <c r="BG127" s="1035"/>
      <c r="BH127" s="1035"/>
      <c r="BI127" s="1035"/>
      <c r="BJ127" s="1035"/>
      <c r="BK127" s="1035"/>
      <c r="BL127" s="1036"/>
      <c r="BM127" s="1037" t="s">
        <v>497</v>
      </c>
      <c r="BN127" s="1035"/>
      <c r="BO127" s="1035"/>
      <c r="BP127" s="1035"/>
      <c r="BQ127" s="1035"/>
      <c r="BR127" s="1035"/>
      <c r="BS127" s="1036"/>
      <c r="BT127" s="1037" t="s">
        <v>498</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499</v>
      </c>
      <c r="CQ127" s="926"/>
      <c r="CR127" s="926"/>
      <c r="CS127" s="926"/>
      <c r="CT127" s="926"/>
      <c r="CU127" s="926"/>
      <c r="CV127" s="926"/>
      <c r="CW127" s="926"/>
      <c r="CX127" s="926"/>
      <c r="CY127" s="926"/>
      <c r="CZ127" s="926"/>
      <c r="DA127" s="926"/>
      <c r="DB127" s="926"/>
      <c r="DC127" s="926"/>
      <c r="DD127" s="926"/>
      <c r="DE127" s="926"/>
      <c r="DF127" s="927"/>
      <c r="DG127" s="928" t="s">
        <v>140</v>
      </c>
      <c r="DH127" s="929"/>
      <c r="DI127" s="929"/>
      <c r="DJ127" s="929"/>
      <c r="DK127" s="929"/>
      <c r="DL127" s="929" t="s">
        <v>140</v>
      </c>
      <c r="DM127" s="929"/>
      <c r="DN127" s="929"/>
      <c r="DO127" s="929"/>
      <c r="DP127" s="929"/>
      <c r="DQ127" s="929" t="s">
        <v>140</v>
      </c>
      <c r="DR127" s="929"/>
      <c r="DS127" s="929"/>
      <c r="DT127" s="929"/>
      <c r="DU127" s="929"/>
      <c r="DV127" s="930" t="s">
        <v>140</v>
      </c>
      <c r="DW127" s="930"/>
      <c r="DX127" s="930"/>
      <c r="DY127" s="930"/>
      <c r="DZ127" s="931"/>
    </row>
    <row r="128" spans="1:130" s="230" customFormat="1" ht="26.25" customHeight="1" thickBot="1" x14ac:dyDescent="0.25">
      <c r="A128" s="1044" t="s">
        <v>500</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501</v>
      </c>
      <c r="X128" s="1046"/>
      <c r="Y128" s="1046"/>
      <c r="Z128" s="1047"/>
      <c r="AA128" s="1048">
        <v>23045</v>
      </c>
      <c r="AB128" s="1049"/>
      <c r="AC128" s="1049"/>
      <c r="AD128" s="1049"/>
      <c r="AE128" s="1050"/>
      <c r="AF128" s="1051">
        <v>20589</v>
      </c>
      <c r="AG128" s="1049"/>
      <c r="AH128" s="1049"/>
      <c r="AI128" s="1049"/>
      <c r="AJ128" s="1050"/>
      <c r="AK128" s="1051">
        <v>19233</v>
      </c>
      <c r="AL128" s="1049"/>
      <c r="AM128" s="1049"/>
      <c r="AN128" s="1049"/>
      <c r="AO128" s="1050"/>
      <c r="AP128" s="1052"/>
      <c r="AQ128" s="1053"/>
      <c r="AR128" s="1053"/>
      <c r="AS128" s="1053"/>
      <c r="AT128" s="1054"/>
      <c r="AU128" s="232"/>
      <c r="AV128" s="232"/>
      <c r="AW128" s="232"/>
      <c r="AX128" s="899" t="s">
        <v>502</v>
      </c>
      <c r="AY128" s="900"/>
      <c r="AZ128" s="900"/>
      <c r="BA128" s="900"/>
      <c r="BB128" s="900"/>
      <c r="BC128" s="900"/>
      <c r="BD128" s="900"/>
      <c r="BE128" s="901"/>
      <c r="BF128" s="1055" t="s">
        <v>140</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503</v>
      </c>
      <c r="CQ128" s="726"/>
      <c r="CR128" s="726"/>
      <c r="CS128" s="726"/>
      <c r="CT128" s="726"/>
      <c r="CU128" s="726"/>
      <c r="CV128" s="726"/>
      <c r="CW128" s="726"/>
      <c r="CX128" s="726"/>
      <c r="CY128" s="726"/>
      <c r="CZ128" s="726"/>
      <c r="DA128" s="726"/>
      <c r="DB128" s="726"/>
      <c r="DC128" s="726"/>
      <c r="DD128" s="726"/>
      <c r="DE128" s="726"/>
      <c r="DF128" s="1039"/>
      <c r="DG128" s="1040" t="s">
        <v>140</v>
      </c>
      <c r="DH128" s="1041"/>
      <c r="DI128" s="1041"/>
      <c r="DJ128" s="1041"/>
      <c r="DK128" s="1041"/>
      <c r="DL128" s="1041" t="s">
        <v>140</v>
      </c>
      <c r="DM128" s="1041"/>
      <c r="DN128" s="1041"/>
      <c r="DO128" s="1041"/>
      <c r="DP128" s="1041"/>
      <c r="DQ128" s="1041" t="s">
        <v>397</v>
      </c>
      <c r="DR128" s="1041"/>
      <c r="DS128" s="1041"/>
      <c r="DT128" s="1041"/>
      <c r="DU128" s="1041"/>
      <c r="DV128" s="1042" t="s">
        <v>140</v>
      </c>
      <c r="DW128" s="1042"/>
      <c r="DX128" s="1042"/>
      <c r="DY128" s="1042"/>
      <c r="DZ128" s="1043"/>
    </row>
    <row r="129" spans="1:131" s="230" customFormat="1" ht="26.25" customHeight="1" x14ac:dyDescent="0.2">
      <c r="A129" s="937" t="s">
        <v>110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504</v>
      </c>
      <c r="X129" s="1074"/>
      <c r="Y129" s="1074"/>
      <c r="Z129" s="1075"/>
      <c r="AA129" s="961">
        <v>3911086</v>
      </c>
      <c r="AB129" s="962"/>
      <c r="AC129" s="962"/>
      <c r="AD129" s="962"/>
      <c r="AE129" s="963"/>
      <c r="AF129" s="964">
        <v>4185416</v>
      </c>
      <c r="AG129" s="962"/>
      <c r="AH129" s="962"/>
      <c r="AI129" s="962"/>
      <c r="AJ129" s="963"/>
      <c r="AK129" s="964">
        <v>4114248</v>
      </c>
      <c r="AL129" s="962"/>
      <c r="AM129" s="962"/>
      <c r="AN129" s="962"/>
      <c r="AO129" s="963"/>
      <c r="AP129" s="1076"/>
      <c r="AQ129" s="1077"/>
      <c r="AR129" s="1077"/>
      <c r="AS129" s="1077"/>
      <c r="AT129" s="1078"/>
      <c r="AU129" s="233"/>
      <c r="AV129" s="233"/>
      <c r="AW129" s="233"/>
      <c r="AX129" s="1068" t="s">
        <v>505</v>
      </c>
      <c r="AY129" s="926"/>
      <c r="AZ129" s="926"/>
      <c r="BA129" s="926"/>
      <c r="BB129" s="926"/>
      <c r="BC129" s="926"/>
      <c r="BD129" s="926"/>
      <c r="BE129" s="927"/>
      <c r="BF129" s="1069" t="s">
        <v>140</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506</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507</v>
      </c>
      <c r="X130" s="1074"/>
      <c r="Y130" s="1074"/>
      <c r="Z130" s="1075"/>
      <c r="AA130" s="961">
        <v>646953</v>
      </c>
      <c r="AB130" s="962"/>
      <c r="AC130" s="962"/>
      <c r="AD130" s="962"/>
      <c r="AE130" s="963"/>
      <c r="AF130" s="964">
        <v>671374</v>
      </c>
      <c r="AG130" s="962"/>
      <c r="AH130" s="962"/>
      <c r="AI130" s="962"/>
      <c r="AJ130" s="963"/>
      <c r="AK130" s="964">
        <v>675678</v>
      </c>
      <c r="AL130" s="962"/>
      <c r="AM130" s="962"/>
      <c r="AN130" s="962"/>
      <c r="AO130" s="963"/>
      <c r="AP130" s="1076"/>
      <c r="AQ130" s="1077"/>
      <c r="AR130" s="1077"/>
      <c r="AS130" s="1077"/>
      <c r="AT130" s="1078"/>
      <c r="AU130" s="233"/>
      <c r="AV130" s="233"/>
      <c r="AW130" s="233"/>
      <c r="AX130" s="1068" t="s">
        <v>508</v>
      </c>
      <c r="AY130" s="926"/>
      <c r="AZ130" s="926"/>
      <c r="BA130" s="926"/>
      <c r="BB130" s="926"/>
      <c r="BC130" s="926"/>
      <c r="BD130" s="926"/>
      <c r="BE130" s="927"/>
      <c r="BF130" s="1104">
        <v>9.6</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509</v>
      </c>
      <c r="X131" s="1111"/>
      <c r="Y131" s="1111"/>
      <c r="Z131" s="1112"/>
      <c r="AA131" s="1007">
        <v>3264133</v>
      </c>
      <c r="AB131" s="989"/>
      <c r="AC131" s="989"/>
      <c r="AD131" s="989"/>
      <c r="AE131" s="990"/>
      <c r="AF131" s="988">
        <v>3514042</v>
      </c>
      <c r="AG131" s="989"/>
      <c r="AH131" s="989"/>
      <c r="AI131" s="989"/>
      <c r="AJ131" s="990"/>
      <c r="AK131" s="988">
        <v>3438570</v>
      </c>
      <c r="AL131" s="989"/>
      <c r="AM131" s="989"/>
      <c r="AN131" s="989"/>
      <c r="AO131" s="990"/>
      <c r="AP131" s="1113"/>
      <c r="AQ131" s="1114"/>
      <c r="AR131" s="1114"/>
      <c r="AS131" s="1114"/>
      <c r="AT131" s="1115"/>
      <c r="AU131" s="233"/>
      <c r="AV131" s="233"/>
      <c r="AW131" s="233"/>
      <c r="AX131" s="1086" t="s">
        <v>510</v>
      </c>
      <c r="AY131" s="726"/>
      <c r="AZ131" s="726"/>
      <c r="BA131" s="726"/>
      <c r="BB131" s="726"/>
      <c r="BC131" s="726"/>
      <c r="BD131" s="726"/>
      <c r="BE131" s="1039"/>
      <c r="BF131" s="1087">
        <v>27.8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511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512</v>
      </c>
      <c r="W132" s="1097"/>
      <c r="X132" s="1097"/>
      <c r="Y132" s="1097"/>
      <c r="Z132" s="1098"/>
      <c r="AA132" s="1099">
        <v>8.4847951970000004</v>
      </c>
      <c r="AB132" s="1100"/>
      <c r="AC132" s="1100"/>
      <c r="AD132" s="1100"/>
      <c r="AE132" s="1101"/>
      <c r="AF132" s="1102">
        <v>8.6217808439999999</v>
      </c>
      <c r="AG132" s="1100"/>
      <c r="AH132" s="1100"/>
      <c r="AI132" s="1100"/>
      <c r="AJ132" s="1101"/>
      <c r="AK132" s="1102">
        <v>11.965526369999999</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513</v>
      </c>
      <c r="W133" s="1080"/>
      <c r="X133" s="1080"/>
      <c r="Y133" s="1080"/>
      <c r="Z133" s="1081"/>
      <c r="AA133" s="1082">
        <v>8.5</v>
      </c>
      <c r="AB133" s="1083"/>
      <c r="AC133" s="1083"/>
      <c r="AD133" s="1083"/>
      <c r="AE133" s="1084"/>
      <c r="AF133" s="1082">
        <v>8.6</v>
      </c>
      <c r="AG133" s="1083"/>
      <c r="AH133" s="1083"/>
      <c r="AI133" s="1083"/>
      <c r="AJ133" s="1084"/>
      <c r="AK133" s="1082">
        <v>9.6</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szGRbngYO4/IWpOwa339ugfG99W1XrVKjLu/OnGKpDqsCUAhDSAu9ChzY7yorDy6pTTY3twKh/uu+wktuEu+w==" saltValue="jC4LdLPQQ2BJuJcsj00J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qiPEcsg7hn5C3+pk4ocsayvlk0X8p3xOupx+aVWPbsICquqgXQh/UoOSOZst+NS4PYnzKCwdRVYKjF9s1aELg==" saltValue="Y6ZeRHttagpsu1F2zW3f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RbAmXj+yzqT8A5xKy0P73f2oKkGFGko+BhzSzu+NRtabjCCnJnmGU0/B7/zaNPE2xDUOipyaouvUsVN5i8Pcw==" saltValue="mPU+WbSrk4a0Hbxqpe8p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522</v>
      </c>
      <c r="AL9" s="1120"/>
      <c r="AM9" s="1120"/>
      <c r="AN9" s="1121"/>
      <c r="AO9" s="281">
        <v>1144785</v>
      </c>
      <c r="AP9" s="281">
        <v>146824</v>
      </c>
      <c r="AQ9" s="282">
        <v>138583</v>
      </c>
      <c r="AR9" s="283">
        <v>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523</v>
      </c>
      <c r="AL10" s="1120"/>
      <c r="AM10" s="1120"/>
      <c r="AN10" s="1121"/>
      <c r="AO10" s="284">
        <v>118155</v>
      </c>
      <c r="AP10" s="284">
        <v>15154</v>
      </c>
      <c r="AQ10" s="285">
        <v>15847</v>
      </c>
      <c r="AR10" s="286">
        <v>-4.4000000000000004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524</v>
      </c>
      <c r="AL11" s="1120"/>
      <c r="AM11" s="1120"/>
      <c r="AN11" s="1121"/>
      <c r="AO11" s="284">
        <v>22105</v>
      </c>
      <c r="AP11" s="284">
        <v>2835</v>
      </c>
      <c r="AQ11" s="285">
        <v>2224</v>
      </c>
      <c r="AR11" s="286">
        <v>27.5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525</v>
      </c>
      <c r="AL12" s="1120"/>
      <c r="AM12" s="1120"/>
      <c r="AN12" s="1121"/>
      <c r="AO12" s="284" t="s">
        <v>526</v>
      </c>
      <c r="AP12" s="284" t="s">
        <v>526</v>
      </c>
      <c r="AQ12" s="285" t="s">
        <v>526</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527</v>
      </c>
      <c r="AL13" s="1120"/>
      <c r="AM13" s="1120"/>
      <c r="AN13" s="1121"/>
      <c r="AO13" s="284">
        <v>55353</v>
      </c>
      <c r="AP13" s="284">
        <v>7099</v>
      </c>
      <c r="AQ13" s="285">
        <v>5571</v>
      </c>
      <c r="AR13" s="286">
        <v>27.4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528</v>
      </c>
      <c r="AL14" s="1120"/>
      <c r="AM14" s="1120"/>
      <c r="AN14" s="1121"/>
      <c r="AO14" s="284">
        <v>18887</v>
      </c>
      <c r="AP14" s="284">
        <v>2422</v>
      </c>
      <c r="AQ14" s="285">
        <v>2766</v>
      </c>
      <c r="AR14" s="286">
        <v>-12.4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529</v>
      </c>
      <c r="AL15" s="1123"/>
      <c r="AM15" s="1123"/>
      <c r="AN15" s="1124"/>
      <c r="AO15" s="284">
        <v>-82440</v>
      </c>
      <c r="AP15" s="284">
        <v>-10573</v>
      </c>
      <c r="AQ15" s="285">
        <v>-9361</v>
      </c>
      <c r="AR15" s="286">
        <v>12.9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191</v>
      </c>
      <c r="AL16" s="1123"/>
      <c r="AM16" s="1123"/>
      <c r="AN16" s="1124"/>
      <c r="AO16" s="284">
        <v>1276845</v>
      </c>
      <c r="AP16" s="284">
        <v>163761</v>
      </c>
      <c r="AQ16" s="285">
        <v>155632</v>
      </c>
      <c r="AR16" s="286">
        <v>5.2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534</v>
      </c>
      <c r="AL21" s="1126"/>
      <c r="AM21" s="1126"/>
      <c r="AN21" s="1127"/>
      <c r="AO21" s="297">
        <v>14.49</v>
      </c>
      <c r="AP21" s="298">
        <v>13.83</v>
      </c>
      <c r="AQ21" s="299">
        <v>0.66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535</v>
      </c>
      <c r="AL22" s="1126"/>
      <c r="AM22" s="1126"/>
      <c r="AN22" s="1127"/>
      <c r="AO22" s="302">
        <v>101</v>
      </c>
      <c r="AP22" s="303">
        <v>96.2</v>
      </c>
      <c r="AQ22" s="304">
        <v>4.8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536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539</v>
      </c>
      <c r="AL32" s="1134"/>
      <c r="AM32" s="1134"/>
      <c r="AN32" s="1135"/>
      <c r="AO32" s="312">
        <v>753062</v>
      </c>
      <c r="AP32" s="312">
        <v>96584</v>
      </c>
      <c r="AQ32" s="313">
        <v>82029</v>
      </c>
      <c r="AR32" s="314">
        <v>17.7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540</v>
      </c>
      <c r="AL33" s="1134"/>
      <c r="AM33" s="1134"/>
      <c r="AN33" s="1135"/>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541</v>
      </c>
      <c r="AL34" s="1134"/>
      <c r="AM34" s="1134"/>
      <c r="AN34" s="1135"/>
      <c r="AO34" s="312" t="s">
        <v>526</v>
      </c>
      <c r="AP34" s="312" t="s">
        <v>526</v>
      </c>
      <c r="AQ34" s="313" t="s">
        <v>526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542</v>
      </c>
      <c r="AL35" s="1134"/>
      <c r="AM35" s="1134"/>
      <c r="AN35" s="1135"/>
      <c r="AO35" s="312">
        <v>341397</v>
      </c>
      <c r="AP35" s="312">
        <v>43786</v>
      </c>
      <c r="AQ35" s="313">
        <v>28200</v>
      </c>
      <c r="AR35" s="314">
        <v>55.3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543</v>
      </c>
      <c r="AL36" s="1134"/>
      <c r="AM36" s="1134"/>
      <c r="AN36" s="1135"/>
      <c r="AO36" s="312">
        <v>11895</v>
      </c>
      <c r="AP36" s="312">
        <v>1526</v>
      </c>
      <c r="AQ36" s="313">
        <v>4770</v>
      </c>
      <c r="AR36" s="314">
        <v>-68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544</v>
      </c>
      <c r="AL37" s="1134"/>
      <c r="AM37" s="1134"/>
      <c r="AN37" s="1135"/>
      <c r="AO37" s="312" t="s">
        <v>526</v>
      </c>
      <c r="AP37" s="312" t="s">
        <v>526</v>
      </c>
      <c r="AQ37" s="313">
        <v>525</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545</v>
      </c>
      <c r="AL38" s="1137"/>
      <c r="AM38" s="1137"/>
      <c r="AN38" s="1138"/>
      <c r="AO38" s="315" t="s">
        <v>526</v>
      </c>
      <c r="AP38" s="315" t="s">
        <v>526</v>
      </c>
      <c r="AQ38" s="316">
        <v>4</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546</v>
      </c>
      <c r="AL39" s="1137"/>
      <c r="AM39" s="1137"/>
      <c r="AN39" s="1138"/>
      <c r="AO39" s="312">
        <v>-19233</v>
      </c>
      <c r="AP39" s="312">
        <v>-2467</v>
      </c>
      <c r="AQ39" s="313">
        <v>-1861</v>
      </c>
      <c r="AR39" s="314">
        <v>32.6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547</v>
      </c>
      <c r="AL40" s="1134"/>
      <c r="AM40" s="1134"/>
      <c r="AN40" s="1135"/>
      <c r="AO40" s="312">
        <v>-675678</v>
      </c>
      <c r="AP40" s="312">
        <v>-86659</v>
      </c>
      <c r="AQ40" s="313">
        <v>-76879</v>
      </c>
      <c r="AR40" s="314">
        <v>12.7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306</v>
      </c>
      <c r="AL41" s="1140"/>
      <c r="AM41" s="1140"/>
      <c r="AN41" s="1141"/>
      <c r="AO41" s="312">
        <v>411443</v>
      </c>
      <c r="AP41" s="312">
        <v>52769</v>
      </c>
      <c r="AQ41" s="313">
        <v>36788</v>
      </c>
      <c r="AR41" s="314">
        <v>43.4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517</v>
      </c>
      <c r="AN49" s="1130" t="s">
        <v>551</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874811</v>
      </c>
      <c r="AN51" s="334">
        <v>101158</v>
      </c>
      <c r="AO51" s="335">
        <v>-12</v>
      </c>
      <c r="AP51" s="336">
        <v>114790</v>
      </c>
      <c r="AQ51" s="337">
        <v>-6.6</v>
      </c>
      <c r="AR51" s="338">
        <v>-5.4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421259</v>
      </c>
      <c r="AN52" s="342">
        <v>48712</v>
      </c>
      <c r="AO52" s="343">
        <v>37.700000000000003</v>
      </c>
      <c r="AP52" s="344">
        <v>55601</v>
      </c>
      <c r="AQ52" s="345">
        <v>-15.5</v>
      </c>
      <c r="AR52" s="346">
        <v>53.2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1019218</v>
      </c>
      <c r="AN53" s="334">
        <v>120233</v>
      </c>
      <c r="AO53" s="335">
        <v>18.899999999999999</v>
      </c>
      <c r="AP53" s="336">
        <v>126262</v>
      </c>
      <c r="AQ53" s="337">
        <v>10</v>
      </c>
      <c r="AR53" s="338">
        <v>8.9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478708</v>
      </c>
      <c r="AN54" s="342">
        <v>56471</v>
      </c>
      <c r="AO54" s="343">
        <v>15.9</v>
      </c>
      <c r="AP54" s="344">
        <v>56769</v>
      </c>
      <c r="AQ54" s="345">
        <v>2.1</v>
      </c>
      <c r="AR54" s="346">
        <v>13.8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957916</v>
      </c>
      <c r="AN55" s="334">
        <v>115704</v>
      </c>
      <c r="AO55" s="335">
        <v>-3.8</v>
      </c>
      <c r="AP55" s="336">
        <v>126525</v>
      </c>
      <c r="AQ55" s="337">
        <v>0.2</v>
      </c>
      <c r="AR55" s="338">
        <v>-4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653860</v>
      </c>
      <c r="AN56" s="342">
        <v>78978</v>
      </c>
      <c r="AO56" s="343">
        <v>39.9</v>
      </c>
      <c r="AP56" s="344">
        <v>67052</v>
      </c>
      <c r="AQ56" s="345">
        <v>18.100000000000001</v>
      </c>
      <c r="AR56" s="346">
        <v>21.8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697736</v>
      </c>
      <c r="AN57" s="334">
        <v>86891</v>
      </c>
      <c r="AO57" s="335">
        <v>-24.9</v>
      </c>
      <c r="AP57" s="336">
        <v>122054</v>
      </c>
      <c r="AQ57" s="337">
        <v>-3.5</v>
      </c>
      <c r="AR57" s="338">
        <v>-21.4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357975</v>
      </c>
      <c r="AN58" s="342">
        <v>44580</v>
      </c>
      <c r="AO58" s="343">
        <v>-43.6</v>
      </c>
      <c r="AP58" s="344">
        <v>68298</v>
      </c>
      <c r="AQ58" s="345">
        <v>1.9</v>
      </c>
      <c r="AR58" s="346">
        <v>-45.5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857960</v>
      </c>
      <c r="AN59" s="334">
        <v>110037</v>
      </c>
      <c r="AO59" s="335">
        <v>26.6</v>
      </c>
      <c r="AP59" s="336">
        <v>111644</v>
      </c>
      <c r="AQ59" s="337">
        <v>-8.5</v>
      </c>
      <c r="AR59" s="338">
        <v>35.1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334781</v>
      </c>
      <c r="AN60" s="342">
        <v>42937</v>
      </c>
      <c r="AO60" s="343">
        <v>-3.7</v>
      </c>
      <c r="AP60" s="344">
        <v>66606</v>
      </c>
      <c r="AQ60" s="345">
        <v>-2.5</v>
      </c>
      <c r="AR60" s="346">
        <v>-1.2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881528</v>
      </c>
      <c r="AN61" s="349">
        <v>106805</v>
      </c>
      <c r="AO61" s="350">
        <v>1</v>
      </c>
      <c r="AP61" s="351">
        <v>120255</v>
      </c>
      <c r="AQ61" s="352">
        <v>-1.7</v>
      </c>
      <c r="AR61" s="338">
        <v>2.7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449317</v>
      </c>
      <c r="AN62" s="342">
        <v>54336</v>
      </c>
      <c r="AO62" s="343">
        <v>9.1999999999999993</v>
      </c>
      <c r="AP62" s="344">
        <v>62865</v>
      </c>
      <c r="AQ62" s="345">
        <v>0.8</v>
      </c>
      <c r="AR62" s="346">
        <v>8.4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TAleh1UEN34VGuGRhwGD5YCWFZPVQcIotBUH7gKwQmOvlOlurmpvod3DCJrYO7hO+ig2yiceji02eq8ufUR9w==" saltValue="1ZTpVxKplR3WyC0uAr2f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p3VWVdldTp5PGmVEeV6RT/9e3tETS+XJ5rDbhGavWSkWSS8fwErjqzHsYfUrMcgTkeTUXCpzg1CrfHi/8fyP9Q==" saltValue="Wl9KQYnI/irRVrKMvdGz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TlmSQg9Du+WH5IENIeRZVo5HJ6EcfH4cKUKXi3lbAtFe2H1SSYIptD6PaGHKQiY8SKi7lO/wVqQ6UOR4tUoB6Q==" saltValue="NXlGRxVqCWDfo9URrWBO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2" t="s">
        <v>3</v>
      </c>
      <c r="D47" s="1142"/>
      <c r="E47" s="1143"/>
      <c r="F47" s="11">
        <v>18.100000000000001</v>
      </c>
      <c r="G47" s="12">
        <v>24.62</v>
      </c>
      <c r="H47" s="12">
        <v>26.34</v>
      </c>
      <c r="I47" s="12">
        <v>27</v>
      </c>
      <c r="J47" s="13">
        <v>23.33</v>
      </c>
    </row>
    <row r="48" spans="2:10" ht="57.75" customHeight="1" x14ac:dyDescent="0.2">
      <c r="B48" s="14"/>
      <c r="C48" s="1144" t="s">
        <v>4</v>
      </c>
      <c r="D48" s="1144"/>
      <c r="E48" s="1145"/>
      <c r="F48" s="15">
        <v>7.31</v>
      </c>
      <c r="G48" s="16">
        <v>7.69</v>
      </c>
      <c r="H48" s="16">
        <v>7.64</v>
      </c>
      <c r="I48" s="16">
        <v>6.41</v>
      </c>
      <c r="J48" s="17">
        <v>8.27</v>
      </c>
    </row>
    <row r="49" spans="2:10" ht="57.75" customHeight="1" thickBot="1" x14ac:dyDescent="0.25">
      <c r="B49" s="18"/>
      <c r="C49" s="1146" t="s">
        <v>5</v>
      </c>
      <c r="D49" s="1146"/>
      <c r="E49" s="1147"/>
      <c r="F49" s="19" t="s">
        <v>572</v>
      </c>
      <c r="G49" s="20">
        <v>7.02</v>
      </c>
      <c r="H49" s="20">
        <v>3.44</v>
      </c>
      <c r="I49" s="20">
        <v>1.66</v>
      </c>
      <c r="J49" s="21" t="s">
        <v>573</v>
      </c>
    </row>
    <row r="50" spans="2:10" ht="13.2" x14ac:dyDescent="0.2"/>
  </sheetData>
  <sheetProtection algorithmName="SHA-512" hashValue="N56G5B1rHNz7roaviOi8bvK7+FWYxzQ9wMJugitObZKf02wjK0BHmY3SwqCS1S8kHz0ipR/6YlZJpqDlEn6DYQ==" saltValue="NezPqVUozL1oKqDlaPnD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2024-03-18T05:44:03Z</cp:lastPrinted>
  <dcterms:created xsi:type="dcterms:W3CDTF">2024-02-05T00:08:08Z</dcterms:created>
  <dcterms:modified xsi:type="dcterms:W3CDTF">2024-03-19T06:06:32Z</dcterms:modified>
  <cp:category/>
</cp:coreProperties>
</file>