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192.168.168.10\課別共有\総務課\財政係\★財政\☆財政状況資料集\令和４年度財政状況資料集の作成等について\"/>
    </mc:Choice>
  </mc:AlternateContent>
  <xr:revisionPtr revIDLastSave="0" documentId="13_ncr:1_{160EB080-8A92-4CE8-B4AF-C4A9CADC2A7E}" xr6:coauthVersionLast="47" xr6:coauthVersionMax="47" xr10:uidLastSave="{00000000-0000-0000-0000-000000000000}"/>
  <bookViews>
    <workbookView xWindow="-120" yWindow="-120" windowWidth="29040" windowHeight="15990" tabRatio="899"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BW34" i="10"/>
  <c r="AM34" i="10"/>
  <c r="U34" i="10"/>
  <c r="U35" i="10" s="1"/>
  <c r="U36" i="10" s="1"/>
  <c r="C34" i="10"/>
  <c r="BW35" i="10" l="1"/>
  <c r="BW36" i="10" s="1"/>
  <c r="BW37" i="10" s="1"/>
  <c r="BW38" i="10" s="1"/>
  <c r="BW39" i="10" s="1"/>
  <c r="BW40" i="10" s="1"/>
  <c r="BW41" i="10" s="1"/>
  <c r="BW42"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<sst xmlns="http://schemas.openxmlformats.org/spreadsheetml/2006/main" count="1133" uniqueCount="605">
  <si>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</si>
  <si>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</si>
  <si>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</si>
  <si>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</si>
  <si>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</si>
  <si>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</si>
  <si>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</si>
  <si>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</si>
  <si>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</si>
  <si>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</si>
  <si>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</si>
  <si>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</si>
  <si>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</si>
  <si>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</si>
  <si>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</si>
  <si>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</si>
  <si>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</si>
  <si>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</si>
  <si>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</si>
  <si>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</si>
  <si>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</si>
  <si>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</si>
  <si>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</si>
  <si>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</si>
  <si>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</si>
  <si>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</si>
  <si>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</si>
  <si>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</si>
  <si>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</si>
  <si>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</si>
  <si>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</si>
  <si>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</si>
  <si>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</si>
  <si>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</si>
  <si>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</si>
  <si>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</si>
  <si>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</si>
  <si>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</si>
  <si>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</si>
  <si>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</si>
  <si>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</si>
  <si>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</si>
  <si>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</si>
  <si>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</si>
  <si>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</si>
  <si>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</si>
  <si>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</si>
  <si>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</si>
  <si>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</si>
  <si>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</si>
  <si>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</si>
  <si>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</si>
  <si>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</si>
  <si>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</si>
  <si>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</si>
  <si>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</si>
  <si>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</si>
  <si>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</si>
  <si>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</si>
  <si>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</si>
  <si>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</si>
  <si>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</si>
  <si>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</si>
  <si>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</si>
  <si>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</si>
  <si>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</si>
  <si>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</si>
  <si>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</si>
  <si>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</si>
  <si>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</si>
  <si>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</si>
  <si>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</si>
  <si>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</si>
  <si>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</si>
  <si>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</si>
  <si>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</si>
  <si>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</si>
  <si>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</si>
  <si>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</si>
  <si>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</si>
  <si>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</si>
  <si>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</si>
  <si>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</si>
  <si>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</si>
  <si>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</si>
  <si>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</si>
  <si>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</si>
  <si>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</si>
  <si>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</si>
  <si>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</si>
  <si>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</si>
  <si>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</si>
  <si>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</si>
  <si>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</si>
  <si>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</si>
  <si>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</si>
  <si>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</si>
  <si>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</si>
  <si>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</si>
  <si>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戸沢村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</si>
  <si>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</si>
  <si>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</si>
  <si>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</si>
  <si>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</si>
  <si>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</si>
  <si>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</si>
  <si>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</si>
  <si>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</si>
  <si>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</si>
  <si>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</si>
  <si>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</si>
  <si>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</si>
  <si>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</si>
  <si>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</si>
  <si>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</si>
  <si>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</si>
  <si>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</si>
  <si>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</si>
  <si>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</si>
  <si>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</si>
  <si>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</si>
  <si>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</si>
  <si>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</si>
  <si>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</si>
  <si>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</si>
  <si>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</si>
  <si>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</si>
  <si>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</si>
  <si>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</si>
  <si>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</si>
  <si>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</si>
  <si>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</si>
  <si>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</si>
  <si>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</si>
  <si>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</si>
  <si>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</si>
  <si>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</si>
  <si>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</si>
  <si>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</si>
  <si>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</si>
  <si>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</si>
  <si>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</si>
  <si>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</si>
  <si>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</si>
  <si>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</si>
  <si>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</si>
  <si>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</si>
  <si>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</si>
  <si>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</si>
  <si>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</si>
  <si>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</si>
  <si>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</si>
  <si>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</si>
  <si>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</si>
  <si>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</si>
  <si>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</si>
  <si>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</si>
  <si>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</si>
  <si>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</si>
  <si>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</si>
  <si>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</si>
  <si>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</si>
  <si>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</si>
  <si>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</si>
  <si>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</si>
  <si>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</si>
  <si>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</si>
  <si>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</si>
  <si>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</si>
  <si>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</si>
  <si>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</si>
  <si>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</si>
  <si>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</si>
  <si>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</si>
  <si>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</si>
  <si>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</si>
  <si>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</si>
  <si>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</si>
  <si>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</si>
  <si>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</si>
  <si>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</si>
  <si>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</si>
  <si>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</si>
  <si>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</si>
  <si>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</si>
  <si>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</si>
  <si>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</si>
  <si>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</si>
  <si>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</si>
  <si>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</si>
  <si>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</si>
  <si>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</si>
  <si>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</si>
  <si>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</si>
  <si>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</si>
  <si>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</si>
  <si>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</si>
  <si>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</si>
  <si>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</si>
  <si>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</si>
  <si>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</si>
  <si>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</si>
  <si>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</si>
  <si>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</si>
  <si>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</si>
  <si>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</si>
  <si>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</si>
  <si>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</si>
  <si>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</si>
  <si>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</si>
  <si>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</si>
  <si>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</si>
  <si>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</si>
  <si>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</si>
  <si>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</si>
  <si>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</si>
  <si>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</si>
  <si>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</si>
  <si>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山形県戸沢村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</si>
  <si>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</si>
  <si>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</si>
  <si>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</si>
  <si>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</si>
  <si>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</si>
  <si>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</si>
  <si>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</si>
  <si>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</si>
  <si>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</si>
  <si>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</si>
  <si>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</si>
  <si>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</si>
  <si>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</si>
  <si>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</si>
  <si>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</si>
  <si>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</si>
  <si>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</si>
  <si>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</si>
  <si>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</si>
  <si>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</si>
  <si>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</si>
  <si>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</si>
  <si>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</si>
  <si>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</si>
  <si>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</si>
  <si>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</si>
  <si>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</si>
  <si>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</si>
  <si>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</si>
  <si>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</si>
  <si>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</si>
  <si>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</si>
  <si>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</si>
  <si>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</si>
  <si>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</si>
  <si>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</si>
  <si>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</si>
  <si>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</si>
  <si>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</si>
  <si>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</si>
  <si>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</si>
  <si>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</si>
  <si>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</si>
  <si>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</si>
  <si>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</si>
  <si>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</si>
  <si>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</si>
  <si>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</si>
  <si>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</si>
  <si>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</si>
  <si>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</si>
  <si>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</si>
  <si>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</si>
  <si>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</si>
  <si>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</si>
  <si>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</si>
  <si>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</si>
  <si>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</si>
  <si>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</si>
  <si>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</si>
  <si>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</si>
  <si>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</si>
  <si>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</si>
  <si>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</si>
  <si>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</si>
  <si>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</si>
  <si>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</si>
  <si>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</si>
  <si>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</si>
  <si>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</si>
  <si>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</si>
  <si>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</si>
  <si>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</si>
  <si>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</si>
  <si>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</si>
  <si>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</si>
  <si>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</si>
  <si>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</si>
  <si>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</si>
  <si>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</si>
  <si>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</si>
  <si>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</si>
  <si>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</si>
  <si>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</si>
  <si>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</si>
  <si>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</si>
  <si>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</si>
  <si>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</si>
  <si>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</si>
  <si>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</si>
  <si>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</si>
  <si>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</si>
  <si>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</si>
  <si>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</si>
  <si>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</si>
  <si>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</si>
  <si>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</si>
  <si>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</si>
  <si>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</si>
  <si>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</si>
  <si>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</si>
  <si>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</si>
  <si>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</si>
  <si>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</si>
  <si>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</si>
  <si>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</si>
  <si>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</si>
  <si>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</si>
  <si>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</si>
  <si>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</si>
  <si>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</si>
  <si>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</si>
  <si>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</si>
  <si>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</si>
  <si>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</si>
  <si>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</si>
  <si>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</si>
  <si>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</si>
  <si>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</si>
  <si>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</si>
  <si>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</si>
  <si>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</si>
  <si>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</si>
  <si>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</si>
  <si>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</si>
  <si>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</si>
  <si>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</si>
  <si>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</si>
  <si>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</si>
  <si>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</si>
  <si>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</si>
  <si>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</si>
  <si>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</si>
  <si>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</si>
  <si>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</si>
  <si>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</si>
  <si>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</si>
  <si>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</si>
  <si>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</si>
  <si>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</si>
  <si>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</si>
  <si>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</si>
  <si>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</si>
  <si>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</si>
  <si>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</si>
  <si>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</si>
  <si>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</si>
  <si>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</si>
  <si>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</si>
  <si>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</si>
  <si>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</si>
  <si>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</si>
  <si>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山形県戸沢村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</si>
  <si>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</si>
  <si>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</si>
  <si>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</si>
  <si>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</si>
  <si>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</si>
  <si>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</si>
  <si>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</si>
  <si>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</si>
  <si>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</si>
  <si>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</si>
  <si>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</si>
  <si>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</si>
  <si>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</si>
  <si>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</si>
  <si>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</si>
  <si>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</si>
  <si>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</si>
  <si>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</si>
  <si>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</si>
  <si>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</si>
  <si>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</si>
  <si>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</si>
  <si>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</si>
  <si>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</si>
  <si>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</si>
  <si>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</si>
  <si>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</si>
  <si>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</si>
  <si>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</si>
  <si>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</si>
  <si>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</si>
  <si>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</si>
  <si>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</si>
  <si>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</si>
  <si>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</si>
  <si>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</si>
  <si>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</si>
  <si>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</si>
  <si>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</si>
  <si>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</si>
  <si>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</si>
  <si>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</si>
  <si>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</si>
  <si>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</si>
  <si>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</si>
  <si>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</si>
  <si>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</si>
  <si>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</si>
  <si>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</si>
  <si>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</si>
  <si>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</si>
  <si>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</si>
  <si>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</si>
  <si>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</si>
  <si>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</si>
  <si>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</si>
  <si>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</si>
  <si>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</si>
  <si>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</si>
  <si>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</si>
  <si>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</si>
  <si>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</si>
  <si>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</si>
  <si>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</si>
  <si>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</si>
  <si>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</si>
  <si>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</si>
  <si>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</si>
  <si>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</si>
  <si>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</si>
  <si>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</si>
  <si>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</si>
  <si>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</si>
  <si>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</si>
  <si>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</si>
  <si>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</si>
  <si>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</si>
  <si>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</si>
  <si>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</si>
  <si>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</si>
  <si>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</si>
  <si>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</si>
  <si>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</si>
  <si>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</si>
  <si>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</si>
  <si>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</si>
  <si>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</si>
  <si>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</si>
  <si>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</si>
  <si>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</si>
  <si>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</si>
  <si>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</si>
  <si>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</si>
  <si>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</si>
  <si>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</si>
  <si>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</si>
  <si>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</si>
  <si>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</si>
  <si>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</si>
  <si>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</si>
  <si>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</si>
  <si>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</si>
  <si>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</si>
  <si>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</si>
  <si>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</si>
  <si>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</si>
  <si>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</si>
  <si>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</si>
  <si>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</si>
  <si>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</si>
  <si>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</si>
  <si>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</si>
  <si>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</si>
  <si>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公共下水道事業特別会計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</si>
  <si>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</si>
  <si>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</si>
  <si>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</si>
  <si>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</si>
  <si>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</si>
  <si>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</si>
  <si>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</si>
  <si>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</si>
  <si>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</si>
  <si>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</si>
  <si>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</si>
  <si>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</si>
  <si>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</si>
  <si>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</si>
  <si>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</si>
  <si>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</si>
  <si>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</si>
  <si>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</si>
  <si>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</si>
  <si>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</si>
  <si>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</si>
  <si>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</si>
  <si>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</si>
  <si>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</si>
  <si>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</si>
  <si>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</si>
  <si>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</si>
  <si>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</si>
  <si>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</si>
  <si>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</si>
  <si>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</si>
  <si>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</si>
  <si>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</si>
  <si>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</si>
  <si>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</si>
  <si>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</si>
  <si>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</si>
  <si>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</si>
  <si>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</si>
  <si>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</si>
  <si>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</si>
  <si>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</si>
  <si>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</si>
  <si>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</si>
  <si>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</si>
  <si>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</si>
  <si>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</si>
  <si>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</si>
  <si>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</si>
  <si>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</si>
  <si>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</si>
  <si>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</si>
  <si>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</si>
  <si>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</si>
  <si>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</si>
  <si>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</si>
  <si>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</si>
  <si>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</si>
  <si>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</si>
  <si>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</si>
  <si>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</si>
  <si>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</si>
  <si>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</si>
  <si>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</si>
  <si>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</si>
  <si>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</si>
  <si>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</si>
  <si>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</si>
  <si>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</si>
  <si>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</si>
  <si>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</si>
  <si>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</si>
  <si>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</si>
  <si>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</si>
  <si>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</si>
  <si>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</si>
  <si>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</si>
  <si>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</si>
  <si>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</si>
  <si>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</si>
  <si>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</si>
  <si>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</si>
  <si>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</si>
  <si>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</si>
  <si>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</si>
  <si>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</si>
  <si>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11.07</t>
  </si>
  <si>
    <t>▲ 0.20</t>
  </si>
  <si>
    <t>一般会計</t>
  </si>
  <si>
    <t>介護保険特別会計</t>
  </si>
  <si>
    <t>簡易水道事業特別会計</t>
  </si>
  <si>
    <t>農業集落排水事業特別会計</t>
  </si>
  <si>
    <t>国民健康保険特別会計</t>
  </si>
  <si>
    <t>公共下水道事業特別会計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</si>
  <si>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</si>
  <si>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</si>
  <si>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</si>
  <si>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</si>
  <si>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</si>
  <si>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</si>
  <si>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</si>
  <si>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</si>
  <si>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</si>
  <si>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</si>
  <si>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戸沢村産業振興公社</t>
    <rPh sb="0" eb="3">
      <t>トザワムラ</t>
    </rPh>
    <rPh sb="3" eb="9">
      <t>サンギョウシンコウコウシャ</t>
    </rPh>
    <phoneticPr fontId="2"/>
  </si>
  <si>
    <t>山形県消防補償等組合</t>
    <rPh sb="0" eb="3">
      <t>ヤマガタケン</t>
    </rPh>
    <rPh sb="3" eb="10">
      <t>ショウボウホショウトウクミアイ</t>
    </rPh>
    <phoneticPr fontId="2"/>
  </si>
  <si>
    <t>山形県自治会館管理組合</t>
    <rPh sb="0" eb="3">
      <t>ヤマガタケン</t>
    </rPh>
    <rPh sb="3" eb="7">
      <t>ジチカイカン</t>
    </rPh>
    <rPh sb="7" eb="11">
      <t>カンリクミアイ</t>
    </rPh>
    <phoneticPr fontId="2"/>
  </si>
  <si>
    <t>山形県市町村職員退職手当組合</t>
    <rPh sb="0" eb="3">
      <t>ヤマガタケン</t>
    </rPh>
    <rPh sb="3" eb="12">
      <t>シチョウソンショクインタイショクテアテ</t>
    </rPh>
    <rPh sb="12" eb="14">
      <t>クミアイ</t>
    </rPh>
    <phoneticPr fontId="2"/>
  </si>
  <si>
    <t>山形県市町村交通災害共済組合</t>
    <rPh sb="0" eb="3">
      <t>ヤマガタケン</t>
    </rPh>
    <rPh sb="3" eb="6">
      <t>シチョウソン</t>
    </rPh>
    <rPh sb="6" eb="10">
      <t>コウツウサイガイ</t>
    </rPh>
    <rPh sb="10" eb="14">
      <t>キョウサイクミアイ</t>
    </rPh>
    <phoneticPr fontId="2"/>
  </si>
  <si>
    <t>最上広域市町村圏事務組合</t>
    <rPh sb="0" eb="12">
      <t>モガミコウイキシチョウソンケンジムクミアイ</t>
    </rPh>
    <phoneticPr fontId="2"/>
  </si>
  <si>
    <t>最上地区広域連合（普通会計分）</t>
    <rPh sb="0" eb="8">
      <t>モガミチクコウイキレンゴウ</t>
    </rPh>
    <rPh sb="9" eb="14">
      <t>フツウカイケイブン</t>
    </rPh>
    <phoneticPr fontId="2"/>
  </si>
  <si>
    <t>最上地区広域連合（事業会計分）</t>
    <rPh sb="0" eb="8">
      <t>モガミチクコウイキレンゴウ</t>
    </rPh>
    <rPh sb="9" eb="14">
      <t>ジギョウカイケイブン</t>
    </rPh>
    <phoneticPr fontId="2"/>
  </si>
  <si>
    <t>山形県後期高齢者医療広域連合（普通会計分）</t>
    <rPh sb="0" eb="3">
      <t>ヤマガタケン</t>
    </rPh>
    <rPh sb="3" eb="14">
      <t>コウキコウレイシャイリョウコウイキレンゴウ</t>
    </rPh>
    <rPh sb="15" eb="20">
      <t>フツウカイケイブン</t>
    </rPh>
    <phoneticPr fontId="2"/>
  </si>
  <si>
    <t>山形県後期高齢者医療広域連合（事業会計分）</t>
    <rPh sb="15" eb="17">
      <t>ジギョウ</t>
    </rPh>
    <phoneticPr fontId="2"/>
  </si>
  <si>
    <t>村有施設整備基金</t>
    <rPh sb="0" eb="4">
      <t>ソンユウシセツ</t>
    </rPh>
    <rPh sb="4" eb="8">
      <t>セイビキキン</t>
    </rPh>
    <phoneticPr fontId="5"/>
  </si>
  <si>
    <t>ふるさと応援基金</t>
    <rPh sb="4" eb="8">
      <t>オウエンキキン</t>
    </rPh>
    <phoneticPr fontId="2"/>
  </si>
  <si>
    <t>地域振興基金</t>
    <rPh sb="0" eb="6">
      <t>チイキシンコウキキン</t>
    </rPh>
    <phoneticPr fontId="2"/>
  </si>
  <si>
    <t>森林環境贈与税基金</t>
    <rPh sb="0" eb="2">
      <t>シンリン</t>
    </rPh>
    <rPh sb="2" eb="4">
      <t>カンキョウ</t>
    </rPh>
    <rPh sb="4" eb="7">
      <t>ゾウヨゼイ</t>
    </rPh>
    <rPh sb="7" eb="9">
      <t>キキン</t>
    </rPh>
    <phoneticPr fontId="2"/>
  </si>
  <si>
    <t>文教施設等整備基金</t>
    <rPh sb="0" eb="2">
      <t>ブンキョウ</t>
    </rPh>
    <rPh sb="2" eb="4">
      <t>シセツ</t>
    </rPh>
    <rPh sb="5" eb="6">
      <t>トトノ</t>
    </rPh>
    <rPh sb="6" eb="7">
      <t>ビ</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</si>
</sst>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ECCE-4A3D-8FBC-2744D2D0B7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109560</c:v>
                </c:pt>
                <c:pt idx="1">
                  <c:v>156376</c:v>
                </c:pt>
                <c:pt idx="2">
                  <c:v>196227</c:v>
                </c:pt>
                <c:pt idx="3">
                  <c:v>129041</c:v>
                </c:pt>
                <c:pt idx="4">
                  <c:v>99303</c:v>
                </c:pt>
              </c:numCache>
            </c:numRef>
          </c:val>
          <c:smooth val="0"/>
          <c:extLst>
            <c:ext xmlns:c16="http://schemas.microsoft.com/office/drawing/2014/chart" uri="{C3380CC4-5D6E-409C-BE32-E72D297353CC}">
              <c16:uniqueId val="{00000001-ECCE-4A3D-8FBC-2744D2D0B7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2.88</c:v>
                </c:pt>
                <c:pt idx="1">
                  <c:v>15.86</c:v>
                </c:pt>
                <c:pt idx="2">
                  <c:v>16.18</c:v>
                </c:pt>
                <c:pt idx="3">
                  <c:v>19.829999999999998</c:v>
                </c:pt>
                <c:pt idx="4">
                  <c:v>19.61</c:v>
                </c:pt>
              </c:numCache>
            </c:numRef>
          </c:val>
          <c:extLst>
            <c:ext xmlns:c16="http://schemas.microsoft.com/office/drawing/2014/chart" uri="{C3380CC4-5D6E-409C-BE32-E72D297353CC}">
              <c16:uniqueId val="{00000000-11F0-4504-ACD4-B642873259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39.78</c:v>
                </c:pt>
                <c:pt idx="1">
                  <c:v>31.14</c:v>
                </c:pt>
                <c:pt idx="2">
                  <c:v>33.130000000000003</c:v>
                </c:pt>
                <c:pt idx="3">
                  <c:v>33.909999999999997</c:v>
                </c:pt>
                <c:pt idx="4">
                  <c:v>34.880000000000003</c:v>
                </c:pt>
              </c:numCache>
            </c:numRef>
          </c:val>
          <c:extLst>
            <c:ext xmlns:c16="http://schemas.microsoft.com/office/drawing/2014/chart" uri="{C3380CC4-5D6E-409C-BE32-E72D297353CC}">
              <c16:uniqueId val="{00000001-11F0-4504-ACD4-B642873259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-11.07</c:v>
                </c:pt>
                <c:pt idx="1">
                  <c:v>4.8</c:v>
                </c:pt>
                <c:pt idx="2">
                  <c:v>5.6</c:v>
                </c:pt>
                <c:pt idx="3">
                  <c:v>8.5</c:v>
                </c:pt>
                <c:pt idx="4">
                  <c:v>-0.2</c:v>
                </c:pt>
              </c:numCache>
            </c:numRef>
          </c:val>
          <c:smooth val="0"/>
          <c:extLst>
            <c:ext xmlns:c16="http://schemas.microsoft.com/office/drawing/2014/chart" uri="{C3380CC4-5D6E-409C-BE32-E72D297353CC}">
              <c16:uniqueId val="{00000002-11F0-4504-ACD4-B642873259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7F-4B58-979A-F8491E3213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7F-4B58-979A-F8491E3213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7F-4B58-979A-F8491E3213B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0.13</c:v>
                </c:pt>
                <c:pt idx="4">
                  <c:v>#N/A</c:v>
                </c:pt>
                <c:pt idx="5">
                  <c:v>0.05</c:v>
                </c:pt>
                <c:pt idx="6">
                  <c:v>#N/A</c:v>
                </c:pt>
                <c:pt idx="7">
                  <c:v>0.02</c:v>
                </c:pt>
                <c:pt idx="8">
                  <c:v>#N/A</c:v>
                </c:pt>
                <c:pt idx="9">
                  <c:v>0.03</c:v>
                </c:pt>
              </c:numCache>
            </c:numRef>
          </c:val>
          <c:extLst>
            <c:ext xmlns:c16="http://schemas.microsoft.com/office/drawing/2014/chart" uri="{C3380CC4-5D6E-409C-BE32-E72D297353CC}">
              <c16:uniqueId val="{00000003-0E7F-4B58-979A-F8491E3213B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0.21</c:v>
                </c:pt>
                <c:pt idx="2">
                  <c:v>#N/A</c:v>
                </c:pt>
                <c:pt idx="3">
                  <c:v>0.15</c:v>
                </c:pt>
                <c:pt idx="4">
                  <c:v>#N/A</c:v>
                </c:pt>
                <c:pt idx="5">
                  <c:v>0.1</c:v>
                </c:pt>
                <c:pt idx="6">
                  <c:v>#N/A</c:v>
                </c:pt>
                <c:pt idx="7">
                  <c:v>0.09</c:v>
                </c:pt>
                <c:pt idx="8">
                  <c:v>#N/A</c:v>
                </c:pt>
                <c:pt idx="9">
                  <c:v>0.05</c:v>
                </c:pt>
              </c:numCache>
            </c:numRef>
          </c:val>
          <c:extLst>
            <c:ext xmlns:c16="http://schemas.microsoft.com/office/drawing/2014/chart" uri="{C3380CC4-5D6E-409C-BE32-E72D297353CC}">
              <c16:uniqueId val="{00000004-0E7F-4B58-979A-F8491E3213B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0.02</c:v>
                </c:pt>
                <c:pt idx="4">
                  <c:v>#N/A</c:v>
                </c:pt>
                <c:pt idx="5">
                  <c:v>0.03</c:v>
                </c:pt>
                <c:pt idx="6">
                  <c:v>#N/A</c:v>
                </c:pt>
                <c:pt idx="7">
                  <c:v>0.04</c:v>
                </c:pt>
                <c:pt idx="8">
                  <c:v>#N/A</c:v>
                </c:pt>
                <c:pt idx="9">
                  <c:v>0.05</c:v>
                </c:pt>
              </c:numCache>
            </c:numRef>
          </c:val>
          <c:extLst>
            <c:ext xmlns:c16="http://schemas.microsoft.com/office/drawing/2014/chart" uri="{C3380CC4-5D6E-409C-BE32-E72D297353CC}">
              <c16:uniqueId val="{00000005-0E7F-4B58-979A-F8491E3213B4}"/>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0.27</c:v>
                </c:pt>
                <c:pt idx="2">
                  <c:v>#N/A</c:v>
                </c:pt>
                <c:pt idx="3">
                  <c:v>0.12</c:v>
                </c:pt>
                <c:pt idx="4">
                  <c:v>#N/A</c:v>
                </c:pt>
                <c:pt idx="5">
                  <c:v>0.16</c:v>
                </c:pt>
                <c:pt idx="6">
                  <c:v>#N/A</c:v>
                </c:pt>
                <c:pt idx="7">
                  <c:v>0.13</c:v>
                </c:pt>
                <c:pt idx="8">
                  <c:v>#N/A</c:v>
                </c:pt>
                <c:pt idx="9">
                  <c:v>0.85</c:v>
                </c:pt>
              </c:numCache>
            </c:numRef>
          </c:val>
          <c:extLst>
            <c:ext xmlns:c16="http://schemas.microsoft.com/office/drawing/2014/chart" uri="{C3380CC4-5D6E-409C-BE32-E72D297353CC}">
              <c16:uniqueId val="{00000006-0E7F-4B58-979A-F8491E3213B4}"/>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c:v>
                </c:pt>
                <c:pt idx="2">
                  <c:v>#N/A</c:v>
                </c:pt>
                <c:pt idx="3">
                  <c:v>0.15</c:v>
                </c:pt>
                <c:pt idx="4">
                  <c:v>#N/A</c:v>
                </c:pt>
                <c:pt idx="5">
                  <c:v>0.49</c:v>
                </c:pt>
                <c:pt idx="6">
                  <c:v>#N/A</c:v>
                </c:pt>
                <c:pt idx="7">
                  <c:v>0.51</c:v>
                </c:pt>
                <c:pt idx="8">
                  <c:v>#N/A</c:v>
                </c:pt>
                <c:pt idx="9">
                  <c:v>1.17</c:v>
                </c:pt>
              </c:numCache>
            </c:numRef>
          </c:val>
          <c:extLst>
            <c:ext xmlns:c16="http://schemas.microsoft.com/office/drawing/2014/chart" uri="{C3380CC4-5D6E-409C-BE32-E72D297353CC}">
              <c16:uniqueId val="{00000007-0E7F-4B58-979A-F8491E3213B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0.82</c:v>
                </c:pt>
                <c:pt idx="2">
                  <c:v>#N/A</c:v>
                </c:pt>
                <c:pt idx="3">
                  <c:v>0.45</c:v>
                </c:pt>
                <c:pt idx="4">
                  <c:v>#N/A</c:v>
                </c:pt>
                <c:pt idx="5">
                  <c:v>0.8</c:v>
                </c:pt>
                <c:pt idx="6">
                  <c:v>#N/A</c:v>
                </c:pt>
                <c:pt idx="7">
                  <c:v>1.44</c:v>
                </c:pt>
                <c:pt idx="8">
                  <c:v>#N/A</c:v>
                </c:pt>
                <c:pt idx="9">
                  <c:v>1.86</c:v>
                </c:pt>
              </c:numCache>
            </c:numRef>
          </c:val>
          <c:extLst>
            <c:ext xmlns:c16="http://schemas.microsoft.com/office/drawing/2014/chart" uri="{C3380CC4-5D6E-409C-BE32-E72D297353CC}">
              <c16:uniqueId val="{00000008-0E7F-4B58-979A-F8491E3213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2.87</c:v>
                </c:pt>
                <c:pt idx="2">
                  <c:v>#N/A</c:v>
                </c:pt>
                <c:pt idx="3">
                  <c:v>15.86</c:v>
                </c:pt>
                <c:pt idx="4">
                  <c:v>#N/A</c:v>
                </c:pt>
                <c:pt idx="5">
                  <c:v>16.170000000000002</c:v>
                </c:pt>
                <c:pt idx="6">
                  <c:v>#N/A</c:v>
                </c:pt>
                <c:pt idx="7">
                  <c:v>19.829999999999998</c:v>
                </c:pt>
                <c:pt idx="8">
                  <c:v>#N/A</c:v>
                </c:pt>
                <c:pt idx="9">
                  <c:v>19.600000000000001</c:v>
                </c:pt>
              </c:numCache>
            </c:numRef>
          </c:val>
          <c:extLst>
            <c:ext xmlns:c16="http://schemas.microsoft.com/office/drawing/2014/chart" uri="{C3380CC4-5D6E-409C-BE32-E72D297353CC}">
              <c16:uniqueId val="{00000009-0E7F-4B58-979A-F8491E3213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393</c:v>
                </c:pt>
                <c:pt idx="5">
                  <c:v>396</c:v>
                </c:pt>
                <c:pt idx="8">
                  <c:v>446</c:v>
                </c:pt>
                <c:pt idx="11">
                  <c:v>471</c:v>
                </c:pt>
                <c:pt idx="14">
                  <c:v>473</c:v>
                </c:pt>
              </c:numCache>
            </c:numRef>
          </c:val>
          <c:extLst>
            <c:ext xmlns:c16="http://schemas.microsoft.com/office/drawing/2014/chart" uri="{C3380CC4-5D6E-409C-BE32-E72D297353CC}">
              <c16:uniqueId val="{00000000-15B0-47E5-A8BE-EAF713AD7F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B0-47E5-A8BE-EAF713AD7F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0</c:v>
                </c:pt>
                <c:pt idx="6">
                  <c:v>0</c:v>
                </c:pt>
                <c:pt idx="9">
                  <c:v>0</c:v>
                </c:pt>
                <c:pt idx="12">
                  <c:v>12</c:v>
                </c:pt>
              </c:numCache>
            </c:numRef>
          </c:val>
          <c:extLst>
            <c:ext xmlns:c16="http://schemas.microsoft.com/office/drawing/2014/chart" uri="{C3380CC4-5D6E-409C-BE32-E72D297353CC}">
              <c16:uniqueId val="{00000002-15B0-47E5-A8BE-EAF713AD7F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8</c:v>
                </c:pt>
                <c:pt idx="6">
                  <c:v>6</c:v>
                </c:pt>
                <c:pt idx="9">
                  <c:v>5</c:v>
                </c:pt>
                <c:pt idx="12">
                  <c:v>6</c:v>
                </c:pt>
              </c:numCache>
            </c:numRef>
          </c:val>
          <c:extLst>
            <c:ext xmlns:c16="http://schemas.microsoft.com/office/drawing/2014/chart" uri="{C3380CC4-5D6E-409C-BE32-E72D297353CC}">
              <c16:uniqueId val="{00000003-15B0-47E5-A8BE-EAF713AD7F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245</c:v>
                </c:pt>
                <c:pt idx="3">
                  <c:v>250</c:v>
                </c:pt>
                <c:pt idx="6">
                  <c:v>237</c:v>
                </c:pt>
                <c:pt idx="9">
                  <c:v>258</c:v>
                </c:pt>
                <c:pt idx="12">
                  <c:v>254</c:v>
                </c:pt>
              </c:numCache>
            </c:numRef>
          </c:val>
          <c:extLst>
            <c:ext xmlns:c16="http://schemas.microsoft.com/office/drawing/2014/chart" uri="{C3380CC4-5D6E-409C-BE32-E72D297353CC}">
              <c16:uniqueId val="{00000004-15B0-47E5-A8BE-EAF713AD7F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B0-47E5-A8BE-EAF713AD7F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B0-47E5-A8BE-EAF713AD7F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333</c:v>
                </c:pt>
                <c:pt idx="3">
                  <c:v>363</c:v>
                </c:pt>
                <c:pt idx="6">
                  <c:v>449</c:v>
                </c:pt>
                <c:pt idx="9">
                  <c:v>511</c:v>
                </c:pt>
                <c:pt idx="12">
                  <c:v>545</c:v>
                </c:pt>
              </c:numCache>
            </c:numRef>
          </c:val>
          <c:extLst>
            <c:ext xmlns:c16="http://schemas.microsoft.com/office/drawing/2014/chart" uri="{C3380CC4-5D6E-409C-BE32-E72D297353CC}">
              <c16:uniqueId val="{00000007-15B0-47E5-A8BE-EAF713AD7F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200</c:v>
                </c:pt>
                <c:pt idx="2">
                  <c:v>#N/A</c:v>
                </c:pt>
                <c:pt idx="3">
                  <c:v>#N/A</c:v>
                </c:pt>
                <c:pt idx="4">
                  <c:v>225</c:v>
                </c:pt>
                <c:pt idx="5">
                  <c:v>#N/A</c:v>
                </c:pt>
                <c:pt idx="6">
                  <c:v>#N/A</c:v>
                </c:pt>
                <c:pt idx="7">
                  <c:v>246</c:v>
                </c:pt>
                <c:pt idx="8">
                  <c:v>#N/A</c:v>
                </c:pt>
                <c:pt idx="9">
                  <c:v>#N/A</c:v>
                </c:pt>
                <c:pt idx="10">
                  <c:v>303</c:v>
                </c:pt>
                <c:pt idx="11">
                  <c:v>#N/A</c:v>
                </c:pt>
                <c:pt idx="12">
                  <c:v>#N/A</c:v>
                </c:pt>
                <c:pt idx="13">
                  <c:v>344</c:v>
                </c:pt>
                <c:pt idx="14">
                  <c:v>#N/A</c:v>
                </c:pt>
              </c:numCache>
            </c:numRef>
          </c:val>
          <c:smooth val="0"/>
          <c:extLst>
            <c:ext xmlns:c16="http://schemas.microsoft.com/office/drawing/2014/chart" uri="{C3380CC4-5D6E-409C-BE32-E72D297353CC}">
              <c16:uniqueId val="{00000008-15B0-47E5-A8BE-EAF713AD7F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4570</c:v>
                </c:pt>
                <c:pt idx="5">
                  <c:v>4625</c:v>
                </c:pt>
                <c:pt idx="8">
                  <c:v>4572</c:v>
                </c:pt>
                <c:pt idx="11">
                  <c:v>4421</c:v>
                </c:pt>
                <c:pt idx="14">
                  <c:v>4458</c:v>
                </c:pt>
              </c:numCache>
            </c:numRef>
          </c:val>
          <c:extLst>
            <c:ext xmlns:c16="http://schemas.microsoft.com/office/drawing/2014/chart" uri="{C3380CC4-5D6E-409C-BE32-E72D297353CC}">
              <c16:uniqueId val="{00000000-F755-481F-B89F-24DA0BAC26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c:v>
                </c:pt>
                <c:pt idx="5">
                  <c:v>8</c:v>
                </c:pt>
                <c:pt idx="8">
                  <c:v>3</c:v>
                </c:pt>
                <c:pt idx="11">
                  <c:v>0</c:v>
                </c:pt>
                <c:pt idx="14">
                  <c:v>103</c:v>
                </c:pt>
              </c:numCache>
            </c:numRef>
          </c:val>
          <c:extLst>
            <c:ext xmlns:c16="http://schemas.microsoft.com/office/drawing/2014/chart" uri="{C3380CC4-5D6E-409C-BE32-E72D297353CC}">
              <c16:uniqueId val="{00000001-F755-481F-B89F-24DA0BAC26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1620</c:v>
                </c:pt>
                <c:pt idx="5">
                  <c:v>1408</c:v>
                </c:pt>
                <c:pt idx="8">
                  <c:v>1429</c:v>
                </c:pt>
                <c:pt idx="11">
                  <c:v>1601</c:v>
                </c:pt>
                <c:pt idx="14">
                  <c:v>1813</c:v>
                </c:pt>
              </c:numCache>
            </c:numRef>
          </c:val>
          <c:extLst>
            <c:ext xmlns:c16="http://schemas.microsoft.com/office/drawing/2014/chart" uri="{C3380CC4-5D6E-409C-BE32-E72D297353CC}">
              <c16:uniqueId val="{00000002-F755-481F-B89F-24DA0BAC26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55-481F-B89F-24DA0BAC26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55-481F-B89F-24DA0BAC26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55-481F-B89F-24DA0BAC26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359</c:v>
                </c:pt>
                <c:pt idx="3">
                  <c:v>346</c:v>
                </c:pt>
                <c:pt idx="6">
                  <c:v>331</c:v>
                </c:pt>
                <c:pt idx="9">
                  <c:v>357</c:v>
                </c:pt>
                <c:pt idx="12">
                  <c:v>331</c:v>
                </c:pt>
              </c:numCache>
            </c:numRef>
          </c:val>
          <c:extLst>
            <c:ext xmlns:c16="http://schemas.microsoft.com/office/drawing/2014/chart" uri="{C3380CC4-5D6E-409C-BE32-E72D297353CC}">
              <c16:uniqueId val="{00000006-F755-481F-B89F-24DA0BAC26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c:v>
                </c:pt>
                <c:pt idx="3">
                  <c:v>10</c:v>
                </c:pt>
                <c:pt idx="6">
                  <c:v>4</c:v>
                </c:pt>
                <c:pt idx="9">
                  <c:v>5</c:v>
                </c:pt>
                <c:pt idx="12">
                  <c:v>0</c:v>
                </c:pt>
              </c:numCache>
            </c:numRef>
          </c:val>
          <c:extLst>
            <c:ext xmlns:c16="http://schemas.microsoft.com/office/drawing/2014/chart" uri="{C3380CC4-5D6E-409C-BE32-E72D297353CC}">
              <c16:uniqueId val="{00000007-F755-481F-B89F-24DA0BAC26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2298</c:v>
                </c:pt>
                <c:pt idx="3">
                  <c:v>2238</c:v>
                </c:pt>
                <c:pt idx="6">
                  <c:v>1988</c:v>
                </c:pt>
                <c:pt idx="9">
                  <c:v>1824</c:v>
                </c:pt>
                <c:pt idx="12">
                  <c:v>1640</c:v>
                </c:pt>
              </c:numCache>
            </c:numRef>
          </c:val>
          <c:extLst>
            <c:ext xmlns:c16="http://schemas.microsoft.com/office/drawing/2014/chart" uri="{C3380CC4-5D6E-409C-BE32-E72D297353CC}">
              <c16:uniqueId val="{00000008-F755-481F-B89F-24DA0BAC26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470</c:v>
                </c:pt>
              </c:numCache>
            </c:numRef>
          </c:val>
          <c:extLst>
            <c:ext xmlns:c16="http://schemas.microsoft.com/office/drawing/2014/chart" uri="{C3380CC4-5D6E-409C-BE32-E72D297353CC}">
              <c16:uniqueId val="{00000009-F755-481F-B89F-24DA0BAC26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5389</c:v>
                </c:pt>
                <c:pt idx="3">
                  <c:v>5626</c:v>
                </c:pt>
                <c:pt idx="6">
                  <c:v>5930</c:v>
                </c:pt>
                <c:pt idx="9">
                  <c:v>5839</c:v>
                </c:pt>
                <c:pt idx="12">
                  <c:v>5568</c:v>
                </c:pt>
              </c:numCache>
            </c:numRef>
          </c:val>
          <c:extLst>
            <c:ext xmlns:c16="http://schemas.microsoft.com/office/drawing/2014/chart" uri="{C3380CC4-5D6E-409C-BE32-E72D297353CC}">
              <c16:uniqueId val="{0000000A-F755-481F-B89F-24DA0BAC26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1858</c:v>
                </c:pt>
                <c:pt idx="2">
                  <c:v>#N/A</c:v>
                </c:pt>
                <c:pt idx="3">
                  <c:v>#N/A</c:v>
                </c:pt>
                <c:pt idx="4">
                  <c:v>2178</c:v>
                </c:pt>
                <c:pt idx="5">
                  <c:v>#N/A</c:v>
                </c:pt>
                <c:pt idx="6">
                  <c:v>#N/A</c:v>
                </c:pt>
                <c:pt idx="7">
                  <c:v>2248</c:v>
                </c:pt>
                <c:pt idx="8">
                  <c:v>#N/A</c:v>
                </c:pt>
                <c:pt idx="9">
                  <c:v>#N/A</c:v>
                </c:pt>
                <c:pt idx="10">
                  <c:v>2003</c:v>
                </c:pt>
                <c:pt idx="11">
                  <c:v>#N/A</c:v>
                </c:pt>
                <c:pt idx="12">
                  <c:v>#N/A</c:v>
                </c:pt>
                <c:pt idx="13">
                  <c:v>1637</c:v>
                </c:pt>
                <c:pt idx="14">
                  <c:v>#N/A</c:v>
                </c:pt>
              </c:numCache>
            </c:numRef>
          </c:val>
          <c:smooth val="0"/>
          <c:extLst>
            <c:ext xmlns:c16="http://schemas.microsoft.com/office/drawing/2014/chart" uri="{C3380CC4-5D6E-409C-BE32-E72D297353CC}">
              <c16:uniqueId val="{0000000B-F755-481F-B89F-24DA0BAC26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868</c:v>
                </c:pt>
                <c:pt idx="1">
                  <c:v>969</c:v>
                </c:pt>
                <c:pt idx="2">
                  <c:v>979</c:v>
                </c:pt>
              </c:numCache>
            </c:numRef>
          </c:val>
          <c:extLst>
            <c:ext xmlns:c16="http://schemas.microsoft.com/office/drawing/2014/chart" uri="{C3380CC4-5D6E-409C-BE32-E72D297353CC}">
              <c16:uniqueId val="{00000000-4B6A-407F-BD2B-5DF466E5CE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71</c:v>
                </c:pt>
                <c:pt idx="1">
                  <c:v>122</c:v>
                </c:pt>
                <c:pt idx="2">
                  <c:v>174</c:v>
                </c:pt>
              </c:numCache>
            </c:numRef>
          </c:val>
          <c:extLst>
            <c:ext xmlns:c16="http://schemas.microsoft.com/office/drawing/2014/chart" uri="{C3380CC4-5D6E-409C-BE32-E72D297353CC}">
              <c16:uniqueId val="{00000001-4B6A-407F-BD2B-5DF466E5CE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346</c:v>
                </c:pt>
                <c:pt idx="1">
                  <c:v>359</c:v>
                </c:pt>
                <c:pt idx="2">
                  <c:v>531</c:v>
                </c:pt>
              </c:numCache>
            </c:numRef>
          </c:val>
          <c:extLst>
            <c:ext xmlns:c16="http://schemas.microsoft.com/office/drawing/2014/chart" uri="{C3380CC4-5D6E-409C-BE32-E72D297353CC}">
              <c16:uniqueId val="{00000002-4B6A-407F-BD2B-5DF466E5CE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元利償還金など、全体的に増加傾向にある。特に元利償還金については、学校解体や保育所建設などに係る起債の償還が始まったことによる増加であり、今後も増加が見込まれている。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実質公債費率の上昇は、元利償還金等の増加によるものだと分析する。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は減少している。また、公営企業債等見込額についても、改良事業などがある程度完了し減少傾向にあるため、将来負担額が減少している。基準財政需要額算入見込額は、前年度と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今後も、将来負担比率の分子が減少傾向を続けていくよう努めていくとともに、実質公債費率減少のため、計画的に繰上償還を実施していく。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山形県戸沢村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当初予算編成においては財政調整基金等を取り崩したが、歳計剰余金の増による財政調整基金積立金の増、ふるさと応援基金・村有施設整備基金の積立てによる増額などが要因として、基金全体で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百万円の増額に繋がったと考えられる。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村有施設の改修・解体、少子高齢化対策、基幹産業振興施策などに備えるため、中長期的な事業計画に応じて特定目的基金に積み立てていくことを予定している。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村有施設整備基金：施設の建設及び改修、維持管理などの資金に充てる。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ふるさと応援基金：ふるさと納税の寄付目的に応じて、観光振興や教育振興などの資金に充てる。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文教施設等整備基金：文教施設の建設及び改修、維持管理などの資金に充てる。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地域振興基金：快適な生活環境の整備、福祉対策事業等、魅力ある地域づくりを推進するための資金に充てる。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森林環境贈与税基金：間伐や人材育成、担い手の確保、木材利用の促進や普及啓発等の森林整備及びその促進に係る資金に充てる。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村有施設整備基金：令和５年度以降に公共施設等の大規模改修工事を予定しており、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百万円の積み立てたことによる増額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を積み立てることとしており、寄付金額の増額により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森林環境贈与税基金：基金を財源とした森林整備事業の事業費の減による基金残高の増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村有施設の改修・解体、少子高齢化対策、基幹産業振興施策などに備えるため、中長期的な事業計画に応じた積み立てを行えるよう努めていく。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歳計剰余金の増による財政調整基金積立金の増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大規模災害の発生など不測の事態に備えるため、過去の実績も踏まえながら積み立てることとしている。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防災行政無線整備事業に係る地方債の償還財源積立事業に伴い、令和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百万円積み立てることとしていることや、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令和８年度に実質公債費比率が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％を超える試算となっていることから、令和６～７年度に実施予定の繰上償還に備えるため、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百万円を積み立てことにより増額になった。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年度に地方債償還額のピークを迎える予定であるため、それに備えて計画的に積立を行うこととしている。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69C4A7A-F366-4B84-B31E-9AA5999C2DD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C92078A-6F5E-42B2-B200-84822D2CAB9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0637632-038F-4496-B23F-D2E5ECC174B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94BE6CA-7B2F-4A2A-BAC4-4613D13264B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9069B16-F1D6-4501-8F45-8D678AE26AB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F7BBE86-D85F-4021-BD9B-F5C4255DA0C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9D192F2-480D-40B7-8A13-5DE3F844A28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CE7B33C-9B6B-4A0A-9511-72BAA7BB4B4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E66EBFE-6F97-4CA4-B323-038D75AA550E}"/>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8EF0743-AA4B-44AC-BEC0-FC7D3653F1B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
4,024
261.31
5,234,734
4,641,337
550,405
2,807,231
5,567,577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84E02BD-BC10-439F-81C7-56A0CCC812C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F554255-60B7-4D47-9E54-A91CCCD3AA4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B760D49-7FA7-486B-B92D-7A4EBB4FDE6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5FA1FEB-06EA-47B0-ACE5-4E5B2161B28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DBD5B6F-0F9B-46D1-99B8-FAC0EBEC6C6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B790507-F429-4657-A6C5-84C06B5F130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45F0844-1F04-4BE2-8E31-7167F37F6628}"/>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C5A1EEB-6A85-4F8D-AF12-A078B8CE640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B85BA31-DF9C-4801-BF7B-63076D7413B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0440F96-3B47-4C0A-B52D-97F6D0EA65D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692C67F-1F32-485E-87D5-A4793A51C3E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22B36A1-D87D-452C-BFA8-6E713D0F0F2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A47B3A8-D477-4008-8ECA-07329580FD1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7897D81-F2F9-43A7-8682-C6A218D1593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9312AC8-133B-4720-9A86-A6348D0425C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658382C-48C8-4DCC-8C9D-2402201E8295}"/>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F028A3A-0FFB-4300-8D4C-105A06D45CD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B9128AD-BB15-4E00-92FA-B625BBAAC2F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56D95CC-ADAF-4A19-BA45-5093762EC4F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A0E0CA6-67D8-4CF1-8D06-5CCD7BE7B5E8}"/>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0EB7AFF-D21B-43BB-BF38-2218F3B25A5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A788D8B-BD84-41A6-97F7-C111A62C4D5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05E9BE8-ED69-4909-82CE-E2EC2821F4B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6E3934B-106D-4D7F-B9B3-FD644B7CB83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7C84FCE-B801-42A4-95FF-289A616C5A7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398D81B-A1DD-458E-BB46-EA1188DEE39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C488339-AD62-4B45-A47C-FF4AE530AFF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43BCF9A-FA5A-4DD4-B104-2296F5C50A1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FD464F5-E65A-42D3-B17E-75FCBAB5827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B32F9E6-AF28-42BE-AAC3-A702E6FF9A6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E265444-5C7F-43AA-A43E-FA495C61FB9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6E83755-5BEE-4109-BD67-CDF3816AF2D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BA7FBEC-09BB-4C5E-B398-89B8590E044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96E78B3-B114-4F6C-BDDB-E1BFA22D7A2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FF13156-F2EB-4358-A8CB-0605E48570E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DE495F5-806F-4024-B2A5-DBC75D1045D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0E4297A-F971-4A2D-B1C5-C4AF8E050BE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前年度から増減はなかったが、依然として人口は減少傾向にあり、少子高齢化に加えて労働人口の減少がみられる。固定資産税全体で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収となっているが、基幹産業である農業の低迷等による自主財源の税収に目立った伸びはないため、低い値で推移していると考える。また、農業以外の主要産業も村内には少なく、税収の増加を見込むのは厳しい状況である。今後においては、事務事業の見直しと、経費削減に努め村政運営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2DB73C8-FB76-47ED-B0B7-08AC13CCD74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14626FE-298F-4024-AE19-482169CBBB25}"/>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17C2D0C7-3E1F-4788-A884-827385CC6369}"/>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449A719-D535-4161-B725-45ED5D877DC8}"/>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D68AC5A2-B752-4FA0-81DF-DC3CF81D7D71}"/>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3E9CED37-8C31-44B4-9296-C1CAFFD2D794}"/>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D7E27108-9C00-4E83-8C62-C588F80ACBC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F4249E5F-97E3-4934-9397-47209EBA6BE9}"/>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D5E45343-7972-4002-BDFE-330BEFAF02EE}"/>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BFEA07BA-4EAF-48A2-8864-E26FB56495EB}"/>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5CFE9D2A-A2A7-4CF7-A8A4-8DF76CED845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22DF79ED-C167-4395-BC12-F8B96A60A01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4EFCCDAE-A58C-4084-93D4-966C091EE4F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8FA0711E-4537-4BCB-B864-EF01ADDF4EF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AB30F37D-F1A1-4FA5-9004-66667847F0DD}"/>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C8F7E737-A80A-4845-8B98-D2B69027F80A}"/>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9A33F6FF-B553-485C-8C26-8056EEDD07FE}"/>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3C49F4DE-A1CA-4E85-B5AF-E017FAA2FA58}"/>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244108C8-A681-418D-864D-3FEF53DF681C}"/>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587AF187-E073-426D-BD63-936DE0F4ABF3}"/>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ECD08601-5F74-4773-85C3-6F9B5C52C9D9}"/>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DAB8B801-F912-493B-9774-2D7D9F376F3A}"/>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E2BCA1D8-6218-4110-B9FB-BCA3B50BB69F}"/>
            </a:ext>
          </a:extLst>
        </xdr:cNvPr>
        <xdr:cNvCxnSpPr/>
      </xdr:nvCxnSpPr>
      <xdr:spPr>
        <a:xfrm>
          <a:off x="3225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9DEF3207-358A-4068-94E7-20F0B8E54E7E}"/>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C21F9066-A3A8-4EAF-B1BE-01728072AE9F}"/>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108796</xdr:rowOff>
    </xdr:to>
    <xdr:cxnSp macro="">
      <xdr:nvCxnSpPr>
        <xdr:cNvPr id="74" name="直線コネクタ 73">
          <a:extLst>
            <a:ext uri="{FF2B5EF4-FFF2-40B4-BE49-F238E27FC236}">
              <a16:creationId xmlns:a16="http://schemas.microsoft.com/office/drawing/2014/main" id="{99960548-62B6-49C5-8803-4030C61C00E2}"/>
            </a:ext>
          </a:extLst>
        </xdr:cNvPr>
        <xdr:cNvCxnSpPr/>
      </xdr:nvCxnSpPr>
      <xdr:spPr>
        <a:xfrm>
          <a:off x="2336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5E79777D-173C-4815-94AD-BB2B6CEB2A76}"/>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E76C1CDC-B207-4BEA-9451-FF26B1A4D1BC}"/>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108796</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B16191A1-8FDE-4C07-BED0-8182522FEBB8}"/>
            </a:ext>
          </a:extLst>
        </xdr:cNvPr>
        <xdr:cNvCxnSpPr/>
      </xdr:nvCxnSpPr>
      <xdr:spPr>
        <a:xfrm flipV="1">
          <a:off x="1447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DE78C063-13FB-40AC-B310-6C29C43F4C3A}"/>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7DF1FCC1-EFEF-4E11-BED1-CD799468C657}"/>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77B4C34E-69DD-4105-936E-047B0FAC18F7}"/>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D09011D6-2940-4513-B5B4-22413EAAE9E6}"/>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A8F30BC7-5ECA-4641-ABD0-85B4D248B49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F4DCF35-C316-46BF-9A28-1E824C50B83F}"/>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894D689-1985-4926-BF4C-4F1BBAF7AAC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CBA8363-E3D5-44B9-88C0-39DCAFE8EC8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8AC5FAE-6B71-43D4-BA7B-B1B1D8BAFF6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DA3E5118-54DD-4676-9EAD-5AEB7846D719}"/>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8" name="財政力該当値テキスト">
          <a:extLst>
            <a:ext uri="{FF2B5EF4-FFF2-40B4-BE49-F238E27FC236}">
              <a16:creationId xmlns:a16="http://schemas.microsoft.com/office/drawing/2014/main" id="{6FABC188-1DCF-475C-8B7E-699E173F4DBB}"/>
            </a:ext>
          </a:extLst>
        </xdr:cNvPr>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E3C124D6-C75D-4483-96D0-1F46A010EAD9}"/>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C39A393E-019A-4794-A786-CEBC2A94D197}"/>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a:extLst>
            <a:ext uri="{FF2B5EF4-FFF2-40B4-BE49-F238E27FC236}">
              <a16:creationId xmlns:a16="http://schemas.microsoft.com/office/drawing/2014/main" id="{8B2BB33A-7CF1-4022-B649-242CF22DD0DD}"/>
            </a:ext>
          </a:extLst>
        </xdr:cNvPr>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92" name="テキスト ボックス 91">
          <a:extLst>
            <a:ext uri="{FF2B5EF4-FFF2-40B4-BE49-F238E27FC236}">
              <a16:creationId xmlns:a16="http://schemas.microsoft.com/office/drawing/2014/main" id="{2CFAF3F5-187E-445B-99A2-CA5D5582AE17}"/>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a:extLst>
            <a:ext uri="{FF2B5EF4-FFF2-40B4-BE49-F238E27FC236}">
              <a16:creationId xmlns:a16="http://schemas.microsoft.com/office/drawing/2014/main" id="{15857CF5-8B6D-4F72-A20A-B61B804F566D}"/>
            </a:ext>
          </a:extLst>
        </xdr:cNvPr>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144373</xdr:rowOff>
    </xdr:from>
    <xdr:ext cx="762000" cy="259045"/>
    <xdr:sp macro="" textlink="">
      <xdr:nvSpPr>
        <xdr:cNvPr id="94" name="テキスト ボックス 93">
          <a:extLst>
            <a:ext uri="{FF2B5EF4-FFF2-40B4-BE49-F238E27FC236}">
              <a16:creationId xmlns:a16="http://schemas.microsoft.com/office/drawing/2014/main" id="{61C4F483-E6D5-4EA5-8F7E-102915BD3795}"/>
            </a:ext>
          </a:extLst>
        </xdr:cNvPr>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2E72A97-5DC5-437F-B15B-6BA39079DD32}"/>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3B57E572-F6C7-44E5-8314-4164476FDBAF}"/>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FED920A5-CA65-4BA1-AC69-0BE8B1F87DB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A0E6DA56-3306-499A-A8D7-9DEF9C79CEE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FD8286B3-F39E-431E-BCDE-F65055571D1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27FA50E3-5602-4AAE-BE9C-6F5D7BF78E2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A122041F-8B36-41F0-B243-EC9EA2A039E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9BE9F4DD-D416-494C-888F-077977D1E7A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20866A7D-B75B-473A-9142-4786500B56C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3E0BA6EE-7EB4-4737-A17F-F8BD8C377E2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BBF6E57-1F35-4C9F-9FB3-E039EB1AD68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739E8655-A07D-4E20-BA67-D269A3D4E86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63A778DA-C35A-4714-98AD-19961E3BDBE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7DCE670B-BCD7-49E2-9F20-5496B7EC9F5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6F567FEE-ABDB-41FD-9AFD-C6DE01BB67D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ポイント増加している。人件費・物件費・公債費・繰出金が増加し、維持補修費が減少している。歳入に関しては、地方税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％の増加となっているが、市町村民税は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％減少している。また、地方交付税は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千円の増加となっているが、結果として経常収支比率は増加した。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F6949855-CBF0-4F54-A32E-28B6F39D5DF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47B52447-DC90-4153-8618-D915C2E5B41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8359A7B0-118F-4CB0-8F51-605EF61ED67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2B7E58A1-6A5E-4F17-8092-0B9D1938DC49}"/>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2E21773D-6F38-45F6-B987-69E8B25C7E1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B1DB093F-046D-49C4-B33F-FE28BBCECBD3}"/>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E97573AD-E626-4C3A-89A4-1A19146787CC}"/>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182AAED4-E325-4A06-8B30-5C19B487EA93}"/>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46836164-BE60-4778-9B70-8F397BC6489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98D0DCFC-7F48-43AC-A81B-0AE623EB2981}"/>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B0BF3112-5146-4CB8-8BCA-EE0CFB1F4F3B}"/>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CA214A0F-0F43-46B6-8C86-8306932E605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C997244D-1C7D-4207-B0F4-E80B16A59DAF}"/>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5897AC72-32F4-409A-B4CB-324F2FEE85D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60BC9BC0-3BC8-4592-B0CF-BBD9EF45686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485D7DE3-BC57-4124-91D7-99A0EECF2CD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44A27C8E-F10F-4226-9890-F73541F3C8C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AA29DC29-02C6-4292-BB4D-E5EA72C7532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A60585E5-0012-4E87-8A8A-459DF46714DF}"/>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BE76B9DC-2C03-453A-A272-5CDC8964AAFA}"/>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95E32842-E01F-4BAC-A638-3EFCED28E212}"/>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75142</xdr:rowOff>
    </xdr:from>
    <xdr:to>
      <xdr:col>23</xdr:col>
      <xdr:colOff>133350</xdr:colOff>
      <xdr:row>63</xdr:row>
      <xdr:rowOff>49954</xdr:rowOff>
    </xdr:to>
    <xdr:cxnSp macro="">
      <xdr:nvCxnSpPr>
        <xdr:cNvPr id="131" name="直線コネクタ 130">
          <a:extLst>
            <a:ext uri="{FF2B5EF4-FFF2-40B4-BE49-F238E27FC236}">
              <a16:creationId xmlns:a16="http://schemas.microsoft.com/office/drawing/2014/main" id="{85231E8E-E0D7-48EB-A33B-D4825A1730A0}"/>
            </a:ext>
          </a:extLst>
        </xdr:cNvPr>
        <xdr:cNvCxnSpPr/>
      </xdr:nvCxnSpPr>
      <xdr:spPr>
        <a:xfrm>
          <a:off x="4114800" y="10533592"/>
          <a:ext cx="8382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a:extLst>
            <a:ext uri="{FF2B5EF4-FFF2-40B4-BE49-F238E27FC236}">
              <a16:creationId xmlns:a16="http://schemas.microsoft.com/office/drawing/2014/main" id="{AC1F4794-2879-4B2D-90C9-29E58AB8E2DE}"/>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2315D38-CA9B-460A-A070-FB92454202C3}"/>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75142</xdr:rowOff>
    </xdr:from>
    <xdr:to>
      <xdr:col>19</xdr:col>
      <xdr:colOff>133350</xdr:colOff>
      <xdr:row>63</xdr:row>
      <xdr:rowOff>25823</xdr:rowOff>
    </xdr:to>
    <xdr:cxnSp macro="">
      <xdr:nvCxnSpPr>
        <xdr:cNvPr id="134" name="直線コネクタ 133">
          <a:extLst>
            <a:ext uri="{FF2B5EF4-FFF2-40B4-BE49-F238E27FC236}">
              <a16:creationId xmlns:a16="http://schemas.microsoft.com/office/drawing/2014/main" id="{82637E00-289C-4066-A8A1-14B42C6C7519}"/>
            </a:ext>
          </a:extLst>
        </xdr:cNvPr>
        <xdr:cNvCxnSpPr/>
      </xdr:nvCxnSpPr>
      <xdr:spPr>
        <a:xfrm flipV="1">
          <a:off x="3225800" y="10533592"/>
          <a:ext cx="889000" cy="29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6700475B-FA8B-4CFA-9D6D-A8724C378381}"/>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a:extLst>
            <a:ext uri="{FF2B5EF4-FFF2-40B4-BE49-F238E27FC236}">
              <a16:creationId xmlns:a16="http://schemas.microsoft.com/office/drawing/2014/main" id="{6B0A9DAE-51C3-418F-9130-8907763F7BC4}"/>
            </a:ext>
          </a:extLst>
        </xdr:cNvPr>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63</xdr:row>
      <xdr:rowOff>62019</xdr:rowOff>
    </xdr:to>
    <xdr:cxnSp macro="">
      <xdr:nvCxnSpPr>
        <xdr:cNvPr id="137" name="直線コネクタ 136">
          <a:extLst>
            <a:ext uri="{FF2B5EF4-FFF2-40B4-BE49-F238E27FC236}">
              <a16:creationId xmlns:a16="http://schemas.microsoft.com/office/drawing/2014/main" id="{7D65A787-6E04-4D19-A7C7-06B022CE6FD2}"/>
            </a:ext>
          </a:extLst>
        </xdr:cNvPr>
        <xdr:cNvCxnSpPr/>
      </xdr:nvCxnSpPr>
      <xdr:spPr>
        <a:xfrm flipV="1">
          <a:off x="2336800" y="1082717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508037D6-3869-47B1-865A-3A5B5A2A1607}"/>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F1E47CB1-482C-4BD2-BF73-E8CB0CEABD09}"/>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63</xdr:row>
      <xdr:rowOff>62019</xdr:rowOff>
    </xdr:to>
    <xdr:cxnSp macro="">
      <xdr:nvCxnSpPr>
        <xdr:cNvPr id="140" name="直線コネクタ 139">
          <a:extLst>
            <a:ext uri="{FF2B5EF4-FFF2-40B4-BE49-F238E27FC236}">
              <a16:creationId xmlns:a16="http://schemas.microsoft.com/office/drawing/2014/main" id="{7F49024A-19C9-400C-B75A-60898D91921A}"/>
            </a:ext>
          </a:extLst>
        </xdr:cNvPr>
        <xdr:cNvCxnSpPr/>
      </xdr:nvCxnSpPr>
      <xdr:spPr>
        <a:xfrm>
          <a:off x="1447800" y="10863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8D4858EC-EFE2-46EB-9EC8-C94781BF07FA}"/>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30708</xdr:rowOff>
    </xdr:from>
    <xdr:ext cx="762000" cy="259045"/>
    <xdr:sp macro="" textlink="">
      <xdr:nvSpPr>
        <xdr:cNvPr id="142" name="テキスト ボックス 141">
          <a:extLst>
            <a:ext uri="{FF2B5EF4-FFF2-40B4-BE49-F238E27FC236}">
              <a16:creationId xmlns:a16="http://schemas.microsoft.com/office/drawing/2014/main" id="{8BADEF7D-5595-4938-BF57-F54E14EEDF1C}"/>
            </a:ext>
          </a:extLst>
        </xdr:cNvPr>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C94B4A0C-66C0-457C-97D0-6FC29D55F226}"/>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338A6CAA-F6B3-4D38-9592-AD9D761DEA2F}"/>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D6729FC-96C6-4FC3-835F-9831E7A9420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E14AF48-1AC5-4416-90F5-405F8B836CA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0A34AC0-41A4-4ABE-A1C2-C6806AC1996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004FA93-52A8-4849-ACC7-44AA5097083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8B1C25-D107-4BE7-870A-636FDEC76B0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0" name="楕円 149">
          <a:extLst>
            <a:ext uri="{FF2B5EF4-FFF2-40B4-BE49-F238E27FC236}">
              <a16:creationId xmlns:a16="http://schemas.microsoft.com/office/drawing/2014/main" id="{ECE7F2D8-1897-4B18-9272-F4094DCBD47B}"/>
            </a:ext>
          </a:extLst>
        </xdr:cNvPr>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15681</xdr:rowOff>
    </xdr:from>
    <xdr:ext cx="762000" cy="259045"/>
    <xdr:sp macro="" textlink="">
      <xdr:nvSpPr>
        <xdr:cNvPr id="151" name="財政構造の弾力性該当値テキスト">
          <a:extLst>
            <a:ext uri="{FF2B5EF4-FFF2-40B4-BE49-F238E27FC236}">
              <a16:creationId xmlns:a16="http://schemas.microsoft.com/office/drawing/2014/main" id="{750959BE-E485-4C9F-86EF-33325344A096}"/>
            </a:ext>
          </a:extLst>
        </xdr:cNvPr>
        <xdr:cNvSpPr txBox="1"/>
      </xdr:nvSpPr>
      <xdr:spPr>
        <a:xfrm>
          <a:off x="50419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24342</xdr:rowOff>
    </xdr:from>
    <xdr:to>
      <xdr:col>19</xdr:col>
      <xdr:colOff>184150</xdr:colOff>
      <xdr:row>61</xdr:row>
      <xdr:rowOff>125942</xdr:rowOff>
    </xdr:to>
    <xdr:sp macro="" textlink="">
      <xdr:nvSpPr>
        <xdr:cNvPr id="152" name="楕円 151">
          <a:extLst>
            <a:ext uri="{FF2B5EF4-FFF2-40B4-BE49-F238E27FC236}">
              <a16:creationId xmlns:a16="http://schemas.microsoft.com/office/drawing/2014/main" id="{1947A3FA-30D8-4F1B-B7BD-7D549179A172}"/>
            </a:ext>
          </a:extLst>
        </xdr:cNvPr>
        <xdr:cNvSpPr/>
      </xdr:nvSpPr>
      <xdr:spPr>
        <a:xfrm>
          <a:off x="4064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136119</xdr:rowOff>
    </xdr:from>
    <xdr:ext cx="736600" cy="259045"/>
    <xdr:sp macro="" textlink="">
      <xdr:nvSpPr>
        <xdr:cNvPr id="153" name="テキスト ボックス 152">
          <a:extLst>
            <a:ext uri="{FF2B5EF4-FFF2-40B4-BE49-F238E27FC236}">
              <a16:creationId xmlns:a16="http://schemas.microsoft.com/office/drawing/2014/main" id="{7ACCD653-2326-45EC-B690-23AF864881D6}"/>
            </a:ext>
          </a:extLst>
        </xdr:cNvPr>
        <xdr:cNvSpPr txBox="1"/>
      </xdr:nvSpPr>
      <xdr:spPr>
        <a:xfrm>
          <a:off x="3733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4" name="楕円 153">
          <a:extLst>
            <a:ext uri="{FF2B5EF4-FFF2-40B4-BE49-F238E27FC236}">
              <a16:creationId xmlns:a16="http://schemas.microsoft.com/office/drawing/2014/main" id="{66B9BB73-2A7C-45CB-A93F-5AB72115D25A}"/>
            </a:ext>
          </a:extLst>
        </xdr:cNvPr>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55" name="テキスト ボックス 154">
          <a:extLst>
            <a:ext uri="{FF2B5EF4-FFF2-40B4-BE49-F238E27FC236}">
              <a16:creationId xmlns:a16="http://schemas.microsoft.com/office/drawing/2014/main" id="{0BB99151-D3F5-4386-AD2A-E9D4A701289D}"/>
            </a:ext>
          </a:extLst>
        </xdr:cNvPr>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11219</xdr:rowOff>
    </xdr:from>
    <xdr:to>
      <xdr:col>11</xdr:col>
      <xdr:colOff>82550</xdr:colOff>
      <xdr:row>63</xdr:row>
      <xdr:rowOff>112819</xdr:rowOff>
    </xdr:to>
    <xdr:sp macro="" textlink="">
      <xdr:nvSpPr>
        <xdr:cNvPr id="156" name="楕円 155">
          <a:extLst>
            <a:ext uri="{FF2B5EF4-FFF2-40B4-BE49-F238E27FC236}">
              <a16:creationId xmlns:a16="http://schemas.microsoft.com/office/drawing/2014/main" id="{EA6EB2F1-C816-49BD-AAD9-B1A13DAF7FB2}"/>
            </a:ext>
          </a:extLst>
        </xdr:cNvPr>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122996</xdr:rowOff>
    </xdr:from>
    <xdr:ext cx="762000" cy="259045"/>
    <xdr:sp macro="" textlink="">
      <xdr:nvSpPr>
        <xdr:cNvPr id="157" name="テキスト ボックス 156">
          <a:extLst>
            <a:ext uri="{FF2B5EF4-FFF2-40B4-BE49-F238E27FC236}">
              <a16:creationId xmlns:a16="http://schemas.microsoft.com/office/drawing/2014/main" id="{B539B4AC-644A-40ED-B22F-67B594E7649E}"/>
            </a:ext>
          </a:extLst>
        </xdr:cNvPr>
        <xdr:cNvSpPr txBox="1"/>
      </xdr:nvSpPr>
      <xdr:spPr>
        <a:xfrm>
          <a:off x="1955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58" name="楕円 157">
          <a:extLst>
            <a:ext uri="{FF2B5EF4-FFF2-40B4-BE49-F238E27FC236}">
              <a16:creationId xmlns:a16="http://schemas.microsoft.com/office/drawing/2014/main" id="{94ED2FFF-EB41-4D3E-946B-7AE6B6876886}"/>
            </a:ext>
          </a:extLst>
        </xdr:cNvPr>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122996</xdr:rowOff>
    </xdr:from>
    <xdr:ext cx="762000" cy="259045"/>
    <xdr:sp macro="" textlink="">
      <xdr:nvSpPr>
        <xdr:cNvPr id="159" name="テキスト ボックス 158">
          <a:extLst>
            <a:ext uri="{FF2B5EF4-FFF2-40B4-BE49-F238E27FC236}">
              <a16:creationId xmlns:a16="http://schemas.microsoft.com/office/drawing/2014/main" id="{1FFBF5E5-79F9-4709-81C4-76DC25B048DB}"/>
            </a:ext>
          </a:extLst>
        </xdr:cNvPr>
        <xdr:cNvSpPr txBox="1"/>
      </xdr:nvSpPr>
      <xdr:spPr>
        <a:xfrm>
          <a:off x="1066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865294BB-6FBE-4490-9F1F-B64B3E33D20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13BB098-D180-42E1-8B7C-C08B9D47BD5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E544C807-969C-4076-A3B0-BC416FD8403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[440,651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A91EBD4A-E194-40D7-B239-28918DAE2D9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AB433C9B-F327-423C-A0D2-3B9DBEB8866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992906A0-FF98-4B69-8C36-D11700F010F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9F544FCC-38A9-43EE-9571-46FB6D81D20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8E5036D1-A002-441B-89C6-B3D9CF998C0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7E836566-5FF3-4EDC-9AEA-1C93B8E49F5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BB982598-6939-45DE-A76C-5A5E6B8826A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5086984E-3635-4078-9FF7-36BBEC10729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A5438A8A-EB43-4662-9745-F5A36608B94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9F87D533-C767-4507-BA41-142C3FCE6CC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会計年度任用職員の健康保険変更、人事委員会勧告、広域連合への出向解除により、人件費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物件費は、光熱水費（学校管理費）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千円、光熱水費（中央公民館）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千円、各種システム改修経費の増加、森林経営管理制度実施方針策定業務委託料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AF045266-7270-4924-ADB8-1D1A67BA4A1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A3A3DB30-FC2C-486D-A784-8F14FA942B1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7C5FB1CF-3FCD-4BBF-934B-8819EB5ABEE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990FBA83-083E-4AAB-80D8-089D0301D761}"/>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F96AF21A-8CBA-48E1-BBC4-67E26234C64A}"/>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42DEA340-52CA-44A7-8629-6B3BC13FCA2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6DE737E8-1A06-4532-A142-2BDE0CD83969}"/>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9DFA61FA-81BE-4F85-9074-72A54001DDFD}"/>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52C179F1-4705-4887-ABA0-12A600990F0F}"/>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EDC750A0-9BAD-4A62-9951-F9C581FCA5EE}"/>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DEA52D5F-06C4-4A5E-A8FF-B911F7669C56}"/>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3329AD30-C531-4801-8B8D-CBAD4598E1A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1E020B8C-323E-44AA-BC32-66449AD08325}"/>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ACA8F20D-37C5-4706-A20B-D03825142456}"/>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895BA5B4-BF0A-4A02-B70B-E054C1A980A2}"/>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3F67D88A-0BF5-4FF7-BCEF-63185010C13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7E77AC71-94BD-428E-90A0-C07A9743EEA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9AEA463F-9C17-4552-9817-73A2DC14C1C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7D5DDAF6-94B8-4C14-B26F-8ED54F81F4A1}"/>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2EA2131D-B98F-44DB-BFA1-086BF95D1B1C}"/>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B2A4CFD7-8EF8-4E32-BBED-FBC43537656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75B3B6D8-5ACE-40EB-9DED-417429959EAB}"/>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2B972136-84AA-4C0D-893D-36F03F12DD44}"/>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153093</xdr:rowOff>
    </xdr:from>
    <xdr:to>
      <xdr:col>23</xdr:col>
      <xdr:colOff>133350</xdr:colOff>
      <xdr:row>81</xdr:row>
      <xdr:rowOff>17379</xdr:rowOff>
    </xdr:to>
    <xdr:cxnSp macro="">
      <xdr:nvCxnSpPr>
        <xdr:cNvPr id="196" name="直線コネクタ 195">
          <a:extLst>
            <a:ext uri="{FF2B5EF4-FFF2-40B4-BE49-F238E27FC236}">
              <a16:creationId xmlns:a16="http://schemas.microsoft.com/office/drawing/2014/main" id="{4964A48A-7057-4168-8A61-310F409A2697}"/>
            </a:ext>
          </a:extLst>
        </xdr:cNvPr>
        <xdr:cNvCxnSpPr/>
      </xdr:nvCxnSpPr>
      <xdr:spPr>
        <a:xfrm>
          <a:off x="4114800" y="13869093"/>
          <a:ext cx="838200" cy="3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116688</xdr:rowOff>
    </xdr:from>
    <xdr:ext cx="762000" cy="259045"/>
    <xdr:sp macro="" textlink="">
      <xdr:nvSpPr>
        <xdr:cNvPr id="197" name="人件費・物件費等の状況平均値テキスト">
          <a:extLst>
            <a:ext uri="{FF2B5EF4-FFF2-40B4-BE49-F238E27FC236}">
              <a16:creationId xmlns:a16="http://schemas.microsoft.com/office/drawing/2014/main" id="{CA02C660-5F27-4666-B8C8-97F96D1201FB}"/>
            </a:ext>
          </a:extLst>
        </xdr:cNvPr>
        <xdr:cNvSpPr txBox="1"/>
      </xdr:nvSpPr>
      <xdr:spPr>
        <a:xfrm>
          <a:off x="5041900" y="1383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9C6AC720-858A-44EE-8ED9-48A922B69B68}"/>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131997</xdr:rowOff>
    </xdr:from>
    <xdr:to>
      <xdr:col>19</xdr:col>
      <xdr:colOff>133350</xdr:colOff>
      <xdr:row>80</xdr:row>
      <xdr:rowOff>153093</xdr:rowOff>
    </xdr:to>
    <xdr:cxnSp macro="">
      <xdr:nvCxnSpPr>
        <xdr:cNvPr id="199" name="直線コネクタ 198">
          <a:extLst>
            <a:ext uri="{FF2B5EF4-FFF2-40B4-BE49-F238E27FC236}">
              <a16:creationId xmlns:a16="http://schemas.microsoft.com/office/drawing/2014/main" id="{EADFDBDF-5F80-4360-A071-7D4CEA0EACA8}"/>
            </a:ext>
          </a:extLst>
        </xdr:cNvPr>
        <xdr:cNvCxnSpPr/>
      </xdr:nvCxnSpPr>
      <xdr:spPr>
        <a:xfrm>
          <a:off x="3225800" y="13847997"/>
          <a:ext cx="889000" cy="2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BB6663A2-7FA2-4131-B98E-463F7DB3FA3F}"/>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40688</xdr:rowOff>
    </xdr:from>
    <xdr:ext cx="736600" cy="259045"/>
    <xdr:sp macro="" textlink="">
      <xdr:nvSpPr>
        <xdr:cNvPr id="201" name="テキスト ボックス 200">
          <a:extLst>
            <a:ext uri="{FF2B5EF4-FFF2-40B4-BE49-F238E27FC236}">
              <a16:creationId xmlns:a16="http://schemas.microsoft.com/office/drawing/2014/main" id="{FA103630-E2FE-40CB-BFAF-F10CC00AEDC1}"/>
            </a:ext>
          </a:extLst>
        </xdr:cNvPr>
        <xdr:cNvSpPr txBox="1"/>
      </xdr:nvSpPr>
      <xdr:spPr>
        <a:xfrm>
          <a:off x="3733800" y="1392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64384</xdr:rowOff>
    </xdr:from>
    <xdr:to>
      <xdr:col>15</xdr:col>
      <xdr:colOff>82550</xdr:colOff>
      <xdr:row>80</xdr:row>
      <xdr:rowOff>131997</xdr:rowOff>
    </xdr:to>
    <xdr:cxnSp macro="">
      <xdr:nvCxnSpPr>
        <xdr:cNvPr id="202" name="直線コネクタ 201">
          <a:extLst>
            <a:ext uri="{FF2B5EF4-FFF2-40B4-BE49-F238E27FC236}">
              <a16:creationId xmlns:a16="http://schemas.microsoft.com/office/drawing/2014/main" id="{902FB584-97A4-404E-B371-1135A410A776}"/>
            </a:ext>
          </a:extLst>
        </xdr:cNvPr>
        <xdr:cNvCxnSpPr/>
      </xdr:nvCxnSpPr>
      <xdr:spPr>
        <a:xfrm>
          <a:off x="2336800" y="13780384"/>
          <a:ext cx="889000" cy="6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F53C6061-270E-412C-801F-622E60FE8A10}"/>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27928</xdr:rowOff>
    </xdr:from>
    <xdr:ext cx="762000" cy="259045"/>
    <xdr:sp macro="" textlink="">
      <xdr:nvSpPr>
        <xdr:cNvPr id="204" name="テキスト ボックス 203">
          <a:extLst>
            <a:ext uri="{FF2B5EF4-FFF2-40B4-BE49-F238E27FC236}">
              <a16:creationId xmlns:a16="http://schemas.microsoft.com/office/drawing/2014/main" id="{CD9637CC-8CBC-4096-B530-E0487045480D}"/>
            </a:ext>
          </a:extLst>
        </xdr:cNvPr>
        <xdr:cNvSpPr txBox="1"/>
      </xdr:nvSpPr>
      <xdr:spPr>
        <a:xfrm>
          <a:off x="2844800" y="139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48138</xdr:rowOff>
    </xdr:from>
    <xdr:to>
      <xdr:col>11</xdr:col>
      <xdr:colOff>31750</xdr:colOff>
      <xdr:row>80</xdr:row>
      <xdr:rowOff>64384</xdr:rowOff>
    </xdr:to>
    <xdr:cxnSp macro="">
      <xdr:nvCxnSpPr>
        <xdr:cNvPr id="205" name="直線コネクタ 204">
          <a:extLst>
            <a:ext uri="{FF2B5EF4-FFF2-40B4-BE49-F238E27FC236}">
              <a16:creationId xmlns:a16="http://schemas.microsoft.com/office/drawing/2014/main" id="{B64A637A-924E-478B-9D17-A7431D1FE9E9}"/>
            </a:ext>
          </a:extLst>
        </xdr:cNvPr>
        <xdr:cNvCxnSpPr/>
      </xdr:nvCxnSpPr>
      <xdr:spPr>
        <a:xfrm>
          <a:off x="1447800" y="13764138"/>
          <a:ext cx="889000" cy="1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4B320D2E-118E-49FC-8095-2EF457227947}"/>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141820</xdr:rowOff>
    </xdr:from>
    <xdr:ext cx="762000" cy="259045"/>
    <xdr:sp macro="" textlink="">
      <xdr:nvSpPr>
        <xdr:cNvPr id="207" name="テキスト ボックス 206">
          <a:extLst>
            <a:ext uri="{FF2B5EF4-FFF2-40B4-BE49-F238E27FC236}">
              <a16:creationId xmlns:a16="http://schemas.microsoft.com/office/drawing/2014/main" id="{5AF254CA-1E2C-44BA-97BA-F1F384A88CE7}"/>
            </a:ext>
          </a:extLst>
        </xdr:cNvPr>
        <xdr:cNvSpPr txBox="1"/>
      </xdr:nvSpPr>
      <xdr:spPr>
        <a:xfrm>
          <a:off x="1955800" y="138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051D2792-C573-4E5C-AD5C-2ADFB55D93D8}"/>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141104</xdr:rowOff>
    </xdr:from>
    <xdr:ext cx="762000" cy="259045"/>
    <xdr:sp macro="" textlink="">
      <xdr:nvSpPr>
        <xdr:cNvPr id="209" name="テキスト ボックス 208">
          <a:extLst>
            <a:ext uri="{FF2B5EF4-FFF2-40B4-BE49-F238E27FC236}">
              <a16:creationId xmlns:a16="http://schemas.microsoft.com/office/drawing/2014/main" id="{0E65D341-9187-4D51-AB39-BE22BFA2FA9E}"/>
            </a:ext>
          </a:extLst>
        </xdr:cNvPr>
        <xdr:cNvSpPr txBox="1"/>
      </xdr:nvSpPr>
      <xdr:spPr>
        <a:xfrm>
          <a:off x="1066800" y="138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ECD2D422-D35F-4E61-9173-C80861A59A9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038A009-DC2C-4CDF-A36F-2D5F74A9C384}"/>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1D977D1-AF74-4978-812F-776CCA077DF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7449718-7473-4F31-87A1-653B07E6D85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40D81ACF-E1F4-4BDC-82E5-7863EAA1804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138029</xdr:rowOff>
    </xdr:from>
    <xdr:to>
      <xdr:col>23</xdr:col>
      <xdr:colOff>184150</xdr:colOff>
      <xdr:row>81</xdr:row>
      <xdr:rowOff>68179</xdr:rowOff>
    </xdr:to>
    <xdr:sp macro="" textlink="">
      <xdr:nvSpPr>
        <xdr:cNvPr id="215" name="楕円 214">
          <a:extLst>
            <a:ext uri="{FF2B5EF4-FFF2-40B4-BE49-F238E27FC236}">
              <a16:creationId xmlns:a16="http://schemas.microsoft.com/office/drawing/2014/main" id="{824AA892-B057-4232-A11B-333121BC88FD}"/>
            </a:ext>
          </a:extLst>
        </xdr:cNvPr>
        <xdr:cNvSpPr/>
      </xdr:nvSpPr>
      <xdr:spPr>
        <a:xfrm>
          <a:off x="4902200" y="1385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154556</xdr:rowOff>
    </xdr:from>
    <xdr:ext cx="762000" cy="259045"/>
    <xdr:sp macro="" textlink="">
      <xdr:nvSpPr>
        <xdr:cNvPr id="216" name="人件費・物件費等の状況該当値テキスト">
          <a:extLst>
            <a:ext uri="{FF2B5EF4-FFF2-40B4-BE49-F238E27FC236}">
              <a16:creationId xmlns:a16="http://schemas.microsoft.com/office/drawing/2014/main" id="{59748210-BC03-4AD9-ABD8-4B712F6CB9CF}"/>
            </a:ext>
          </a:extLst>
        </xdr:cNvPr>
        <xdr:cNvSpPr txBox="1"/>
      </xdr:nvSpPr>
      <xdr:spPr>
        <a:xfrm>
          <a:off x="5041900" y="1369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102293</xdr:rowOff>
    </xdr:from>
    <xdr:to>
      <xdr:col>19</xdr:col>
      <xdr:colOff>184150</xdr:colOff>
      <xdr:row>81</xdr:row>
      <xdr:rowOff>32443</xdr:rowOff>
    </xdr:to>
    <xdr:sp macro="" textlink="">
      <xdr:nvSpPr>
        <xdr:cNvPr id="217" name="楕円 216">
          <a:extLst>
            <a:ext uri="{FF2B5EF4-FFF2-40B4-BE49-F238E27FC236}">
              <a16:creationId xmlns:a16="http://schemas.microsoft.com/office/drawing/2014/main" id="{632B7F4C-F33F-4720-8C7B-DB624D18CCBF}"/>
            </a:ext>
          </a:extLst>
        </xdr:cNvPr>
        <xdr:cNvSpPr/>
      </xdr:nvSpPr>
      <xdr:spPr>
        <a:xfrm>
          <a:off x="4064000" y="138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42620</xdr:rowOff>
    </xdr:from>
    <xdr:ext cx="736600" cy="259045"/>
    <xdr:sp macro="" textlink="">
      <xdr:nvSpPr>
        <xdr:cNvPr id="218" name="テキスト ボックス 217">
          <a:extLst>
            <a:ext uri="{FF2B5EF4-FFF2-40B4-BE49-F238E27FC236}">
              <a16:creationId xmlns:a16="http://schemas.microsoft.com/office/drawing/2014/main" id="{71687F82-2582-4910-BE29-FD43D5A0AD01}"/>
            </a:ext>
          </a:extLst>
        </xdr:cNvPr>
        <xdr:cNvSpPr txBox="1"/>
      </xdr:nvSpPr>
      <xdr:spPr>
        <a:xfrm>
          <a:off x="3733800" y="13587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81197</xdr:rowOff>
    </xdr:from>
    <xdr:to>
      <xdr:col>15</xdr:col>
      <xdr:colOff>133350</xdr:colOff>
      <xdr:row>81</xdr:row>
      <xdr:rowOff>11347</xdr:rowOff>
    </xdr:to>
    <xdr:sp macro="" textlink="">
      <xdr:nvSpPr>
        <xdr:cNvPr id="219" name="楕円 218">
          <a:extLst>
            <a:ext uri="{FF2B5EF4-FFF2-40B4-BE49-F238E27FC236}">
              <a16:creationId xmlns:a16="http://schemas.microsoft.com/office/drawing/2014/main" id="{230709E4-FCB3-464E-90E7-671DD1500DBB}"/>
            </a:ext>
          </a:extLst>
        </xdr:cNvPr>
        <xdr:cNvSpPr/>
      </xdr:nvSpPr>
      <xdr:spPr>
        <a:xfrm>
          <a:off x="3175000" y="1379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21524</xdr:rowOff>
    </xdr:from>
    <xdr:ext cx="762000" cy="259045"/>
    <xdr:sp macro="" textlink="">
      <xdr:nvSpPr>
        <xdr:cNvPr id="220" name="テキスト ボックス 219">
          <a:extLst>
            <a:ext uri="{FF2B5EF4-FFF2-40B4-BE49-F238E27FC236}">
              <a16:creationId xmlns:a16="http://schemas.microsoft.com/office/drawing/2014/main" id="{F2A5E24F-B3D8-4323-ABE6-87899A610258}"/>
            </a:ext>
          </a:extLst>
        </xdr:cNvPr>
        <xdr:cNvSpPr txBox="1"/>
      </xdr:nvSpPr>
      <xdr:spPr>
        <a:xfrm>
          <a:off x="2844800" y="1356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13584</xdr:rowOff>
    </xdr:from>
    <xdr:to>
      <xdr:col>11</xdr:col>
      <xdr:colOff>82550</xdr:colOff>
      <xdr:row>80</xdr:row>
      <xdr:rowOff>115184</xdr:rowOff>
    </xdr:to>
    <xdr:sp macro="" textlink="">
      <xdr:nvSpPr>
        <xdr:cNvPr id="221" name="楕円 220">
          <a:extLst>
            <a:ext uri="{FF2B5EF4-FFF2-40B4-BE49-F238E27FC236}">
              <a16:creationId xmlns:a16="http://schemas.microsoft.com/office/drawing/2014/main" id="{C81DC847-2C00-4377-B4FF-56D52051918D}"/>
            </a:ext>
          </a:extLst>
        </xdr:cNvPr>
        <xdr:cNvSpPr/>
      </xdr:nvSpPr>
      <xdr:spPr>
        <a:xfrm>
          <a:off x="2286000" y="137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125361</xdr:rowOff>
    </xdr:from>
    <xdr:ext cx="762000" cy="259045"/>
    <xdr:sp macro="" textlink="">
      <xdr:nvSpPr>
        <xdr:cNvPr id="222" name="テキスト ボックス 221">
          <a:extLst>
            <a:ext uri="{FF2B5EF4-FFF2-40B4-BE49-F238E27FC236}">
              <a16:creationId xmlns:a16="http://schemas.microsoft.com/office/drawing/2014/main" id="{3C84EBCB-881D-4116-B3C2-C3F88F35B2AF}"/>
            </a:ext>
          </a:extLst>
        </xdr:cNvPr>
        <xdr:cNvSpPr txBox="1"/>
      </xdr:nvSpPr>
      <xdr:spPr>
        <a:xfrm>
          <a:off x="1955800" y="1349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168788</xdr:rowOff>
    </xdr:from>
    <xdr:to>
      <xdr:col>7</xdr:col>
      <xdr:colOff>31750</xdr:colOff>
      <xdr:row>80</xdr:row>
      <xdr:rowOff>98938</xdr:rowOff>
    </xdr:to>
    <xdr:sp macro="" textlink="">
      <xdr:nvSpPr>
        <xdr:cNvPr id="223" name="楕円 222">
          <a:extLst>
            <a:ext uri="{FF2B5EF4-FFF2-40B4-BE49-F238E27FC236}">
              <a16:creationId xmlns:a16="http://schemas.microsoft.com/office/drawing/2014/main" id="{D7800F05-EEA9-4B42-8B09-F85E6FBDFB9D}"/>
            </a:ext>
          </a:extLst>
        </xdr:cNvPr>
        <xdr:cNvSpPr/>
      </xdr:nvSpPr>
      <xdr:spPr>
        <a:xfrm>
          <a:off x="1397000" y="137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109115</xdr:rowOff>
    </xdr:from>
    <xdr:ext cx="762000" cy="259045"/>
    <xdr:sp macro="" textlink="">
      <xdr:nvSpPr>
        <xdr:cNvPr id="224" name="テキスト ボックス 223">
          <a:extLst>
            <a:ext uri="{FF2B5EF4-FFF2-40B4-BE49-F238E27FC236}">
              <a16:creationId xmlns:a16="http://schemas.microsoft.com/office/drawing/2014/main" id="{ECB7563C-C3CD-4499-951B-140E1C47A17D}"/>
            </a:ext>
          </a:extLst>
        </xdr:cNvPr>
        <xdr:cNvSpPr txBox="1"/>
      </xdr:nvSpPr>
      <xdr:spPr>
        <a:xfrm>
          <a:off x="1066800" y="1348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611C1728-C92C-4B7A-AC93-5DDBE3EE87B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9C9CA0C0-86B9-421C-9D1F-0DE19C53618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BDD0E0F-4F44-4EA1-83D8-E39EFC48BA4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A4CD01B9-06E1-43E6-BDFF-8B422D96277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3A5F504D-83D8-417C-B195-14CFCB94516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34335DCC-3DC2-4F72-99D6-837F6BFCDF9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7CA692FF-7B18-47C2-8C17-4D0DA6F5698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FD2447CA-7CBC-4214-A2B1-052147A7EAB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1E47B263-5B90-4DAB-954F-9BF3B049F4A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329983C3-91CE-4710-8A46-342AB1D45EF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6E47EA06-3BC1-4C8C-9D1B-35777CD4F5C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ADD25A45-AAF7-475B-AFC2-1D2DD8BCCA7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10C5F4F8-55A5-4F5D-B074-A9B44FDEDCB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ポイント増加している。類似団体と比較すると、高い水準になっている。団塊の世代の職員の定年退職を起因として、管理職の昇任年齢が引き下がっているのも要因として考えられる。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478441E-3B73-44EC-AAD4-E29D917F964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692A37F2-9F28-4FF3-A41E-9A8D4BDE4C5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11F0A18D-A5A8-4972-B29B-60573E2B28C1}"/>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6785AA91-E131-46C3-BC28-363832A7D7C9}"/>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B5DFE0EE-424E-4E99-9FB6-8A425A12F191}"/>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D9D39887-BE24-48B6-89F4-BEF2414A5F2A}"/>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BE72D053-7C05-4631-BF4F-77F1059F5376}"/>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EE80A791-2921-4DC6-8AD7-AF954BF92319}"/>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4948752-44CE-454A-90A8-DF6588931B0B}"/>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A8E78BAF-9C0A-4E78-AE75-A97019D728D9}"/>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982BEEBE-E3A5-4086-A3B1-BA5A77C410DE}"/>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F3A13902-F643-43CD-944F-967DB8DCFD51}"/>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23882C31-D85C-47E5-AEC4-7A7C7CDDB05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3270E692-A478-4573-ACBE-20D1532ECE4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BA02B804-E8CA-4C39-A212-9B0781BA37E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116B4DA4-140E-45CB-8079-96CADEA23FBA}"/>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FC31973D-C396-456F-999B-E5D04C6FD57E}"/>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45420B18-C9FD-4680-983A-1C0143A69BB7}"/>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69FE54B2-41E9-4B71-8E28-9518A10FD1A5}"/>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AAB6DB73-7985-465C-8502-AEC5A7ADB048}"/>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67028</xdr:rowOff>
    </xdr:from>
    <xdr:to>
      <xdr:col>81</xdr:col>
      <xdr:colOff>44450</xdr:colOff>
      <xdr:row>90</xdr:row>
      <xdr:rowOff>32455</xdr:rowOff>
    </xdr:to>
    <xdr:cxnSp macro="">
      <xdr:nvCxnSpPr>
        <xdr:cNvPr id="258" name="直線コネクタ 257">
          <a:extLst>
            <a:ext uri="{FF2B5EF4-FFF2-40B4-BE49-F238E27FC236}">
              <a16:creationId xmlns:a16="http://schemas.microsoft.com/office/drawing/2014/main" id="{73F7D90A-503F-4892-95D1-0F3ECC07137C}"/>
            </a:ext>
          </a:extLst>
        </xdr:cNvPr>
        <xdr:cNvCxnSpPr/>
      </xdr:nvCxnSpPr>
      <xdr:spPr>
        <a:xfrm>
          <a:off x="16179800" y="15154628"/>
          <a:ext cx="838200" cy="30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a:extLst>
            <a:ext uri="{FF2B5EF4-FFF2-40B4-BE49-F238E27FC236}">
              <a16:creationId xmlns:a16="http://schemas.microsoft.com/office/drawing/2014/main" id="{F935F833-2720-4E21-B332-3F7259D351F1}"/>
            </a:ext>
          </a:extLst>
        </xdr:cNvPr>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462A1DE4-2ADE-418B-9A19-63B2D7E703C5}"/>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67028</xdr:rowOff>
    </xdr:from>
    <xdr:to>
      <xdr:col>77</xdr:col>
      <xdr:colOff>44450</xdr:colOff>
      <xdr:row>89</xdr:row>
      <xdr:rowOff>96661</xdr:rowOff>
    </xdr:to>
    <xdr:cxnSp macro="">
      <xdr:nvCxnSpPr>
        <xdr:cNvPr id="261" name="直線コネクタ 260">
          <a:extLst>
            <a:ext uri="{FF2B5EF4-FFF2-40B4-BE49-F238E27FC236}">
              <a16:creationId xmlns:a16="http://schemas.microsoft.com/office/drawing/2014/main" id="{1AAA8A07-0412-4B39-B006-AD199BCF31C4}"/>
            </a:ext>
          </a:extLst>
        </xdr:cNvPr>
        <xdr:cNvCxnSpPr/>
      </xdr:nvCxnSpPr>
      <xdr:spPr>
        <a:xfrm flipV="1">
          <a:off x="15290800" y="1515462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6F636356-01E0-411E-A627-D8E2A865AD76}"/>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a:extLst>
            <a:ext uri="{FF2B5EF4-FFF2-40B4-BE49-F238E27FC236}">
              <a16:creationId xmlns:a16="http://schemas.microsoft.com/office/drawing/2014/main" id="{3D5E78AB-BAD0-429B-A1EC-6D7DDA7F1C06}"/>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96661</xdr:rowOff>
    </xdr:from>
    <xdr:to>
      <xdr:col>72</xdr:col>
      <xdr:colOff>203200</xdr:colOff>
      <xdr:row>90</xdr:row>
      <xdr:rowOff>59266</xdr:rowOff>
    </xdr:to>
    <xdr:cxnSp macro="">
      <xdr:nvCxnSpPr>
        <xdr:cNvPr id="264" name="直線コネクタ 263">
          <a:extLst>
            <a:ext uri="{FF2B5EF4-FFF2-40B4-BE49-F238E27FC236}">
              <a16:creationId xmlns:a16="http://schemas.microsoft.com/office/drawing/2014/main" id="{0083082F-46D0-4AC8-834D-A4D0440B8274}"/>
            </a:ext>
          </a:extLst>
        </xdr:cNvPr>
        <xdr:cNvCxnSpPr/>
      </xdr:nvCxnSpPr>
      <xdr:spPr>
        <a:xfrm flipV="1">
          <a:off x="14401800" y="1535571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079AAF8A-EE49-4536-8EE4-454A511D9D4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a:extLst>
            <a:ext uri="{FF2B5EF4-FFF2-40B4-BE49-F238E27FC236}">
              <a16:creationId xmlns:a16="http://schemas.microsoft.com/office/drawing/2014/main" id="{D3265DB7-978A-4B18-959B-D731E74D0A79}"/>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163689</xdr:rowOff>
    </xdr:from>
    <xdr:to>
      <xdr:col>68</xdr:col>
      <xdr:colOff>152400</xdr:colOff>
      <xdr:row>90</xdr:row>
      <xdr:rowOff>59266</xdr:rowOff>
    </xdr:to>
    <xdr:cxnSp macro="">
      <xdr:nvCxnSpPr>
        <xdr:cNvPr id="267" name="直線コネクタ 266">
          <a:extLst>
            <a:ext uri="{FF2B5EF4-FFF2-40B4-BE49-F238E27FC236}">
              <a16:creationId xmlns:a16="http://schemas.microsoft.com/office/drawing/2014/main" id="{5D62ADB9-A350-429E-A86F-F2F22065D9EF}"/>
            </a:ext>
          </a:extLst>
        </xdr:cNvPr>
        <xdr:cNvCxnSpPr/>
      </xdr:nvCxnSpPr>
      <xdr:spPr>
        <a:xfrm>
          <a:off x="13512800" y="154227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27B34CEB-345D-47AC-8A1E-B5107664760A}"/>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17938</xdr:rowOff>
    </xdr:from>
    <xdr:ext cx="762000" cy="259045"/>
    <xdr:sp macro="" textlink="">
      <xdr:nvSpPr>
        <xdr:cNvPr id="269" name="テキスト ボックス 268">
          <a:extLst>
            <a:ext uri="{FF2B5EF4-FFF2-40B4-BE49-F238E27FC236}">
              <a16:creationId xmlns:a16="http://schemas.microsoft.com/office/drawing/2014/main" id="{45483E1A-1387-4ABB-9E73-9D2A083D787A}"/>
            </a:ext>
          </a:extLst>
        </xdr:cNvPr>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8B253477-4484-402B-A791-5A1744D889FC}"/>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71" name="テキスト ボックス 270">
          <a:extLst>
            <a:ext uri="{FF2B5EF4-FFF2-40B4-BE49-F238E27FC236}">
              <a16:creationId xmlns:a16="http://schemas.microsoft.com/office/drawing/2014/main" id="{585FE81B-61BA-41FB-A280-6C54176BE3D2}"/>
            </a:ext>
          </a:extLst>
        </xdr:cNvPr>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BED93F6-A9A0-492A-A34C-5D17126B61B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C4C25EF-63B6-460F-B153-2111BA8041E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90D3DAE-5063-4BEC-A66D-DDAB0C7E3DC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909FDCF-F8CE-4EA0-9771-D104A8E93F7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7BB3FDF-8688-4FDC-99F5-748C60E964E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153105</xdr:rowOff>
    </xdr:from>
    <xdr:to>
      <xdr:col>81</xdr:col>
      <xdr:colOff>95250</xdr:colOff>
      <xdr:row>90</xdr:row>
      <xdr:rowOff>83255</xdr:rowOff>
    </xdr:to>
    <xdr:sp macro="" textlink="">
      <xdr:nvSpPr>
        <xdr:cNvPr id="277" name="楕円 276">
          <a:extLst>
            <a:ext uri="{FF2B5EF4-FFF2-40B4-BE49-F238E27FC236}">
              <a16:creationId xmlns:a16="http://schemas.microsoft.com/office/drawing/2014/main" id="{083351C5-E7E9-4061-AE03-3FBF726D59ED}"/>
            </a:ext>
          </a:extLst>
        </xdr:cNvPr>
        <xdr:cNvSpPr/>
      </xdr:nvSpPr>
      <xdr:spPr>
        <a:xfrm>
          <a:off x="169672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48982</xdr:rowOff>
    </xdr:from>
    <xdr:ext cx="762000" cy="259045"/>
    <xdr:sp macro="" textlink="">
      <xdr:nvSpPr>
        <xdr:cNvPr id="278" name="給与水準   （国との比較）該当値テキスト">
          <a:extLst>
            <a:ext uri="{FF2B5EF4-FFF2-40B4-BE49-F238E27FC236}">
              <a16:creationId xmlns:a16="http://schemas.microsoft.com/office/drawing/2014/main" id="{F646535B-B989-457C-856B-FAEDC3D0F841}"/>
            </a:ext>
          </a:extLst>
        </xdr:cNvPr>
        <xdr:cNvSpPr txBox="1"/>
      </xdr:nvSpPr>
      <xdr:spPr>
        <a:xfrm>
          <a:off x="17106900" y="1530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16228</xdr:rowOff>
    </xdr:from>
    <xdr:to>
      <xdr:col>77</xdr:col>
      <xdr:colOff>95250</xdr:colOff>
      <xdr:row>88</xdr:row>
      <xdr:rowOff>117828</xdr:rowOff>
    </xdr:to>
    <xdr:sp macro="" textlink="">
      <xdr:nvSpPr>
        <xdr:cNvPr id="279" name="楕円 278">
          <a:extLst>
            <a:ext uri="{FF2B5EF4-FFF2-40B4-BE49-F238E27FC236}">
              <a16:creationId xmlns:a16="http://schemas.microsoft.com/office/drawing/2014/main" id="{79B6BCEF-6CF0-4BC1-960F-2CF58516E453}"/>
            </a:ext>
          </a:extLst>
        </xdr:cNvPr>
        <xdr:cNvSpPr/>
      </xdr:nvSpPr>
      <xdr:spPr>
        <a:xfrm>
          <a:off x="16129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102605</xdr:rowOff>
    </xdr:from>
    <xdr:ext cx="736600" cy="259045"/>
    <xdr:sp macro="" textlink="">
      <xdr:nvSpPr>
        <xdr:cNvPr id="280" name="テキスト ボックス 279">
          <a:extLst>
            <a:ext uri="{FF2B5EF4-FFF2-40B4-BE49-F238E27FC236}">
              <a16:creationId xmlns:a16="http://schemas.microsoft.com/office/drawing/2014/main" id="{F4DBC871-0572-4B11-9D1F-A2C88F8D4DE5}"/>
            </a:ext>
          </a:extLst>
        </xdr:cNvPr>
        <xdr:cNvSpPr txBox="1"/>
      </xdr:nvSpPr>
      <xdr:spPr>
        <a:xfrm>
          <a:off x="15798800" y="1519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45861</xdr:rowOff>
    </xdr:from>
    <xdr:to>
      <xdr:col>73</xdr:col>
      <xdr:colOff>44450</xdr:colOff>
      <xdr:row>89</xdr:row>
      <xdr:rowOff>147461</xdr:rowOff>
    </xdr:to>
    <xdr:sp macro="" textlink="">
      <xdr:nvSpPr>
        <xdr:cNvPr id="281" name="楕円 280">
          <a:extLst>
            <a:ext uri="{FF2B5EF4-FFF2-40B4-BE49-F238E27FC236}">
              <a16:creationId xmlns:a16="http://schemas.microsoft.com/office/drawing/2014/main" id="{F8DEAEE8-A5C2-413E-ACFF-D4E88B4C4CBD}"/>
            </a:ext>
          </a:extLst>
        </xdr:cNvPr>
        <xdr:cNvSpPr/>
      </xdr:nvSpPr>
      <xdr:spPr>
        <a:xfrm>
          <a:off x="15240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132238</xdr:rowOff>
    </xdr:from>
    <xdr:ext cx="762000" cy="259045"/>
    <xdr:sp macro="" textlink="">
      <xdr:nvSpPr>
        <xdr:cNvPr id="282" name="テキスト ボックス 281">
          <a:extLst>
            <a:ext uri="{FF2B5EF4-FFF2-40B4-BE49-F238E27FC236}">
              <a16:creationId xmlns:a16="http://schemas.microsoft.com/office/drawing/2014/main" id="{10D9B817-224C-4F84-AF32-3C2F735580AB}"/>
            </a:ext>
          </a:extLst>
        </xdr:cNvPr>
        <xdr:cNvSpPr txBox="1"/>
      </xdr:nvSpPr>
      <xdr:spPr>
        <a:xfrm>
          <a:off x="14909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8466</xdr:rowOff>
    </xdr:from>
    <xdr:to>
      <xdr:col>68</xdr:col>
      <xdr:colOff>203200</xdr:colOff>
      <xdr:row>90</xdr:row>
      <xdr:rowOff>110066</xdr:rowOff>
    </xdr:to>
    <xdr:sp macro="" textlink="">
      <xdr:nvSpPr>
        <xdr:cNvPr id="283" name="楕円 282">
          <a:extLst>
            <a:ext uri="{FF2B5EF4-FFF2-40B4-BE49-F238E27FC236}">
              <a16:creationId xmlns:a16="http://schemas.microsoft.com/office/drawing/2014/main" id="{C3451C78-0B88-4166-844B-1EBBD4A5A13E}"/>
            </a:ext>
          </a:extLst>
        </xdr:cNvPr>
        <xdr:cNvSpPr/>
      </xdr:nvSpPr>
      <xdr:spPr>
        <a:xfrm>
          <a:off x="14351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94843</xdr:rowOff>
    </xdr:from>
    <xdr:ext cx="762000" cy="259045"/>
    <xdr:sp macro="" textlink="">
      <xdr:nvSpPr>
        <xdr:cNvPr id="284" name="テキスト ボックス 283">
          <a:extLst>
            <a:ext uri="{FF2B5EF4-FFF2-40B4-BE49-F238E27FC236}">
              <a16:creationId xmlns:a16="http://schemas.microsoft.com/office/drawing/2014/main" id="{D2DEA7EE-FBE5-49CB-AEDA-CAC1912551F7}"/>
            </a:ext>
          </a:extLst>
        </xdr:cNvPr>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112889</xdr:rowOff>
    </xdr:from>
    <xdr:to>
      <xdr:col>64</xdr:col>
      <xdr:colOff>152400</xdr:colOff>
      <xdr:row>90</xdr:row>
      <xdr:rowOff>43039</xdr:rowOff>
    </xdr:to>
    <xdr:sp macro="" textlink="">
      <xdr:nvSpPr>
        <xdr:cNvPr id="285" name="楕円 284">
          <a:extLst>
            <a:ext uri="{FF2B5EF4-FFF2-40B4-BE49-F238E27FC236}">
              <a16:creationId xmlns:a16="http://schemas.microsoft.com/office/drawing/2014/main" id="{F9C832A2-87E3-47B4-A708-81B455D86077}"/>
            </a:ext>
          </a:extLst>
        </xdr:cNvPr>
        <xdr:cNvSpPr/>
      </xdr:nvSpPr>
      <xdr:spPr>
        <a:xfrm>
          <a:off x="13462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27816</xdr:rowOff>
    </xdr:from>
    <xdr:ext cx="762000" cy="259045"/>
    <xdr:sp macro="" textlink="">
      <xdr:nvSpPr>
        <xdr:cNvPr id="286" name="テキスト ボックス 285">
          <a:extLst>
            <a:ext uri="{FF2B5EF4-FFF2-40B4-BE49-F238E27FC236}">
              <a16:creationId xmlns:a16="http://schemas.microsoft.com/office/drawing/2014/main" id="{06A47254-817F-4491-A50E-99ED492C208D}"/>
            </a:ext>
          </a:extLst>
        </xdr:cNvPr>
        <xdr:cNvSpPr txBox="1"/>
      </xdr:nvSpPr>
      <xdr:spPr>
        <a:xfrm>
          <a:off x="13131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249D831B-3EBE-4635-A35A-9473519CF74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446B13E0-48AC-49DB-900C-425474D4B521}"/>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B1B73DC9-02CA-40C8-A8F4-DE308B87D57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E1BA9BDE-1DDB-42EA-B0B3-8B25CD2687A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C615DD53-3301-4B12-984D-129AC023A8F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BA9BD756-345E-439C-AE0B-D537C597682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C6BF7944-B4E2-4F5E-818A-7607600EDE7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6AF5D38A-1894-49EF-833E-B33954CDAAD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1151A94-4300-4902-9BD5-93F70547687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9505020-D899-427E-9DFB-E85CE3B65E51}"/>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582F299F-003C-4C9A-9B89-5AA702BBBC0C}"/>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39B69CE1-7F90-4471-850A-3E92455CBB6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AD2A5E30-DA16-45E6-9C81-5C8A8C6A6A0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に関しては、より良い住民サービスを提供するため、一般行政職の採用を実施したことにより、昨年度と比べて増加している。加えて、人口も昨年度に比べ減少していることから、ポイントが増加したと考えられ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32D98157-C4FD-4800-8524-E2914A958B9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CFB89C06-C0E2-499D-B41A-4E983C59E5D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F723F695-D077-4C17-9B9D-117BA81685A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A858D5A-A73F-4D97-B6D5-6DE92777FF5D}"/>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F6C9F6FD-384B-44BD-9DCA-66E242541615}"/>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F8FAA26D-2C6F-4B05-8165-6BA48F32A287}"/>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46C4ED11-9780-44D5-8883-63B5A4257572}"/>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D452C884-A68F-436C-B9EF-1068DBD836CD}"/>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DC7CEA49-39F1-46B4-B5A3-10259746932E}"/>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BE546FA6-16C7-4292-84BC-C76E6BC87ADC}"/>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B01709C4-9480-4BA5-BD60-3A904C5A1C6D}"/>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4BE401A1-70B4-4F58-BA35-83FE71F52D82}"/>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786279F6-A6F8-4A28-93E8-CDA97D17AA6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920859F5-EA71-4B35-ACCD-5C7521AA47A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88DD6F1A-C1FA-457D-8569-2F27E0AE92B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AE80F3F2-F51B-406D-AF44-28D57BA3585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1BB8033C-956C-44B8-BEEA-A6AD844FD3AB}"/>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328FFB38-E99A-44F9-B54B-5CC7BF7DE384}"/>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5419C64C-5B97-47DB-BA0B-00E4474FB70A}"/>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9878B823-3960-4CCF-AE03-4605AD6B6916}"/>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126343</xdr:rowOff>
    </xdr:from>
    <xdr:to>
      <xdr:col>81</xdr:col>
      <xdr:colOff>44450</xdr:colOff>
      <xdr:row>60</xdr:row>
      <xdr:rowOff>148262</xdr:rowOff>
    </xdr:to>
    <xdr:cxnSp macro="">
      <xdr:nvCxnSpPr>
        <xdr:cNvPr id="320" name="直線コネクタ 319">
          <a:extLst>
            <a:ext uri="{FF2B5EF4-FFF2-40B4-BE49-F238E27FC236}">
              <a16:creationId xmlns:a16="http://schemas.microsoft.com/office/drawing/2014/main" id="{E8560BE9-7A7F-47CB-9080-3590146E4B96}"/>
            </a:ext>
          </a:extLst>
        </xdr:cNvPr>
        <xdr:cNvCxnSpPr/>
      </xdr:nvCxnSpPr>
      <xdr:spPr>
        <a:xfrm>
          <a:off x="16179800" y="10413343"/>
          <a:ext cx="838200" cy="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B0CDF74B-1A74-44E5-8343-E5FE42CB8243}"/>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1A5AB34B-11EE-44B2-BFB7-67C39E380E6E}"/>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113072</xdr:rowOff>
    </xdr:from>
    <xdr:to>
      <xdr:col>77</xdr:col>
      <xdr:colOff>44450</xdr:colOff>
      <xdr:row>60</xdr:row>
      <xdr:rowOff>126343</xdr:rowOff>
    </xdr:to>
    <xdr:cxnSp macro="">
      <xdr:nvCxnSpPr>
        <xdr:cNvPr id="323" name="直線コネクタ 322">
          <a:extLst>
            <a:ext uri="{FF2B5EF4-FFF2-40B4-BE49-F238E27FC236}">
              <a16:creationId xmlns:a16="http://schemas.microsoft.com/office/drawing/2014/main" id="{6DC0BDB3-0D14-4783-B056-1056B556D05C}"/>
            </a:ext>
          </a:extLst>
        </xdr:cNvPr>
        <xdr:cNvCxnSpPr/>
      </xdr:nvCxnSpPr>
      <xdr:spPr>
        <a:xfrm>
          <a:off x="15290800" y="10400072"/>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2C07C969-3713-462C-A567-D7F562AE3BC6}"/>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462A3E5B-D931-4C04-AD61-EA0935A8AE7D}"/>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109453</xdr:rowOff>
    </xdr:from>
    <xdr:to>
      <xdr:col>72</xdr:col>
      <xdr:colOff>203200</xdr:colOff>
      <xdr:row>60</xdr:row>
      <xdr:rowOff>113072</xdr:rowOff>
    </xdr:to>
    <xdr:cxnSp macro="">
      <xdr:nvCxnSpPr>
        <xdr:cNvPr id="326" name="直線コネクタ 325">
          <a:extLst>
            <a:ext uri="{FF2B5EF4-FFF2-40B4-BE49-F238E27FC236}">
              <a16:creationId xmlns:a16="http://schemas.microsoft.com/office/drawing/2014/main" id="{47E6C8E6-6725-4E05-8E05-13D2DD5D7743}"/>
            </a:ext>
          </a:extLst>
        </xdr:cNvPr>
        <xdr:cNvCxnSpPr/>
      </xdr:nvCxnSpPr>
      <xdr:spPr>
        <a:xfrm>
          <a:off x="14401800" y="10396453"/>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1906AA8A-2FF0-4AE8-9BE7-DF83B7F073FA}"/>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171435</xdr:rowOff>
    </xdr:from>
    <xdr:ext cx="762000" cy="259045"/>
    <xdr:sp macro="" textlink="">
      <xdr:nvSpPr>
        <xdr:cNvPr id="328" name="テキスト ボックス 327">
          <a:extLst>
            <a:ext uri="{FF2B5EF4-FFF2-40B4-BE49-F238E27FC236}">
              <a16:creationId xmlns:a16="http://schemas.microsoft.com/office/drawing/2014/main" id="{C80B135E-531F-443C-A68A-ABC6F46D4398}"/>
            </a:ext>
          </a:extLst>
        </xdr:cNvPr>
        <xdr:cNvSpPr txBox="1"/>
      </xdr:nvSpPr>
      <xdr:spPr>
        <a:xfrm>
          <a:off x="14909800" y="1011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97589</xdr:rowOff>
    </xdr:from>
    <xdr:to>
      <xdr:col>68</xdr:col>
      <xdr:colOff>152400</xdr:colOff>
      <xdr:row>60</xdr:row>
      <xdr:rowOff>109453</xdr:rowOff>
    </xdr:to>
    <xdr:cxnSp macro="">
      <xdr:nvCxnSpPr>
        <xdr:cNvPr id="329" name="直線コネクタ 328">
          <a:extLst>
            <a:ext uri="{FF2B5EF4-FFF2-40B4-BE49-F238E27FC236}">
              <a16:creationId xmlns:a16="http://schemas.microsoft.com/office/drawing/2014/main" id="{7E0DA292-3E00-48AA-AA91-067308EABE25}"/>
            </a:ext>
          </a:extLst>
        </xdr:cNvPr>
        <xdr:cNvCxnSpPr/>
      </xdr:nvCxnSpPr>
      <xdr:spPr>
        <a:xfrm>
          <a:off x="13512800" y="10384589"/>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C2112BA9-261F-45E2-861B-268C2C77BD38}"/>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31" name="テキスト ボックス 330">
          <a:extLst>
            <a:ext uri="{FF2B5EF4-FFF2-40B4-BE49-F238E27FC236}">
              <a16:creationId xmlns:a16="http://schemas.microsoft.com/office/drawing/2014/main" id="{A4163DB8-10DB-4393-BBCE-7CB8D62A0A8C}"/>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BDBB2028-CA5F-4736-842E-8E0687FFC46E}"/>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152333</xdr:rowOff>
    </xdr:from>
    <xdr:ext cx="762000" cy="259045"/>
    <xdr:sp macro="" textlink="">
      <xdr:nvSpPr>
        <xdr:cNvPr id="333" name="テキスト ボックス 332">
          <a:extLst>
            <a:ext uri="{FF2B5EF4-FFF2-40B4-BE49-F238E27FC236}">
              <a16:creationId xmlns:a16="http://schemas.microsoft.com/office/drawing/2014/main" id="{85F84A49-8514-41B1-B177-7D1E76F47AE4}"/>
            </a:ext>
          </a:extLst>
        </xdr:cNvPr>
        <xdr:cNvSpPr txBox="1"/>
      </xdr:nvSpPr>
      <xdr:spPr>
        <a:xfrm>
          <a:off x="13131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B5405743-C136-479C-9256-76FCE7489B7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73892904-25B4-4F6C-8ADB-BC1FFE727AE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239CE51-A2FB-4949-B7D1-86F068B3674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702DED4-5243-495B-8E02-314EA6F2908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C0694224-8A58-4E36-8E44-FFCF4C88D73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97462</xdr:rowOff>
    </xdr:from>
    <xdr:to>
      <xdr:col>81</xdr:col>
      <xdr:colOff>95250</xdr:colOff>
      <xdr:row>61</xdr:row>
      <xdr:rowOff>27612</xdr:rowOff>
    </xdr:to>
    <xdr:sp macro="" textlink="">
      <xdr:nvSpPr>
        <xdr:cNvPr id="339" name="楕円 338">
          <a:extLst>
            <a:ext uri="{FF2B5EF4-FFF2-40B4-BE49-F238E27FC236}">
              <a16:creationId xmlns:a16="http://schemas.microsoft.com/office/drawing/2014/main" id="{37DC2B72-FD2E-4EF8-9B77-241790E99EE1}"/>
            </a:ext>
          </a:extLst>
        </xdr:cNvPr>
        <xdr:cNvSpPr/>
      </xdr:nvSpPr>
      <xdr:spPr>
        <a:xfrm>
          <a:off x="16967200" y="103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69539</xdr:rowOff>
    </xdr:from>
    <xdr:ext cx="762000" cy="259045"/>
    <xdr:sp macro="" textlink="">
      <xdr:nvSpPr>
        <xdr:cNvPr id="340" name="定員管理の状況該当値テキスト">
          <a:extLst>
            <a:ext uri="{FF2B5EF4-FFF2-40B4-BE49-F238E27FC236}">
              <a16:creationId xmlns:a16="http://schemas.microsoft.com/office/drawing/2014/main" id="{E8537BD6-E912-4C6A-9566-2EC828AA03B0}"/>
            </a:ext>
          </a:extLst>
        </xdr:cNvPr>
        <xdr:cNvSpPr txBox="1"/>
      </xdr:nvSpPr>
      <xdr:spPr>
        <a:xfrm>
          <a:off x="17106900" y="1035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75543</xdr:rowOff>
    </xdr:from>
    <xdr:to>
      <xdr:col>77</xdr:col>
      <xdr:colOff>95250</xdr:colOff>
      <xdr:row>61</xdr:row>
      <xdr:rowOff>5693</xdr:rowOff>
    </xdr:to>
    <xdr:sp macro="" textlink="">
      <xdr:nvSpPr>
        <xdr:cNvPr id="341" name="楕円 340">
          <a:extLst>
            <a:ext uri="{FF2B5EF4-FFF2-40B4-BE49-F238E27FC236}">
              <a16:creationId xmlns:a16="http://schemas.microsoft.com/office/drawing/2014/main" id="{27BBA3B1-00B5-4A9B-8E0C-EF1975C1E542}"/>
            </a:ext>
          </a:extLst>
        </xdr:cNvPr>
        <xdr:cNvSpPr/>
      </xdr:nvSpPr>
      <xdr:spPr>
        <a:xfrm>
          <a:off x="16129000" y="1036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161920</xdr:rowOff>
    </xdr:from>
    <xdr:ext cx="736600" cy="259045"/>
    <xdr:sp macro="" textlink="">
      <xdr:nvSpPr>
        <xdr:cNvPr id="342" name="テキスト ボックス 341">
          <a:extLst>
            <a:ext uri="{FF2B5EF4-FFF2-40B4-BE49-F238E27FC236}">
              <a16:creationId xmlns:a16="http://schemas.microsoft.com/office/drawing/2014/main" id="{607FBF4F-0B28-4F76-95A8-6366DBA6EA19}"/>
            </a:ext>
          </a:extLst>
        </xdr:cNvPr>
        <xdr:cNvSpPr txBox="1"/>
      </xdr:nvSpPr>
      <xdr:spPr>
        <a:xfrm>
          <a:off x="15798800" y="1044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62272</xdr:rowOff>
    </xdr:from>
    <xdr:to>
      <xdr:col>73</xdr:col>
      <xdr:colOff>44450</xdr:colOff>
      <xdr:row>60</xdr:row>
      <xdr:rowOff>163872</xdr:rowOff>
    </xdr:to>
    <xdr:sp macro="" textlink="">
      <xdr:nvSpPr>
        <xdr:cNvPr id="343" name="楕円 342">
          <a:extLst>
            <a:ext uri="{FF2B5EF4-FFF2-40B4-BE49-F238E27FC236}">
              <a16:creationId xmlns:a16="http://schemas.microsoft.com/office/drawing/2014/main" id="{B9FEE122-06FC-484B-8543-9506213D3938}"/>
            </a:ext>
          </a:extLst>
        </xdr:cNvPr>
        <xdr:cNvSpPr/>
      </xdr:nvSpPr>
      <xdr:spPr>
        <a:xfrm>
          <a:off x="15240000" y="103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148649</xdr:rowOff>
    </xdr:from>
    <xdr:ext cx="762000" cy="259045"/>
    <xdr:sp macro="" textlink="">
      <xdr:nvSpPr>
        <xdr:cNvPr id="344" name="テキスト ボックス 343">
          <a:extLst>
            <a:ext uri="{FF2B5EF4-FFF2-40B4-BE49-F238E27FC236}">
              <a16:creationId xmlns:a16="http://schemas.microsoft.com/office/drawing/2014/main" id="{F6651769-FB55-416E-BDA8-7AE49454C72B}"/>
            </a:ext>
          </a:extLst>
        </xdr:cNvPr>
        <xdr:cNvSpPr txBox="1"/>
      </xdr:nvSpPr>
      <xdr:spPr>
        <a:xfrm>
          <a:off x="14909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58653</xdr:rowOff>
    </xdr:from>
    <xdr:to>
      <xdr:col>68</xdr:col>
      <xdr:colOff>203200</xdr:colOff>
      <xdr:row>60</xdr:row>
      <xdr:rowOff>160253</xdr:rowOff>
    </xdr:to>
    <xdr:sp macro="" textlink="">
      <xdr:nvSpPr>
        <xdr:cNvPr id="345" name="楕円 344">
          <a:extLst>
            <a:ext uri="{FF2B5EF4-FFF2-40B4-BE49-F238E27FC236}">
              <a16:creationId xmlns:a16="http://schemas.microsoft.com/office/drawing/2014/main" id="{84F16BB3-DCFB-4C46-AAD7-396526E68D33}"/>
            </a:ext>
          </a:extLst>
        </xdr:cNvPr>
        <xdr:cNvSpPr/>
      </xdr:nvSpPr>
      <xdr:spPr>
        <a:xfrm>
          <a:off x="14351000" y="103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145030</xdr:rowOff>
    </xdr:from>
    <xdr:ext cx="762000" cy="259045"/>
    <xdr:sp macro="" textlink="">
      <xdr:nvSpPr>
        <xdr:cNvPr id="346" name="テキスト ボックス 345">
          <a:extLst>
            <a:ext uri="{FF2B5EF4-FFF2-40B4-BE49-F238E27FC236}">
              <a16:creationId xmlns:a16="http://schemas.microsoft.com/office/drawing/2014/main" id="{D58C6D5F-22C3-440E-8858-85EE1F510503}"/>
            </a:ext>
          </a:extLst>
        </xdr:cNvPr>
        <xdr:cNvSpPr txBox="1"/>
      </xdr:nvSpPr>
      <xdr:spPr>
        <a:xfrm>
          <a:off x="14020800" y="1043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46789</xdr:rowOff>
    </xdr:from>
    <xdr:to>
      <xdr:col>64</xdr:col>
      <xdr:colOff>152400</xdr:colOff>
      <xdr:row>60</xdr:row>
      <xdr:rowOff>148389</xdr:rowOff>
    </xdr:to>
    <xdr:sp macro="" textlink="">
      <xdr:nvSpPr>
        <xdr:cNvPr id="347" name="楕円 346">
          <a:extLst>
            <a:ext uri="{FF2B5EF4-FFF2-40B4-BE49-F238E27FC236}">
              <a16:creationId xmlns:a16="http://schemas.microsoft.com/office/drawing/2014/main" id="{9D19254C-0255-43EE-863D-836E820B3C4A}"/>
            </a:ext>
          </a:extLst>
        </xdr:cNvPr>
        <xdr:cNvSpPr/>
      </xdr:nvSpPr>
      <xdr:spPr>
        <a:xfrm>
          <a:off x="13462000" y="1033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133166</xdr:rowOff>
    </xdr:from>
    <xdr:ext cx="762000" cy="259045"/>
    <xdr:sp macro="" textlink="">
      <xdr:nvSpPr>
        <xdr:cNvPr id="348" name="テキスト ボックス 347">
          <a:extLst>
            <a:ext uri="{FF2B5EF4-FFF2-40B4-BE49-F238E27FC236}">
              <a16:creationId xmlns:a16="http://schemas.microsoft.com/office/drawing/2014/main" id="{709C02F7-02BA-4191-947C-42AA9CAFE1C9}"/>
            </a:ext>
          </a:extLst>
        </xdr:cNvPr>
        <xdr:cNvSpPr txBox="1"/>
      </xdr:nvSpPr>
      <xdr:spPr>
        <a:xfrm>
          <a:off x="13131800" y="1042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1F70D831-C74D-46F5-B4CA-27458E3EBB8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D3617B7F-9538-4539-978F-1821701D6E0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8909085C-392B-46ED-B8FA-F429464CCFD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56A0CE1E-B70C-4BD3-907A-07A99AC9FFD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466012D2-77C8-42D8-953E-075D4F4F376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85542F12-2B71-4CE8-9255-9F33261BA27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9F5A6E8E-2162-4F0D-BF83-576A26A9F48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471F82EC-6530-4F2F-936B-EDB6C5ACD54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84C28D37-F818-4595-A84F-99E0F8B9493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CB0D9BC1-F5A5-4903-BEAE-2F11991AA55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6FA7FF79-ACEA-4996-A977-9C7C331A827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E1E0C61B-EFBB-41E2-B958-C3B949CAD02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53BFB8A9-53D3-425D-A8AA-74E0D306086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類似団体全国平均・山形県平均を上回っている。要因としては、統合小学校新校舎建設や統合保育所建設関連事業、経営体育成基盤整備事業などに係る起債の償還に伴うものと分析する。今後も公債費は増加する見込みがあるため、起債依存型の事業実施の見直しや、繰上償還の実施など、公債費の適正化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5954871E-6AA8-4BB0-8012-0D07F23AB92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CF95D551-915C-4841-9096-CFF3FCD9A53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F373BB25-F9D2-4938-9A7B-CDF0CE02CCE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AC0D35C8-4D52-46D0-8DF0-5753FE2AEFAF}"/>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AD3DA59F-8B16-4330-A3B9-06A6BAB846CC}"/>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B07B7C2E-1BF7-4E7D-BC9A-3FD5C147C7AB}"/>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35D846B-0E2E-47B7-A7B4-DDE6315C422D}"/>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3F1348D6-A865-4816-AC91-C30A4899F4EC}"/>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BC93417B-4643-404A-A155-9996CFDC1749}"/>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58ED9A29-A322-4BB3-A964-E018E15D8E0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30EDA70E-371E-4EE9-8C92-C8054275C97A}"/>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FBDDA4F2-AEC9-4B53-B227-031E00023AF6}"/>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5297632F-4AD1-48F1-8551-1CB596E394F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1CCF544C-EAC4-4E1F-92A9-D1555ED006F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538938DE-FBF3-4126-A1AA-8D7872D55616}"/>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C43E5A48-1D5B-4691-AEC7-FFD34261AE0F}"/>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CC777466-6C60-4E77-91F0-9A415770D08D}"/>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AADE14C0-0B73-490E-A1CB-8BA5AAF79198}"/>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1CC27942-A79F-4748-A31B-854581D2A602}"/>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44</xdr:row>
      <xdr:rowOff>68580</xdr:rowOff>
    </xdr:to>
    <xdr:cxnSp macro="">
      <xdr:nvCxnSpPr>
        <xdr:cNvPr id="381" name="直線コネクタ 380">
          <a:extLst>
            <a:ext uri="{FF2B5EF4-FFF2-40B4-BE49-F238E27FC236}">
              <a16:creationId xmlns:a16="http://schemas.microsoft.com/office/drawing/2014/main" id="{E18BD818-D6F4-47AD-9ADC-E7CD4567203C}"/>
            </a:ext>
          </a:extLst>
        </xdr:cNvPr>
        <xdr:cNvCxnSpPr/>
      </xdr:nvCxnSpPr>
      <xdr:spPr>
        <a:xfrm>
          <a:off x="16179800" y="75158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D6A8BB92-B903-4136-AE9F-32B209BD0593}"/>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E2AED586-F80B-431F-B98C-9233C5FD7D52}"/>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143510</xdr:rowOff>
    </xdr:to>
    <xdr:cxnSp macro="">
      <xdr:nvCxnSpPr>
        <xdr:cNvPr id="384" name="直線コネクタ 383">
          <a:extLst>
            <a:ext uri="{FF2B5EF4-FFF2-40B4-BE49-F238E27FC236}">
              <a16:creationId xmlns:a16="http://schemas.microsoft.com/office/drawing/2014/main" id="{65A3A1E9-D2E0-4CD7-89B6-5CF9C70A085D}"/>
            </a:ext>
          </a:extLst>
        </xdr:cNvPr>
        <xdr:cNvCxnSpPr/>
      </xdr:nvCxnSpPr>
      <xdr:spPr>
        <a:xfrm>
          <a:off x="15290800" y="743542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A706F3D4-E129-4573-89E9-A71CEA09E7D6}"/>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4C060AD8-02EE-40FA-8746-6B2A12D5A534}"/>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63077</xdr:rowOff>
    </xdr:to>
    <xdr:cxnSp macro="">
      <xdr:nvCxnSpPr>
        <xdr:cNvPr id="387" name="直線コネクタ 386">
          <a:extLst>
            <a:ext uri="{FF2B5EF4-FFF2-40B4-BE49-F238E27FC236}">
              <a16:creationId xmlns:a16="http://schemas.microsoft.com/office/drawing/2014/main" id="{8F70A9F1-425C-49A2-92B5-42BDC310108B}"/>
            </a:ext>
          </a:extLst>
        </xdr:cNvPr>
        <xdr:cNvCxnSpPr/>
      </xdr:nvCxnSpPr>
      <xdr:spPr>
        <a:xfrm>
          <a:off x="14401800" y="734695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0F177CC8-D7A4-46F2-82B6-E952581D6504}"/>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a16="http://schemas.microsoft.com/office/drawing/2014/main" id="{19A7DCE0-C432-4799-9C9E-5217C3B647CF}"/>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146050</xdr:rowOff>
    </xdr:to>
    <xdr:cxnSp macro="">
      <xdr:nvCxnSpPr>
        <xdr:cNvPr id="390" name="直線コネクタ 389">
          <a:extLst>
            <a:ext uri="{FF2B5EF4-FFF2-40B4-BE49-F238E27FC236}">
              <a16:creationId xmlns:a16="http://schemas.microsoft.com/office/drawing/2014/main" id="{85C56A4B-CD14-41E3-A053-69A41DCE1438}"/>
            </a:ext>
          </a:extLst>
        </xdr:cNvPr>
        <xdr:cNvCxnSpPr/>
      </xdr:nvCxnSpPr>
      <xdr:spPr>
        <a:xfrm>
          <a:off x="13512800" y="72504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270DA2DE-8DB1-4958-B269-626824CD8FD3}"/>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a:extLst>
            <a:ext uri="{FF2B5EF4-FFF2-40B4-BE49-F238E27FC236}">
              <a16:creationId xmlns:a16="http://schemas.microsoft.com/office/drawing/2014/main" id="{DADC76FE-20D0-42E9-A3DD-83738BCB942B}"/>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E4E92AEB-3E3D-4D46-B182-51AAF4408893}"/>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62E1D65B-9E48-41B0-923E-5B30CE9E8FA2}"/>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8848511-E980-4A22-B525-9EB5217CF5B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61884BC-86FF-4700-87BC-74062F2952F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513A2AA-827D-4598-9A10-5D35D36B124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B2C17340-571A-4F1E-9CE6-38E1EC6FE40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4874D9C-EFC1-4F7B-96FE-DB4C590CB30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17780</xdr:rowOff>
    </xdr:from>
    <xdr:to>
      <xdr:col>81</xdr:col>
      <xdr:colOff>95250</xdr:colOff>
      <xdr:row>44</xdr:row>
      <xdr:rowOff>119380</xdr:rowOff>
    </xdr:to>
    <xdr:sp macro="" textlink="">
      <xdr:nvSpPr>
        <xdr:cNvPr id="400" name="楕円 399">
          <a:extLst>
            <a:ext uri="{FF2B5EF4-FFF2-40B4-BE49-F238E27FC236}">
              <a16:creationId xmlns:a16="http://schemas.microsoft.com/office/drawing/2014/main" id="{DD690545-DA53-434D-AA5C-E7FAD8F10897}"/>
            </a:ext>
          </a:extLst>
        </xdr:cNvPr>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161307</xdr:rowOff>
    </xdr:from>
    <xdr:ext cx="762000" cy="259045"/>
    <xdr:sp macro="" textlink="">
      <xdr:nvSpPr>
        <xdr:cNvPr id="401" name="公債費負担の状況該当値テキスト">
          <a:extLst>
            <a:ext uri="{FF2B5EF4-FFF2-40B4-BE49-F238E27FC236}">
              <a16:creationId xmlns:a16="http://schemas.microsoft.com/office/drawing/2014/main" id="{462E540D-B7A0-48F5-84F8-93806B7A12C2}"/>
            </a:ext>
          </a:extLst>
        </xdr:cNvPr>
        <xdr:cNvSpPr txBox="1"/>
      </xdr:nvSpPr>
      <xdr:spPr>
        <a:xfrm>
          <a:off x="17106900" y="753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2" name="楕円 401">
          <a:extLst>
            <a:ext uri="{FF2B5EF4-FFF2-40B4-BE49-F238E27FC236}">
              <a16:creationId xmlns:a16="http://schemas.microsoft.com/office/drawing/2014/main" id="{8502A507-FD18-4A5E-A1D5-D8F0437893C1}"/>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3" name="テキスト ボックス 402">
          <a:extLst>
            <a:ext uri="{FF2B5EF4-FFF2-40B4-BE49-F238E27FC236}">
              <a16:creationId xmlns:a16="http://schemas.microsoft.com/office/drawing/2014/main" id="{68A90762-F527-40F8-9513-6A420D87E8B8}"/>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404" name="楕円 403">
          <a:extLst>
            <a:ext uri="{FF2B5EF4-FFF2-40B4-BE49-F238E27FC236}">
              <a16:creationId xmlns:a16="http://schemas.microsoft.com/office/drawing/2014/main" id="{10DCA7BE-176B-4E04-B048-44276E858D20}"/>
            </a:ext>
          </a:extLst>
        </xdr:cNvPr>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405" name="テキスト ボックス 404">
          <a:extLst>
            <a:ext uri="{FF2B5EF4-FFF2-40B4-BE49-F238E27FC236}">
              <a16:creationId xmlns:a16="http://schemas.microsoft.com/office/drawing/2014/main" id="{5720F05B-8AD1-4BD7-B459-DF1FD00D3ED0}"/>
            </a:ext>
          </a:extLst>
        </xdr:cNvPr>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6" name="楕円 405">
          <a:extLst>
            <a:ext uri="{FF2B5EF4-FFF2-40B4-BE49-F238E27FC236}">
              <a16:creationId xmlns:a16="http://schemas.microsoft.com/office/drawing/2014/main" id="{62A02091-F424-41FA-B2FA-DC2912650A45}"/>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7" name="テキスト ボックス 406">
          <a:extLst>
            <a:ext uri="{FF2B5EF4-FFF2-40B4-BE49-F238E27FC236}">
              <a16:creationId xmlns:a16="http://schemas.microsoft.com/office/drawing/2014/main" id="{7F5838F0-4846-4C84-92BE-036D1F2CF9F6}"/>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8" name="楕円 407">
          <a:extLst>
            <a:ext uri="{FF2B5EF4-FFF2-40B4-BE49-F238E27FC236}">
              <a16:creationId xmlns:a16="http://schemas.microsoft.com/office/drawing/2014/main" id="{345069AB-260C-429C-8B3F-88B6AD81C868}"/>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9" name="テキスト ボックス 408">
          <a:extLst>
            <a:ext uri="{FF2B5EF4-FFF2-40B4-BE49-F238E27FC236}">
              <a16:creationId xmlns:a16="http://schemas.microsoft.com/office/drawing/2014/main" id="{A3B1EAF3-96B5-4FB4-9D1D-7D21A63B92D1}"/>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5FF78E89-2296-43D9-ADF6-922EA20A9A2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E26F2CA0-E2FD-4F67-A94C-48DB8E0838E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701076BE-4924-46BE-B371-A9EC20FB030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71506FBA-8253-4D00-BE21-417229F6FFB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2E1B934A-D62A-4EC6-9C9E-3D7EB5408CA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BE7409E-3A6C-4A83-81D9-B39529186B5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ED86F45B-A2EA-402C-B9E5-B4ECB6A8690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1BB57564-8750-4567-8CFA-22B84021A7B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2D84FC1B-9B59-4142-AB62-4BFA9A3CB8B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ECE658DF-AB2E-4D53-8DF9-9C110818F57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D03A3CF6-8BCF-462F-8448-C96536FE4E4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3E836E50-30D8-410B-88A5-5CD484D3518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3AE80B61-AE38-4A59-826E-DEF9052A4CA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が、統合小学校新校舎建設や統合保育所建設関連事業、経営体育成基盤整備事業などに係る起債の償還が開始され、依然として高い値となっている。事業規模を縮小し、基金への積立てなどを積極的に行うことで償還可能財源を増やしながら、地方債現在高の上昇も続く中ではあるが、事業の適正化を図り財政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30103B9F-316A-44CF-8A90-0CBD7690D16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82A47561-FF44-4F65-A78D-5D67186350C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CE9810AE-C48F-46C0-8820-DD5457463DE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818BE18E-1238-4B27-A9A1-F59F7670B712}"/>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78359967-7DA0-4EDA-9EBC-5315624954BB}"/>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615309A8-CDFB-491D-A4D9-7613CED6D1D1}"/>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338E4B8F-6BE3-4DE1-AFEC-6666056BC7F9}"/>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8A022A0A-4DD3-453E-805B-8DDF5289A143}"/>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E24E6397-91C4-4951-9CC0-511677A4D83E}"/>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AFBCFAA6-8286-4FE6-981F-9A0E992EFBBE}"/>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D6460404-9CD2-4B13-8E54-8DF7AAD58913}"/>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40E65F72-3456-4E88-AFE1-62B4FAF681AE}"/>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C7013BAD-C0A9-41DC-B79F-AF5ED13402A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EFB34B69-40E5-4788-8D76-820F6A5927E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2FA9B522-1334-4789-9593-92B72F74695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42404</xdr:rowOff>
    </xdr:to>
    <xdr:cxnSp macro="">
      <xdr:nvCxnSpPr>
        <xdr:cNvPr id="438" name="直線コネクタ 437">
          <a:extLst>
            <a:ext uri="{FF2B5EF4-FFF2-40B4-BE49-F238E27FC236}">
              <a16:creationId xmlns:a16="http://schemas.microsoft.com/office/drawing/2014/main" id="{58B4EB1C-2CB7-464F-8CBA-8E364E70CCA9}"/>
            </a:ext>
          </a:extLst>
        </xdr:cNvPr>
        <xdr:cNvCxnSpPr/>
      </xdr:nvCxnSpPr>
      <xdr:spPr>
        <a:xfrm flipV="1">
          <a:off x="17018000" y="2370667"/>
          <a:ext cx="0" cy="12721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14481</xdr:rowOff>
    </xdr:from>
    <xdr:ext cx="762000" cy="259045"/>
    <xdr:sp macro="" textlink="">
      <xdr:nvSpPr>
        <xdr:cNvPr id="439" name="将来負担の状況最小値テキスト">
          <a:extLst>
            <a:ext uri="{FF2B5EF4-FFF2-40B4-BE49-F238E27FC236}">
              <a16:creationId xmlns:a16="http://schemas.microsoft.com/office/drawing/2014/main" id="{538E670E-1DA9-48BF-A92B-86784E883340}"/>
            </a:ext>
          </a:extLst>
        </xdr:cNvPr>
        <xdr:cNvSpPr txBox="1"/>
      </xdr:nvSpPr>
      <xdr:spPr>
        <a:xfrm>
          <a:off x="17106900" y="36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42404</xdr:rowOff>
    </xdr:from>
    <xdr:to>
      <xdr:col>81</xdr:col>
      <xdr:colOff>133350</xdr:colOff>
      <xdr:row>21</xdr:row>
      <xdr:rowOff>42404</xdr:rowOff>
    </xdr:to>
    <xdr:cxnSp macro="">
      <xdr:nvCxnSpPr>
        <xdr:cNvPr id="440" name="直線コネクタ 439">
          <a:extLst>
            <a:ext uri="{FF2B5EF4-FFF2-40B4-BE49-F238E27FC236}">
              <a16:creationId xmlns:a16="http://schemas.microsoft.com/office/drawing/2014/main" id="{FB31A40D-0971-4F9F-8753-0BCAC46F863D}"/>
            </a:ext>
          </a:extLst>
        </xdr:cNvPr>
        <xdr:cNvCxnSpPr/>
      </xdr:nvCxnSpPr>
      <xdr:spPr>
        <a:xfrm>
          <a:off x="16929100" y="3642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416B345C-1927-43A1-862B-51F902B4405C}"/>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C767B56E-6E32-4D61-8A5C-53C59D5F8E9D}"/>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51505</xdr:rowOff>
    </xdr:from>
    <xdr:to>
      <xdr:col>81</xdr:col>
      <xdr:colOff>44450</xdr:colOff>
      <xdr:row>20</xdr:row>
      <xdr:rowOff>65052</xdr:rowOff>
    </xdr:to>
    <xdr:cxnSp macro="">
      <xdr:nvCxnSpPr>
        <xdr:cNvPr id="443" name="直線コネクタ 442">
          <a:extLst>
            <a:ext uri="{FF2B5EF4-FFF2-40B4-BE49-F238E27FC236}">
              <a16:creationId xmlns:a16="http://schemas.microsoft.com/office/drawing/2014/main" id="{93E9272E-3A64-40D2-A7DC-AA94F07034C2}"/>
            </a:ext>
          </a:extLst>
        </xdr:cNvPr>
        <xdr:cNvCxnSpPr/>
      </xdr:nvCxnSpPr>
      <xdr:spPr>
        <a:xfrm flipV="1">
          <a:off x="16179800" y="3309055"/>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9D486338-7CE6-4F46-A433-CFCA1181D67F}"/>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8C61F1A9-AB3E-4634-9D6E-78FBB712F18C}"/>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65052</xdr:rowOff>
    </xdr:from>
    <xdr:to>
      <xdr:col>77</xdr:col>
      <xdr:colOff>44450</xdr:colOff>
      <xdr:row>21</xdr:row>
      <xdr:rowOff>150989</xdr:rowOff>
    </xdr:to>
    <xdr:cxnSp macro="">
      <xdr:nvCxnSpPr>
        <xdr:cNvPr id="446" name="直線コネクタ 445">
          <a:extLst>
            <a:ext uri="{FF2B5EF4-FFF2-40B4-BE49-F238E27FC236}">
              <a16:creationId xmlns:a16="http://schemas.microsoft.com/office/drawing/2014/main" id="{3E878318-406D-4145-B75F-B6C5F43483A6}"/>
            </a:ext>
          </a:extLst>
        </xdr:cNvPr>
        <xdr:cNvCxnSpPr/>
      </xdr:nvCxnSpPr>
      <xdr:spPr>
        <a:xfrm flipV="1">
          <a:off x="15290800" y="3494052"/>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ACAB6313-DFA2-4EE8-A24A-20F184A8DBA8}"/>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16A32BA2-F1F9-4EE6-890B-EA2222B40DE9}"/>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150989</xdr:rowOff>
    </xdr:from>
    <xdr:to>
      <xdr:col>72</xdr:col>
      <xdr:colOff>203200</xdr:colOff>
      <xdr:row>22</xdr:row>
      <xdr:rowOff>23777</xdr:rowOff>
    </xdr:to>
    <xdr:cxnSp macro="">
      <xdr:nvCxnSpPr>
        <xdr:cNvPr id="449" name="直線コネクタ 448">
          <a:extLst>
            <a:ext uri="{FF2B5EF4-FFF2-40B4-BE49-F238E27FC236}">
              <a16:creationId xmlns:a16="http://schemas.microsoft.com/office/drawing/2014/main" id="{CB39D1F8-A06D-4189-B9C9-0EAC309D6969}"/>
            </a:ext>
          </a:extLst>
        </xdr:cNvPr>
        <xdr:cNvCxnSpPr/>
      </xdr:nvCxnSpPr>
      <xdr:spPr>
        <a:xfrm flipV="1">
          <a:off x="14401800" y="375143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8A945431-CF27-44B8-9763-7DE8CC7BD68F}"/>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3D39EEE7-4BFA-4070-A6ED-D0D88700AD3D}"/>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170956</xdr:rowOff>
    </xdr:from>
    <xdr:to>
      <xdr:col>68</xdr:col>
      <xdr:colOff>152400</xdr:colOff>
      <xdr:row>22</xdr:row>
      <xdr:rowOff>23777</xdr:rowOff>
    </xdr:to>
    <xdr:cxnSp macro="">
      <xdr:nvCxnSpPr>
        <xdr:cNvPr id="452" name="直線コネクタ 451">
          <a:extLst>
            <a:ext uri="{FF2B5EF4-FFF2-40B4-BE49-F238E27FC236}">
              <a16:creationId xmlns:a16="http://schemas.microsoft.com/office/drawing/2014/main" id="{6789882C-173B-4E4D-AAE3-FEA07F03A4F2}"/>
            </a:ext>
          </a:extLst>
        </xdr:cNvPr>
        <xdr:cNvCxnSpPr/>
      </xdr:nvCxnSpPr>
      <xdr:spPr>
        <a:xfrm>
          <a:off x="13512800" y="3599956"/>
          <a:ext cx="889000" cy="19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DE6F0C33-38FD-446D-A3F3-7E7ED0C2301E}"/>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65DE2BB7-A213-4975-836F-EA84F5EAFF32}"/>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44E198BB-E787-40CD-8D42-7E22ACC93E58}"/>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BAF2792-B214-4BE2-AF4D-66FA2BCD80CB}"/>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30B9E9B-06BC-4C98-9BAB-92CBD24D63E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3693B30-698F-4ABA-BA61-8D3B6186282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CE15E790-258F-470D-82E8-621A79D4FEE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24B43FD6-540A-4B55-84AC-FABF32D55E2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375223A2-D0F5-4F4D-8B4F-7FA54835FE5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705</xdr:rowOff>
    </xdr:from>
    <xdr:to>
      <xdr:col>81</xdr:col>
      <xdr:colOff>95250</xdr:colOff>
      <xdr:row>19</xdr:row>
      <xdr:rowOff>102305</xdr:rowOff>
    </xdr:to>
    <xdr:sp macro="" textlink="">
      <xdr:nvSpPr>
        <xdr:cNvPr id="462" name="楕円 461">
          <a:extLst>
            <a:ext uri="{FF2B5EF4-FFF2-40B4-BE49-F238E27FC236}">
              <a16:creationId xmlns:a16="http://schemas.microsoft.com/office/drawing/2014/main" id="{A35B25D1-015E-4A5D-A23F-7DADD08ABA59}"/>
            </a:ext>
          </a:extLst>
        </xdr:cNvPr>
        <xdr:cNvSpPr/>
      </xdr:nvSpPr>
      <xdr:spPr>
        <a:xfrm>
          <a:off x="16967200" y="32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144232</xdr:rowOff>
    </xdr:from>
    <xdr:ext cx="762000" cy="259045"/>
    <xdr:sp macro="" textlink="">
      <xdr:nvSpPr>
        <xdr:cNvPr id="463" name="将来負担の状況該当値テキスト">
          <a:extLst>
            <a:ext uri="{FF2B5EF4-FFF2-40B4-BE49-F238E27FC236}">
              <a16:creationId xmlns:a16="http://schemas.microsoft.com/office/drawing/2014/main" id="{C67B8AB3-387F-43A9-86E8-053274CEEB23}"/>
            </a:ext>
          </a:extLst>
        </xdr:cNvPr>
        <xdr:cNvSpPr txBox="1"/>
      </xdr:nvSpPr>
      <xdr:spPr>
        <a:xfrm>
          <a:off x="17106900" y="323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14252</xdr:rowOff>
    </xdr:from>
    <xdr:to>
      <xdr:col>77</xdr:col>
      <xdr:colOff>95250</xdr:colOff>
      <xdr:row>20</xdr:row>
      <xdr:rowOff>115852</xdr:rowOff>
    </xdr:to>
    <xdr:sp macro="" textlink="">
      <xdr:nvSpPr>
        <xdr:cNvPr id="464" name="楕円 463">
          <a:extLst>
            <a:ext uri="{FF2B5EF4-FFF2-40B4-BE49-F238E27FC236}">
              <a16:creationId xmlns:a16="http://schemas.microsoft.com/office/drawing/2014/main" id="{A7052931-CF0A-4348-BDEC-8B30503C745E}"/>
            </a:ext>
          </a:extLst>
        </xdr:cNvPr>
        <xdr:cNvSpPr/>
      </xdr:nvSpPr>
      <xdr:spPr>
        <a:xfrm>
          <a:off x="16129000" y="34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100629</xdr:rowOff>
    </xdr:from>
    <xdr:ext cx="736600" cy="259045"/>
    <xdr:sp macro="" textlink="">
      <xdr:nvSpPr>
        <xdr:cNvPr id="465" name="テキスト ボックス 464">
          <a:extLst>
            <a:ext uri="{FF2B5EF4-FFF2-40B4-BE49-F238E27FC236}">
              <a16:creationId xmlns:a16="http://schemas.microsoft.com/office/drawing/2014/main" id="{261A7D12-F815-4B51-B4C5-88E424560189}"/>
            </a:ext>
          </a:extLst>
        </xdr:cNvPr>
        <xdr:cNvSpPr txBox="1"/>
      </xdr:nvSpPr>
      <xdr:spPr>
        <a:xfrm>
          <a:off x="15798800" y="3529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100189</xdr:rowOff>
    </xdr:from>
    <xdr:to>
      <xdr:col>73</xdr:col>
      <xdr:colOff>44450</xdr:colOff>
      <xdr:row>22</xdr:row>
      <xdr:rowOff>30339</xdr:rowOff>
    </xdr:to>
    <xdr:sp macro="" textlink="">
      <xdr:nvSpPr>
        <xdr:cNvPr id="466" name="楕円 465">
          <a:extLst>
            <a:ext uri="{FF2B5EF4-FFF2-40B4-BE49-F238E27FC236}">
              <a16:creationId xmlns:a16="http://schemas.microsoft.com/office/drawing/2014/main" id="{CD52657E-780B-4E09-8529-1AB4A6E7AAF5}"/>
            </a:ext>
          </a:extLst>
        </xdr:cNvPr>
        <xdr:cNvSpPr/>
      </xdr:nvSpPr>
      <xdr:spPr>
        <a:xfrm>
          <a:off x="15240000" y="370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15116</xdr:rowOff>
    </xdr:from>
    <xdr:ext cx="762000" cy="259045"/>
    <xdr:sp macro="" textlink="">
      <xdr:nvSpPr>
        <xdr:cNvPr id="467" name="テキスト ボックス 466">
          <a:extLst>
            <a:ext uri="{FF2B5EF4-FFF2-40B4-BE49-F238E27FC236}">
              <a16:creationId xmlns:a16="http://schemas.microsoft.com/office/drawing/2014/main" id="{04DDD459-CE30-4977-B846-CF2339FFEED0}"/>
            </a:ext>
          </a:extLst>
        </xdr:cNvPr>
        <xdr:cNvSpPr txBox="1"/>
      </xdr:nvSpPr>
      <xdr:spPr>
        <a:xfrm>
          <a:off x="14909800" y="378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144427</xdr:rowOff>
    </xdr:from>
    <xdr:to>
      <xdr:col>68</xdr:col>
      <xdr:colOff>203200</xdr:colOff>
      <xdr:row>22</xdr:row>
      <xdr:rowOff>74577</xdr:rowOff>
    </xdr:to>
    <xdr:sp macro="" textlink="">
      <xdr:nvSpPr>
        <xdr:cNvPr id="468" name="楕円 467">
          <a:extLst>
            <a:ext uri="{FF2B5EF4-FFF2-40B4-BE49-F238E27FC236}">
              <a16:creationId xmlns:a16="http://schemas.microsoft.com/office/drawing/2014/main" id="{41DBBF8F-1D6C-49BB-B94A-343C00A7DF73}"/>
            </a:ext>
          </a:extLst>
        </xdr:cNvPr>
        <xdr:cNvSpPr/>
      </xdr:nvSpPr>
      <xdr:spPr>
        <a:xfrm>
          <a:off x="14351000" y="37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59354</xdr:rowOff>
    </xdr:from>
    <xdr:ext cx="762000" cy="259045"/>
    <xdr:sp macro="" textlink="">
      <xdr:nvSpPr>
        <xdr:cNvPr id="469" name="テキスト ボックス 468">
          <a:extLst>
            <a:ext uri="{FF2B5EF4-FFF2-40B4-BE49-F238E27FC236}">
              <a16:creationId xmlns:a16="http://schemas.microsoft.com/office/drawing/2014/main" id="{C2428BE6-46AC-4CC7-8BE4-95742E243E9C}"/>
            </a:ext>
          </a:extLst>
        </xdr:cNvPr>
        <xdr:cNvSpPr txBox="1"/>
      </xdr:nvSpPr>
      <xdr:spPr>
        <a:xfrm>
          <a:off x="14020800" y="38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120156</xdr:rowOff>
    </xdr:from>
    <xdr:to>
      <xdr:col>64</xdr:col>
      <xdr:colOff>152400</xdr:colOff>
      <xdr:row>21</xdr:row>
      <xdr:rowOff>50306</xdr:rowOff>
    </xdr:to>
    <xdr:sp macro="" textlink="">
      <xdr:nvSpPr>
        <xdr:cNvPr id="470" name="楕円 469">
          <a:extLst>
            <a:ext uri="{FF2B5EF4-FFF2-40B4-BE49-F238E27FC236}">
              <a16:creationId xmlns:a16="http://schemas.microsoft.com/office/drawing/2014/main" id="{B06B6A8F-9197-4953-953A-3D56D0255AD3}"/>
            </a:ext>
          </a:extLst>
        </xdr:cNvPr>
        <xdr:cNvSpPr/>
      </xdr:nvSpPr>
      <xdr:spPr>
        <a:xfrm>
          <a:off x="13462000" y="35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35083</xdr:rowOff>
    </xdr:from>
    <xdr:ext cx="762000" cy="259045"/>
    <xdr:sp macro="" textlink="">
      <xdr:nvSpPr>
        <xdr:cNvPr id="471" name="テキスト ボックス 470">
          <a:extLst>
            <a:ext uri="{FF2B5EF4-FFF2-40B4-BE49-F238E27FC236}">
              <a16:creationId xmlns:a16="http://schemas.microsoft.com/office/drawing/2014/main" id="{F71D12BD-A233-4E41-A5E2-0BF447AE9548}"/>
            </a:ext>
          </a:extLst>
        </xdr:cNvPr>
        <xdr:cNvSpPr txBox="1"/>
      </xdr:nvSpPr>
      <xdr:spPr>
        <a:xfrm>
          <a:off x="13131800" y="363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
4,024
261.31
5,234,734
4,641,337
550,405
2,807,231
5,567,577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人事委員会勧告、広域連合への出向解除により人件費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％）増加したことが要因と考えられる。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37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37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12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601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ポイント増加している。各種システムの改修経費の増加、物価高騰による単価の上昇や各施設の光熱水費の増加が要因だと考える。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143002</xdr:rowOff>
    </xdr:from>
    <xdr:to>
      <xdr:col>82</xdr:col>
      <xdr:colOff>107950</xdr:colOff>
      <xdr:row>17</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1475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143002</xdr:rowOff>
    </xdr:from>
    <xdr:to>
      <xdr:col>78</xdr:col>
      <xdr:colOff>69850</xdr:colOff>
      <xdr:row>16</xdr:row>
      <xdr:rowOff>26416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147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26416</xdr:rowOff>
    </xdr:from>
    <xdr:to>
      <xdr:col>73</xdr:col>
      <xdr:colOff>180975</xdr:colOff>
      <xdr:row>17</xdr:row>
      <xdr:rowOff>65278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6961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110998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79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92202</xdr:rowOff>
    </xdr:from>
    <xdr:to>
      <xdr:col>78</xdr:col>
      <xdr:colOff>120650</xdr:colOff>
      <xdr:row>16</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32529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3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147066</xdr:rowOff>
    </xdr:from>
    <xdr:to>
      <xdr:col>74</xdr:col>
      <xdr:colOff>31750</xdr:colOff>
      <xdr:row>16</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87393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60198</xdr:rowOff>
    </xdr:from>
    <xdr:to>
      <xdr:col>65</xdr:col>
      <xdr:colOff>53975</xdr:colOff>
      <xdr:row>17</xdr:row>
      <xdr:rowOff>161798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525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7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ポイント増加している。例年、類似団体平均よりも低くなっているが、今後も事業の適正化を図り続けながら、財政健全化に努めていく。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55</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948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55</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94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ポイントの減少となっている。要因としては、維持補修費</a:t>
          </a:r>
          <a:r>
            <a:rPr kumimoji="1" lang="en-US" altLang="ja-JP" sz="1300">
              <a:latin typeface="ＭＳ Ｐゴシック" panose="020B0600070205080204" pitchFamily="50" charset="-128"/>
              <a:ea typeface="ＭＳ Ｐゴシック" panose="020B0600070205080204" pitchFamily="50" charset="-128"/>
            </a:rPr>
            <a:t>15,429</a:t>
          </a:r>
          <a:r>
            <a:rPr kumimoji="1" lang="ja-JP" altLang="en-US" sz="1300">
              <a:latin typeface="ＭＳ Ｐゴシック" panose="020B0600070205080204" pitchFamily="50" charset="-128"/>
              <a:ea typeface="ＭＳ Ｐゴシック" panose="020B0600070205080204" pitchFamily="50" charset="-128"/>
            </a:rPr>
            <a:t>千円の減少に伴う、経常経費の減少が考えられる。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62992</xdr:rowOff>
    </xdr:from>
    <xdr:to>
      <xdr:col>82</xdr:col>
      <xdr:colOff>107950</xdr:colOff>
      <xdr:row>56</xdr:row>
      <xdr:rowOff>94996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641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94996</xdr:rowOff>
    </xdr:from>
    <xdr:to>
      <xdr:col>78</xdr:col>
      <xdr:colOff>69850</xdr:colOff>
      <xdr:row>57</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961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57</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69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168148</xdr:rowOff>
    </xdr:from>
    <xdr:to>
      <xdr:col>69</xdr:col>
      <xdr:colOff>92075</xdr:colOff>
      <xdr:row>57</xdr:row>
      <xdr:rowOff>19558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69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xdr:rowOff>
    </xdr:from>
    <xdr:to>
      <xdr:col>82</xdr:col>
      <xdr:colOff>158750</xdr:colOff>
      <xdr:row>56</xdr:row>
      <xdr:rowOff>113792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28719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32275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実績ベースでみると、補助金や負担金</a:t>
          </a:r>
          <a:r>
            <a:rPr kumimoji="1" lang="en-US" altLang="ja-JP" sz="1300">
              <a:latin typeface="ＭＳ Ｐゴシック" panose="020B0600070205080204" pitchFamily="50" charset="-128"/>
              <a:ea typeface="ＭＳ Ｐゴシック" panose="020B0600070205080204" pitchFamily="50" charset="-128"/>
            </a:rPr>
            <a:t>38,126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％）の増加となっているが、経常経費が減少しているため、経常収支比率も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ポイントの減少となっている。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35560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894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49276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07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031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34,001</a:t>
          </a:r>
          <a:r>
            <a:rPr kumimoji="1" lang="ja-JP" altLang="en-US" sz="1300">
              <a:latin typeface="ＭＳ Ｐゴシック" panose="020B0600070205080204" pitchFamily="50" charset="-128"/>
              <a:ea typeface="ＭＳ Ｐゴシック" panose="020B0600070205080204" pitchFamily="50" charset="-128"/>
            </a:rPr>
            <a:t>千円の増加となっているため、経常収支比率も</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ポイント増加している。大きな要因としては、過疎債（統合保育所建設関連事業など）や臨時財政対策債の償還開始に伴うものと考えられる。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90424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858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78</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152146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440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42418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98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39624</xdr:rowOff>
    </xdr:from>
    <xdr:to>
      <xdr:col>24</xdr:col>
      <xdr:colOff>76200</xdr:colOff>
      <xdr:row>78</xdr:row>
      <xdr:rowOff>141224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11701</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ポイント下回っている。公債費以外で経常経費に占める割合が大きいのは、人件費・物件費・繰出金となっている。類似団体平均を下回ってはいるが、適正な水準の維持に努めていく。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50800</xdr:rowOff>
    </xdr:from>
    <xdr:to>
      <xdr:col>82</xdr:col>
      <xdr:colOff>107950</xdr:colOff>
      <xdr:row>75</xdr:row>
      <xdr:rowOff>115570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73810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50800</xdr:rowOff>
    </xdr:from>
    <xdr:to>
      <xdr:col>78</xdr:col>
      <xdr:colOff>69850</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738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138430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0429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77</xdr:row>
      <xdr:rowOff>5080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168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0</xdr:rowOff>
    </xdr:from>
    <xdr:to>
      <xdr:col>78</xdr:col>
      <xdr:colOff>120650</xdr:colOff>
      <xdr:row>74</xdr:row>
      <xdr:rowOff>101600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111777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87630</xdr:rowOff>
    </xdr:from>
    <xdr:to>
      <xdr:col>69</xdr:col>
      <xdr:colOff>142875</xdr:colOff>
      <xdr:row>77</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27957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125730</xdr:rowOff>
    </xdr:from>
    <xdr:to>
      <xdr:col>65</xdr:col>
      <xdr:colOff>53975</xdr:colOff>
      <xdr:row>77</xdr:row>
      <xdr:rowOff>55880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40657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136794</xdr:rowOff>
    </xdr:from>
    <xdr:to>
      <xdr:col>29</xdr:col>
      <xdr:colOff>127000</xdr:colOff>
      <xdr:row>17</xdr:row>
      <xdr:rowOff>154480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99069"/>
          <a:ext cx="647700" cy="1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121571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83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154480</xdr:rowOff>
    </xdr:from>
    <xdr:to>
      <xdr:col>26</xdr:col>
      <xdr:colOff>50800</xdr:colOff>
      <xdr:row>18</xdr:row>
      <xdr:rowOff>1129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16755"/>
          <a:ext cx="698500" cy="18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1129</xdr:rowOff>
    </xdr:from>
    <xdr:to>
      <xdr:col>22</xdr:col>
      <xdr:colOff>114300</xdr:colOff>
      <xdr:row>18</xdr:row>
      <xdr:rowOff>25635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34854"/>
          <a:ext cx="698500" cy="24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55606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4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25635</xdr:rowOff>
    </xdr:from>
    <xdr:to>
      <xdr:col>18</xdr:col>
      <xdr:colOff>177800</xdr:colOff>
      <xdr:row>18</xdr:row>
      <xdr:rowOff>46055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59360"/>
          <a:ext cx="698500" cy="20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75784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85994</xdr:rowOff>
    </xdr:from>
    <xdr:to>
      <xdr:col>29</xdr:col>
      <xdr:colOff>177800</xdr:colOff>
      <xdr:row>18</xdr:row>
      <xdr:rowOff>16144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48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102521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9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103680</xdr:rowOff>
    </xdr:from>
    <xdr:to>
      <xdr:col>26</xdr:col>
      <xdr:colOff>101600</xdr:colOff>
      <xdr:row>18</xdr:row>
      <xdr:rowOff>33830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6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44007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3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121779</xdr:rowOff>
    </xdr:from>
    <xdr:to>
      <xdr:col>22</xdr:col>
      <xdr:colOff>165100</xdr:colOff>
      <xdr:row>18</xdr:row>
      <xdr:rowOff>51929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4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36706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146285</xdr:rowOff>
    </xdr:from>
    <xdr:to>
      <xdr:col>19</xdr:col>
      <xdr:colOff>38100</xdr:colOff>
      <xdr:row>18</xdr:row>
      <xdr:rowOff>76435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08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61212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166705</xdr:rowOff>
    </xdr:from>
    <xdr:to>
      <xdr:col>15</xdr:col>
      <xdr:colOff>101600</xdr:colOff>
      <xdr:row>18</xdr:row>
      <xdr:rowOff>96855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28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81632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1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271549</xdr:rowOff>
    </xdr:from>
    <xdr:to>
      <xdr:col>29</xdr:col>
      <xdr:colOff>127000</xdr:colOff>
      <xdr:row>35</xdr:row>
      <xdr:rowOff>341650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81899"/>
          <a:ext cx="647700" cy="70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341650</xdr:rowOff>
    </xdr:from>
    <xdr:to>
      <xdr:col>26</xdr:col>
      <xdr:colOff>50800</xdr:colOff>
      <xdr:row>36</xdr:row>
      <xdr:rowOff>88870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952000"/>
          <a:ext cx="698500" cy="90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88870</xdr:rowOff>
    </xdr:from>
    <xdr:to>
      <xdr:col>22</xdr:col>
      <xdr:colOff>114300</xdr:colOff>
      <xdr:row>36</xdr:row>
      <xdr:rowOff>125446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042120"/>
          <a:ext cx="698500" cy="36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125446</xdr:rowOff>
    </xdr:from>
    <xdr:to>
      <xdr:col>18</xdr:col>
      <xdr:colOff>177800</xdr:colOff>
      <xdr:row>36</xdr:row>
      <xdr:rowOff>164605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078696"/>
          <a:ext cx="698500" cy="39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88768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220749</xdr:rowOff>
    </xdr:from>
    <xdr:to>
      <xdr:col>29</xdr:col>
      <xdr:colOff>177800</xdr:colOff>
      <xdr:row>35</xdr:row>
      <xdr:rowOff>322349</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31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65826</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67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290850</xdr:rowOff>
    </xdr:from>
    <xdr:to>
      <xdr:col>26</xdr:col>
      <xdr:colOff>101600</xdr:colOff>
      <xdr:row>36</xdr:row>
      <xdr:rowOff>49550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90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59727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6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38070</xdr:rowOff>
    </xdr:from>
    <xdr:to>
      <xdr:col>22</xdr:col>
      <xdr:colOff>165100</xdr:colOff>
      <xdr:row>36</xdr:row>
      <xdr:rowOff>139670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99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149847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7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74646</xdr:rowOff>
    </xdr:from>
    <xdr:to>
      <xdr:col>19</xdr:col>
      <xdr:colOff>38100</xdr:colOff>
      <xdr:row>37</xdr:row>
      <xdr:rowOff>4796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02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186423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79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113805</xdr:rowOff>
    </xdr:from>
    <xdr:to>
      <xdr:col>15</xdr:col>
      <xdr:colOff>101600</xdr:colOff>
      <xdr:row>37</xdr:row>
      <xdr:rowOff>43955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067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225582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3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
4,024
261.31
5,234,734
4,641,337
550,405
2,807,231
5,567,577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130604</xdr:rowOff>
    </xdr:from>
    <xdr:to>
      <xdr:col>24</xdr:col>
      <xdr:colOff>63500</xdr:colOff>
      <xdr:row>36</xdr:row>
      <xdr:rowOff>152626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02804"/>
          <a:ext cx="8382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152626</xdr:rowOff>
    </xdr:from>
    <xdr:to>
      <xdr:col>19</xdr:col>
      <xdr:colOff>177800</xdr:colOff>
      <xdr:row>36</xdr:row>
      <xdr:rowOff>170574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24826"/>
          <a:ext cx="889000" cy="1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170574</xdr:rowOff>
    </xdr:from>
    <xdr:to>
      <xdr:col>15</xdr:col>
      <xdr:colOff>50800</xdr:colOff>
      <xdr:row>37</xdr:row>
      <xdr:rowOff>78822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42774"/>
          <a:ext cx="889000" cy="7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78822</xdr:rowOff>
    </xdr:from>
    <xdr:to>
      <xdr:col>10</xdr:col>
      <xdr:colOff>114300</xdr:colOff>
      <xdr:row>37</xdr:row>
      <xdr:rowOff>93930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22472"/>
          <a:ext cx="8890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126628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12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133627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3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79804</xdr:rowOff>
    </xdr:from>
    <xdr:to>
      <xdr:col>24</xdr:col>
      <xdr:colOff>114300</xdr:colOff>
      <xdr:row>37</xdr:row>
      <xdr:rowOff>9954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5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102681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0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101826</xdr:rowOff>
    </xdr:from>
    <xdr:to>
      <xdr:col>20</xdr:col>
      <xdr:colOff>38100</xdr:colOff>
      <xdr:row>37</xdr:row>
      <xdr:rowOff>31976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7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48503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4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119774</xdr:rowOff>
    </xdr:from>
    <xdr:to>
      <xdr:col>15</xdr:col>
      <xdr:colOff>101600</xdr:colOff>
      <xdr:row>37</xdr:row>
      <xdr:rowOff>49924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66451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6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28022</xdr:rowOff>
    </xdr:from>
    <xdr:to>
      <xdr:col>10</xdr:col>
      <xdr:colOff>165100</xdr:colOff>
      <xdr:row>37</xdr:row>
      <xdr:rowOff>129622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120749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6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43130</xdr:rowOff>
    </xdr:from>
    <xdr:to>
      <xdr:col>6</xdr:col>
      <xdr:colOff>38100</xdr:colOff>
      <xdr:row>37</xdr:row>
      <xdr:rowOff>144730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135858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7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159838</xdr:rowOff>
    </xdr:from>
    <xdr:to>
      <xdr:col>24</xdr:col>
      <xdr:colOff>63500</xdr:colOff>
      <xdr:row>58</xdr:row>
      <xdr:rowOff>26760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2488"/>
          <a:ext cx="8382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26760</xdr:rowOff>
    </xdr:from>
    <xdr:to>
      <xdr:col>19</xdr:col>
      <xdr:colOff>177800</xdr:colOff>
      <xdr:row>58</xdr:row>
      <xdr:rowOff>26876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70860"/>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26876</xdr:rowOff>
    </xdr:from>
    <xdr:to>
      <xdr:col>15</xdr:col>
      <xdr:colOff>50800</xdr:colOff>
      <xdr:row>58</xdr:row>
      <xdr:rowOff>31763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70976"/>
          <a:ext cx="889000" cy="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6718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31763</xdr:rowOff>
    </xdr:from>
    <xdr:to>
      <xdr:col>10</xdr:col>
      <xdr:colOff>114300</xdr:colOff>
      <xdr:row>58</xdr:row>
      <xdr:rowOff>48495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5863"/>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29260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26634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109038</xdr:rowOff>
    </xdr:from>
    <xdr:to>
      <xdr:col>24</xdr:col>
      <xdr:colOff>114300</xdr:colOff>
      <xdr:row>58</xdr:row>
      <xdr:rowOff>39188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23965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147410</xdr:rowOff>
    </xdr:from>
    <xdr:to>
      <xdr:col>20</xdr:col>
      <xdr:colOff>38100</xdr:colOff>
      <xdr:row>58</xdr:row>
      <xdr:rowOff>77560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68687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1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147526</xdr:rowOff>
    </xdr:from>
    <xdr:to>
      <xdr:col>15</xdr:col>
      <xdr:colOff>101600</xdr:colOff>
      <xdr:row>58</xdr:row>
      <xdr:rowOff>77676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68803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1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152413</xdr:rowOff>
    </xdr:from>
    <xdr:to>
      <xdr:col>10</xdr:col>
      <xdr:colOff>165100</xdr:colOff>
      <xdr:row>58</xdr:row>
      <xdr:rowOff>82563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73690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1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169145</xdr:rowOff>
    </xdr:from>
    <xdr:to>
      <xdr:col>6</xdr:col>
      <xdr:colOff>38100</xdr:colOff>
      <xdr:row>58</xdr:row>
      <xdr:rowOff>99295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90422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3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4673</xdr:rowOff>
    </xdr:from>
    <xdr:to>
      <xdr:col>24</xdr:col>
      <xdr:colOff>63500</xdr:colOff>
      <xdr:row>75</xdr:row>
      <xdr:rowOff>32309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863423"/>
          <a:ext cx="838200" cy="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8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4673</xdr:rowOff>
    </xdr:from>
    <xdr:to>
      <xdr:col>19</xdr:col>
      <xdr:colOff>177800</xdr:colOff>
      <xdr:row>75</xdr:row>
      <xdr:rowOff>143421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863423"/>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143421</xdr:rowOff>
    </xdr:from>
    <xdr:to>
      <xdr:col>15</xdr:col>
      <xdr:colOff>50800</xdr:colOff>
      <xdr:row>76</xdr:row>
      <xdr:rowOff>169838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002171"/>
          <a:ext cx="889000" cy="19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83050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105981</xdr:rowOff>
    </xdr:from>
    <xdr:to>
      <xdr:col>10</xdr:col>
      <xdr:colOff>114300</xdr:colOff>
      <xdr:row>76</xdr:row>
      <xdr:rowOff>169838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36181"/>
          <a:ext cx="889000" cy="6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18394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164876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152959</xdr:rowOff>
    </xdr:from>
    <xdr:to>
      <xdr:col>24</xdr:col>
      <xdr:colOff>114300</xdr:colOff>
      <xdr:row>75</xdr:row>
      <xdr:rowOff>83109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4386</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6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125323</xdr:rowOff>
    </xdr:from>
    <xdr:to>
      <xdr:col>20</xdr:col>
      <xdr:colOff>38100</xdr:colOff>
      <xdr:row>75</xdr:row>
      <xdr:rowOff>55473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72000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5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92621</xdr:rowOff>
    </xdr:from>
    <xdr:to>
      <xdr:col>15</xdr:col>
      <xdr:colOff>101600</xdr:colOff>
      <xdr:row>76</xdr:row>
      <xdr:rowOff>22771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39298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72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119038</xdr:rowOff>
    </xdr:from>
    <xdr:to>
      <xdr:col>10</xdr:col>
      <xdr:colOff>165100</xdr:colOff>
      <xdr:row>77</xdr:row>
      <xdr:rowOff>49188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65714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9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55181</xdr:rowOff>
    </xdr:from>
    <xdr:to>
      <xdr:col>6</xdr:col>
      <xdr:colOff>38100</xdr:colOff>
      <xdr:row>76</xdr:row>
      <xdr:rowOff>156781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1858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8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135781</xdr:rowOff>
    </xdr:from>
    <xdr:to>
      <xdr:col>24</xdr:col>
      <xdr:colOff>63500</xdr:colOff>
      <xdr:row>97</xdr:row>
      <xdr:rowOff>81483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94981"/>
          <a:ext cx="838200" cy="11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135781</xdr:rowOff>
    </xdr:from>
    <xdr:to>
      <xdr:col>19</xdr:col>
      <xdr:colOff>177800</xdr:colOff>
      <xdr:row>98</xdr:row>
      <xdr:rowOff>16387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94981"/>
          <a:ext cx="889000" cy="22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16387</xdr:rowOff>
    </xdr:from>
    <xdr:to>
      <xdr:col>15</xdr:col>
      <xdr:colOff>50800</xdr:colOff>
      <xdr:row>98</xdr:row>
      <xdr:rowOff>67146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18487"/>
          <a:ext cx="889000" cy="5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65884</xdr:rowOff>
    </xdr:from>
    <xdr:to>
      <xdr:col>10</xdr:col>
      <xdr:colOff>114300</xdr:colOff>
      <xdr:row>98</xdr:row>
      <xdr:rowOff>67146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67984"/>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30683</xdr:rowOff>
    </xdr:from>
    <xdr:to>
      <xdr:col>24</xdr:col>
      <xdr:colOff>114300</xdr:colOff>
      <xdr:row>97</xdr:row>
      <xdr:rowOff>132283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6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9110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84981</xdr:rowOff>
    </xdr:from>
    <xdr:to>
      <xdr:col>20</xdr:col>
      <xdr:colOff>38100</xdr:colOff>
      <xdr:row>97</xdr:row>
      <xdr:rowOff>15131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4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6258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137037</xdr:rowOff>
    </xdr:from>
    <xdr:to>
      <xdr:col>15</xdr:col>
      <xdr:colOff>101600</xdr:colOff>
      <xdr:row>98</xdr:row>
      <xdr:rowOff>67187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58314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6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16346</xdr:rowOff>
    </xdr:from>
    <xdr:to>
      <xdr:col>10</xdr:col>
      <xdr:colOff>165100</xdr:colOff>
      <xdr:row>98</xdr:row>
      <xdr:rowOff>117946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109073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1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15084</xdr:rowOff>
    </xdr:from>
    <xdr:to>
      <xdr:col>6</xdr:col>
      <xdr:colOff>38100</xdr:colOff>
      <xdr:row>98</xdr:row>
      <xdr:rowOff>116684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107811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127698</xdr:rowOff>
    </xdr:from>
    <xdr:to>
      <xdr:col>55</xdr:col>
      <xdr:colOff>0</xdr:colOff>
      <xdr:row>38</xdr:row>
      <xdr:rowOff>141531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642798"/>
          <a:ext cx="838200" cy="1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6819</xdr:rowOff>
    </xdr:from>
    <xdr:to>
      <xdr:col>50</xdr:col>
      <xdr:colOff>114300</xdr:colOff>
      <xdr:row>38</xdr:row>
      <xdr:rowOff>141531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521919"/>
          <a:ext cx="889000" cy="13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149571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32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4077</xdr:rowOff>
    </xdr:from>
    <xdr:to>
      <xdr:col>45</xdr:col>
      <xdr:colOff>177800</xdr:colOff>
      <xdr:row>38</xdr:row>
      <xdr:rowOff>6819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47727"/>
          <a:ext cx="889000" cy="17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4077</xdr:rowOff>
    </xdr:from>
    <xdr:to>
      <xdr:col>41</xdr:col>
      <xdr:colOff>50800</xdr:colOff>
      <xdr:row>38</xdr:row>
      <xdr:rowOff>158272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47727"/>
          <a:ext cx="889000" cy="32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161763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6495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35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76898</xdr:rowOff>
    </xdr:from>
    <xdr:to>
      <xdr:col>55</xdr:col>
      <xdr:colOff>50800</xdr:colOff>
      <xdr:row>39</xdr:row>
      <xdr:rowOff>7048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163275</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50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90731</xdr:rowOff>
    </xdr:from>
    <xdr:to>
      <xdr:col>50</xdr:col>
      <xdr:colOff>165100</xdr:colOff>
      <xdr:row>39</xdr:row>
      <xdr:rowOff>20881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60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12008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69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127469</xdr:rowOff>
    </xdr:from>
    <xdr:to>
      <xdr:col>46</xdr:col>
      <xdr:colOff>38100</xdr:colOff>
      <xdr:row>38</xdr:row>
      <xdr:rowOff>57620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711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48746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5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124727</xdr:rowOff>
    </xdr:from>
    <xdr:to>
      <xdr:col>41</xdr:col>
      <xdr:colOff>101600</xdr:colOff>
      <xdr:row>37</xdr:row>
      <xdr:rowOff>54877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9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71404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07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107472</xdr:rowOff>
    </xdr:from>
    <xdr:to>
      <xdr:col>36</xdr:col>
      <xdr:colOff>165100</xdr:colOff>
      <xdr:row>39</xdr:row>
      <xdr:rowOff>37622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2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28749</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71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129858</xdr:rowOff>
    </xdr:from>
    <xdr:to>
      <xdr:col>55</xdr:col>
      <xdr:colOff>0</xdr:colOff>
      <xdr:row>58</xdr:row>
      <xdr:rowOff>162230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10073958"/>
          <a:ext cx="838200" cy="3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56721</xdr:rowOff>
    </xdr:from>
    <xdr:to>
      <xdr:col>50</xdr:col>
      <xdr:colOff>114300</xdr:colOff>
      <xdr:row>58</xdr:row>
      <xdr:rowOff>129858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10000821"/>
          <a:ext cx="889000" cy="7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56721</xdr:rowOff>
    </xdr:from>
    <xdr:to>
      <xdr:col>45</xdr:col>
      <xdr:colOff>177800</xdr:colOff>
      <xdr:row>58</xdr:row>
      <xdr:rowOff>100102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10000821"/>
          <a:ext cx="889000" cy="4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100102</xdr:rowOff>
    </xdr:from>
    <xdr:to>
      <xdr:col>41</xdr:col>
      <xdr:colOff>50800</xdr:colOff>
      <xdr:row>58</xdr:row>
      <xdr:rowOff>151064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044202"/>
          <a:ext cx="889000" cy="5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50020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65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6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111430</xdr:rowOff>
    </xdr:from>
    <xdr:to>
      <xdr:col>55</xdr:col>
      <xdr:colOff>50800</xdr:colOff>
      <xdr:row>59</xdr:row>
      <xdr:rowOff>41580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26357</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79058</xdr:rowOff>
    </xdr:from>
    <xdr:to>
      <xdr:col>50</xdr:col>
      <xdr:colOff>165100</xdr:colOff>
      <xdr:row>59</xdr:row>
      <xdr:rowOff>9208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335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1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5921</xdr:rowOff>
    </xdr:from>
    <xdr:to>
      <xdr:col>46</xdr:col>
      <xdr:colOff>38100</xdr:colOff>
      <xdr:row>58</xdr:row>
      <xdr:rowOff>107521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98648</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04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49302</xdr:rowOff>
    </xdr:from>
    <xdr:to>
      <xdr:col>41</xdr:col>
      <xdr:colOff>101600</xdr:colOff>
      <xdr:row>58</xdr:row>
      <xdr:rowOff>150902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142029</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08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100264</xdr:rowOff>
    </xdr:from>
    <xdr:to>
      <xdr:col>36</xdr:col>
      <xdr:colOff>165100</xdr:colOff>
      <xdr:row>59</xdr:row>
      <xdr:rowOff>30414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21541</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13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22337</xdr:rowOff>
    </xdr:from>
    <xdr:to>
      <xdr:col>55</xdr:col>
      <xdr:colOff>0</xdr:colOff>
      <xdr:row>79</xdr:row>
      <xdr:rowOff>29301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66887"/>
          <a:ext cx="8382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22337</xdr:rowOff>
    </xdr:from>
    <xdr:to>
      <xdr:col>50</xdr:col>
      <xdr:colOff>114300</xdr:colOff>
      <xdr:row>79</xdr:row>
      <xdr:rowOff>41308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66887"/>
          <a:ext cx="889000" cy="1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40906</xdr:rowOff>
    </xdr:from>
    <xdr:to>
      <xdr:col>45</xdr:col>
      <xdr:colOff>177800</xdr:colOff>
      <xdr:row>79</xdr:row>
      <xdr:rowOff>41308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85456"/>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5142</xdr:rowOff>
    </xdr:from>
    <xdr:to>
      <xdr:col>41</xdr:col>
      <xdr:colOff>50800</xdr:colOff>
      <xdr:row>79</xdr:row>
      <xdr:rowOff>40906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49692"/>
          <a:ext cx="889000" cy="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149951</xdr:rowOff>
    </xdr:from>
    <xdr:to>
      <xdr:col>55</xdr:col>
      <xdr:colOff>50800</xdr:colOff>
      <xdr:row>79</xdr:row>
      <xdr:rowOff>80101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64878</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142987</xdr:rowOff>
    </xdr:from>
    <xdr:to>
      <xdr:col>50</xdr:col>
      <xdr:colOff>165100</xdr:colOff>
      <xdr:row>79</xdr:row>
      <xdr:rowOff>73137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1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64264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60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161958</xdr:rowOff>
    </xdr:from>
    <xdr:to>
      <xdr:col>46</xdr:col>
      <xdr:colOff>38100</xdr:colOff>
      <xdr:row>79</xdr:row>
      <xdr:rowOff>92108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3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83235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2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161556</xdr:rowOff>
    </xdr:from>
    <xdr:to>
      <xdr:col>41</xdr:col>
      <xdr:colOff>101600</xdr:colOff>
      <xdr:row>79</xdr:row>
      <xdr:rowOff>91706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82833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2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125792</xdr:rowOff>
    </xdr:from>
    <xdr:to>
      <xdr:col>36</xdr:col>
      <xdr:colOff>165100</xdr:colOff>
      <xdr:row>79</xdr:row>
      <xdr:rowOff>55942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47069</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9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57956</xdr:rowOff>
    </xdr:from>
    <xdr:to>
      <xdr:col>55</xdr:col>
      <xdr:colOff>0</xdr:colOff>
      <xdr:row>97</xdr:row>
      <xdr:rowOff>123789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688606"/>
          <a:ext cx="838200" cy="6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106499</xdr:rowOff>
    </xdr:from>
    <xdr:to>
      <xdr:col>50</xdr:col>
      <xdr:colOff>114300</xdr:colOff>
      <xdr:row>97</xdr:row>
      <xdr:rowOff>57956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394249"/>
          <a:ext cx="889000" cy="29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106499</xdr:rowOff>
    </xdr:from>
    <xdr:to>
      <xdr:col>45</xdr:col>
      <xdr:colOff>177800</xdr:colOff>
      <xdr:row>96</xdr:row>
      <xdr:rowOff>29290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394249"/>
          <a:ext cx="889000" cy="9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165831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45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29290</xdr:rowOff>
    </xdr:from>
    <xdr:to>
      <xdr:col>41</xdr:col>
      <xdr:colOff>50800</xdr:colOff>
      <xdr:row>97</xdr:row>
      <xdr:rowOff>135520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488490"/>
          <a:ext cx="889000" cy="27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157421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72989</xdr:rowOff>
    </xdr:from>
    <xdr:to>
      <xdr:col>55</xdr:col>
      <xdr:colOff>50800</xdr:colOff>
      <xdr:row>98</xdr:row>
      <xdr:rowOff>3139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0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51416</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8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7156</xdr:rowOff>
    </xdr:from>
    <xdr:to>
      <xdr:col>50</xdr:col>
      <xdr:colOff>165100</xdr:colOff>
      <xdr:row>97</xdr:row>
      <xdr:rowOff>108756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99883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55699</xdr:rowOff>
    </xdr:from>
    <xdr:to>
      <xdr:col>46</xdr:col>
      <xdr:colOff>38100</xdr:colOff>
      <xdr:row>95</xdr:row>
      <xdr:rowOff>157299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2376</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611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149940</xdr:rowOff>
    </xdr:from>
    <xdr:to>
      <xdr:col>41</xdr:col>
      <xdr:colOff>101600</xdr:colOff>
      <xdr:row>96</xdr:row>
      <xdr:rowOff>80090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71217</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653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84720</xdr:rowOff>
    </xdr:from>
    <xdr:to>
      <xdr:col>36</xdr:col>
      <xdr:colOff>165100</xdr:colOff>
      <xdr:row>98</xdr:row>
      <xdr:rowOff>14870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5997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169018</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84118"/>
          <a:ext cx="8382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145384</xdr:rowOff>
    </xdr:from>
    <xdr:to>
      <xdr:col>81</xdr:col>
      <xdr:colOff>50800</xdr:colOff>
      <xdr:row>38</xdr:row>
      <xdr:rowOff>169018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60484"/>
          <a:ext cx="889000" cy="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59686</xdr:rowOff>
    </xdr:from>
    <xdr:to>
      <xdr:col>76</xdr:col>
      <xdr:colOff>114300</xdr:colOff>
      <xdr:row>38</xdr:row>
      <xdr:rowOff>145384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403336"/>
          <a:ext cx="889000" cy="25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59686</xdr:rowOff>
    </xdr:from>
    <xdr:to>
      <xdr:col>71</xdr:col>
      <xdr:colOff>177800</xdr:colOff>
      <xdr:row>37</xdr:row>
      <xdr:rowOff>164408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403336"/>
          <a:ext cx="889000" cy="10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32839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71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39392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72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118218</xdr:rowOff>
    </xdr:from>
    <xdr:to>
      <xdr:col>81</xdr:col>
      <xdr:colOff>101600</xdr:colOff>
      <xdr:row>39</xdr:row>
      <xdr:rowOff>48368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39495</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72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94584</xdr:rowOff>
    </xdr:from>
    <xdr:to>
      <xdr:col>76</xdr:col>
      <xdr:colOff>165100</xdr:colOff>
      <xdr:row>39</xdr:row>
      <xdr:rowOff>24734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15861</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7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8886</xdr:rowOff>
    </xdr:from>
    <xdr:to>
      <xdr:col>72</xdr:col>
      <xdr:colOff>38100</xdr:colOff>
      <xdr:row>37</xdr:row>
      <xdr:rowOff>110486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3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127013</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612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113608</xdr:rowOff>
    </xdr:from>
    <xdr:to>
      <xdr:col>67</xdr:col>
      <xdr:colOff>101600</xdr:colOff>
      <xdr:row>38</xdr:row>
      <xdr:rowOff>43758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4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60285</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23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5268</xdr:rowOff>
    </xdr:from>
    <xdr:to>
      <xdr:col>85</xdr:col>
      <xdr:colOff>127000</xdr:colOff>
      <xdr:row>77</xdr:row>
      <xdr:rowOff>32237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206918"/>
          <a:ext cx="838200" cy="2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32237</xdr:rowOff>
    </xdr:from>
    <xdr:to>
      <xdr:col>81</xdr:col>
      <xdr:colOff>50800</xdr:colOff>
      <xdr:row>77</xdr:row>
      <xdr:rowOff>73758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233887"/>
          <a:ext cx="889000" cy="4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90466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294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73758</xdr:rowOff>
    </xdr:from>
    <xdr:to>
      <xdr:col>76</xdr:col>
      <xdr:colOff>114300</xdr:colOff>
      <xdr:row>77</xdr:row>
      <xdr:rowOff>125316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75408"/>
          <a:ext cx="889000" cy="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97091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125316</xdr:rowOff>
    </xdr:from>
    <xdr:to>
      <xdr:col>71</xdr:col>
      <xdr:colOff>177800</xdr:colOff>
      <xdr:row>77</xdr:row>
      <xdr:rowOff>145552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326966"/>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115975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125918</xdr:rowOff>
    </xdr:from>
    <xdr:to>
      <xdr:col>85</xdr:col>
      <xdr:colOff>177800</xdr:colOff>
      <xdr:row>77</xdr:row>
      <xdr:rowOff>56068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5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148795</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0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152887</xdr:rowOff>
    </xdr:from>
    <xdr:to>
      <xdr:col>81</xdr:col>
      <xdr:colOff>101600</xdr:colOff>
      <xdr:row>77</xdr:row>
      <xdr:rowOff>83037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74164</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32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22958</xdr:rowOff>
    </xdr:from>
    <xdr:to>
      <xdr:col>76</xdr:col>
      <xdr:colOff>165100</xdr:colOff>
      <xdr:row>77</xdr:row>
      <xdr:rowOff>124558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2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115685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331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74516</xdr:rowOff>
    </xdr:from>
    <xdr:to>
      <xdr:col>72</xdr:col>
      <xdr:colOff>38100</xdr:colOff>
      <xdr:row>78</xdr:row>
      <xdr:rowOff>4666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7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167243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94752</xdr:rowOff>
    </xdr:from>
    <xdr:to>
      <xdr:col>67</xdr:col>
      <xdr:colOff>101600</xdr:colOff>
      <xdr:row>78</xdr:row>
      <xdr:rowOff>24902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16029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8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15478</xdr:rowOff>
    </xdr:from>
    <xdr:to>
      <xdr:col>85</xdr:col>
      <xdr:colOff>127000</xdr:colOff>
      <xdr:row>97</xdr:row>
      <xdr:rowOff>16556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646128"/>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16556</xdr:rowOff>
    </xdr:from>
    <xdr:to>
      <xdr:col>81</xdr:col>
      <xdr:colOff>50800</xdr:colOff>
      <xdr:row>98</xdr:row>
      <xdr:rowOff>50893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47206"/>
          <a:ext cx="889000" cy="20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50893</xdr:rowOff>
    </xdr:from>
    <xdr:to>
      <xdr:col>76</xdr:col>
      <xdr:colOff>114300</xdr:colOff>
      <xdr:row>98</xdr:row>
      <xdr:rowOff>128126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52993"/>
          <a:ext cx="889000" cy="7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113118</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292795" y="164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32544</xdr:rowOff>
    </xdr:from>
    <xdr:to>
      <xdr:col>71</xdr:col>
      <xdr:colOff>177800</xdr:colOff>
      <xdr:row>98</xdr:row>
      <xdr:rowOff>128126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34644"/>
          <a:ext cx="889000" cy="9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79012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136128</xdr:rowOff>
    </xdr:from>
    <xdr:to>
      <xdr:col>85</xdr:col>
      <xdr:colOff>177800</xdr:colOff>
      <xdr:row>97</xdr:row>
      <xdr:rowOff>66278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114555</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137206</xdr:rowOff>
    </xdr:from>
    <xdr:to>
      <xdr:col>81</xdr:col>
      <xdr:colOff>101600</xdr:colOff>
      <xdr:row>97</xdr:row>
      <xdr:rowOff>67356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58483</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68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xdr:rowOff>
    </xdr:from>
    <xdr:to>
      <xdr:col>76</xdr:col>
      <xdr:colOff>165100</xdr:colOff>
      <xdr:row>98</xdr:row>
      <xdr:rowOff>101693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92820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9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77326</xdr:rowOff>
    </xdr:from>
    <xdr:to>
      <xdr:col>72</xdr:col>
      <xdr:colOff>38100</xdr:colOff>
      <xdr:row>99</xdr:row>
      <xdr:rowOff>7476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170053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153194</xdr:rowOff>
    </xdr:from>
    <xdr:to>
      <xdr:col>67</xdr:col>
      <xdr:colOff>101600</xdr:colOff>
      <xdr:row>98</xdr:row>
      <xdr:rowOff>83344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74471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7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83556</xdr:rowOff>
    </xdr:from>
    <xdr:to>
      <xdr:col>116</xdr:col>
      <xdr:colOff>63500</xdr:colOff>
      <xdr:row>58</xdr:row>
      <xdr:rowOff>85088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027656"/>
          <a:ext cx="8382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85088</xdr:rowOff>
    </xdr:from>
    <xdr:to>
      <xdr:col>111</xdr:col>
      <xdr:colOff>177800</xdr:colOff>
      <xdr:row>58</xdr:row>
      <xdr:rowOff>86825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2918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86825</xdr:rowOff>
    </xdr:from>
    <xdr:to>
      <xdr:col>107</xdr:col>
      <xdr:colOff>50800</xdr:colOff>
      <xdr:row>58</xdr:row>
      <xdr:rowOff>103810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030925"/>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103810</xdr:rowOff>
    </xdr:from>
    <xdr:to>
      <xdr:col>102</xdr:col>
      <xdr:colOff>114300</xdr:colOff>
      <xdr:row>58</xdr:row>
      <xdr:rowOff>104884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047910"/>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32756</xdr:rowOff>
    </xdr:from>
    <xdr:to>
      <xdr:col>116</xdr:col>
      <xdr:colOff>114300</xdr:colOff>
      <xdr:row>58</xdr:row>
      <xdr:rowOff>134356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7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119133</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9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34288</xdr:rowOff>
    </xdr:from>
    <xdr:to>
      <xdr:col>112</xdr:col>
      <xdr:colOff>38100</xdr:colOff>
      <xdr:row>58</xdr:row>
      <xdr:rowOff>135888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127015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36025</xdr:rowOff>
    </xdr:from>
    <xdr:to>
      <xdr:col>107</xdr:col>
      <xdr:colOff>101600</xdr:colOff>
      <xdr:row>58</xdr:row>
      <xdr:rowOff>137625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128752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7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53010</xdr:rowOff>
    </xdr:from>
    <xdr:to>
      <xdr:col>102</xdr:col>
      <xdr:colOff>165100</xdr:colOff>
      <xdr:row>58</xdr:row>
      <xdr:rowOff>154610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145737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8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54084</xdr:rowOff>
    </xdr:from>
    <xdr:to>
      <xdr:col>98</xdr:col>
      <xdr:colOff>38100</xdr:colOff>
      <xdr:row>58</xdr:row>
      <xdr:rowOff>155684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146811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0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65775</xdr:rowOff>
    </xdr:from>
    <xdr:to>
      <xdr:col>116</xdr:col>
      <xdr:colOff>63500</xdr:colOff>
      <xdr:row>75</xdr:row>
      <xdr:rowOff>82838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24525"/>
          <a:ext cx="8382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82838</xdr:rowOff>
    </xdr:from>
    <xdr:to>
      <xdr:col>111</xdr:col>
      <xdr:colOff>177800</xdr:colOff>
      <xdr:row>75</xdr:row>
      <xdr:rowOff>150453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41588"/>
          <a:ext cx="889000" cy="6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150453</xdr:rowOff>
    </xdr:from>
    <xdr:to>
      <xdr:col>107</xdr:col>
      <xdr:colOff>50800</xdr:colOff>
      <xdr:row>75</xdr:row>
      <xdr:rowOff>151057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09203"/>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23024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151057</xdr:rowOff>
    </xdr:from>
    <xdr:to>
      <xdr:col>102</xdr:col>
      <xdr:colOff>114300</xdr:colOff>
      <xdr:row>75</xdr:row>
      <xdr:rowOff>159868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09807"/>
          <a:ext cx="8890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33087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33115</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14975</xdr:rowOff>
    </xdr:from>
    <xdr:to>
      <xdr:col>116</xdr:col>
      <xdr:colOff>114300</xdr:colOff>
      <xdr:row>75</xdr:row>
      <xdr:rowOff>116575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37852</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2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32038</xdr:rowOff>
    </xdr:from>
    <xdr:to>
      <xdr:col>112</xdr:col>
      <xdr:colOff>38100</xdr:colOff>
      <xdr:row>75</xdr:row>
      <xdr:rowOff>133638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150165</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66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99654</xdr:rowOff>
    </xdr:from>
    <xdr:to>
      <xdr:col>107</xdr:col>
      <xdr:colOff>101600</xdr:colOff>
      <xdr:row>76</xdr:row>
      <xdr:rowOff>29803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584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46331</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7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100257</xdr:rowOff>
    </xdr:from>
    <xdr:to>
      <xdr:col>102</xdr:col>
      <xdr:colOff>165100</xdr:colOff>
      <xdr:row>76</xdr:row>
      <xdr:rowOff>30407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5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46934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73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109067</xdr:rowOff>
    </xdr:from>
    <xdr:to>
      <xdr:col>98</xdr:col>
      <xdr:colOff>38100</xdr:colOff>
      <xdr:row>76</xdr:row>
      <xdr:rowOff>39216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67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55744</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74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1,140</a:t>
          </a:r>
          <a:r>
            <a:rPr kumimoji="1" lang="ja-JP" altLang="en-US" sz="1300">
              <a:latin typeface="ＭＳ Ｐゴシック" panose="020B0600070205080204" pitchFamily="50" charset="-128"/>
              <a:ea typeface="ＭＳ Ｐゴシック" panose="020B0600070205080204" pitchFamily="50" charset="-128"/>
            </a:rPr>
            <a:t>千円となっており、前年度と比べて</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千円増額である。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224,775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円増額である。要因として、会計年度任用職員の健康保険変更、人事委員会勧告、広域連合への出向解除による増額が考えられる。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131,026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円増額である。要因としては、とざわ商品券配布事業費負担金の増額などが考えられる。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128,669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円の増額である。要因として、下水道事業への繰出金の増額によるものと考えられる。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99,303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29,738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円の減額である。要因として、ぽんぽ館プール屋根等改修工事・エントランスホールリノベーション工事の事業完了が考えられる。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円と前年度と比べて皆減となっている。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4,071
4,024
261.31
5,234,734
4,641,337
550,405
2,807,231
5,567,577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43688</xdr:rowOff>
    </xdr:from>
    <xdr:to>
      <xdr:col>24</xdr:col>
      <xdr:colOff>63500</xdr:colOff>
      <xdr:row>37</xdr:row>
      <xdr:rowOff>43774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387338"/>
          <a:ext cx="8382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17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43774</xdr:rowOff>
    </xdr:from>
    <xdr:to>
      <xdr:col>19</xdr:col>
      <xdr:colOff>177800</xdr:colOff>
      <xdr:row>37</xdr:row>
      <xdr:rowOff>57690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387424"/>
          <a:ext cx="889000" cy="1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57690</xdr:rowOff>
    </xdr:from>
    <xdr:to>
      <xdr:col>15</xdr:col>
      <xdr:colOff>50800</xdr:colOff>
      <xdr:row>37</xdr:row>
      <xdr:rowOff>68406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401340"/>
          <a:ext cx="8890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81040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68406</xdr:rowOff>
    </xdr:from>
    <xdr:to>
      <xdr:col>10</xdr:col>
      <xdr:colOff>114300</xdr:colOff>
      <xdr:row>37</xdr:row>
      <xdr:rowOff>94694</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412056"/>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64552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0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72639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0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164338</xdr:rowOff>
    </xdr:from>
    <xdr:to>
      <xdr:col>24</xdr:col>
      <xdr:colOff>114300</xdr:colOff>
      <xdr:row>37</xdr:row>
      <xdr:rowOff>94488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142765</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3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164424</xdr:rowOff>
    </xdr:from>
    <xdr:to>
      <xdr:col>20</xdr:col>
      <xdr:colOff>38100</xdr:colOff>
      <xdr:row>37</xdr:row>
      <xdr:rowOff>94574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33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111101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11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6890</xdr:rowOff>
    </xdr:from>
    <xdr:to>
      <xdr:col>15</xdr:col>
      <xdr:colOff>101600</xdr:colOff>
      <xdr:row>37</xdr:row>
      <xdr:rowOff>108490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35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99617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44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17606</xdr:rowOff>
    </xdr:from>
    <xdr:to>
      <xdr:col>10</xdr:col>
      <xdr:colOff>165100</xdr:colOff>
      <xdr:row>37</xdr:row>
      <xdr:rowOff>119206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3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110333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45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43894</xdr:rowOff>
    </xdr:from>
    <xdr:to>
      <xdr:col>6</xdr:col>
      <xdr:colOff>38100</xdr:colOff>
      <xdr:row>37</xdr:row>
      <xdr:rowOff>145494</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8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136621</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4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66437</xdr:rowOff>
    </xdr:from>
    <xdr:to>
      <xdr:col>24</xdr:col>
      <xdr:colOff>63500</xdr:colOff>
      <xdr:row>57</xdr:row>
      <xdr:rowOff>77208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839087"/>
          <a:ext cx="838200" cy="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8955</xdr:rowOff>
    </xdr:from>
    <xdr:to>
      <xdr:col>19</xdr:col>
      <xdr:colOff>177800</xdr:colOff>
      <xdr:row>57</xdr:row>
      <xdr:rowOff>66437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781605"/>
          <a:ext cx="889000" cy="5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8955</xdr:rowOff>
    </xdr:from>
    <xdr:to>
      <xdr:col>15</xdr:col>
      <xdr:colOff>50800</xdr:colOff>
      <xdr:row>58</xdr:row>
      <xdr:rowOff>121422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781605"/>
          <a:ext cx="889000" cy="28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48139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47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77677</xdr:rowOff>
    </xdr:from>
    <xdr:to>
      <xdr:col>10</xdr:col>
      <xdr:colOff>114300</xdr:colOff>
      <xdr:row>58</xdr:row>
      <xdr:rowOff>121422</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21777"/>
          <a:ext cx="889000" cy="4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72824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67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26408</xdr:rowOff>
    </xdr:from>
    <xdr:to>
      <xdr:col>24</xdr:col>
      <xdr:colOff>114300</xdr:colOff>
      <xdr:row>57</xdr:row>
      <xdr:rowOff>128008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4835</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7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15637</xdr:rowOff>
    </xdr:from>
    <xdr:to>
      <xdr:col>20</xdr:col>
      <xdr:colOff>38100</xdr:colOff>
      <xdr:row>57</xdr:row>
      <xdr:rowOff>117237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78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108364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88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129605</xdr:rowOff>
    </xdr:from>
    <xdr:to>
      <xdr:col>15</xdr:col>
      <xdr:colOff>101600</xdr:colOff>
      <xdr:row>57</xdr:row>
      <xdr:rowOff>59755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50882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82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70622</xdr:rowOff>
    </xdr:from>
    <xdr:to>
      <xdr:col>10</xdr:col>
      <xdr:colOff>165100</xdr:colOff>
      <xdr:row>59</xdr:row>
      <xdr:rowOff>772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1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163349</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10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26877</xdr:rowOff>
    </xdr:from>
    <xdr:to>
      <xdr:col>6</xdr:col>
      <xdr:colOff>38100</xdr:colOff>
      <xdr:row>58</xdr:row>
      <xdr:rowOff>128477</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7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119604</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06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26735</xdr:rowOff>
    </xdr:from>
    <xdr:to>
      <xdr:col>24</xdr:col>
      <xdr:colOff>63500</xdr:colOff>
      <xdr:row>76</xdr:row>
      <xdr:rowOff>64939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56935"/>
          <a:ext cx="838200" cy="3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26735</xdr:rowOff>
    </xdr:from>
    <xdr:to>
      <xdr:col>19</xdr:col>
      <xdr:colOff>177800</xdr:colOff>
      <xdr:row>76</xdr:row>
      <xdr:rowOff>144614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56935"/>
          <a:ext cx="889000" cy="1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144614</xdr:rowOff>
    </xdr:from>
    <xdr:to>
      <xdr:col>15</xdr:col>
      <xdr:colOff>50800</xdr:colOff>
      <xdr:row>77</xdr:row>
      <xdr:rowOff>18642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74814"/>
          <a:ext cx="889000" cy="4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155231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18642</xdr:rowOff>
    </xdr:from>
    <xdr:to>
      <xdr:col>10</xdr:col>
      <xdr:colOff>114300</xdr:colOff>
      <xdr:row>77</xdr:row>
      <xdr:rowOff>30218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20292"/>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151267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14139</xdr:rowOff>
    </xdr:from>
    <xdr:to>
      <xdr:col>24</xdr:col>
      <xdr:colOff>114300</xdr:colOff>
      <xdr:row>76</xdr:row>
      <xdr:rowOff>115739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4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164016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2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147385</xdr:rowOff>
    </xdr:from>
    <xdr:to>
      <xdr:col>20</xdr:col>
      <xdr:colOff>38100</xdr:colOff>
      <xdr:row>76</xdr:row>
      <xdr:rowOff>77535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68662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9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93814</xdr:rowOff>
    </xdr:from>
    <xdr:to>
      <xdr:col>15</xdr:col>
      <xdr:colOff>101600</xdr:colOff>
      <xdr:row>77</xdr:row>
      <xdr:rowOff>23964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2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1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139292</xdr:rowOff>
    </xdr:from>
    <xdr:to>
      <xdr:col>10</xdr:col>
      <xdr:colOff>165100</xdr:colOff>
      <xdr:row>77</xdr:row>
      <xdr:rowOff>69442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6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60569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6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150868</xdr:rowOff>
    </xdr:from>
    <xdr:to>
      <xdr:col>6</xdr:col>
      <xdr:colOff>38100</xdr:colOff>
      <xdr:row>77</xdr:row>
      <xdr:rowOff>81018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72145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7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29662</xdr:rowOff>
    </xdr:from>
    <xdr:to>
      <xdr:col>24</xdr:col>
      <xdr:colOff>63500</xdr:colOff>
      <xdr:row>96</xdr:row>
      <xdr:rowOff>57076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488862"/>
          <a:ext cx="838200" cy="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29662</xdr:rowOff>
    </xdr:from>
    <xdr:to>
      <xdr:col>19</xdr:col>
      <xdr:colOff>177800</xdr:colOff>
      <xdr:row>96</xdr:row>
      <xdr:rowOff>129161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88862"/>
          <a:ext cx="889000" cy="9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122614</xdr:rowOff>
    </xdr:from>
    <xdr:to>
      <xdr:col>15</xdr:col>
      <xdr:colOff>50800</xdr:colOff>
      <xdr:row>96</xdr:row>
      <xdr:rowOff>129161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81814"/>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61504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1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122614</xdr:rowOff>
    </xdr:from>
    <xdr:to>
      <xdr:col>10</xdr:col>
      <xdr:colOff>114300</xdr:colOff>
      <xdr:row>96</xdr:row>
      <xdr:rowOff>145562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81814"/>
          <a:ext cx="889000" cy="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126331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165185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6276</xdr:rowOff>
    </xdr:from>
    <xdr:to>
      <xdr:col>24</xdr:col>
      <xdr:colOff>114300</xdr:colOff>
      <xdr:row>96</xdr:row>
      <xdr:rowOff>107876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156153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150312</xdr:rowOff>
    </xdr:from>
    <xdr:to>
      <xdr:col>20</xdr:col>
      <xdr:colOff>38100</xdr:colOff>
      <xdr:row>96</xdr:row>
      <xdr:rowOff>80462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71589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78361</xdr:rowOff>
    </xdr:from>
    <xdr:to>
      <xdr:col>15</xdr:col>
      <xdr:colOff>101600</xdr:colOff>
      <xdr:row>97</xdr:row>
      <xdr:rowOff>8511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3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171088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3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71814</xdr:rowOff>
    </xdr:from>
    <xdr:to>
      <xdr:col>10</xdr:col>
      <xdr:colOff>165100</xdr:colOff>
      <xdr:row>97</xdr:row>
      <xdr:rowOff>1964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164541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2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94762</xdr:rowOff>
    </xdr:from>
    <xdr:to>
      <xdr:col>6</xdr:col>
      <xdr:colOff>38100</xdr:colOff>
      <xdr:row>97</xdr:row>
      <xdr:rowOff>24912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16039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4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28524</xdr:rowOff>
    </xdr:from>
    <xdr:to>
      <xdr:col>55</xdr:col>
      <xdr:colOff>0</xdr:colOff>
      <xdr:row>38</xdr:row>
      <xdr:rowOff>33706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43624"/>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34180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49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17475</xdr:rowOff>
    </xdr:from>
    <xdr:to>
      <xdr:col>50</xdr:col>
      <xdr:colOff>114300</xdr:colOff>
      <xdr:row>38</xdr:row>
      <xdr:rowOff>33706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32575"/>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24960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71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17475</xdr:rowOff>
    </xdr:from>
    <xdr:to>
      <xdr:col>45</xdr:col>
      <xdr:colOff>177800</xdr:colOff>
      <xdr:row>38</xdr:row>
      <xdr:rowOff>90780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32575"/>
          <a:ext cx="889000" cy="7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162044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90780</xdr:rowOff>
    </xdr:from>
    <xdr:to>
      <xdr:col>41</xdr:col>
      <xdr:colOff>50800</xdr:colOff>
      <xdr:row>38</xdr:row>
      <xdr:rowOff>91846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05880"/>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6443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9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7053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149174</xdr:rowOff>
    </xdr:from>
    <xdr:to>
      <xdr:col>55</xdr:col>
      <xdr:colOff>50800</xdr:colOff>
      <xdr:row>38</xdr:row>
      <xdr:rowOff>79324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601</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4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154356</xdr:rowOff>
    </xdr:from>
    <xdr:to>
      <xdr:col>50</xdr:col>
      <xdr:colOff>165100</xdr:colOff>
      <xdr:row>38</xdr:row>
      <xdr:rowOff>84506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101033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2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138125</xdr:rowOff>
    </xdr:from>
    <xdr:to>
      <xdr:col>46</xdr:col>
      <xdr:colOff>38100</xdr:colOff>
      <xdr:row>38</xdr:row>
      <xdr:rowOff>68275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84802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25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39980</xdr:rowOff>
    </xdr:from>
    <xdr:to>
      <xdr:col>41</xdr:col>
      <xdr:colOff>101600</xdr:colOff>
      <xdr:row>38</xdr:row>
      <xdr:rowOff>141580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158107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3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41046</xdr:rowOff>
    </xdr:from>
    <xdr:to>
      <xdr:col>36</xdr:col>
      <xdr:colOff>165100</xdr:colOff>
      <xdr:row>38</xdr:row>
      <xdr:rowOff>142646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159173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93350</xdr:rowOff>
    </xdr:from>
    <xdr:to>
      <xdr:col>55</xdr:col>
      <xdr:colOff>0</xdr:colOff>
      <xdr:row>58</xdr:row>
      <xdr:rowOff>95452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7450"/>
          <a:ext cx="8382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75643</xdr:rowOff>
    </xdr:from>
    <xdr:to>
      <xdr:col>50</xdr:col>
      <xdr:colOff>114300</xdr:colOff>
      <xdr:row>58</xdr:row>
      <xdr:rowOff>95452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19743"/>
          <a:ext cx="889000" cy="1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32503</xdr:rowOff>
    </xdr:from>
    <xdr:to>
      <xdr:col>45</xdr:col>
      <xdr:colOff>177800</xdr:colOff>
      <xdr:row>58</xdr:row>
      <xdr:rowOff>75643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633703"/>
          <a:ext cx="889000" cy="38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32503</xdr:rowOff>
    </xdr:from>
    <xdr:to>
      <xdr:col>41</xdr:col>
      <xdr:colOff>50800</xdr:colOff>
      <xdr:row>58</xdr:row>
      <xdr:rowOff>104497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633703"/>
          <a:ext cx="889000" cy="41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106392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147452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4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42550</xdr:rowOff>
    </xdr:from>
    <xdr:to>
      <xdr:col>55</xdr:col>
      <xdr:colOff>50800</xdr:colOff>
      <xdr:row>58</xdr:row>
      <xdr:rowOff>144150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139012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1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44652</xdr:rowOff>
    </xdr:from>
    <xdr:to>
      <xdr:col>50</xdr:col>
      <xdr:colOff>165100</xdr:colOff>
      <xdr:row>58</xdr:row>
      <xdr:rowOff>146252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137379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8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24843</xdr:rowOff>
    </xdr:from>
    <xdr:to>
      <xdr:col>46</xdr:col>
      <xdr:colOff>38100</xdr:colOff>
      <xdr:row>58</xdr:row>
      <xdr:rowOff>126443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6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117570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6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153153</xdr:rowOff>
    </xdr:from>
    <xdr:to>
      <xdr:col>41</xdr:col>
      <xdr:colOff>101600</xdr:colOff>
      <xdr:row>56</xdr:row>
      <xdr:rowOff>83303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8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99830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35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53697</xdr:rowOff>
    </xdr:from>
    <xdr:to>
      <xdr:col>36</xdr:col>
      <xdr:colOff>165100</xdr:colOff>
      <xdr:row>58</xdr:row>
      <xdr:rowOff>155297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146424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125564</xdr:rowOff>
    </xdr:from>
    <xdr:to>
      <xdr:col>55</xdr:col>
      <xdr:colOff>0</xdr:colOff>
      <xdr:row>78</xdr:row>
      <xdr:rowOff>166887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98664"/>
          <a:ext cx="838200" cy="4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137033</xdr:rowOff>
    </xdr:from>
    <xdr:to>
      <xdr:col>50</xdr:col>
      <xdr:colOff>114300</xdr:colOff>
      <xdr:row>78</xdr:row>
      <xdr:rowOff>166887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10133"/>
          <a:ext cx="889000" cy="2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137033</xdr:rowOff>
    </xdr:from>
    <xdr:to>
      <xdr:col>45</xdr:col>
      <xdr:colOff>177800</xdr:colOff>
      <xdr:row>79</xdr:row>
      <xdr:rowOff>22475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10133"/>
          <a:ext cx="889000" cy="5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22475</xdr:rowOff>
    </xdr:from>
    <xdr:to>
      <xdr:col>41</xdr:col>
      <xdr:colOff>50800</xdr:colOff>
      <xdr:row>79</xdr:row>
      <xdr:rowOff>25256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67025"/>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74764</xdr:rowOff>
    </xdr:from>
    <xdr:to>
      <xdr:col>55</xdr:col>
      <xdr:colOff>50800</xdr:colOff>
      <xdr:row>79</xdr:row>
      <xdr:rowOff>4914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4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161141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116087</xdr:rowOff>
    </xdr:from>
    <xdr:to>
      <xdr:col>50</xdr:col>
      <xdr:colOff>165100</xdr:colOff>
      <xdr:row>79</xdr:row>
      <xdr:rowOff>46237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8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37364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8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86233</xdr:rowOff>
    </xdr:from>
    <xdr:to>
      <xdr:col>46</xdr:col>
      <xdr:colOff>38100</xdr:colOff>
      <xdr:row>79</xdr:row>
      <xdr:rowOff>16383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7510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143125</xdr:rowOff>
    </xdr:from>
    <xdr:to>
      <xdr:col>41</xdr:col>
      <xdr:colOff>101600</xdr:colOff>
      <xdr:row>79</xdr:row>
      <xdr:rowOff>73275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64402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0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145906</xdr:rowOff>
    </xdr:from>
    <xdr:to>
      <xdr:col>36</xdr:col>
      <xdr:colOff>165100</xdr:colOff>
      <xdr:row>79</xdr:row>
      <xdr:rowOff>76056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1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67183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1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45199</xdr:rowOff>
    </xdr:from>
    <xdr:to>
      <xdr:col>55</xdr:col>
      <xdr:colOff>0</xdr:colOff>
      <xdr:row>98</xdr:row>
      <xdr:rowOff>73237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847299"/>
          <a:ext cx="838200" cy="2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64688</xdr:rowOff>
    </xdr:from>
    <xdr:to>
      <xdr:col>50</xdr:col>
      <xdr:colOff>114300</xdr:colOff>
      <xdr:row>98</xdr:row>
      <xdr:rowOff>73237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866788"/>
          <a:ext cx="8890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64688</xdr:rowOff>
    </xdr:from>
    <xdr:to>
      <xdr:col>45</xdr:col>
      <xdr:colOff>177800</xdr:colOff>
      <xdr:row>98</xdr:row>
      <xdr:rowOff>80132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866788"/>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80132</xdr:rowOff>
    </xdr:from>
    <xdr:to>
      <xdr:col>41</xdr:col>
      <xdr:colOff>50800</xdr:colOff>
      <xdr:row>98</xdr:row>
      <xdr:rowOff>91754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82232"/>
          <a:ext cx="889000" cy="1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129748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122007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5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165849</xdr:rowOff>
    </xdr:from>
    <xdr:to>
      <xdr:col>55</xdr:col>
      <xdr:colOff>50800</xdr:colOff>
      <xdr:row>98</xdr:row>
      <xdr:rowOff>95999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9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144276</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7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22437</xdr:rowOff>
    </xdr:from>
    <xdr:to>
      <xdr:col>50</xdr:col>
      <xdr:colOff>165100</xdr:colOff>
      <xdr:row>98</xdr:row>
      <xdr:rowOff>124037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115164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91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13888</xdr:rowOff>
    </xdr:from>
    <xdr:to>
      <xdr:col>46</xdr:col>
      <xdr:colOff>38100</xdr:colOff>
      <xdr:row>98</xdr:row>
      <xdr:rowOff>115488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106615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90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29332</xdr:rowOff>
    </xdr:from>
    <xdr:to>
      <xdr:col>41</xdr:col>
      <xdr:colOff>101600</xdr:colOff>
      <xdr:row>98</xdr:row>
      <xdr:rowOff>130932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122059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92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40954</xdr:rowOff>
    </xdr:from>
    <xdr:to>
      <xdr:col>36</xdr:col>
      <xdr:colOff>165100</xdr:colOff>
      <xdr:row>98</xdr:row>
      <xdr:rowOff>142554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4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133681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3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96845</xdr:rowOff>
    </xdr:from>
    <xdr:to>
      <xdr:col>85</xdr:col>
      <xdr:colOff>127000</xdr:colOff>
      <xdr:row>38</xdr:row>
      <xdr:rowOff>102069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11945"/>
          <a:ext cx="8382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85903</xdr:rowOff>
    </xdr:from>
    <xdr:to>
      <xdr:col>81</xdr:col>
      <xdr:colOff>50800</xdr:colOff>
      <xdr:row>38</xdr:row>
      <xdr:rowOff>102069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01003"/>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85903</xdr:rowOff>
    </xdr:from>
    <xdr:to>
      <xdr:col>76</xdr:col>
      <xdr:colOff>114300</xdr:colOff>
      <xdr:row>38</xdr:row>
      <xdr:rowOff>101071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01003"/>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94345</xdr:rowOff>
    </xdr:from>
    <xdr:to>
      <xdr:col>71</xdr:col>
      <xdr:colOff>177800</xdr:colOff>
      <xdr:row>38</xdr:row>
      <xdr:rowOff>101071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09445"/>
          <a:ext cx="889000" cy="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74649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46045</xdr:rowOff>
    </xdr:from>
    <xdr:to>
      <xdr:col>85</xdr:col>
      <xdr:colOff>177800</xdr:colOff>
      <xdr:row>38</xdr:row>
      <xdr:rowOff>147645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6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132422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7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51269</xdr:rowOff>
    </xdr:from>
    <xdr:to>
      <xdr:col>81</xdr:col>
      <xdr:colOff>101600</xdr:colOff>
      <xdr:row>38</xdr:row>
      <xdr:rowOff>152869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6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143996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5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35103</xdr:rowOff>
    </xdr:from>
    <xdr:to>
      <xdr:col>76</xdr:col>
      <xdr:colOff>165100</xdr:colOff>
      <xdr:row>38</xdr:row>
      <xdr:rowOff>136703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5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127830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4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50271</xdr:rowOff>
    </xdr:from>
    <xdr:to>
      <xdr:col>72</xdr:col>
      <xdr:colOff>38100</xdr:colOff>
      <xdr:row>38</xdr:row>
      <xdr:rowOff>151871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142998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43545</xdr:rowOff>
    </xdr:from>
    <xdr:to>
      <xdr:col>67</xdr:col>
      <xdr:colOff>101600</xdr:colOff>
      <xdr:row>38</xdr:row>
      <xdr:rowOff>145145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136272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5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60886</xdr:rowOff>
    </xdr:from>
    <xdr:to>
      <xdr:col>85</xdr:col>
      <xdr:colOff>127000</xdr:colOff>
      <xdr:row>57</xdr:row>
      <xdr:rowOff>70072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33536"/>
          <a:ext cx="838200" cy="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39124</xdr:rowOff>
    </xdr:from>
    <xdr:to>
      <xdr:col>81</xdr:col>
      <xdr:colOff>50800</xdr:colOff>
      <xdr:row>57</xdr:row>
      <xdr:rowOff>60886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11774"/>
          <a:ext cx="889000" cy="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141208</xdr:rowOff>
    </xdr:from>
    <xdr:to>
      <xdr:col>76</xdr:col>
      <xdr:colOff>114300</xdr:colOff>
      <xdr:row>57</xdr:row>
      <xdr:rowOff>39124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42408"/>
          <a:ext cx="889000" cy="6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27287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141208</xdr:rowOff>
    </xdr:from>
    <xdr:to>
      <xdr:col>71</xdr:col>
      <xdr:colOff>177800</xdr:colOff>
      <xdr:row>57</xdr:row>
      <xdr:rowOff>30940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42408"/>
          <a:ext cx="889000" cy="6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33367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19272</xdr:rowOff>
    </xdr:from>
    <xdr:to>
      <xdr:col>85</xdr:col>
      <xdr:colOff>177800</xdr:colOff>
      <xdr:row>57</xdr:row>
      <xdr:rowOff>120872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105649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10086</xdr:rowOff>
    </xdr:from>
    <xdr:to>
      <xdr:col>81</xdr:col>
      <xdr:colOff>101600</xdr:colOff>
      <xdr:row>57</xdr:row>
      <xdr:rowOff>111686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8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102813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159774</xdr:rowOff>
    </xdr:from>
    <xdr:to>
      <xdr:col>76</xdr:col>
      <xdr:colOff>165100</xdr:colOff>
      <xdr:row>57</xdr:row>
      <xdr:rowOff>89924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81051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90408</xdr:rowOff>
    </xdr:from>
    <xdr:to>
      <xdr:col>72</xdr:col>
      <xdr:colOff>38100</xdr:colOff>
      <xdr:row>57</xdr:row>
      <xdr:rowOff>20558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11685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78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151590</xdr:rowOff>
    </xdr:from>
    <xdr:to>
      <xdr:col>67</xdr:col>
      <xdr:colOff>101600</xdr:colOff>
      <xdr:row>57</xdr:row>
      <xdr:rowOff>81740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72867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4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169018</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42118"/>
          <a:ext cx="8382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145385</xdr:rowOff>
    </xdr:from>
    <xdr:to>
      <xdr:col>81</xdr:col>
      <xdr:colOff>50800</xdr:colOff>
      <xdr:row>78</xdr:row>
      <xdr:rowOff>169018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8485"/>
          <a:ext cx="889000" cy="2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59686</xdr:rowOff>
    </xdr:from>
    <xdr:to>
      <xdr:col>76</xdr:col>
      <xdr:colOff>114300</xdr:colOff>
      <xdr:row>78</xdr:row>
      <xdr:rowOff>145385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261336"/>
          <a:ext cx="889000" cy="2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59686</xdr:rowOff>
    </xdr:from>
    <xdr:to>
      <xdr:col>71</xdr:col>
      <xdr:colOff>177800</xdr:colOff>
      <xdr:row>77</xdr:row>
      <xdr:rowOff>164404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261336"/>
          <a:ext cx="889000" cy="10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32839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7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39346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118218</xdr:rowOff>
    </xdr:from>
    <xdr:to>
      <xdr:col>81</xdr:col>
      <xdr:colOff>101600</xdr:colOff>
      <xdr:row>79</xdr:row>
      <xdr:rowOff>48368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39495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8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94585</xdr:rowOff>
    </xdr:from>
    <xdr:to>
      <xdr:col>76</xdr:col>
      <xdr:colOff>165100</xdr:colOff>
      <xdr:row>79</xdr:row>
      <xdr:rowOff>24735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15862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5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8886</xdr:rowOff>
    </xdr:from>
    <xdr:to>
      <xdr:col>72</xdr:col>
      <xdr:colOff>38100</xdr:colOff>
      <xdr:row>77</xdr:row>
      <xdr:rowOff>110486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1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127013</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298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113604</xdr:rowOff>
    </xdr:from>
    <xdr:to>
      <xdr:col>67</xdr:col>
      <xdr:colOff>101600</xdr:colOff>
      <xdr:row>78</xdr:row>
      <xdr:rowOff>43754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60281</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09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5268</xdr:rowOff>
    </xdr:from>
    <xdr:to>
      <xdr:col>85</xdr:col>
      <xdr:colOff>127000</xdr:colOff>
      <xdr:row>97</xdr:row>
      <xdr:rowOff>32237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35918"/>
          <a:ext cx="838200" cy="2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32237</xdr:rowOff>
    </xdr:from>
    <xdr:to>
      <xdr:col>81</xdr:col>
      <xdr:colOff>50800</xdr:colOff>
      <xdr:row>97</xdr:row>
      <xdr:rowOff>73758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62887"/>
          <a:ext cx="889000" cy="4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90467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73758</xdr:rowOff>
    </xdr:from>
    <xdr:to>
      <xdr:col>76</xdr:col>
      <xdr:colOff>114300</xdr:colOff>
      <xdr:row>97</xdr:row>
      <xdr:rowOff>125316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04408"/>
          <a:ext cx="889000" cy="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97091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125316</xdr:rowOff>
    </xdr:from>
    <xdr:to>
      <xdr:col>71</xdr:col>
      <xdr:colOff>177800</xdr:colOff>
      <xdr:row>97</xdr:row>
      <xdr:rowOff>145552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55966"/>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115975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125918</xdr:rowOff>
    </xdr:from>
    <xdr:to>
      <xdr:col>85</xdr:col>
      <xdr:colOff>177800</xdr:colOff>
      <xdr:row>97</xdr:row>
      <xdr:rowOff>56068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148795</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3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152887</xdr:rowOff>
    </xdr:from>
    <xdr:to>
      <xdr:col>81</xdr:col>
      <xdr:colOff>101600</xdr:colOff>
      <xdr:row>97</xdr:row>
      <xdr:rowOff>83037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74164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70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22958</xdr:rowOff>
    </xdr:from>
    <xdr:to>
      <xdr:col>76</xdr:col>
      <xdr:colOff>165100</xdr:colOff>
      <xdr:row>97</xdr:row>
      <xdr:rowOff>124558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115685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74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74516</xdr:rowOff>
    </xdr:from>
    <xdr:to>
      <xdr:col>72</xdr:col>
      <xdr:colOff>38100</xdr:colOff>
      <xdr:row>98</xdr:row>
      <xdr:rowOff>4666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0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167243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94752</xdr:rowOff>
    </xdr:from>
    <xdr:to>
      <xdr:col>67</xdr:col>
      <xdr:colOff>101600</xdr:colOff>
      <xdr:row>98</xdr:row>
      <xdr:rowOff>24902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2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16029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1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334,907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円の減額となっている。ぽんぽ館プール屋根等改修工事・エントランスホールリノベーション工事の事業完了に伴う減額と考えられる。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191,352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円の減額となっている。要因としては、子育て世帯臨時特別給付金などの減額が考えられる。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23,710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円の増額となっている。要因としては、とざわ商品券配布事業費負担金などの増額が考えられる。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円の皆減となっている。戸沢村では、不測の事態が起きなかったため。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初予算編成時においては、財政調整基金の取崩しなどを含め編成しているが、事業の進展状況をみて復元あるいは積み増しを心がけ財政運営を行っている。大規模災害の発生など不測の事態に備えるため、令和３年度に続き積み増しを行ったことにより、財政調整基金残高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ポイントの増加となった。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令和４年度においては、固定資産税全体で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％の増収、地方交付税は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％ではあるが増加するなど、連結実質黒字額は増加している。村の全会計に係る実質赤字額及び資金の不足額はないが、今後も各会計とも健全な財政運営に努める。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5234734</v>
      </c>
      <c r="BO4" s="449"/>
      <c r="BP4" s="449"/>
      <c r="BQ4" s="449"/>
      <c r="BR4" s="449"/>
      <c r="BS4" s="449"/>
      <c r="BT4" s="449"/>
      <c r="BU4" s="450"/>
      <c r="BV4" s="448">
        <v>5345296</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19.600000000000001</v>
      </c>
      <c r="CU4" s="589"/>
      <c r="CV4" s="589"/>
      <c r="CW4" s="589"/>
      <c r="CX4" s="589"/>
      <c r="CY4" s="589"/>
      <c r="CZ4" s="589"/>
      <c r="DA4" s="590"/>
      <c r="DB4" s="588">
        <v>19.8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4641337</v>
      </c>
      <c r="BO5" s="420"/>
      <c r="BP5" s="420"/>
      <c r="BQ5" s="420"/>
      <c r="BR5" s="420"/>
      <c r="BS5" s="420"/>
      <c r="BT5" s="420"/>
      <c r="BU5" s="421"/>
      <c r="BV5" s="419">
        <v>4735374</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81.400000000000006</v>
      </c>
      <c r="CU5" s="417"/>
      <c r="CV5" s="417"/>
      <c r="CW5" s="417"/>
      <c r="CX5" s="417"/>
      <c r="CY5" s="417"/>
      <c r="CZ5" s="417"/>
      <c r="DA5" s="418"/>
      <c r="DB5" s="416">
        <v>73.5</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593397</v>
      </c>
      <c r="BO6" s="420"/>
      <c r="BP6" s="420"/>
      <c r="BQ6" s="420"/>
      <c r="BR6" s="420"/>
      <c r="BS6" s="420"/>
      <c r="BT6" s="420"/>
      <c r="BU6" s="421"/>
      <c r="BV6" s="419">
        <v>609922</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82.1</v>
      </c>
      <c r="CU6" s="563"/>
      <c r="CV6" s="563"/>
      <c r="CW6" s="563"/>
      <c r="CX6" s="563"/>
      <c r="CY6" s="563"/>
      <c r="CZ6" s="563"/>
      <c r="DA6" s="564"/>
      <c r="DB6" s="562">
        <v>75.8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42992</v>
      </c>
      <c r="BO7" s="420"/>
      <c r="BP7" s="420"/>
      <c r="BQ7" s="420"/>
      <c r="BR7" s="420"/>
      <c r="BS7" s="420"/>
      <c r="BT7" s="420"/>
      <c r="BU7" s="421"/>
      <c r="BV7" s="419">
        <v>43405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2807231</v>
      </c>
      <c r="CU7" s="420"/>
      <c r="CV7" s="420"/>
      <c r="CW7" s="420"/>
      <c r="CX7" s="420"/>
      <c r="CY7" s="420"/>
      <c r="CZ7" s="420"/>
      <c r="DA7" s="421"/>
      <c r="DB7" s="419">
        <v>2856559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550405</v>
      </c>
      <c r="BO8" s="420"/>
      <c r="BP8" s="420"/>
      <c r="BQ8" s="420"/>
      <c r="BR8" s="420"/>
      <c r="BS8" s="420"/>
      <c r="BT8" s="420"/>
      <c r="BU8" s="421"/>
      <c r="BV8" s="419">
        <v>566517</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0.16</v>
      </c>
      <c r="CU8" s="523"/>
      <c r="CV8" s="523"/>
      <c r="CW8" s="523"/>
      <c r="CX8" s="523"/>
      <c r="CY8" s="523"/>
      <c r="CZ8" s="523"/>
      <c r="DA8" s="524"/>
      <c r="DB8" s="522">
        <v>0.16</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4199</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-16112</v>
      </c>
      <c r="BO9" s="420"/>
      <c r="BP9" s="420"/>
      <c r="BQ9" s="420"/>
      <c r="BR9" s="420"/>
      <c r="BS9" s="420"/>
      <c r="BT9" s="420"/>
      <c r="BU9" s="421"/>
      <c r="BV9" s="419">
        <v>142460</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12.9</v>
      </c>
      <c r="CU9" s="417"/>
      <c r="CV9" s="417"/>
      <c r="CW9" s="417"/>
      <c r="CX9" s="417"/>
      <c r="CY9" s="417"/>
      <c r="CZ9" s="417"/>
      <c r="DA9" s="418"/>
      <c r="DB9" s="416">
        <v>12.4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4773</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300366</v>
      </c>
      <c r="BO10" s="420"/>
      <c r="BP10" s="420"/>
      <c r="BQ10" s="420"/>
      <c r="BR10" s="420"/>
      <c r="BS10" s="420"/>
      <c r="BT10" s="420"/>
      <c r="BU10" s="421"/>
      <c r="BV10" s="419">
        <v>350269</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4071</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290000</v>
      </c>
      <c r="BO12" s="420"/>
      <c r="BP12" s="420"/>
      <c r="BQ12" s="420"/>
      <c r="BR12" s="420"/>
      <c r="BS12" s="420"/>
      <c r="BT12" s="420"/>
      <c r="BU12" s="421"/>
      <c r="BV12" s="419">
        <v>250000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129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4024</v>
      </c>
      <c r="S13" s="507"/>
      <c r="T13" s="507"/>
      <c r="U13" s="507"/>
      <c r="V13" s="508"/>
      <c r="W13" s="509" t="s">
        <v>140</v>
      </c>
      <c r="X13" s="405"/>
      <c r="Y13" s="405"/>
      <c r="Z13" s="405"/>
      <c r="AA13" s="405"/>
      <c r="AB13" s="406"/>
      <c r="AC13" s="372">
        <v>320</v>
      </c>
      <c r="AD13" s="373"/>
      <c r="AE13" s="373"/>
      <c r="AF13" s="373"/>
      <c r="AG13" s="374"/>
      <c r="AH13" s="372">
        <v>357</v>
      </c>
      <c r="AI13" s="373"/>
      <c r="AJ13" s="373"/>
      <c r="AK13" s="373"/>
      <c r="AL13" s="432"/>
      <c r="AM13" s="476" t="s">
        <v>141</v>
      </c>
      <c r="AN13" s="376"/>
      <c r="AO13" s="376"/>
      <c r="AP13" s="376"/>
      <c r="AQ13" s="376"/>
      <c r="AR13" s="376"/>
      <c r="AS13" s="376"/>
      <c r="AT13" s="377"/>
      <c r="AU13" s="477" t="s">
        <v>120</v>
      </c>
      <c r="AV13" s="478"/>
      <c r="AW13" s="478"/>
      <c r="AX13" s="478"/>
      <c r="AY13" s="433" t="s">
        <v>142</v>
      </c>
      <c r="AZ13" s="434"/>
      <c r="BA13" s="434"/>
      <c r="BB13" s="434"/>
      <c r="BC13" s="434"/>
      <c r="BD13" s="434"/>
      <c r="BE13" s="434"/>
      <c r="BF13" s="434"/>
      <c r="BG13" s="434"/>
      <c r="BH13" s="434"/>
      <c r="BI13" s="434"/>
      <c r="BJ13" s="434"/>
      <c r="BK13" s="434"/>
      <c r="BL13" s="434"/>
      <c r="BM13" s="435"/>
      <c r="BN13" s="419">
        <v>-5746</v>
      </c>
      <c r="BO13" s="420"/>
      <c r="BP13" s="420"/>
      <c r="BQ13" s="420"/>
      <c r="BR13" s="420"/>
      <c r="BS13" s="420"/>
      <c r="BT13" s="420"/>
      <c r="BU13" s="421"/>
      <c r="BV13" s="419">
        <v>242729</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12.8</v>
      </c>
      <c r="CU13" s="417"/>
      <c r="CV13" s="417"/>
      <c r="CW13" s="417"/>
      <c r="CX13" s="417"/>
      <c r="CY13" s="417"/>
      <c r="CZ13" s="417"/>
      <c r="DA13" s="418"/>
      <c r="DB13" s="416">
        <v>11.6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4186</v>
      </c>
      <c r="S14" s="507"/>
      <c r="T14" s="507"/>
      <c r="U14" s="507"/>
      <c r="V14" s="508"/>
      <c r="W14" s="510"/>
      <c r="X14" s="408"/>
      <c r="Y14" s="408"/>
      <c r="Z14" s="408"/>
      <c r="AA14" s="408"/>
      <c r="AB14" s="409"/>
      <c r="AC14" s="499">
        <v>15.5</v>
      </c>
      <c r="AD14" s="500"/>
      <c r="AE14" s="500"/>
      <c r="AF14" s="500"/>
      <c r="AG14" s="501"/>
      <c r="AH14" s="499">
        <v>15.5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70</v>
      </c>
      <c r="CU14" s="517"/>
      <c r="CV14" s="517"/>
      <c r="CW14" s="517"/>
      <c r="CX14" s="517"/>
      <c r="CY14" s="517"/>
      <c r="CZ14" s="517"/>
      <c r="DA14" s="518"/>
      <c r="DB14" s="516">
        <v>83.8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146</v>
      </c>
      <c r="N15" s="504"/>
      <c r="O15" s="504"/>
      <c r="P15" s="504"/>
      <c r="Q15" s="505"/>
      <c r="R15" s="506">
        <v>4136</v>
      </c>
      <c r="S15" s="507"/>
      <c r="T15" s="507"/>
      <c r="U15" s="507"/>
      <c r="V15" s="508"/>
      <c r="W15" s="509" t="s">
        <v>147</v>
      </c>
      <c r="X15" s="405"/>
      <c r="Y15" s="405"/>
      <c r="Z15" s="405"/>
      <c r="AA15" s="405"/>
      <c r="AB15" s="406"/>
      <c r="AC15" s="372">
        <v>736</v>
      </c>
      <c r="AD15" s="373"/>
      <c r="AE15" s="373"/>
      <c r="AF15" s="373"/>
      <c r="AG15" s="374"/>
      <c r="AH15" s="372">
        <v>837</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424852</v>
      </c>
      <c r="BO15" s="449"/>
      <c r="BP15" s="449"/>
      <c r="BQ15" s="449"/>
      <c r="BR15" s="449"/>
      <c r="BS15" s="449"/>
      <c r="BT15" s="449"/>
      <c r="BU15" s="450"/>
      <c r="BV15" s="448">
        <v>409812</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35.6</v>
      </c>
      <c r="AD16" s="500"/>
      <c r="AE16" s="500"/>
      <c r="AF16" s="500"/>
      <c r="AG16" s="501"/>
      <c r="AH16" s="499">
        <v>36.4</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2685384</v>
      </c>
      <c r="BO16" s="420"/>
      <c r="BP16" s="420"/>
      <c r="BQ16" s="420"/>
      <c r="BR16" s="420"/>
      <c r="BS16" s="420"/>
      <c r="BT16" s="420"/>
      <c r="BU16" s="421"/>
      <c r="BV16" s="419">
        <v>2675021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1014</v>
      </c>
      <c r="AD17" s="373"/>
      <c r="AE17" s="373"/>
      <c r="AF17" s="373"/>
      <c r="AG17" s="374"/>
      <c r="AH17" s="372">
        <v>1106</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523720</v>
      </c>
      <c r="BO17" s="420"/>
      <c r="BP17" s="420"/>
      <c r="BQ17" s="420"/>
      <c r="BR17" s="420"/>
      <c r="BS17" s="420"/>
      <c r="BT17" s="420"/>
      <c r="BU17" s="421"/>
      <c r="BV17" s="419">
        <v>502911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261.31</v>
      </c>
      <c r="M18" s="472"/>
      <c r="N18" s="472"/>
      <c r="O18" s="472"/>
      <c r="P18" s="472"/>
      <c r="Q18" s="472"/>
      <c r="R18" s="473"/>
      <c r="S18" s="473"/>
      <c r="T18" s="473"/>
      <c r="U18" s="473"/>
      <c r="V18" s="474"/>
      <c r="W18" s="490"/>
      <c r="X18" s="491"/>
      <c r="Y18" s="491"/>
      <c r="Z18" s="491"/>
      <c r="AA18" s="491"/>
      <c r="AB18" s="515"/>
      <c r="AC18" s="389">
        <v>49</v>
      </c>
      <c r="AD18" s="390"/>
      <c r="AE18" s="390"/>
      <c r="AF18" s="390"/>
      <c r="AG18" s="475"/>
      <c r="AH18" s="389">
        <v>48.1</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2301369</v>
      </c>
      <c r="BO18" s="420"/>
      <c r="BP18" s="420"/>
      <c r="BQ18" s="420"/>
      <c r="BR18" s="420"/>
      <c r="BS18" s="420"/>
      <c r="BT18" s="420"/>
      <c r="BU18" s="421"/>
      <c r="BV18" s="419">
        <v>2136328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16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4205492</v>
      </c>
      <c r="BO19" s="420"/>
      <c r="BP19" s="420"/>
      <c r="BQ19" s="420"/>
      <c r="BR19" s="420"/>
      <c r="BS19" s="420"/>
      <c r="BT19" s="420"/>
      <c r="BU19" s="421"/>
      <c r="BV19" s="419">
        <v>4106055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1359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5567577</v>
      </c>
      <c r="BO22" s="449"/>
      <c r="BP22" s="449"/>
      <c r="BQ22" s="449"/>
      <c r="BR22" s="449"/>
      <c r="BS22" s="449"/>
      <c r="BT22" s="449"/>
      <c r="BU22" s="450"/>
      <c r="BV22" s="448">
        <v>5839250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5251037</v>
      </c>
      <c r="BO23" s="420"/>
      <c r="BP23" s="420"/>
      <c r="BQ23" s="420"/>
      <c r="BR23" s="420"/>
      <c r="BS23" s="420"/>
      <c r="BT23" s="420"/>
      <c r="BU23" s="421"/>
      <c r="BV23" s="419">
        <v>5444738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8200</v>
      </c>
      <c r="R24" s="373"/>
      <c r="S24" s="373"/>
      <c r="T24" s="373"/>
      <c r="U24" s="373"/>
      <c r="V24" s="374"/>
      <c r="W24" s="462"/>
      <c r="X24" s="399"/>
      <c r="Y24" s="400"/>
      <c r="Z24" s="375" t="s">
        <v>172</v>
      </c>
      <c r="AA24" s="376"/>
      <c r="AB24" s="376"/>
      <c r="AC24" s="376"/>
      <c r="AD24" s="376"/>
      <c r="AE24" s="376"/>
      <c r="AF24" s="376"/>
      <c r="AG24" s="377"/>
      <c r="AH24" s="372">
        <v>89</v>
      </c>
      <c r="AI24" s="373"/>
      <c r="AJ24" s="373"/>
      <c r="AK24" s="373"/>
      <c r="AL24" s="374"/>
      <c r="AM24" s="372">
        <v>254718</v>
      </c>
      <c r="AN24" s="373"/>
      <c r="AO24" s="373"/>
      <c r="AP24" s="373"/>
      <c r="AQ24" s="373"/>
      <c r="AR24" s="374"/>
      <c r="AS24" s="372">
        <v>2862</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4233722</v>
      </c>
      <c r="BO24" s="420"/>
      <c r="BP24" s="420"/>
      <c r="BQ24" s="420"/>
      <c r="BR24" s="420"/>
      <c r="BS24" s="420"/>
      <c r="BT24" s="420"/>
      <c r="BU24" s="421"/>
      <c r="BV24" s="419">
        <v>4365218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6200</v>
      </c>
      <c r="R25" s="373"/>
      <c r="S25" s="373"/>
      <c r="T25" s="373"/>
      <c r="U25" s="373"/>
      <c r="V25" s="374"/>
      <c r="W25" s="462"/>
      <c r="X25" s="399"/>
      <c r="Y25" s="400"/>
      <c r="Z25" s="375" t="s">
        <v>175</v>
      </c>
      <c r="AA25" s="376"/>
      <c r="AB25" s="376"/>
      <c r="AC25" s="376"/>
      <c r="AD25" s="376"/>
      <c r="AE25" s="376"/>
      <c r="AF25" s="376"/>
      <c r="AG25" s="377"/>
      <c r="AH25" s="372" t="s">
        <v>129</v>
      </c>
      <c r="AI25" s="373"/>
      <c r="AJ25" s="373"/>
      <c r="AK25" s="373"/>
      <c r="AL25" s="374"/>
      <c r="AM25" s="372" t="s">
        <v>138</v>
      </c>
      <c r="AN25" s="373"/>
      <c r="AO25" s="373"/>
      <c r="AP25" s="373"/>
      <c r="AQ25" s="373"/>
      <c r="AR25" s="374"/>
      <c r="AS25" s="372" t="s">
        <v>129</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470296</v>
      </c>
      <c r="BO25" s="449"/>
      <c r="BP25" s="449"/>
      <c r="BQ25" s="449"/>
      <c r="BR25" s="449"/>
      <c r="BS25" s="449"/>
      <c r="BT25" s="449"/>
      <c r="BU25" s="450"/>
      <c r="BV25" s="448">
        <v>486071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5750</v>
      </c>
      <c r="R26" s="373"/>
      <c r="S26" s="373"/>
      <c r="T26" s="373"/>
      <c r="U26" s="373"/>
      <c r="V26" s="374"/>
      <c r="W26" s="462"/>
      <c r="X26" s="399"/>
      <c r="Y26" s="400"/>
      <c r="Z26" s="375" t="s">
        <v>178</v>
      </c>
      <c r="AA26" s="430"/>
      <c r="AB26" s="430"/>
      <c r="AC26" s="430"/>
      <c r="AD26" s="430"/>
      <c r="AE26" s="430"/>
      <c r="AF26" s="430"/>
      <c r="AG26" s="431"/>
      <c r="AH26" s="372">
        <v>10</v>
      </c>
      <c r="AI26" s="373"/>
      <c r="AJ26" s="373"/>
      <c r="AK26" s="373"/>
      <c r="AL26" s="374"/>
      <c r="AM26" s="372">
        <v>33440</v>
      </c>
      <c r="AN26" s="373"/>
      <c r="AO26" s="373"/>
      <c r="AP26" s="373"/>
      <c r="AQ26" s="373"/>
      <c r="AR26" s="374"/>
      <c r="AS26" s="372">
        <v>3344</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3100</v>
      </c>
      <c r="R27" s="373"/>
      <c r="S27" s="373"/>
      <c r="T27" s="373"/>
      <c r="U27" s="373"/>
      <c r="V27" s="374"/>
      <c r="W27" s="462"/>
      <c r="X27" s="399"/>
      <c r="Y27" s="400"/>
      <c r="Z27" s="375" t="s">
        <v>181</v>
      </c>
      <c r="AA27" s="376"/>
      <c r="AB27" s="376"/>
      <c r="AC27" s="376"/>
      <c r="AD27" s="376"/>
      <c r="AE27" s="376"/>
      <c r="AF27" s="376"/>
      <c r="AG27" s="377"/>
      <c r="AH27" s="372">
        <v>1</v>
      </c>
      <c r="AI27" s="373"/>
      <c r="AJ27" s="373"/>
      <c r="AK27" s="373"/>
      <c r="AL27" s="374"/>
      <c r="AM27" s="372" t="s">
        <v>182</v>
      </c>
      <c r="AN27" s="373"/>
      <c r="AO27" s="373"/>
      <c r="AP27" s="373"/>
      <c r="AQ27" s="373"/>
      <c r="AR27" s="374"/>
      <c r="AS27" s="372" t="s">
        <v>182</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77725</v>
      </c>
      <c r="BO27" s="454"/>
      <c r="BP27" s="454"/>
      <c r="BQ27" s="454"/>
      <c r="BR27" s="454"/>
      <c r="BS27" s="454"/>
      <c r="BT27" s="454"/>
      <c r="BU27" s="455"/>
      <c r="BV27" s="453">
        <v>77724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2500</v>
      </c>
      <c r="R28" s="373"/>
      <c r="S28" s="373"/>
      <c r="T28" s="373"/>
      <c r="U28" s="373"/>
      <c r="V28" s="374"/>
      <c r="W28" s="462"/>
      <c r="X28" s="399"/>
      <c r="Y28" s="400"/>
      <c r="Z28" s="375" t="s">
        <v>185</v>
      </c>
      <c r="AA28" s="376"/>
      <c r="AB28" s="376"/>
      <c r="AC28" s="376"/>
      <c r="AD28" s="376"/>
      <c r="AE28" s="376"/>
      <c r="AF28" s="376"/>
      <c r="AG28" s="377"/>
      <c r="AH28" s="372" t="s">
        <v>138</v>
      </c>
      <c r="AI28" s="373"/>
      <c r="AJ28" s="373"/>
      <c r="AK28" s="373"/>
      <c r="AL28" s="374"/>
      <c r="AM28" s="372" t="s">
        <v>186</v>
      </c>
      <c r="AN28" s="373"/>
      <c r="AO28" s="373"/>
      <c r="AP28" s="373"/>
      <c r="AQ28" s="373"/>
      <c r="AR28" s="374"/>
      <c r="AS28" s="372" t="s">
        <v>187</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979037</v>
      </c>
      <c r="BO28" s="449"/>
      <c r="BP28" s="449"/>
      <c r="BQ28" s="449"/>
      <c r="BR28" s="449"/>
      <c r="BS28" s="449"/>
      <c r="BT28" s="449"/>
      <c r="BU28" s="450"/>
      <c r="BV28" s="448">
        <v>968671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7</v>
      </c>
      <c r="M29" s="373"/>
      <c r="N29" s="373"/>
      <c r="O29" s="373"/>
      <c r="P29" s="374"/>
      <c r="Q29" s="372">
        <v>2300</v>
      </c>
      <c r="R29" s="373"/>
      <c r="S29" s="373"/>
      <c r="T29" s="373"/>
      <c r="U29" s="373"/>
      <c r="V29" s="374"/>
      <c r="W29" s="463"/>
      <c r="X29" s="464"/>
      <c r="Y29" s="465"/>
      <c r="Z29" s="375" t="s">
        <v>190</v>
      </c>
      <c r="AA29" s="376"/>
      <c r="AB29" s="376"/>
      <c r="AC29" s="376"/>
      <c r="AD29" s="376"/>
      <c r="AE29" s="376"/>
      <c r="AF29" s="376"/>
      <c r="AG29" s="377"/>
      <c r="AH29" s="372">
        <v>90</v>
      </c>
      <c r="AI29" s="373"/>
      <c r="AJ29" s="373"/>
      <c r="AK29" s="373"/>
      <c r="AL29" s="374"/>
      <c r="AM29" s="372">
        <v>259064</v>
      </c>
      <c r="AN29" s="373"/>
      <c r="AO29" s="373"/>
      <c r="AP29" s="373"/>
      <c r="AQ29" s="373"/>
      <c r="AR29" s="374"/>
      <c r="AS29" s="372">
        <v>2878</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173968</v>
      </c>
      <c r="BO29" s="420"/>
      <c r="BP29" s="420"/>
      <c r="BQ29" s="420"/>
      <c r="BR29" s="420"/>
      <c r="BS29" s="420"/>
      <c r="BT29" s="420"/>
      <c r="BU29" s="421"/>
      <c r="BV29" s="419">
        <v>122340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99.4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530735</v>
      </c>
      <c r="BO30" s="454"/>
      <c r="BP30" s="454"/>
      <c r="BQ30" s="454"/>
      <c r="BR30" s="454"/>
      <c r="BS30" s="454"/>
      <c r="BT30" s="454"/>
      <c r="BU30" s="455"/>
      <c r="BV30" s="453">
        <v>359493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199</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山形県消防補償等組合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戸沢村産業振興公社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山形県自治会館管理組合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7</v>
      </c>
      <c r="BF36" s="367"/>
      <c r="BG36" s="368" t="str">
        <f>IF('各会計、関係団体の財政状況及び健全化判断比率'!B33="","",'各会計、関係団体の財政状況及び健全化判断比率'!B33)</f>
        <v>農業集落排水事業特別会計</v>
      </c>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山形県市町村職員退職手当組合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山形県市町村交通災害共済組合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最上広域市町村圏事務組合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最上地区広域連合（普通会計分）</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最上地区広域連合（事業会計分）</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山形県後期高齢者医療広域連合（普通会計分）</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山形県後期高齢者医療広域連合（事業会計分）</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SoB9dbbuzWajH91qUJ2lwxaqUTFs/M08TvbKxwueWgGSH4nDs+dcgKhoQyHQVUR8ksxxInfnS4AAhVhkmSNAJw==" saltValue="cmjXH/N3smiXplRvnnJdB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574</v>
      </c>
      <c r="D34" s="1151"/>
      <c r="E34" s="1152"/>
      <c r="F34" s="32">
        <v>2.87</v>
      </c>
      <c r="G34" s="33">
        <v>15.86</v>
      </c>
      <c r="H34" s="33">
        <v>16.170000000000002</v>
      </c>
      <c r="I34" s="33">
        <v>19.829999999999998</v>
      </c>
      <c r="J34" s="34">
        <v>19.600000000000001</v>
      </c>
      <c r="K34" s="22"/>
      <c r="L34" s="22"/>
      <c r="M34" s="22"/>
      <c r="N34" s="22"/>
      <c r="O34" s="22"/>
      <c r="P34" s="22"/>
    </row>
    <row r="35" spans="1:16" ht="39" customHeight="1" x14ac:dyDescent="0.15">
      <c r="A35" s="22"/>
      <c r="B35" s="35"/>
      <c r="C35" s="1145" t="s">
        <v>575</v>
      </c>
      <c r="D35" s="1146"/>
      <c r="E35" s="1147"/>
      <c r="F35" s="36">
        <v>0.82</v>
      </c>
      <c r="G35" s="37">
        <v>0.45</v>
      </c>
      <c r="H35" s="37">
        <v>0.8</v>
      </c>
      <c r="I35" s="37">
        <v>1.44</v>
      </c>
      <c r="J35" s="38">
        <v>1.86</v>
      </c>
      <c r="K35" s="22"/>
      <c r="L35" s="22"/>
      <c r="M35" s="22"/>
      <c r="N35" s="22"/>
      <c r="O35" s="22"/>
      <c r="P35" s="22"/>
    </row>
    <row r="36" spans="1:16" ht="39" customHeight="1" x14ac:dyDescent="0.15">
      <c r="A36" s="22"/>
      <c r="B36" s="35"/>
      <c r="C36" s="1145" t="s">
        <v>576</v>
      </c>
      <c r="D36" s="1146"/>
      <c r="E36" s="1147"/>
      <c r="F36" s="36">
        <v>0.2</v>
      </c>
      <c r="G36" s="37">
        <v>0.15</v>
      </c>
      <c r="H36" s="37">
        <v>0.49</v>
      </c>
      <c r="I36" s="37">
        <v>0.51</v>
      </c>
      <c r="J36" s="38">
        <v>1.17</v>
      </c>
      <c r="K36" s="22"/>
      <c r="L36" s="22"/>
      <c r="M36" s="22"/>
      <c r="N36" s="22"/>
      <c r="O36" s="22"/>
      <c r="P36" s="22"/>
    </row>
    <row r="37" spans="1:16" ht="39" customHeight="1" x14ac:dyDescent="0.15">
      <c r="A37" s="22"/>
      <c r="B37" s="35"/>
      <c r="C37" s="1145" t="s">
        <v>577</v>
      </c>
      <c r="D37" s="1146"/>
      <c r="E37" s="1147"/>
      <c r="F37" s="36">
        <v>0.27</v>
      </c>
      <c r="G37" s="37">
        <v>0.12</v>
      </c>
      <c r="H37" s="37">
        <v>0.16</v>
      </c>
      <c r="I37" s="37">
        <v>0.13</v>
      </c>
      <c r="J37" s="38">
        <v>0.85</v>
      </c>
      <c r="K37" s="22"/>
      <c r="L37" s="22"/>
      <c r="M37" s="22"/>
      <c r="N37" s="22"/>
      <c r="O37" s="22"/>
      <c r="P37" s="22"/>
    </row>
    <row r="38" spans="1:16" ht="39" customHeight="1" x14ac:dyDescent="0.15">
      <c r="A38" s="22"/>
      <c r="B38" s="35"/>
      <c r="C38" s="1145" t="s">
        <v>578</v>
      </c>
      <c r="D38" s="1146"/>
      <c r="E38" s="1147"/>
      <c r="F38" s="36">
        <v>0.13</v>
      </c>
      <c r="G38" s="37">
        <v>0.02</v>
      </c>
      <c r="H38" s="37">
        <v>0.03</v>
      </c>
      <c r="I38" s="37">
        <v>0.04</v>
      </c>
      <c r="J38" s="38">
        <v>0.05</v>
      </c>
      <c r="K38" s="22"/>
      <c r="L38" s="22"/>
      <c r="M38" s="22"/>
      <c r="N38" s="22"/>
      <c r="O38" s="22"/>
      <c r="P38" s="22"/>
    </row>
    <row r="39" spans="1:16" ht="39" customHeight="1" x14ac:dyDescent="0.15">
      <c r="A39" s="22"/>
      <c r="B39" s="35"/>
      <c r="C39" s="1145" t="s">
        <v>579</v>
      </c>
      <c r="D39" s="1146"/>
      <c r="E39" s="1147"/>
      <c r="F39" s="36">
        <v>0.21</v>
      </c>
      <c r="G39" s="37">
        <v>0.15</v>
      </c>
      <c r="H39" s="37">
        <v>0.1</v>
      </c>
      <c r="I39" s="37">
        <v>0.09</v>
      </c>
      <c r="J39" s="38">
        <v>0.05</v>
      </c>
      <c r="K39" s="22"/>
      <c r="L39" s="22"/>
      <c r="M39" s="22"/>
      <c r="N39" s="22"/>
      <c r="O39" s="22"/>
      <c r="P39" s="22"/>
    </row>
    <row r="40" spans="1:16" ht="39" customHeight="1" x14ac:dyDescent="0.15">
      <c r="A40" s="22"/>
      <c r="B40" s="35"/>
      <c r="C40" s="1145" t="s">
        <v>580</v>
      </c>
      <c r="D40" s="1146"/>
      <c r="E40" s="1147"/>
      <c r="F40" s="36">
        <v>0.1</v>
      </c>
      <c r="G40" s="37">
        <v>0.13</v>
      </c>
      <c r="H40" s="37">
        <v>0.05</v>
      </c>
      <c r="I40" s="37">
        <v>0.02</v>
      </c>
      <c r="J40" s="38">
        <v>0.03</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581</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582</v>
      </c>
      <c r="D43" s="1149"/>
      <c r="E43" s="1150"/>
      <c r="F43" s="41" t="s">
        <v>525</v>
      </c>
      <c r="G43" s="42" t="s">
        <v>525</v>
      </c>
      <c r="H43" s="42" t="s">
        <v>525</v>
      </c>
      <c r="I43" s="42" t="s">
        <v>525</v>
      </c>
      <c r="J43" s="43" t="s">
        <v>525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Zal7rJCVIAGotqFxNO3vxj5fE5JUrFUFIBHz9qnfBErD0RvPvDrYHs656YbxcFQgyPLjDFon3/ohq2ZE+OC8g==" saltValue="bHkaBYeoqVYaYKir7k33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333</v>
      </c>
      <c r="L45" s="60">
        <v>363</v>
      </c>
      <c r="M45" s="60">
        <v>449</v>
      </c>
      <c r="N45" s="60">
        <v>511</v>
      </c>
      <c r="O45" s="61">
        <v>545</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15">
      <c r="A48" s="48"/>
      <c r="B48" s="1178"/>
      <c r="C48" s="1179"/>
      <c r="D48" s="62"/>
      <c r="E48" s="1155" t="s">
        <v>14</v>
      </c>
      <c r="F48" s="1155"/>
      <c r="G48" s="1155"/>
      <c r="H48" s="1155"/>
      <c r="I48" s="1155"/>
      <c r="J48" s="1156"/>
      <c r="K48" s="63">
        <v>245</v>
      </c>
      <c r="L48" s="64">
        <v>250</v>
      </c>
      <c r="M48" s="64">
        <v>237</v>
      </c>
      <c r="N48" s="64">
        <v>258</v>
      </c>
      <c r="O48" s="65">
        <v>254</v>
      </c>
      <c r="P48" s="48"/>
      <c r="Q48" s="48"/>
      <c r="R48" s="48"/>
      <c r="S48" s="48"/>
      <c r="T48" s="48"/>
      <c r="U48" s="48"/>
    </row>
    <row r="49" spans="1:21" ht="30.75" customHeight="1" x14ac:dyDescent="0.15">
      <c r="A49" s="48"/>
      <c r="B49" s="1178"/>
      <c r="C49" s="1179"/>
      <c r="D49" s="62"/>
      <c r="E49" s="1155" t="s">
        <v>15</v>
      </c>
      <c r="F49" s="1155"/>
      <c r="G49" s="1155"/>
      <c r="H49" s="1155"/>
      <c r="I49" s="1155"/>
      <c r="J49" s="1156"/>
      <c r="K49" s="63">
        <v>5</v>
      </c>
      <c r="L49" s="64">
        <v>8</v>
      </c>
      <c r="M49" s="64">
        <v>6</v>
      </c>
      <c r="N49" s="64">
        <v>5</v>
      </c>
      <c r="O49" s="65">
        <v>6</v>
      </c>
      <c r="P49" s="48"/>
      <c r="Q49" s="48"/>
      <c r="R49" s="48"/>
      <c r="S49" s="48"/>
      <c r="T49" s="48"/>
      <c r="U49" s="48"/>
    </row>
    <row r="50" spans="1:21" ht="30.75" customHeight="1" x14ac:dyDescent="0.15">
      <c r="A50" s="48"/>
      <c r="B50" s="1178"/>
      <c r="C50" s="1179"/>
      <c r="D50" s="62"/>
      <c r="E50" s="1155" t="s">
        <v>16</v>
      </c>
      <c r="F50" s="1155"/>
      <c r="G50" s="1155"/>
      <c r="H50" s="1155"/>
      <c r="I50" s="1155"/>
      <c r="J50" s="1156"/>
      <c r="K50" s="63">
        <v>10</v>
      </c>
      <c r="L50" s="64" t="s">
        <v>525</v>
      </c>
      <c r="M50" s="64" t="s">
        <v>525</v>
      </c>
      <c r="N50" s="64" t="s">
        <v>525</v>
      </c>
      <c r="O50" s="65">
        <v>12</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525</v>
      </c>
      <c r="L51" s="64" t="s">
        <v>525</v>
      </c>
      <c r="M51" s="64">
        <v>0</v>
      </c>
      <c r="N51" s="64" t="s">
        <v>525</v>
      </c>
      <c r="O51" s="65" t="s">
        <v>525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393</v>
      </c>
      <c r="L52" s="64">
        <v>396</v>
      </c>
      <c r="M52" s="64">
        <v>446</v>
      </c>
      <c r="N52" s="64">
        <v>471</v>
      </c>
      <c r="O52" s="65">
        <v>473</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200</v>
      </c>
      <c r="L53" s="69">
        <v>225</v>
      </c>
      <c r="M53" s="69">
        <v>246</v>
      </c>
      <c r="N53" s="69">
        <v>303</v>
      </c>
      <c r="O53" s="70">
        <v>344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589</v>
      </c>
      <c r="L58" s="84" t="s">
        <v>589</v>
      </c>
      <c r="M58" s="84" t="s">
        <v>589</v>
      </c>
      <c r="N58" s="84" t="s">
        <v>589</v>
      </c>
      <c r="O58" s="85" t="s">
        <v>589</v>
      </c>
    </row>
    <row r="59" spans="1:21" ht="31.5" customHeight="1" x14ac:dyDescent="0.15">
      <c r="B59" s="1163"/>
      <c r="C59" s="1164"/>
      <c r="D59" s="1170" t="s">
        <v>27</v>
      </c>
      <c r="E59" s="1171"/>
      <c r="F59" s="1171"/>
      <c r="G59" s="1171"/>
      <c r="H59" s="1171"/>
      <c r="I59" s="1171"/>
      <c r="J59" s="1172"/>
      <c r="K59" s="86" t="s">
        <v>589</v>
      </c>
      <c r="L59" s="87" t="s">
        <v>589</v>
      </c>
      <c r="M59" s="87" t="s">
        <v>589</v>
      </c>
      <c r="N59" s="87" t="s">
        <v>589</v>
      </c>
      <c r="O59" s="88" t="s">
        <v>589</v>
      </c>
    </row>
    <row r="60" spans="1:21" ht="31.5" customHeight="1" thickBot="1" x14ac:dyDescent="0.2">
      <c r="B60" s="1165"/>
      <c r="C60" s="1166"/>
      <c r="D60" s="1173" t="s">
        <v>28</v>
      </c>
      <c r="E60" s="1174"/>
      <c r="F60" s="1174"/>
      <c r="G60" s="1174"/>
      <c r="H60" s="1174"/>
      <c r="I60" s="1174"/>
      <c r="J60" s="1175"/>
      <c r="K60" s="89" t="s">
        <v>589</v>
      </c>
      <c r="L60" s="90" t="s">
        <v>589</v>
      </c>
      <c r="M60" s="90" t="s">
        <v>589</v>
      </c>
      <c r="N60" s="90" t="s">
        <v>589</v>
      </c>
      <c r="O60" s="91" t="s">
        <v>589</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rPPcR44bjZGV/xJNWUoiiAZcurC9AFvu+ClfagqgVq1NaUrx69P+2Nt8sGSvjgdSDdVtDZuOdC+hkbCnowxFw==" saltValue="u1QQTL4/3xVkYfn/fTsG+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567</v>
      </c>
      <c r="J40" s="103" t="s">
        <v>568</v>
      </c>
      <c r="K40" s="103" t="s">
        <v>569</v>
      </c>
      <c r="L40" s="103" t="s">
        <v>570</v>
      </c>
      <c r="M40" s="104" t="s">
        <v>571</v>
      </c>
    </row>
    <row r="41" spans="2:13" ht="27.75" customHeight="1" x14ac:dyDescent="0.15">
      <c r="B41" s="1196" t="s">
        <v>31</v>
      </c>
      <c r="C41" s="1197"/>
      <c r="D41" s="105"/>
      <c r="E41" s="1198" t="s">
        <v>32</v>
      </c>
      <c r="F41" s="1198"/>
      <c r="G41" s="1198"/>
      <c r="H41" s="1199"/>
      <c r="I41" s="355">
        <v>5389</v>
      </c>
      <c r="J41" s="356">
        <v>5626</v>
      </c>
      <c r="K41" s="356">
        <v>5930</v>
      </c>
      <c r="L41" s="356">
        <v>5839</v>
      </c>
      <c r="M41" s="357">
        <v>5568</v>
      </c>
    </row>
    <row r="42" spans="2:13" ht="27.75" customHeight="1" x14ac:dyDescent="0.15">
      <c r="B42" s="1186"/>
      <c r="C42" s="1187"/>
      <c r="D42" s="106"/>
      <c r="E42" s="1190" t="s">
        <v>33</v>
      </c>
      <c r="F42" s="1190"/>
      <c r="G42" s="1190"/>
      <c r="H42" s="1191"/>
      <c r="I42" s="358" t="s">
        <v>525</v>
      </c>
      <c r="J42" s="359" t="s">
        <v>525</v>
      </c>
      <c r="K42" s="359" t="s">
        <v>525</v>
      </c>
      <c r="L42" s="359" t="s">
        <v>525</v>
      </c>
      <c r="M42" s="360">
        <v>470</v>
      </c>
    </row>
    <row r="43" spans="2:13" ht="27.75" customHeight="1" x14ac:dyDescent="0.15">
      <c r="B43" s="1186"/>
      <c r="C43" s="1187"/>
      <c r="D43" s="106"/>
      <c r="E43" s="1190" t="s">
        <v>34</v>
      </c>
      <c r="F43" s="1190"/>
      <c r="G43" s="1190"/>
      <c r="H43" s="1191"/>
      <c r="I43" s="358">
        <v>2298</v>
      </c>
      <c r="J43" s="359">
        <v>2238</v>
      </c>
      <c r="K43" s="359">
        <v>1988</v>
      </c>
      <c r="L43" s="359">
        <v>1824</v>
      </c>
      <c r="M43" s="360">
        <v>1640</v>
      </c>
    </row>
    <row r="44" spans="2:13" ht="27.75" customHeight="1" x14ac:dyDescent="0.15">
      <c r="B44" s="1186"/>
      <c r="C44" s="1187"/>
      <c r="D44" s="106"/>
      <c r="E44" s="1190" t="s">
        <v>35</v>
      </c>
      <c r="F44" s="1190"/>
      <c r="G44" s="1190"/>
      <c r="H44" s="1191"/>
      <c r="I44" s="358">
        <v>18</v>
      </c>
      <c r="J44" s="359">
        <v>10</v>
      </c>
      <c r="K44" s="359">
        <v>4</v>
      </c>
      <c r="L44" s="359">
        <v>5</v>
      </c>
      <c r="M44" s="360" t="s">
        <v>525</v>
      </c>
    </row>
    <row r="45" spans="2:13" ht="27.75" customHeight="1" x14ac:dyDescent="0.15">
      <c r="B45" s="1186"/>
      <c r="C45" s="1187"/>
      <c r="D45" s="106"/>
      <c r="E45" s="1190" t="s">
        <v>36</v>
      </c>
      <c r="F45" s="1190"/>
      <c r="G45" s="1190"/>
      <c r="H45" s="1191"/>
      <c r="I45" s="358">
        <v>359</v>
      </c>
      <c r="J45" s="359">
        <v>346</v>
      </c>
      <c r="K45" s="359">
        <v>331</v>
      </c>
      <c r="L45" s="359">
        <v>357</v>
      </c>
      <c r="M45" s="360">
        <v>331</v>
      </c>
    </row>
    <row r="46" spans="2:13" ht="27.75" customHeight="1" x14ac:dyDescent="0.15">
      <c r="B46" s="1186"/>
      <c r="C46" s="1187"/>
      <c r="D46" s="107"/>
      <c r="E46" s="1190" t="s">
        <v>37</v>
      </c>
      <c r="F46" s="1190"/>
      <c r="G46" s="1190"/>
      <c r="H46" s="1191"/>
      <c r="I46" s="358" t="s">
        <v>525</v>
      </c>
      <c r="J46" s="359" t="s">
        <v>525</v>
      </c>
      <c r="K46" s="359" t="s">
        <v>525</v>
      </c>
      <c r="L46" s="359" t="s">
        <v>525</v>
      </c>
      <c r="M46" s="360" t="s">
        <v>525</v>
      </c>
    </row>
    <row r="47" spans="2:13" ht="27.75" customHeight="1" x14ac:dyDescent="0.15">
      <c r="B47" s="1186"/>
      <c r="C47" s="1187"/>
      <c r="D47" s="108"/>
      <c r="E47" s="1200" t="s">
        <v>38</v>
      </c>
      <c r="F47" s="1201"/>
      <c r="G47" s="1201"/>
      <c r="H47" s="1202"/>
      <c r="I47" s="358" t="s">
        <v>525</v>
      </c>
      <c r="J47" s="359" t="s">
        <v>525</v>
      </c>
      <c r="K47" s="359" t="s">
        <v>525</v>
      </c>
      <c r="L47" s="359" t="s">
        <v>525</v>
      </c>
      <c r="M47" s="360" t="s">
        <v>525</v>
      </c>
    </row>
    <row r="48" spans="2:13" ht="27.75" customHeight="1" x14ac:dyDescent="0.15">
      <c r="B48" s="1186"/>
      <c r="C48" s="1187"/>
      <c r="D48" s="106"/>
      <c r="E48" s="1190" t="s">
        <v>39</v>
      </c>
      <c r="F48" s="1190"/>
      <c r="G48" s="1190"/>
      <c r="H48" s="1191"/>
      <c r="I48" s="358" t="s">
        <v>525</v>
      </c>
      <c r="J48" s="359" t="s">
        <v>525</v>
      </c>
      <c r="K48" s="359" t="s">
        <v>525</v>
      </c>
      <c r="L48" s="359" t="s">
        <v>525</v>
      </c>
      <c r="M48" s="360" t="s">
        <v>525</v>
      </c>
    </row>
    <row r="49" spans="2:13" ht="27.75" customHeight="1" x14ac:dyDescent="0.15">
      <c r="B49" s="1188"/>
      <c r="C49" s="1189"/>
      <c r="D49" s="106"/>
      <c r="E49" s="1190" t="s">
        <v>40</v>
      </c>
      <c r="F49" s="1190"/>
      <c r="G49" s="1190"/>
      <c r="H49" s="1191"/>
      <c r="I49" s="358" t="s">
        <v>525</v>
      </c>
      <c r="J49" s="359" t="s">
        <v>525</v>
      </c>
      <c r="K49" s="359" t="s">
        <v>525</v>
      </c>
      <c r="L49" s="359" t="s">
        <v>525</v>
      </c>
      <c r="M49" s="360" t="s">
        <v>525</v>
      </c>
    </row>
    <row r="50" spans="2:13" ht="27.75" customHeight="1" x14ac:dyDescent="0.15">
      <c r="B50" s="1184" t="s">
        <v>41</v>
      </c>
      <c r="C50" s="1185"/>
      <c r="D50" s="109"/>
      <c r="E50" s="1190" t="s">
        <v>42</v>
      </c>
      <c r="F50" s="1190"/>
      <c r="G50" s="1190"/>
      <c r="H50" s="1191"/>
      <c r="I50" s="358">
        <v>1620</v>
      </c>
      <c r="J50" s="359">
        <v>1408</v>
      </c>
      <c r="K50" s="359">
        <v>1429</v>
      </c>
      <c r="L50" s="359">
        <v>1601</v>
      </c>
      <c r="M50" s="360">
        <v>1813</v>
      </c>
    </row>
    <row r="51" spans="2:13" ht="27.75" customHeight="1" x14ac:dyDescent="0.15">
      <c r="B51" s="1186"/>
      <c r="C51" s="1187"/>
      <c r="D51" s="106"/>
      <c r="E51" s="1190" t="s">
        <v>43</v>
      </c>
      <c r="F51" s="1190"/>
      <c r="G51" s="1190"/>
      <c r="H51" s="1191"/>
      <c r="I51" s="358">
        <v>15</v>
      </c>
      <c r="J51" s="359">
        <v>8</v>
      </c>
      <c r="K51" s="359">
        <v>3</v>
      </c>
      <c r="L51" s="359">
        <v>0</v>
      </c>
      <c r="M51" s="360">
        <v>103</v>
      </c>
    </row>
    <row r="52" spans="2:13" ht="27.75" customHeight="1" x14ac:dyDescent="0.15">
      <c r="B52" s="1188"/>
      <c r="C52" s="1189"/>
      <c r="D52" s="106"/>
      <c r="E52" s="1190" t="s">
        <v>44</v>
      </c>
      <c r="F52" s="1190"/>
      <c r="G52" s="1190"/>
      <c r="H52" s="1191"/>
      <c r="I52" s="358">
        <v>4570</v>
      </c>
      <c r="J52" s="359">
        <v>4625</v>
      </c>
      <c r="K52" s="359">
        <v>4572</v>
      </c>
      <c r="L52" s="359">
        <v>4421</v>
      </c>
      <c r="M52" s="360">
        <v>4458</v>
      </c>
    </row>
    <row r="53" spans="2:13" ht="27.75" customHeight="1" thickBot="1" x14ac:dyDescent="0.2">
      <c r="B53" s="1192" t="s">
        <v>45</v>
      </c>
      <c r="C53" s="1193"/>
      <c r="D53" s="110"/>
      <c r="E53" s="1194" t="s">
        <v>46</v>
      </c>
      <c r="F53" s="1194"/>
      <c r="G53" s="1194"/>
      <c r="H53" s="1195"/>
      <c r="I53" s="361">
        <v>1858</v>
      </c>
      <c r="J53" s="362">
        <v>2178</v>
      </c>
      <c r="K53" s="362">
        <v>2248</v>
      </c>
      <c r="L53" s="362">
        <v>2003</v>
      </c>
      <c r="M53" s="363">
        <v>1637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3GeujqJASW8UGdgqKDUHnEOmDZDS3ARDPpZSXzuSMs98gB9td8MLdxWH2/yvX/Yp9NK/powxZn+grCbAVD2cmg==" saltValue="m5F4mqFQwcaficGX5Tn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49</v>
      </c>
      <c r="D55" s="1211"/>
      <c r="E55" s="1212"/>
      <c r="F55" s="122">
        <v>868</v>
      </c>
      <c r="G55" s="122">
        <v>969</v>
      </c>
      <c r="H55" s="123">
        <v>979</v>
      </c>
    </row>
    <row r="56" spans="2:8" ht="52.5" customHeight="1" x14ac:dyDescent="0.15">
      <c r="B56" s="124"/>
      <c r="C56" s="1213" t="s">
        <v>50</v>
      </c>
      <c r="D56" s="1213"/>
      <c r="E56" s="1214"/>
      <c r="F56" s="125">
        <v>71</v>
      </c>
      <c r="G56" s="125">
        <v>122</v>
      </c>
      <c r="H56" s="126">
        <v>174</v>
      </c>
    </row>
    <row r="57" spans="2:8" ht="53.25" customHeight="1" x14ac:dyDescent="0.15">
      <c r="B57" s="124"/>
      <c r="C57" s="1215" t="s">
        <v>51</v>
      </c>
      <c r="D57" s="1215"/>
      <c r="E57" s="1216"/>
      <c r="F57" s="127">
        <v>346</v>
      </c>
      <c r="G57" s="127">
        <v>359</v>
      </c>
      <c r="H57" s="128">
        <v>531</v>
      </c>
    </row>
    <row r="58" spans="2:8" ht="45.75" customHeight="1" x14ac:dyDescent="0.15">
      <c r="B58" s="129"/>
      <c r="C58" s="1203" t="s">
        <v>600</v>
      </c>
      <c r="D58" s="1204"/>
      <c r="E58" s="1205"/>
      <c r="F58" s="130">
        <v>95</v>
      </c>
      <c r="G58" s="130">
        <v>98</v>
      </c>
      <c r="H58" s="131">
        <v>201</v>
      </c>
    </row>
    <row r="59" spans="2:8" ht="45.75" customHeight="1" x14ac:dyDescent="0.15">
      <c r="B59" s="129"/>
      <c r="C59" s="1203" t="s">
        <v>601</v>
      </c>
      <c r="D59" s="1204"/>
      <c r="E59" s="1205"/>
      <c r="F59" s="130">
        <v>86</v>
      </c>
      <c r="G59" s="130">
        <v>109</v>
      </c>
      <c r="H59" s="131">
        <v>169</v>
      </c>
    </row>
    <row r="60" spans="2:8" ht="45.75" customHeight="1" x14ac:dyDescent="0.15">
      <c r="B60" s="129"/>
      <c r="C60" s="1203" t="s">
        <v>604</v>
      </c>
      <c r="D60" s="1204"/>
      <c r="E60" s="1205"/>
      <c r="F60" s="130">
        <v>86</v>
      </c>
      <c r="G60" s="130">
        <v>86</v>
      </c>
      <c r="H60" s="131">
        <v>86</v>
      </c>
    </row>
    <row r="61" spans="2:8" ht="45.75" customHeight="1" x14ac:dyDescent="0.15">
      <c r="B61" s="129"/>
      <c r="C61" s="1203" t="s">
        <v>602</v>
      </c>
      <c r="D61" s="1204"/>
      <c r="E61" s="1205"/>
      <c r="F61" s="130">
        <v>26</v>
      </c>
      <c r="G61" s="130">
        <v>26</v>
      </c>
      <c r="H61" s="131">
        <v>26</v>
      </c>
    </row>
    <row r="62" spans="2:8" ht="45.75" customHeight="1" thickBot="1" x14ac:dyDescent="0.2">
      <c r="B62" s="132"/>
      <c r="C62" s="1206" t="s">
        <v>603</v>
      </c>
      <c r="D62" s="1207"/>
      <c r="E62" s="1208"/>
      <c r="F62" s="133">
        <v>11</v>
      </c>
      <c r="G62" s="133">
        <v>14</v>
      </c>
      <c r="H62" s="134">
        <v>23</v>
      </c>
    </row>
    <row r="63" spans="2:8" ht="52.5" customHeight="1" thickBot="1" x14ac:dyDescent="0.2">
      <c r="B63" s="135"/>
      <c r="C63" s="1209" t="s">
        <v>52</v>
      </c>
      <c r="D63" s="1209"/>
      <c r="E63" s="1210"/>
      <c r="F63" s="136">
        <v>1285</v>
      </c>
      <c r="G63" s="136">
        <v>1451</v>
      </c>
      <c r="H63" s="137">
        <v>1684</v>
      </c>
    </row>
    <row r="64" spans="2:8" x14ac:dyDescent="0.15"/>
  </sheetData>
  <sheetProtection algorithmName="SHA-512" hashValue="xDxuPMZOp4bjlZh42lTQ1zkHl/yO0XIonZa6rYEQEGHW6px3NLr4yV+oR7qwtNZb3Zvc6R/C9D7TSnKuZhbHyw==" saltValue="99S4SrDr/hv5cYmexOH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564</v>
      </c>
      <c r="G2" s="151"/>
      <c r="H2" s="152"/>
    </row>
    <row r="3" spans="1:8" x14ac:dyDescent="0.15">
      <c r="A3" s="148" t="s">
        <v>557</v>
      </c>
      <c r="B3" s="153"/>
      <c r="C3" s="154"/>
      <c r="D3" s="155">
        <v>109560</v>
      </c>
      <c r="E3" s="156"/>
      <c r="F3" s="157">
        <v>228215</v>
      </c>
      <c r="G3" s="158"/>
      <c r="H3" s="159"/>
    </row>
    <row r="4" spans="1:8" x14ac:dyDescent="0.15">
      <c r="A4" s="160"/>
      <c r="B4" s="161"/>
      <c r="C4" s="162"/>
      <c r="D4" s="163">
        <v>51840</v>
      </c>
      <c r="E4" s="164"/>
      <c r="F4" s="165">
        <v>117571</v>
      </c>
      <c r="G4" s="166"/>
      <c r="H4" s="167"/>
    </row>
    <row r="5" spans="1:8" x14ac:dyDescent="0.15">
      <c r="A5" s="148" t="s">
        <v>559</v>
      </c>
      <c r="B5" s="153"/>
      <c r="C5" s="154"/>
      <c r="D5" s="155">
        <v>156376</v>
      </c>
      <c r="E5" s="156"/>
      <c r="F5" s="157">
        <v>264232</v>
      </c>
      <c r="G5" s="158"/>
      <c r="H5" s="159"/>
    </row>
    <row r="6" spans="1:8" x14ac:dyDescent="0.15">
      <c r="A6" s="160"/>
      <c r="B6" s="161"/>
      <c r="C6" s="162"/>
      <c r="D6" s="163">
        <v>93734</v>
      </c>
      <c r="E6" s="164"/>
      <c r="F6" s="165">
        <v>133959</v>
      </c>
      <c r="G6" s="166"/>
      <c r="H6" s="167"/>
    </row>
    <row r="7" spans="1:8" x14ac:dyDescent="0.15">
      <c r="A7" s="148" t="s">
        <v>560</v>
      </c>
      <c r="B7" s="153"/>
      <c r="C7" s="154"/>
      <c r="D7" s="155">
        <v>196227</v>
      </c>
      <c r="E7" s="156"/>
      <c r="F7" s="157">
        <v>263613</v>
      </c>
      <c r="G7" s="158"/>
      <c r="H7" s="159"/>
    </row>
    <row r="8" spans="1:8" x14ac:dyDescent="0.15">
      <c r="A8" s="160"/>
      <c r="B8" s="161"/>
      <c r="C8" s="162"/>
      <c r="D8" s="163">
        <v>139620</v>
      </c>
      <c r="E8" s="164"/>
      <c r="F8" s="165">
        <v>128823</v>
      </c>
      <c r="G8" s="166"/>
      <c r="H8" s="167"/>
    </row>
    <row r="9" spans="1:8" x14ac:dyDescent="0.15">
      <c r="A9" s="148" t="s">
        <v>561</v>
      </c>
      <c r="B9" s="153"/>
      <c r="C9" s="154"/>
      <c r="D9" s="155">
        <v>129041</v>
      </c>
      <c r="E9" s="156"/>
      <c r="F9" s="157">
        <v>330026</v>
      </c>
      <c r="G9" s="158"/>
      <c r="H9" s="159"/>
    </row>
    <row r="10" spans="1:8" x14ac:dyDescent="0.15">
      <c r="A10" s="160"/>
      <c r="B10" s="161"/>
      <c r="C10" s="162"/>
      <c r="D10" s="163">
        <v>104062</v>
      </c>
      <c r="E10" s="164"/>
      <c r="F10" s="165">
        <v>141075</v>
      </c>
      <c r="G10" s="166"/>
      <c r="H10" s="167"/>
    </row>
    <row r="11" spans="1:8" x14ac:dyDescent="0.15">
      <c r="A11" s="148" t="s">
        <v>562</v>
      </c>
      <c r="B11" s="153"/>
      <c r="C11" s="154"/>
      <c r="D11" s="155">
        <v>99303</v>
      </c>
      <c r="E11" s="156"/>
      <c r="F11" s="157">
        <v>278179</v>
      </c>
      <c r="G11" s="158"/>
      <c r="H11" s="159"/>
    </row>
    <row r="12" spans="1:8" x14ac:dyDescent="0.15">
      <c r="A12" s="160"/>
      <c r="B12" s="161"/>
      <c r="C12" s="168"/>
      <c r="D12" s="163">
        <v>62563</v>
      </c>
      <c r="E12" s="164"/>
      <c r="F12" s="165">
        <v>122182</v>
      </c>
      <c r="G12" s="166"/>
      <c r="H12" s="167"/>
    </row>
    <row r="13" spans="1:8" x14ac:dyDescent="0.15">
      <c r="A13" s="148"/>
      <c r="B13" s="153"/>
      <c r="C13" s="169"/>
      <c r="D13" s="170">
        <v>138101</v>
      </c>
      <c r="E13" s="171"/>
      <c r="F13" s="172">
        <v>272853</v>
      </c>
      <c r="G13" s="173"/>
      <c r="H13" s="159"/>
    </row>
    <row r="14" spans="1:8" x14ac:dyDescent="0.15">
      <c r="A14" s="160"/>
      <c r="B14" s="161"/>
      <c r="C14" s="162"/>
      <c r="D14" s="163">
        <v>90364</v>
      </c>
      <c r="E14" s="164"/>
      <c r="F14" s="165">
        <v>128722</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2.88</v>
      </c>
      <c r="C19" s="174">
        <f>ROUND(VALUE(SUBSTITUTE(実質収支比率等に係る経年分析!G$48,"▲","-")),2)</f>
        <v>15.86</v>
      </c>
      <c r="D19" s="174">
        <f>ROUND(VALUE(SUBSTITUTE(実質収支比率等に係る経年分析!H$48,"▲","-")),2)</f>
        <v>16.18</v>
      </c>
      <c r="E19" s="174">
        <f>ROUND(VALUE(SUBSTITUTE(実質収支比率等に係る経年分析!I$48,"▲","-")),2)</f>
        <v>19.829999999999998</v>
      </c>
      <c r="F19" s="174">
        <f>ROUND(VALUE(SUBSTITUTE(実質収支比率等に係る経年分析!J$48,"▲","-")),2)</f>
        <v>19.61</v>
      </c>
    </row>
    <row r="20" spans="1:11" x14ac:dyDescent="0.15">
      <c r="A20" s="174" t="s">
        <v>56</v>
      </c>
      <c r="B20" s="174">
        <f>ROUND(VALUE(SUBSTITUTE(実質収支比率等に係る経年分析!F$47,"▲","-")),2)</f>
        <v>39.78</v>
      </c>
      <c r="C20" s="174">
        <f>ROUND(VALUE(SUBSTITUTE(実質収支比率等に係る経年分析!G$47,"▲","-")),2)</f>
        <v>31.14</v>
      </c>
      <c r="D20" s="174">
        <f>ROUND(VALUE(SUBSTITUTE(実質収支比率等に係る経年分析!H$47,"▲","-")),2)</f>
        <v>33.130000000000003</v>
      </c>
      <c r="E20" s="174">
        <f>ROUND(VALUE(SUBSTITUTE(実質収支比率等に係る経年分析!I$47,"▲","-")),2)</f>
        <v>33.909999999999997</v>
      </c>
      <c r="F20" s="174">
        <f>ROUND(VALUE(SUBSTITUTE(実質収支比率等に係る経年分析!J$47,"▲","-")),2)</f>
        <v>34.880000000000003</v>
      </c>
    </row>
    <row r="21" spans="1:11" x14ac:dyDescent="0.15">
      <c r="A21" s="174" t="s">
        <v>57</v>
      </c>
      <c r="B21" s="174">
        <f>IF(ISNUMBER(VALUE(SUBSTITUTE(実質収支比率等に係る経年分析!F$49,"▲","-"))),ROUND(VALUE(SUBSTITUTE(実質収支比率等に係る経年分析!F$49,"▲","-")),2),NA())</f>
        <v>-11.07</v>
      </c>
      <c r="C21" s="174">
        <f>IF(ISNUMBER(VALUE(SUBSTITUTE(実質収支比率等に係る経年分析!G$49,"▲","-"))),ROUND(VALUE(SUBSTITUTE(実質収支比率等に係る経年分析!G$49,"▲","-")),2),NA())</f>
        <v>4.8</v>
      </c>
      <c r="D21" s="174">
        <f>IF(ISNUMBER(VALUE(SUBSTITUTE(実質収支比率等に係る経年分析!H$49,"▲","-"))),ROUND(VALUE(SUBSTITUTE(実質収支比率等に係る経年分析!H$49,"▲","-")),2),NA())</f>
        <v>5.6</v>
      </c>
      <c r="E21" s="174">
        <f>IF(ISNUMBER(VALUE(SUBSTITUTE(実質収支比率等に係る経年分析!I$49,"▲","-"))),ROUND(VALUE(SUBSTITUTE(実質収支比率等に係る経年分析!I$49,"▲","-")),2),NA())</f>
        <v>8.5</v>
      </c>
      <c r="F21" s="174">
        <f>IF(ISNUMBER(VALUE(SUBSTITUTE(実質収支比率等に係る経年分析!J$49,"▲","-"))),ROUND(VALUE(SUBSTITUTE(実質収支比率等に係る経年分析!J$49,"▲","-")),2),NA())</f>
        <v>-0.2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x14ac:dyDescent="0.15">
      <c r="A33" s="175" t="str">
        <f>IF(連結実質赤字比率に係る赤字・黒字の構成分析!C$37="",NA(),連結実質赤字比率に係る赤字・黒字の構成分析!C$37)</f>
        <v>農業集落排水事業特別会計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0.85</v>
      </c>
    </row>
    <row r="34" spans="1:16" x14ac:dyDescent="0.15">
      <c r="A34" s="175" t="str">
        <f>IF(連結実質赤字比率に係る赤字・黒字の構成分析!C$36="",NA(),連結実質赤字比率に係る赤字・黒字の構成分析!C$36)</f>
        <v>簡易水道事業特別会計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1.17</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0.45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1.86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15.86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16.170000000000002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19.829999999999998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19.600000000000001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393</v>
      </c>
      <c r="E42" s="176"/>
      <c r="F42" s="176"/>
      <c r="G42" s="176">
        <f>'実質公債費比率（分子）の構造'!L$52</f>
        <v>396</v>
      </c>
      <c r="H42" s="176"/>
      <c r="I42" s="176"/>
      <c r="J42" s="176">
        <f>'実質公債費比率（分子）の構造'!M$52</f>
        <v>446</v>
      </c>
      <c r="K42" s="176"/>
      <c r="L42" s="176"/>
      <c r="M42" s="176">
        <f>'実質公債費比率（分子）の構造'!N$52</f>
        <v>471</v>
      </c>
      <c r="N42" s="176"/>
      <c r="O42" s="176"/>
      <c r="P42" s="176">
        <f>'実質公債費比率（分子）の構造'!O$52</f>
        <v>473</v>
      </c>
    </row>
    <row r="43" spans="1:16" x14ac:dyDescent="0.15">
      <c r="A43" s="176" t="s">
        <v>65</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10</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f>'実質公債費比率（分子）の構造'!O$50</f>
        <v>12</v>
      </c>
      <c r="O44" s="176"/>
      <c r="P44" s="176"/>
    </row>
    <row r="45" spans="1:16" x14ac:dyDescent="0.15">
      <c r="A45" s="176" t="s">
        <v>67</v>
      </c>
      <c r="B45" s="176">
        <f>'実質公債費比率（分子）の構造'!K$49</f>
        <v>5</v>
      </c>
      <c r="C45" s="176"/>
      <c r="D45" s="176"/>
      <c r="E45" s="176">
        <f>'実質公債費比率（分子）の構造'!L$49</f>
        <v>8</v>
      </c>
      <c r="F45" s="176"/>
      <c r="G45" s="176"/>
      <c r="H45" s="176">
        <f>'実質公債費比率（分子）の構造'!M$49</f>
        <v>6</v>
      </c>
      <c r="I45" s="176"/>
      <c r="J45" s="176"/>
      <c r="K45" s="176">
        <f>'実質公債費比率（分子）の構造'!N$49</f>
        <v>5</v>
      </c>
      <c r="L45" s="176"/>
      <c r="M45" s="176"/>
      <c r="N45" s="176">
        <f>'実質公債費比率（分子）の構造'!O$49</f>
        <v>6</v>
      </c>
      <c r="O45" s="176"/>
      <c r="P45" s="176"/>
    </row>
    <row r="46" spans="1:16" x14ac:dyDescent="0.15">
      <c r="A46" s="176" t="s">
        <v>68</v>
      </c>
      <c r="B46" s="176">
        <f>'実質公債費比率（分子）の構造'!K$48</f>
        <v>245</v>
      </c>
      <c r="C46" s="176"/>
      <c r="D46" s="176"/>
      <c r="E46" s="176">
        <f>'実質公債費比率（分子）の構造'!L$48</f>
        <v>250</v>
      </c>
      <c r="F46" s="176"/>
      <c r="G46" s="176"/>
      <c r="H46" s="176">
        <f>'実質公債費比率（分子）の構造'!M$48</f>
        <v>237</v>
      </c>
      <c r="I46" s="176"/>
      <c r="J46" s="176"/>
      <c r="K46" s="176">
        <f>'実質公債費比率（分子）の構造'!N$48</f>
        <v>258</v>
      </c>
      <c r="L46" s="176"/>
      <c r="M46" s="176"/>
      <c r="N46" s="176">
        <f>'実質公債費比率（分子）の構造'!O$48</f>
        <v>254</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333</v>
      </c>
      <c r="C49" s="176"/>
      <c r="D49" s="176"/>
      <c r="E49" s="176">
        <f>'実質公債費比率（分子）の構造'!L$45</f>
        <v>363</v>
      </c>
      <c r="F49" s="176"/>
      <c r="G49" s="176"/>
      <c r="H49" s="176">
        <f>'実質公債費比率（分子）の構造'!M$45</f>
        <v>449</v>
      </c>
      <c r="I49" s="176"/>
      <c r="J49" s="176"/>
      <c r="K49" s="176">
        <f>'実質公債費比率（分子）の構造'!N$45</f>
        <v>511</v>
      </c>
      <c r="L49" s="176"/>
      <c r="M49" s="176"/>
      <c r="N49" s="176">
        <f>'実質公債費比率（分子）の構造'!O$45</f>
        <v>545</v>
      </c>
      <c r="O49" s="176"/>
      <c r="P49" s="176"/>
    </row>
    <row r="50" spans="1:16" x14ac:dyDescent="0.15">
      <c r="A50" s="176" t="s">
        <v>72</v>
      </c>
      <c r="B50" s="176" t="e">
        <f>NA()</f>
        <v>#N/A</v>
      </c>
      <c r="C50" s="176">
        <f>IF(ISNUMBER('実質公債費比率（分子）の構造'!K$53),'実質公債費比率（分子）の構造'!K$53,NA())</f>
        <v>200</v>
      </c>
      <c r="D50" s="176" t="e">
        <f>NA()</f>
        <v>#N/A</v>
      </c>
      <c r="E50" s="176" t="e">
        <f>NA()</f>
        <v>#N/A</v>
      </c>
      <c r="F50" s="176">
        <f>IF(ISNUMBER('実質公債費比率（分子）の構造'!L$53),'実質公債費比率（分子）の構造'!L$53,NA())</f>
        <v>225</v>
      </c>
      <c r="G50" s="176" t="e">
        <f>NA()</f>
        <v>#N/A</v>
      </c>
      <c r="H50" s="176" t="e">
        <f>NA()</f>
        <v>#N/A</v>
      </c>
      <c r="I50" s="176">
        <f>IF(ISNUMBER('実質公債費比率（分子）の構造'!M$53),'実質公債費比率（分子）の構造'!M$53,NA())</f>
        <v>246</v>
      </c>
      <c r="J50" s="176" t="e">
        <f>NA()</f>
        <v>#N/A</v>
      </c>
      <c r="K50" s="176" t="e">
        <f>NA()</f>
        <v>#N/A</v>
      </c>
      <c r="L50" s="176">
        <f>IF(ISNUMBER('実質公債費比率（分子）の構造'!N$53),'実質公債費比率（分子）の構造'!N$53,NA())</f>
        <v>303</v>
      </c>
      <c r="M50" s="176" t="e">
        <f>NA()</f>
        <v>#N/A</v>
      </c>
      <c r="N50" s="176" t="e">
        <f>NA()</f>
        <v>#N/A</v>
      </c>
      <c r="O50" s="176">
        <f>IF(ISNUMBER('実質公債費比率（分子）の構造'!O$53),'実質公債費比率（分子）の構造'!O$53,NA())</f>
        <v>344</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4570</v>
      </c>
      <c r="E56" s="175"/>
      <c r="F56" s="175"/>
      <c r="G56" s="175">
        <f>'将来負担比率（分子）の構造'!J$52</f>
        <v>4625</v>
      </c>
      <c r="H56" s="175"/>
      <c r="I56" s="175"/>
      <c r="J56" s="175">
        <f>'将来負担比率（分子）の構造'!K$52</f>
        <v>4572</v>
      </c>
      <c r="K56" s="175"/>
      <c r="L56" s="175"/>
      <c r="M56" s="175">
        <f>'将来負担比率（分子）の構造'!L$52</f>
        <v>4421</v>
      </c>
      <c r="N56" s="175"/>
      <c r="O56" s="175"/>
      <c r="P56" s="175">
        <f>'将来負担比率（分子）の構造'!M$52</f>
        <v>4458</v>
      </c>
    </row>
    <row r="57" spans="1:16" x14ac:dyDescent="0.15">
      <c r="A57" s="175" t="s">
        <v>43</v>
      </c>
      <c r="B57" s="175"/>
      <c r="C57" s="175"/>
      <c r="D57" s="175">
        <f>'将来負担比率（分子）の構造'!I$51</f>
        <v>15</v>
      </c>
      <c r="E57" s="175"/>
      <c r="F57" s="175"/>
      <c r="G57" s="175">
        <f>'将来負担比率（分子）の構造'!J$51</f>
        <v>8</v>
      </c>
      <c r="H57" s="175"/>
      <c r="I57" s="175"/>
      <c r="J57" s="175">
        <f>'将来負担比率（分子）の構造'!K$51</f>
        <v>3</v>
      </c>
      <c r="K57" s="175"/>
      <c r="L57" s="175"/>
      <c r="M57" s="175">
        <f>'将来負担比率（分子）の構造'!L$51</f>
        <v>0</v>
      </c>
      <c r="N57" s="175"/>
      <c r="O57" s="175"/>
      <c r="P57" s="175">
        <f>'将来負担比率（分子）の構造'!M$51</f>
        <v>103</v>
      </c>
    </row>
    <row r="58" spans="1:16" x14ac:dyDescent="0.15">
      <c r="A58" s="175" t="s">
        <v>42</v>
      </c>
      <c r="B58" s="175"/>
      <c r="C58" s="175"/>
      <c r="D58" s="175">
        <f>'将来負担比率（分子）の構造'!I$50</f>
        <v>1620</v>
      </c>
      <c r="E58" s="175"/>
      <c r="F58" s="175"/>
      <c r="G58" s="175">
        <f>'将来負担比率（分子）の構造'!J$50</f>
        <v>1408</v>
      </c>
      <c r="H58" s="175"/>
      <c r="I58" s="175"/>
      <c r="J58" s="175">
        <f>'将来負担比率（分子）の構造'!K$50</f>
        <v>1429</v>
      </c>
      <c r="K58" s="175"/>
      <c r="L58" s="175"/>
      <c r="M58" s="175">
        <f>'将来負担比率（分子）の構造'!L$50</f>
        <v>1601</v>
      </c>
      <c r="N58" s="175"/>
      <c r="O58" s="175"/>
      <c r="P58" s="175">
        <f>'将来負担比率（分子）の構造'!M$50</f>
        <v>1813</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359</v>
      </c>
      <c r="C62" s="175"/>
      <c r="D62" s="175"/>
      <c r="E62" s="175">
        <f>'将来負担比率（分子）の構造'!J$45</f>
        <v>346</v>
      </c>
      <c r="F62" s="175"/>
      <c r="G62" s="175"/>
      <c r="H62" s="175">
        <f>'将来負担比率（分子）の構造'!K$45</f>
        <v>331</v>
      </c>
      <c r="I62" s="175"/>
      <c r="J62" s="175"/>
      <c r="K62" s="175">
        <f>'将来負担比率（分子）の構造'!L$45</f>
        <v>357</v>
      </c>
      <c r="L62" s="175"/>
      <c r="M62" s="175"/>
      <c r="N62" s="175">
        <f>'将来負担比率（分子）の構造'!M$45</f>
        <v>331</v>
      </c>
      <c r="O62" s="175"/>
      <c r="P62" s="175"/>
    </row>
    <row r="63" spans="1:16" x14ac:dyDescent="0.15">
      <c r="A63" s="175" t="s">
        <v>35</v>
      </c>
      <c r="B63" s="175">
        <f>'将来負担比率（分子）の構造'!I$44</f>
        <v>18</v>
      </c>
      <c r="C63" s="175"/>
      <c r="D63" s="175"/>
      <c r="E63" s="175">
        <f>'将来負担比率（分子）の構造'!J$44</f>
        <v>10</v>
      </c>
      <c r="F63" s="175"/>
      <c r="G63" s="175"/>
      <c r="H63" s="175">
        <f>'将来負担比率（分子）の構造'!K$44</f>
        <v>4</v>
      </c>
      <c r="I63" s="175"/>
      <c r="J63" s="175"/>
      <c r="K63" s="175">
        <f>'将来負担比率（分子）の構造'!L$44</f>
        <v>5</v>
      </c>
      <c r="L63" s="175"/>
      <c r="M63" s="175"/>
      <c r="N63" s="175" t="str">
        <f>'将来負担比率（分子）の構造'!M$44</f>
        <v>-</v>
      </c>
      <c r="O63" s="175"/>
      <c r="P63" s="175"/>
    </row>
    <row r="64" spans="1:16" x14ac:dyDescent="0.15">
      <c r="A64" s="175" t="s">
        <v>34</v>
      </c>
      <c r="B64" s="175">
        <f>'将来負担比率（分子）の構造'!I$43</f>
        <v>2298</v>
      </c>
      <c r="C64" s="175"/>
      <c r="D64" s="175"/>
      <c r="E64" s="175">
        <f>'将来負担比率（分子）の構造'!J$43</f>
        <v>2238</v>
      </c>
      <c r="F64" s="175"/>
      <c r="G64" s="175"/>
      <c r="H64" s="175">
        <f>'将来負担比率（分子）の構造'!K$43</f>
        <v>1988</v>
      </c>
      <c r="I64" s="175"/>
      <c r="J64" s="175"/>
      <c r="K64" s="175">
        <f>'将来負担比率（分子）の構造'!L$43</f>
        <v>1824</v>
      </c>
      <c r="L64" s="175"/>
      <c r="M64" s="175"/>
      <c r="N64" s="175">
        <f>'将来負担比率（分子）の構造'!M$43</f>
        <v>1640</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f>'将来負担比率（分子）の構造'!M$42</f>
        <v>470</v>
      </c>
      <c r="O65" s="175"/>
      <c r="P65" s="175"/>
    </row>
    <row r="66" spans="1:16" x14ac:dyDescent="0.15">
      <c r="A66" s="175" t="s">
        <v>32</v>
      </c>
      <c r="B66" s="175">
        <f>'将来負担比率（分子）の構造'!I$41</f>
        <v>5389</v>
      </c>
      <c r="C66" s="175"/>
      <c r="D66" s="175"/>
      <c r="E66" s="175">
        <f>'将来負担比率（分子）の構造'!J$41</f>
        <v>5626</v>
      </c>
      <c r="F66" s="175"/>
      <c r="G66" s="175"/>
      <c r="H66" s="175">
        <f>'将来負担比率（分子）の構造'!K$41</f>
        <v>5930</v>
      </c>
      <c r="I66" s="175"/>
      <c r="J66" s="175"/>
      <c r="K66" s="175">
        <f>'将来負担比率（分子）の構造'!L$41</f>
        <v>5839</v>
      </c>
      <c r="L66" s="175"/>
      <c r="M66" s="175"/>
      <c r="N66" s="175">
        <f>'将来負担比率（分子）の構造'!M$41</f>
        <v>5568</v>
      </c>
      <c r="O66" s="175"/>
      <c r="P66" s="175"/>
    </row>
    <row r="67" spans="1:16" x14ac:dyDescent="0.15">
      <c r="A67" s="175" t="s">
        <v>76</v>
      </c>
      <c r="B67" s="175" t="e">
        <f>NA()</f>
        <v>#N/A</v>
      </c>
      <c r="C67" s="175">
        <f>IF(ISNUMBER('将来負担比率（分子）の構造'!I$53), IF('将来負担比率（分子）の構造'!I$53 &lt; 0, 0, '将来負担比率（分子）の構造'!I$53), NA())</f>
        <v>1858</v>
      </c>
      <c r="D67" s="175" t="e">
        <f>NA()</f>
        <v>#N/A</v>
      </c>
      <c r="E67" s="175" t="e">
        <f>NA()</f>
        <v>#N/A</v>
      </c>
      <c r="F67" s="175">
        <f>IF(ISNUMBER('将来負担比率（分子）の構造'!J$53), IF('将来負担比率（分子）の構造'!J$53 &lt; 0, 0, '将来負担比率（分子）の構造'!J$53), NA())</f>
        <v>2178</v>
      </c>
      <c r="G67" s="175" t="e">
        <f>NA()</f>
        <v>#N/A</v>
      </c>
      <c r="H67" s="175" t="e">
        <f>NA()</f>
        <v>#N/A</v>
      </c>
      <c r="I67" s="175">
        <f>IF(ISNUMBER('将来負担比率（分子）の構造'!K$53), IF('将来負担比率（分子）の構造'!K$53 &lt; 0, 0, '将来負担比率（分子）の構造'!K$53), NA())</f>
        <v>2248</v>
      </c>
      <c r="J67" s="175" t="e">
        <f>NA()</f>
        <v>#N/A</v>
      </c>
      <c r="K67" s="175" t="e">
        <f>NA()</f>
        <v>#N/A</v>
      </c>
      <c r="L67" s="175">
        <f>IF(ISNUMBER('将来負担比率（分子）の構造'!L$53), IF('将来負担比率（分子）の構造'!L$53 &lt; 0, 0, '将来負担比率（分子）の構造'!L$53), NA())</f>
        <v>2003</v>
      </c>
      <c r="M67" s="175" t="e">
        <f>NA()</f>
        <v>#N/A</v>
      </c>
      <c r="N67" s="175" t="e">
        <f>NA()</f>
        <v>#N/A</v>
      </c>
      <c r="O67" s="175">
        <f>IF(ISNUMBER('将来負担比率（分子）の構造'!M$53), IF('将来負担比率（分子）の構造'!M$53 &lt; 0, 0, '将来負担比率（分子）の構造'!M$53), NA())</f>
        <v>1637</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868</v>
      </c>
      <c r="C72" s="179">
        <f>基金残高に係る経年分析!G55</f>
        <v>969</v>
      </c>
      <c r="D72" s="179">
        <f>基金残高に係る経年分析!H55</f>
        <v>979</v>
      </c>
    </row>
    <row r="73" spans="1:16" x14ac:dyDescent="0.15">
      <c r="A73" s="178" t="s">
        <v>79</v>
      </c>
      <c r="B73" s="179">
        <f>基金残高に係る経年分析!F56</f>
        <v>71</v>
      </c>
      <c r="C73" s="179">
        <f>基金残高に係る経年分析!G56</f>
        <v>122</v>
      </c>
      <c r="D73" s="179">
        <f>基金残高に係る経年分析!H56</f>
        <v>174</v>
      </c>
    </row>
    <row r="74" spans="1:16" x14ac:dyDescent="0.15">
      <c r="A74" s="178" t="s">
        <v>80</v>
      </c>
      <c r="B74" s="179">
        <f>基金残高に係る経年分析!F57</f>
        <v>346</v>
      </c>
      <c r="C74" s="179">
        <f>基金残高に係る経年分析!G57</f>
        <v>359</v>
      </c>
      <c r="D74" s="179">
        <f>基金残高に係る経年分析!H57</f>
        <v>531</v>
      </c>
    </row>
  </sheetData>
  <sheetProtection algorithmName="SHA-512" hashValue="53QhJxpsXg3M/NidnO+6b/tBS6+50qiYZGHo65D1RQe2MpoThpcihqyQUM1O2xABQ3l25GLx/JET/1Cg1RkAdA==" saltValue="AHtXGTy/d/3n0kvzfxlN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383989</v>
      </c>
      <c r="S5" s="677"/>
      <c r="T5" s="677"/>
      <c r="U5" s="677"/>
      <c r="V5" s="677"/>
      <c r="W5" s="677"/>
      <c r="X5" s="677"/>
      <c r="Y5" s="702"/>
      <c r="Z5" s="715">
        <v>7.3</v>
      </c>
      <c r="AA5" s="715"/>
      <c r="AB5" s="715"/>
      <c r="AC5" s="715"/>
      <c r="AD5" s="716">
        <v>383989</v>
      </c>
      <c r="AE5" s="716"/>
      <c r="AF5" s="716"/>
      <c r="AG5" s="716"/>
      <c r="AH5" s="716"/>
      <c r="AI5" s="716"/>
      <c r="AJ5" s="716"/>
      <c r="AK5" s="716"/>
      <c r="AL5" s="703">
        <v>13.7</v>
      </c>
      <c r="AM5" s="685"/>
      <c r="AN5" s="685"/>
      <c r="AO5" s="704"/>
      <c r="AP5" s="679" t="s">
        <v>231</v>
      </c>
      <c r="AQ5" s="680"/>
      <c r="AR5" s="680"/>
      <c r="AS5" s="680"/>
      <c r="AT5" s="680"/>
      <c r="AU5" s="680"/>
      <c r="AV5" s="680"/>
      <c r="AW5" s="680"/>
      <c r="AX5" s="680"/>
      <c r="AY5" s="680"/>
      <c r="AZ5" s="680"/>
      <c r="BA5" s="680"/>
      <c r="BB5" s="680"/>
      <c r="BC5" s="680"/>
      <c r="BD5" s="680"/>
      <c r="BE5" s="680"/>
      <c r="BF5" s="681"/>
      <c r="BG5" s="621">
        <v>379658</v>
      </c>
      <c r="BH5" s="622"/>
      <c r="BI5" s="622"/>
      <c r="BJ5" s="622"/>
      <c r="BK5" s="622"/>
      <c r="BL5" s="622"/>
      <c r="BM5" s="622"/>
      <c r="BN5" s="623"/>
      <c r="BO5" s="659">
        <v>98.9</v>
      </c>
      <c r="BP5" s="659"/>
      <c r="BQ5" s="659"/>
      <c r="BR5" s="659"/>
      <c r="BS5" s="660" t="s">
        <v>232</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224</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40254</v>
      </c>
      <c r="S6" s="622"/>
      <c r="T6" s="622"/>
      <c r="U6" s="622"/>
      <c r="V6" s="622"/>
      <c r="W6" s="622"/>
      <c r="X6" s="622"/>
      <c r="Y6" s="623"/>
      <c r="Z6" s="659">
        <v>0.8</v>
      </c>
      <c r="AA6" s="659"/>
      <c r="AB6" s="659"/>
      <c r="AC6" s="659"/>
      <c r="AD6" s="660">
        <v>40254</v>
      </c>
      <c r="AE6" s="660"/>
      <c r="AF6" s="660"/>
      <c r="AG6" s="660"/>
      <c r="AH6" s="660"/>
      <c r="AI6" s="660"/>
      <c r="AJ6" s="660"/>
      <c r="AK6" s="660"/>
      <c r="AL6" s="624">
        <v>1.4</v>
      </c>
      <c r="AM6" s="625"/>
      <c r="AN6" s="625"/>
      <c r="AO6" s="661"/>
      <c r="AP6" s="618" t="s">
        <v>237</v>
      </c>
      <c r="AQ6" s="619"/>
      <c r="AR6" s="619"/>
      <c r="AS6" s="619"/>
      <c r="AT6" s="619"/>
      <c r="AU6" s="619"/>
      <c r="AV6" s="619"/>
      <c r="AW6" s="619"/>
      <c r="AX6" s="619"/>
      <c r="AY6" s="619"/>
      <c r="AZ6" s="619"/>
      <c r="BA6" s="619"/>
      <c r="BB6" s="619"/>
      <c r="BC6" s="619"/>
      <c r="BD6" s="619"/>
      <c r="BE6" s="619"/>
      <c r="BF6" s="620"/>
      <c r="BG6" s="621">
        <v>379658</v>
      </c>
      <c r="BH6" s="622"/>
      <c r="BI6" s="622"/>
      <c r="BJ6" s="622"/>
      <c r="BK6" s="622"/>
      <c r="BL6" s="622"/>
      <c r="BM6" s="622"/>
      <c r="BN6" s="623"/>
      <c r="BO6" s="659">
        <v>98.9</v>
      </c>
      <c r="BP6" s="659"/>
      <c r="BQ6" s="659"/>
      <c r="BR6" s="659"/>
      <c r="BS6" s="660" t="s">
        <v>232</v>
      </c>
      <c r="BT6" s="660"/>
      <c r="BU6" s="660"/>
      <c r="BV6" s="660"/>
      <c r="BW6" s="660"/>
      <c r="BX6" s="660"/>
      <c r="BY6" s="660"/>
      <c r="BZ6" s="660"/>
      <c r="CA6" s="660"/>
      <c r="CB6" s="698"/>
      <c r="CD6" s="679" t="s">
        <v>238</v>
      </c>
      <c r="CE6" s="680"/>
      <c r="CF6" s="680"/>
      <c r="CG6" s="680"/>
      <c r="CH6" s="680"/>
      <c r="CI6" s="680"/>
      <c r="CJ6" s="680"/>
      <c r="CK6" s="680"/>
      <c r="CL6" s="680"/>
      <c r="CM6" s="680"/>
      <c r="CN6" s="680"/>
      <c r="CO6" s="680"/>
      <c r="CP6" s="680"/>
      <c r="CQ6" s="681"/>
      <c r="CR6" s="621">
        <v>62530</v>
      </c>
      <c r="CS6" s="622"/>
      <c r="CT6" s="622"/>
      <c r="CU6" s="622"/>
      <c r="CV6" s="622"/>
      <c r="CW6" s="622"/>
      <c r="CX6" s="622"/>
      <c r="CY6" s="623"/>
      <c r="CZ6" s="703">
        <v>1.3</v>
      </c>
      <c r="DA6" s="685"/>
      <c r="DB6" s="685"/>
      <c r="DC6" s="705"/>
      <c r="DD6" s="627" t="s">
        <v>232</v>
      </c>
      <c r="DE6" s="622"/>
      <c r="DF6" s="622"/>
      <c r="DG6" s="622"/>
      <c r="DH6" s="622"/>
      <c r="DI6" s="622"/>
      <c r="DJ6" s="622"/>
      <c r="DK6" s="622"/>
      <c r="DL6" s="622"/>
      <c r="DM6" s="622"/>
      <c r="DN6" s="622"/>
      <c r="DO6" s="622"/>
      <c r="DP6" s="623"/>
      <c r="DQ6" s="627">
        <v>62530</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107</v>
      </c>
      <c r="S7" s="622"/>
      <c r="T7" s="622"/>
      <c r="U7" s="622"/>
      <c r="V7" s="622"/>
      <c r="W7" s="622"/>
      <c r="X7" s="622"/>
      <c r="Y7" s="623"/>
      <c r="Z7" s="659">
        <v>0</v>
      </c>
      <c r="AA7" s="659"/>
      <c r="AB7" s="659"/>
      <c r="AC7" s="659"/>
      <c r="AD7" s="660">
        <v>107</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136897</v>
      </c>
      <c r="BH7" s="622"/>
      <c r="BI7" s="622"/>
      <c r="BJ7" s="622"/>
      <c r="BK7" s="622"/>
      <c r="BL7" s="622"/>
      <c r="BM7" s="622"/>
      <c r="BN7" s="623"/>
      <c r="BO7" s="659">
        <v>35.700000000000003</v>
      </c>
      <c r="BP7" s="659"/>
      <c r="BQ7" s="659"/>
      <c r="BR7" s="659"/>
      <c r="BS7" s="660" t="s">
        <v>232</v>
      </c>
      <c r="BT7" s="660"/>
      <c r="BU7" s="660"/>
      <c r="BV7" s="660"/>
      <c r="BW7" s="660"/>
      <c r="BX7" s="660"/>
      <c r="BY7" s="660"/>
      <c r="BZ7" s="660"/>
      <c r="CA7" s="660"/>
      <c r="CB7" s="698"/>
      <c r="CD7" s="618" t="s">
        <v>241</v>
      </c>
      <c r="CE7" s="619"/>
      <c r="CF7" s="619"/>
      <c r="CG7" s="619"/>
      <c r="CH7" s="619"/>
      <c r="CI7" s="619"/>
      <c r="CJ7" s="619"/>
      <c r="CK7" s="619"/>
      <c r="CL7" s="619"/>
      <c r="CM7" s="619"/>
      <c r="CN7" s="619"/>
      <c r="CO7" s="619"/>
      <c r="CP7" s="619"/>
      <c r="CQ7" s="620"/>
      <c r="CR7" s="621">
        <v>1363408</v>
      </c>
      <c r="CS7" s="622"/>
      <c r="CT7" s="622"/>
      <c r="CU7" s="622"/>
      <c r="CV7" s="622"/>
      <c r="CW7" s="622"/>
      <c r="CX7" s="622"/>
      <c r="CY7" s="623"/>
      <c r="CZ7" s="659">
        <v>29.4</v>
      </c>
      <c r="DA7" s="659"/>
      <c r="DB7" s="659"/>
      <c r="DC7" s="659"/>
      <c r="DD7" s="627">
        <v>97501</v>
      </c>
      <c r="DE7" s="622"/>
      <c r="DF7" s="622"/>
      <c r="DG7" s="622"/>
      <c r="DH7" s="622"/>
      <c r="DI7" s="622"/>
      <c r="DJ7" s="622"/>
      <c r="DK7" s="622"/>
      <c r="DL7" s="622"/>
      <c r="DM7" s="622"/>
      <c r="DN7" s="622"/>
      <c r="DO7" s="622"/>
      <c r="DP7" s="623"/>
      <c r="DQ7" s="627">
        <v>1135452</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940</v>
      </c>
      <c r="S8" s="622"/>
      <c r="T8" s="622"/>
      <c r="U8" s="622"/>
      <c r="V8" s="622"/>
      <c r="W8" s="622"/>
      <c r="X8" s="622"/>
      <c r="Y8" s="623"/>
      <c r="Z8" s="659">
        <v>0</v>
      </c>
      <c r="AA8" s="659"/>
      <c r="AB8" s="659"/>
      <c r="AC8" s="659"/>
      <c r="AD8" s="660">
        <v>940</v>
      </c>
      <c r="AE8" s="660"/>
      <c r="AF8" s="660"/>
      <c r="AG8" s="660"/>
      <c r="AH8" s="660"/>
      <c r="AI8" s="660"/>
      <c r="AJ8" s="660"/>
      <c r="AK8" s="660"/>
      <c r="AL8" s="624">
        <v>0</v>
      </c>
      <c r="AM8" s="625"/>
      <c r="AN8" s="625"/>
      <c r="AO8" s="661"/>
      <c r="AP8" s="618" t="s">
        <v>243</v>
      </c>
      <c r="AQ8" s="619"/>
      <c r="AR8" s="619"/>
      <c r="AS8" s="619"/>
      <c r="AT8" s="619"/>
      <c r="AU8" s="619"/>
      <c r="AV8" s="619"/>
      <c r="AW8" s="619"/>
      <c r="AX8" s="619"/>
      <c r="AY8" s="619"/>
      <c r="AZ8" s="619"/>
      <c r="BA8" s="619"/>
      <c r="BB8" s="619"/>
      <c r="BC8" s="619"/>
      <c r="BD8" s="619"/>
      <c r="BE8" s="619"/>
      <c r="BF8" s="620"/>
      <c r="BG8" s="621">
        <v>6640</v>
      </c>
      <c r="BH8" s="622"/>
      <c r="BI8" s="622"/>
      <c r="BJ8" s="622"/>
      <c r="BK8" s="622"/>
      <c r="BL8" s="622"/>
      <c r="BM8" s="622"/>
      <c r="BN8" s="623"/>
      <c r="BO8" s="659">
        <v>1.7</v>
      </c>
      <c r="BP8" s="659"/>
      <c r="BQ8" s="659"/>
      <c r="BR8" s="659"/>
      <c r="BS8" s="660" t="s">
        <v>129</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778994</v>
      </c>
      <c r="CS8" s="622"/>
      <c r="CT8" s="622"/>
      <c r="CU8" s="622"/>
      <c r="CV8" s="622"/>
      <c r="CW8" s="622"/>
      <c r="CX8" s="622"/>
      <c r="CY8" s="623"/>
      <c r="CZ8" s="659">
        <v>16.8</v>
      </c>
      <c r="DA8" s="659"/>
      <c r="DB8" s="659"/>
      <c r="DC8" s="659"/>
      <c r="DD8" s="627">
        <v>792</v>
      </c>
      <c r="DE8" s="622"/>
      <c r="DF8" s="622"/>
      <c r="DG8" s="622"/>
      <c r="DH8" s="622"/>
      <c r="DI8" s="622"/>
      <c r="DJ8" s="622"/>
      <c r="DK8" s="622"/>
      <c r="DL8" s="622"/>
      <c r="DM8" s="622"/>
      <c r="DN8" s="622"/>
      <c r="DO8" s="622"/>
      <c r="DP8" s="623"/>
      <c r="DQ8" s="627">
        <v>500948</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663</v>
      </c>
      <c r="S9" s="622"/>
      <c r="T9" s="622"/>
      <c r="U9" s="622"/>
      <c r="V9" s="622"/>
      <c r="W9" s="622"/>
      <c r="X9" s="622"/>
      <c r="Y9" s="623"/>
      <c r="Z9" s="659">
        <v>0</v>
      </c>
      <c r="AA9" s="659"/>
      <c r="AB9" s="659"/>
      <c r="AC9" s="659"/>
      <c r="AD9" s="660">
        <v>663</v>
      </c>
      <c r="AE9" s="660"/>
      <c r="AF9" s="660"/>
      <c r="AG9" s="660"/>
      <c r="AH9" s="660"/>
      <c r="AI9" s="660"/>
      <c r="AJ9" s="660"/>
      <c r="AK9" s="660"/>
      <c r="AL9" s="624">
        <v>0</v>
      </c>
      <c r="AM9" s="625"/>
      <c r="AN9" s="625"/>
      <c r="AO9" s="661"/>
      <c r="AP9" s="618" t="s">
        <v>246</v>
      </c>
      <c r="AQ9" s="619"/>
      <c r="AR9" s="619"/>
      <c r="AS9" s="619"/>
      <c r="AT9" s="619"/>
      <c r="AU9" s="619"/>
      <c r="AV9" s="619"/>
      <c r="AW9" s="619"/>
      <c r="AX9" s="619"/>
      <c r="AY9" s="619"/>
      <c r="AZ9" s="619"/>
      <c r="BA9" s="619"/>
      <c r="BB9" s="619"/>
      <c r="BC9" s="619"/>
      <c r="BD9" s="619"/>
      <c r="BE9" s="619"/>
      <c r="BF9" s="620"/>
      <c r="BG9" s="621">
        <v>110788</v>
      </c>
      <c r="BH9" s="622"/>
      <c r="BI9" s="622"/>
      <c r="BJ9" s="622"/>
      <c r="BK9" s="622"/>
      <c r="BL9" s="622"/>
      <c r="BM9" s="622"/>
      <c r="BN9" s="623"/>
      <c r="BO9" s="659">
        <v>28.9</v>
      </c>
      <c r="BP9" s="659"/>
      <c r="BQ9" s="659"/>
      <c r="BR9" s="659"/>
      <c r="BS9" s="660" t="s">
        <v>232</v>
      </c>
      <c r="BT9" s="660"/>
      <c r="BU9" s="660"/>
      <c r="BV9" s="660"/>
      <c r="BW9" s="660"/>
      <c r="BX9" s="660"/>
      <c r="BY9" s="660"/>
      <c r="BZ9" s="660"/>
      <c r="CA9" s="660"/>
      <c r="CB9" s="698"/>
      <c r="CD9" s="618" t="s">
        <v>247</v>
      </c>
      <c r="CE9" s="619"/>
      <c r="CF9" s="619"/>
      <c r="CG9" s="619"/>
      <c r="CH9" s="619"/>
      <c r="CI9" s="619"/>
      <c r="CJ9" s="619"/>
      <c r="CK9" s="619"/>
      <c r="CL9" s="619"/>
      <c r="CM9" s="619"/>
      <c r="CN9" s="619"/>
      <c r="CO9" s="619"/>
      <c r="CP9" s="619"/>
      <c r="CQ9" s="620"/>
      <c r="CR9" s="621">
        <v>378897</v>
      </c>
      <c r="CS9" s="622"/>
      <c r="CT9" s="622"/>
      <c r="CU9" s="622"/>
      <c r="CV9" s="622"/>
      <c r="CW9" s="622"/>
      <c r="CX9" s="622"/>
      <c r="CY9" s="623"/>
      <c r="CZ9" s="659">
        <v>8.1999999999999993</v>
      </c>
      <c r="DA9" s="659"/>
      <c r="DB9" s="659"/>
      <c r="DC9" s="659"/>
      <c r="DD9" s="627">
        <v>1809</v>
      </c>
      <c r="DE9" s="622"/>
      <c r="DF9" s="622"/>
      <c r="DG9" s="622"/>
      <c r="DH9" s="622"/>
      <c r="DI9" s="622"/>
      <c r="DJ9" s="622"/>
      <c r="DK9" s="622"/>
      <c r="DL9" s="622"/>
      <c r="DM9" s="622"/>
      <c r="DN9" s="622"/>
      <c r="DO9" s="622"/>
      <c r="DP9" s="623"/>
      <c r="DQ9" s="627">
        <v>283721</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232</v>
      </c>
      <c r="S10" s="622"/>
      <c r="T10" s="622"/>
      <c r="U10" s="622"/>
      <c r="V10" s="622"/>
      <c r="W10" s="622"/>
      <c r="X10" s="622"/>
      <c r="Y10" s="623"/>
      <c r="Z10" s="659" t="s">
        <v>232</v>
      </c>
      <c r="AA10" s="659"/>
      <c r="AB10" s="659"/>
      <c r="AC10" s="659"/>
      <c r="AD10" s="660" t="s">
        <v>232</v>
      </c>
      <c r="AE10" s="660"/>
      <c r="AF10" s="660"/>
      <c r="AG10" s="660"/>
      <c r="AH10" s="660"/>
      <c r="AI10" s="660"/>
      <c r="AJ10" s="660"/>
      <c r="AK10" s="660"/>
      <c r="AL10" s="624" t="s">
        <v>129</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6308</v>
      </c>
      <c r="BH10" s="622"/>
      <c r="BI10" s="622"/>
      <c r="BJ10" s="622"/>
      <c r="BK10" s="622"/>
      <c r="BL10" s="622"/>
      <c r="BM10" s="622"/>
      <c r="BN10" s="623"/>
      <c r="BO10" s="659">
        <v>1.6</v>
      </c>
      <c r="BP10" s="659"/>
      <c r="BQ10" s="659"/>
      <c r="BR10" s="659"/>
      <c r="BS10" s="660" t="s">
        <v>129</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v>10010</v>
      </c>
      <c r="CS10" s="622"/>
      <c r="CT10" s="622"/>
      <c r="CU10" s="622"/>
      <c r="CV10" s="622"/>
      <c r="CW10" s="622"/>
      <c r="CX10" s="622"/>
      <c r="CY10" s="623"/>
      <c r="CZ10" s="659">
        <v>0.2</v>
      </c>
      <c r="DA10" s="659"/>
      <c r="DB10" s="659"/>
      <c r="DC10" s="659"/>
      <c r="DD10" s="627" t="s">
        <v>232</v>
      </c>
      <c r="DE10" s="622"/>
      <c r="DF10" s="622"/>
      <c r="DG10" s="622"/>
      <c r="DH10" s="622"/>
      <c r="DI10" s="622"/>
      <c r="DJ10" s="622"/>
      <c r="DK10" s="622"/>
      <c r="DL10" s="622"/>
      <c r="DM10" s="622"/>
      <c r="DN10" s="622"/>
      <c r="DO10" s="622"/>
      <c r="DP10" s="623"/>
      <c r="DQ10" s="627">
        <v>10</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98683</v>
      </c>
      <c r="S11" s="622"/>
      <c r="T11" s="622"/>
      <c r="U11" s="622"/>
      <c r="V11" s="622"/>
      <c r="W11" s="622"/>
      <c r="X11" s="622"/>
      <c r="Y11" s="623"/>
      <c r="Z11" s="624">
        <v>1.9</v>
      </c>
      <c r="AA11" s="625"/>
      <c r="AB11" s="625"/>
      <c r="AC11" s="626"/>
      <c r="AD11" s="627">
        <v>98683</v>
      </c>
      <c r="AE11" s="622"/>
      <c r="AF11" s="622"/>
      <c r="AG11" s="622"/>
      <c r="AH11" s="622"/>
      <c r="AI11" s="622"/>
      <c r="AJ11" s="622"/>
      <c r="AK11" s="623"/>
      <c r="AL11" s="624">
        <v>3.5</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13161</v>
      </c>
      <c r="BH11" s="622"/>
      <c r="BI11" s="622"/>
      <c r="BJ11" s="622"/>
      <c r="BK11" s="622"/>
      <c r="BL11" s="622"/>
      <c r="BM11" s="622"/>
      <c r="BN11" s="623"/>
      <c r="BO11" s="659">
        <v>3.4</v>
      </c>
      <c r="BP11" s="659"/>
      <c r="BQ11" s="659"/>
      <c r="BR11" s="659"/>
      <c r="BS11" s="660" t="s">
        <v>232</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392836</v>
      </c>
      <c r="CS11" s="622"/>
      <c r="CT11" s="622"/>
      <c r="CU11" s="622"/>
      <c r="CV11" s="622"/>
      <c r="CW11" s="622"/>
      <c r="CX11" s="622"/>
      <c r="CY11" s="623"/>
      <c r="CZ11" s="659">
        <v>8.5</v>
      </c>
      <c r="DA11" s="659"/>
      <c r="DB11" s="659"/>
      <c r="DC11" s="659"/>
      <c r="DD11" s="627">
        <v>60315</v>
      </c>
      <c r="DE11" s="622"/>
      <c r="DF11" s="622"/>
      <c r="DG11" s="622"/>
      <c r="DH11" s="622"/>
      <c r="DI11" s="622"/>
      <c r="DJ11" s="622"/>
      <c r="DK11" s="622"/>
      <c r="DL11" s="622"/>
      <c r="DM11" s="622"/>
      <c r="DN11" s="622"/>
      <c r="DO11" s="622"/>
      <c r="DP11" s="623"/>
      <c r="DQ11" s="627">
        <v>248762</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59" t="s">
        <v>232</v>
      </c>
      <c r="AA12" s="659"/>
      <c r="AB12" s="659"/>
      <c r="AC12" s="659"/>
      <c r="AD12" s="660" t="s">
        <v>129</v>
      </c>
      <c r="AE12" s="660"/>
      <c r="AF12" s="660"/>
      <c r="AG12" s="660"/>
      <c r="AH12" s="660"/>
      <c r="AI12" s="660"/>
      <c r="AJ12" s="660"/>
      <c r="AK12" s="660"/>
      <c r="AL12" s="624" t="s">
        <v>232</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195093</v>
      </c>
      <c r="BH12" s="622"/>
      <c r="BI12" s="622"/>
      <c r="BJ12" s="622"/>
      <c r="BK12" s="622"/>
      <c r="BL12" s="622"/>
      <c r="BM12" s="622"/>
      <c r="BN12" s="623"/>
      <c r="BO12" s="659">
        <v>50.8</v>
      </c>
      <c r="BP12" s="659"/>
      <c r="BQ12" s="659"/>
      <c r="BR12" s="659"/>
      <c r="BS12" s="660" t="s">
        <v>232</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96523</v>
      </c>
      <c r="CS12" s="622"/>
      <c r="CT12" s="622"/>
      <c r="CU12" s="622"/>
      <c r="CV12" s="622"/>
      <c r="CW12" s="622"/>
      <c r="CX12" s="622"/>
      <c r="CY12" s="623"/>
      <c r="CZ12" s="659">
        <v>2.1</v>
      </c>
      <c r="DA12" s="659"/>
      <c r="DB12" s="659"/>
      <c r="DC12" s="659"/>
      <c r="DD12" s="627" t="s">
        <v>129</v>
      </c>
      <c r="DE12" s="622"/>
      <c r="DF12" s="622"/>
      <c r="DG12" s="622"/>
      <c r="DH12" s="622"/>
      <c r="DI12" s="622"/>
      <c r="DJ12" s="622"/>
      <c r="DK12" s="622"/>
      <c r="DL12" s="622"/>
      <c r="DM12" s="622"/>
      <c r="DN12" s="622"/>
      <c r="DO12" s="622"/>
      <c r="DP12" s="623"/>
      <c r="DQ12" s="627">
        <v>88788</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232</v>
      </c>
      <c r="AA13" s="659"/>
      <c r="AB13" s="659"/>
      <c r="AC13" s="659"/>
      <c r="AD13" s="660" t="s">
        <v>129</v>
      </c>
      <c r="AE13" s="660"/>
      <c r="AF13" s="660"/>
      <c r="AG13" s="660"/>
      <c r="AH13" s="660"/>
      <c r="AI13" s="660"/>
      <c r="AJ13" s="660"/>
      <c r="AK13" s="660"/>
      <c r="AL13" s="624" t="s">
        <v>129</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167737</v>
      </c>
      <c r="BH13" s="622"/>
      <c r="BI13" s="622"/>
      <c r="BJ13" s="622"/>
      <c r="BK13" s="622"/>
      <c r="BL13" s="622"/>
      <c r="BM13" s="622"/>
      <c r="BN13" s="623"/>
      <c r="BO13" s="659">
        <v>43.7</v>
      </c>
      <c r="BP13" s="659"/>
      <c r="BQ13" s="659"/>
      <c r="BR13" s="659"/>
      <c r="BS13" s="660" t="s">
        <v>129</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547185</v>
      </c>
      <c r="CS13" s="622"/>
      <c r="CT13" s="622"/>
      <c r="CU13" s="622"/>
      <c r="CV13" s="622"/>
      <c r="CW13" s="622"/>
      <c r="CX13" s="622"/>
      <c r="CY13" s="623"/>
      <c r="CZ13" s="659">
        <v>11.8</v>
      </c>
      <c r="DA13" s="659"/>
      <c r="DB13" s="659"/>
      <c r="DC13" s="659"/>
      <c r="DD13" s="627">
        <v>237142</v>
      </c>
      <c r="DE13" s="622"/>
      <c r="DF13" s="622"/>
      <c r="DG13" s="622"/>
      <c r="DH13" s="622"/>
      <c r="DI13" s="622"/>
      <c r="DJ13" s="622"/>
      <c r="DK13" s="622"/>
      <c r="DL13" s="622"/>
      <c r="DM13" s="622"/>
      <c r="DN13" s="622"/>
      <c r="DO13" s="622"/>
      <c r="DP13" s="623"/>
      <c r="DQ13" s="627">
        <v>314101</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45</v>
      </c>
      <c r="S14" s="622"/>
      <c r="T14" s="622"/>
      <c r="U14" s="622"/>
      <c r="V14" s="622"/>
      <c r="W14" s="622"/>
      <c r="X14" s="622"/>
      <c r="Y14" s="623"/>
      <c r="Z14" s="659">
        <v>0</v>
      </c>
      <c r="AA14" s="659"/>
      <c r="AB14" s="659"/>
      <c r="AC14" s="659"/>
      <c r="AD14" s="660">
        <v>45</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17847</v>
      </c>
      <c r="BH14" s="622"/>
      <c r="BI14" s="622"/>
      <c r="BJ14" s="622"/>
      <c r="BK14" s="622"/>
      <c r="BL14" s="622"/>
      <c r="BM14" s="622"/>
      <c r="BN14" s="623"/>
      <c r="BO14" s="659">
        <v>4.5999999999999996</v>
      </c>
      <c r="BP14" s="659"/>
      <c r="BQ14" s="659"/>
      <c r="BR14" s="659"/>
      <c r="BS14" s="660" t="s">
        <v>129</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127211</v>
      </c>
      <c r="CS14" s="622"/>
      <c r="CT14" s="622"/>
      <c r="CU14" s="622"/>
      <c r="CV14" s="622"/>
      <c r="CW14" s="622"/>
      <c r="CX14" s="622"/>
      <c r="CY14" s="623"/>
      <c r="CZ14" s="659">
        <v>2.7</v>
      </c>
      <c r="DA14" s="659"/>
      <c r="DB14" s="659"/>
      <c r="DC14" s="659"/>
      <c r="DD14" s="627" t="s">
        <v>232</v>
      </c>
      <c r="DE14" s="622"/>
      <c r="DF14" s="622"/>
      <c r="DG14" s="622"/>
      <c r="DH14" s="622"/>
      <c r="DI14" s="622"/>
      <c r="DJ14" s="622"/>
      <c r="DK14" s="622"/>
      <c r="DL14" s="622"/>
      <c r="DM14" s="622"/>
      <c r="DN14" s="622"/>
      <c r="DO14" s="622"/>
      <c r="DP14" s="623"/>
      <c r="DQ14" s="627">
        <v>120436</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232</v>
      </c>
      <c r="S15" s="622"/>
      <c r="T15" s="622"/>
      <c r="U15" s="622"/>
      <c r="V15" s="622"/>
      <c r="W15" s="622"/>
      <c r="X15" s="622"/>
      <c r="Y15" s="623"/>
      <c r="Z15" s="659" t="s">
        <v>232</v>
      </c>
      <c r="AA15" s="659"/>
      <c r="AB15" s="659"/>
      <c r="AC15" s="659"/>
      <c r="AD15" s="660" t="s">
        <v>129</v>
      </c>
      <c r="AE15" s="660"/>
      <c r="AF15" s="660"/>
      <c r="AG15" s="660"/>
      <c r="AH15" s="660"/>
      <c r="AI15" s="660"/>
      <c r="AJ15" s="660"/>
      <c r="AK15" s="660"/>
      <c r="AL15" s="624" t="s">
        <v>129</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29821</v>
      </c>
      <c r="BH15" s="622"/>
      <c r="BI15" s="622"/>
      <c r="BJ15" s="622"/>
      <c r="BK15" s="622"/>
      <c r="BL15" s="622"/>
      <c r="BM15" s="622"/>
      <c r="BN15" s="623"/>
      <c r="BO15" s="659">
        <v>7.8</v>
      </c>
      <c r="BP15" s="659"/>
      <c r="BQ15" s="659"/>
      <c r="BR15" s="659"/>
      <c r="BS15" s="660" t="s">
        <v>232</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339013</v>
      </c>
      <c r="CS15" s="622"/>
      <c r="CT15" s="622"/>
      <c r="CU15" s="622"/>
      <c r="CV15" s="622"/>
      <c r="CW15" s="622"/>
      <c r="CX15" s="622"/>
      <c r="CY15" s="623"/>
      <c r="CZ15" s="659">
        <v>7.3</v>
      </c>
      <c r="DA15" s="659"/>
      <c r="DB15" s="659"/>
      <c r="DC15" s="659"/>
      <c r="DD15" s="627">
        <v>6703</v>
      </c>
      <c r="DE15" s="622"/>
      <c r="DF15" s="622"/>
      <c r="DG15" s="622"/>
      <c r="DH15" s="622"/>
      <c r="DI15" s="622"/>
      <c r="DJ15" s="622"/>
      <c r="DK15" s="622"/>
      <c r="DL15" s="622"/>
      <c r="DM15" s="622"/>
      <c r="DN15" s="622"/>
      <c r="DO15" s="622"/>
      <c r="DP15" s="623"/>
      <c r="DQ15" s="627">
        <v>313763</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2632</v>
      </c>
      <c r="S16" s="622"/>
      <c r="T16" s="622"/>
      <c r="U16" s="622"/>
      <c r="V16" s="622"/>
      <c r="W16" s="622"/>
      <c r="X16" s="622"/>
      <c r="Y16" s="623"/>
      <c r="Z16" s="659">
        <v>0.1</v>
      </c>
      <c r="AA16" s="659"/>
      <c r="AB16" s="659"/>
      <c r="AC16" s="659"/>
      <c r="AD16" s="660">
        <v>2632</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232</v>
      </c>
      <c r="BP16" s="659"/>
      <c r="BQ16" s="659"/>
      <c r="BR16" s="659"/>
      <c r="BS16" s="660" t="s">
        <v>129</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t="s">
        <v>129</v>
      </c>
      <c r="CS16" s="622"/>
      <c r="CT16" s="622"/>
      <c r="CU16" s="622"/>
      <c r="CV16" s="622"/>
      <c r="CW16" s="622"/>
      <c r="CX16" s="622"/>
      <c r="CY16" s="623"/>
      <c r="CZ16" s="659" t="s">
        <v>232</v>
      </c>
      <c r="DA16" s="659"/>
      <c r="DB16" s="659"/>
      <c r="DC16" s="659"/>
      <c r="DD16" s="627" t="s">
        <v>129</v>
      </c>
      <c r="DE16" s="622"/>
      <c r="DF16" s="622"/>
      <c r="DG16" s="622"/>
      <c r="DH16" s="622"/>
      <c r="DI16" s="622"/>
      <c r="DJ16" s="622"/>
      <c r="DK16" s="622"/>
      <c r="DL16" s="622"/>
      <c r="DM16" s="622"/>
      <c r="DN16" s="622"/>
      <c r="DO16" s="622"/>
      <c r="DP16" s="623"/>
      <c r="DQ16" s="627" t="s">
        <v>232</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3895</v>
      </c>
      <c r="S17" s="622"/>
      <c r="T17" s="622"/>
      <c r="U17" s="622"/>
      <c r="V17" s="622"/>
      <c r="W17" s="622"/>
      <c r="X17" s="622"/>
      <c r="Y17" s="623"/>
      <c r="Z17" s="659">
        <v>0.1</v>
      </c>
      <c r="AA17" s="659"/>
      <c r="AB17" s="659"/>
      <c r="AC17" s="659"/>
      <c r="AD17" s="660">
        <v>3895</v>
      </c>
      <c r="AE17" s="660"/>
      <c r="AF17" s="660"/>
      <c r="AG17" s="660"/>
      <c r="AH17" s="660"/>
      <c r="AI17" s="660"/>
      <c r="AJ17" s="660"/>
      <c r="AK17" s="660"/>
      <c r="AL17" s="624">
        <v>0.1</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232</v>
      </c>
      <c r="BH17" s="622"/>
      <c r="BI17" s="622"/>
      <c r="BJ17" s="622"/>
      <c r="BK17" s="622"/>
      <c r="BL17" s="622"/>
      <c r="BM17" s="622"/>
      <c r="BN17" s="623"/>
      <c r="BO17" s="659" t="s">
        <v>129</v>
      </c>
      <c r="BP17" s="659"/>
      <c r="BQ17" s="659"/>
      <c r="BR17" s="659"/>
      <c r="BS17" s="660" t="s">
        <v>232</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544730</v>
      </c>
      <c r="CS17" s="622"/>
      <c r="CT17" s="622"/>
      <c r="CU17" s="622"/>
      <c r="CV17" s="622"/>
      <c r="CW17" s="622"/>
      <c r="CX17" s="622"/>
      <c r="CY17" s="623"/>
      <c r="CZ17" s="659">
        <v>11.7</v>
      </c>
      <c r="DA17" s="659"/>
      <c r="DB17" s="659"/>
      <c r="DC17" s="659"/>
      <c r="DD17" s="627" t="s">
        <v>129</v>
      </c>
      <c r="DE17" s="622"/>
      <c r="DF17" s="622"/>
      <c r="DG17" s="622"/>
      <c r="DH17" s="622"/>
      <c r="DI17" s="622"/>
      <c r="DJ17" s="622"/>
      <c r="DK17" s="622"/>
      <c r="DL17" s="622"/>
      <c r="DM17" s="622"/>
      <c r="DN17" s="622"/>
      <c r="DO17" s="622"/>
      <c r="DP17" s="623"/>
      <c r="DQ17" s="627">
        <v>543584</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1305</v>
      </c>
      <c r="S18" s="622"/>
      <c r="T18" s="622"/>
      <c r="U18" s="622"/>
      <c r="V18" s="622"/>
      <c r="W18" s="622"/>
      <c r="X18" s="622"/>
      <c r="Y18" s="623"/>
      <c r="Z18" s="659">
        <v>0</v>
      </c>
      <c r="AA18" s="659"/>
      <c r="AB18" s="659"/>
      <c r="AC18" s="659"/>
      <c r="AD18" s="660">
        <v>1305</v>
      </c>
      <c r="AE18" s="660"/>
      <c r="AF18" s="660"/>
      <c r="AG18" s="660"/>
      <c r="AH18" s="660"/>
      <c r="AI18" s="660"/>
      <c r="AJ18" s="660"/>
      <c r="AK18" s="660"/>
      <c r="AL18" s="624">
        <v>0</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232</v>
      </c>
      <c r="BH18" s="622"/>
      <c r="BI18" s="622"/>
      <c r="BJ18" s="622"/>
      <c r="BK18" s="622"/>
      <c r="BL18" s="622"/>
      <c r="BM18" s="622"/>
      <c r="BN18" s="623"/>
      <c r="BO18" s="659" t="s">
        <v>232</v>
      </c>
      <c r="BP18" s="659"/>
      <c r="BQ18" s="659"/>
      <c r="BR18" s="659"/>
      <c r="BS18" s="660" t="s">
        <v>232</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232</v>
      </c>
      <c r="CS18" s="622"/>
      <c r="CT18" s="622"/>
      <c r="CU18" s="622"/>
      <c r="CV18" s="622"/>
      <c r="CW18" s="622"/>
      <c r="CX18" s="622"/>
      <c r="CY18" s="623"/>
      <c r="CZ18" s="659" t="s">
        <v>129</v>
      </c>
      <c r="DA18" s="659"/>
      <c r="DB18" s="659"/>
      <c r="DC18" s="659"/>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1305</v>
      </c>
      <c r="S19" s="622"/>
      <c r="T19" s="622"/>
      <c r="U19" s="622"/>
      <c r="V19" s="622"/>
      <c r="W19" s="622"/>
      <c r="X19" s="622"/>
      <c r="Y19" s="623"/>
      <c r="Z19" s="659">
        <v>0</v>
      </c>
      <c r="AA19" s="659"/>
      <c r="AB19" s="659"/>
      <c r="AC19" s="659"/>
      <c r="AD19" s="660">
        <v>1305</v>
      </c>
      <c r="AE19" s="660"/>
      <c r="AF19" s="660"/>
      <c r="AG19" s="660"/>
      <c r="AH19" s="660"/>
      <c r="AI19" s="660"/>
      <c r="AJ19" s="660"/>
      <c r="AK19" s="660"/>
      <c r="AL19" s="624">
        <v>0</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4331</v>
      </c>
      <c r="BH19" s="622"/>
      <c r="BI19" s="622"/>
      <c r="BJ19" s="622"/>
      <c r="BK19" s="622"/>
      <c r="BL19" s="622"/>
      <c r="BM19" s="622"/>
      <c r="BN19" s="623"/>
      <c r="BO19" s="659">
        <v>1.1000000000000001</v>
      </c>
      <c r="BP19" s="659"/>
      <c r="BQ19" s="659"/>
      <c r="BR19" s="659"/>
      <c r="BS19" s="660" t="s">
        <v>129</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232</v>
      </c>
      <c r="CS19" s="622"/>
      <c r="CT19" s="622"/>
      <c r="CU19" s="622"/>
      <c r="CV19" s="622"/>
      <c r="CW19" s="622"/>
      <c r="CX19" s="622"/>
      <c r="CY19" s="623"/>
      <c r="CZ19" s="659" t="s">
        <v>232</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t="s">
        <v>232</v>
      </c>
      <c r="S20" s="622"/>
      <c r="T20" s="622"/>
      <c r="U20" s="622"/>
      <c r="V20" s="622"/>
      <c r="W20" s="622"/>
      <c r="X20" s="622"/>
      <c r="Y20" s="623"/>
      <c r="Z20" s="659" t="s">
        <v>232</v>
      </c>
      <c r="AA20" s="659"/>
      <c r="AB20" s="659"/>
      <c r="AC20" s="659"/>
      <c r="AD20" s="660" t="s">
        <v>129</v>
      </c>
      <c r="AE20" s="660"/>
      <c r="AF20" s="660"/>
      <c r="AG20" s="660"/>
      <c r="AH20" s="660"/>
      <c r="AI20" s="660"/>
      <c r="AJ20" s="660"/>
      <c r="AK20" s="660"/>
      <c r="AL20" s="624" t="s">
        <v>129</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4331</v>
      </c>
      <c r="BH20" s="622"/>
      <c r="BI20" s="622"/>
      <c r="BJ20" s="622"/>
      <c r="BK20" s="622"/>
      <c r="BL20" s="622"/>
      <c r="BM20" s="622"/>
      <c r="BN20" s="623"/>
      <c r="BO20" s="659">
        <v>1.1000000000000001</v>
      </c>
      <c r="BP20" s="659"/>
      <c r="BQ20" s="659"/>
      <c r="BR20" s="659"/>
      <c r="BS20" s="660" t="s">
        <v>232</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4641337</v>
      </c>
      <c r="CS20" s="622"/>
      <c r="CT20" s="622"/>
      <c r="CU20" s="622"/>
      <c r="CV20" s="622"/>
      <c r="CW20" s="622"/>
      <c r="CX20" s="622"/>
      <c r="CY20" s="623"/>
      <c r="CZ20" s="659">
        <v>100</v>
      </c>
      <c r="DA20" s="659"/>
      <c r="DB20" s="659"/>
      <c r="DC20" s="659"/>
      <c r="DD20" s="627">
        <v>404262</v>
      </c>
      <c r="DE20" s="622"/>
      <c r="DF20" s="622"/>
      <c r="DG20" s="622"/>
      <c r="DH20" s="622"/>
      <c r="DI20" s="622"/>
      <c r="DJ20" s="622"/>
      <c r="DK20" s="622"/>
      <c r="DL20" s="622"/>
      <c r="DM20" s="622"/>
      <c r="DN20" s="622"/>
      <c r="DO20" s="622"/>
      <c r="DP20" s="623"/>
      <c r="DQ20" s="627">
        <v>3612095</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2540582</v>
      </c>
      <c r="S21" s="622"/>
      <c r="T21" s="622"/>
      <c r="U21" s="622"/>
      <c r="V21" s="622"/>
      <c r="W21" s="622"/>
      <c r="X21" s="622"/>
      <c r="Y21" s="623"/>
      <c r="Z21" s="659">
        <v>48.5</v>
      </c>
      <c r="AA21" s="659"/>
      <c r="AB21" s="659"/>
      <c r="AC21" s="659"/>
      <c r="AD21" s="660">
        <v>2260532</v>
      </c>
      <c r="AE21" s="660"/>
      <c r="AF21" s="660"/>
      <c r="AG21" s="660"/>
      <c r="AH21" s="660"/>
      <c r="AI21" s="660"/>
      <c r="AJ21" s="660"/>
      <c r="AK21" s="660"/>
      <c r="AL21" s="624">
        <v>80.599999999999994</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4331</v>
      </c>
      <c r="BH21" s="622"/>
      <c r="BI21" s="622"/>
      <c r="BJ21" s="622"/>
      <c r="BK21" s="622"/>
      <c r="BL21" s="622"/>
      <c r="BM21" s="622"/>
      <c r="BN21" s="623"/>
      <c r="BO21" s="659">
        <v>1.1000000000000001</v>
      </c>
      <c r="BP21" s="659"/>
      <c r="BQ21" s="659"/>
      <c r="BR21" s="659"/>
      <c r="BS21" s="660" t="s">
        <v>232</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2260532</v>
      </c>
      <c r="S22" s="622"/>
      <c r="T22" s="622"/>
      <c r="U22" s="622"/>
      <c r="V22" s="622"/>
      <c r="W22" s="622"/>
      <c r="X22" s="622"/>
      <c r="Y22" s="623"/>
      <c r="Z22" s="659">
        <v>43.2</v>
      </c>
      <c r="AA22" s="659"/>
      <c r="AB22" s="659"/>
      <c r="AC22" s="659"/>
      <c r="AD22" s="660">
        <v>2260532</v>
      </c>
      <c r="AE22" s="660"/>
      <c r="AF22" s="660"/>
      <c r="AG22" s="660"/>
      <c r="AH22" s="660"/>
      <c r="AI22" s="660"/>
      <c r="AJ22" s="660"/>
      <c r="AK22" s="660"/>
      <c r="AL22" s="624">
        <v>80.599999999999994</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232</v>
      </c>
      <c r="BH22" s="622"/>
      <c r="BI22" s="622"/>
      <c r="BJ22" s="622"/>
      <c r="BK22" s="622"/>
      <c r="BL22" s="622"/>
      <c r="BM22" s="622"/>
      <c r="BN22" s="623"/>
      <c r="BO22" s="659" t="s">
        <v>232</v>
      </c>
      <c r="BP22" s="659"/>
      <c r="BQ22" s="659"/>
      <c r="BR22" s="659"/>
      <c r="BS22" s="660" t="s">
        <v>129</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280050</v>
      </c>
      <c r="S23" s="622"/>
      <c r="T23" s="622"/>
      <c r="U23" s="622"/>
      <c r="V23" s="622"/>
      <c r="W23" s="622"/>
      <c r="X23" s="622"/>
      <c r="Y23" s="623"/>
      <c r="Z23" s="659">
        <v>5.3</v>
      </c>
      <c r="AA23" s="659"/>
      <c r="AB23" s="659"/>
      <c r="AC23" s="659"/>
      <c r="AD23" s="660" t="s">
        <v>129</v>
      </c>
      <c r="AE23" s="660"/>
      <c r="AF23" s="660"/>
      <c r="AG23" s="660"/>
      <c r="AH23" s="660"/>
      <c r="AI23" s="660"/>
      <c r="AJ23" s="660"/>
      <c r="AK23" s="660"/>
      <c r="AL23" s="624" t="s">
        <v>129</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129</v>
      </c>
      <c r="BH23" s="622"/>
      <c r="BI23" s="622"/>
      <c r="BJ23" s="622"/>
      <c r="BK23" s="622"/>
      <c r="BL23" s="622"/>
      <c r="BM23" s="622"/>
      <c r="BN23" s="623"/>
      <c r="BO23" s="659" t="s">
        <v>232</v>
      </c>
      <c r="BP23" s="659"/>
      <c r="BQ23" s="659"/>
      <c r="BR23" s="659"/>
      <c r="BS23" s="660" t="s">
        <v>232</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232</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129</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232</v>
      </c>
      <c r="BH24" s="622"/>
      <c r="BI24" s="622"/>
      <c r="BJ24" s="622"/>
      <c r="BK24" s="622"/>
      <c r="BL24" s="622"/>
      <c r="BM24" s="622"/>
      <c r="BN24" s="623"/>
      <c r="BO24" s="659" t="s">
        <v>129</v>
      </c>
      <c r="BP24" s="659"/>
      <c r="BQ24" s="659"/>
      <c r="BR24" s="659"/>
      <c r="BS24" s="660" t="s">
        <v>232</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1716659</v>
      </c>
      <c r="CS24" s="677"/>
      <c r="CT24" s="677"/>
      <c r="CU24" s="677"/>
      <c r="CV24" s="677"/>
      <c r="CW24" s="677"/>
      <c r="CX24" s="677"/>
      <c r="CY24" s="702"/>
      <c r="CZ24" s="703">
        <v>37</v>
      </c>
      <c r="DA24" s="685"/>
      <c r="DB24" s="685"/>
      <c r="DC24" s="705"/>
      <c r="DD24" s="701">
        <v>1417863</v>
      </c>
      <c r="DE24" s="677"/>
      <c r="DF24" s="677"/>
      <c r="DG24" s="677"/>
      <c r="DH24" s="677"/>
      <c r="DI24" s="677"/>
      <c r="DJ24" s="677"/>
      <c r="DK24" s="702"/>
      <c r="DL24" s="701">
        <v>1320737</v>
      </c>
      <c r="DM24" s="677"/>
      <c r="DN24" s="677"/>
      <c r="DO24" s="677"/>
      <c r="DP24" s="677"/>
      <c r="DQ24" s="677"/>
      <c r="DR24" s="677"/>
      <c r="DS24" s="677"/>
      <c r="DT24" s="677"/>
      <c r="DU24" s="677"/>
      <c r="DV24" s="702"/>
      <c r="DW24" s="703">
        <v>46.7</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3073095</v>
      </c>
      <c r="S25" s="622"/>
      <c r="T25" s="622"/>
      <c r="U25" s="622"/>
      <c r="V25" s="622"/>
      <c r="W25" s="622"/>
      <c r="X25" s="622"/>
      <c r="Y25" s="623"/>
      <c r="Z25" s="659">
        <v>58.7</v>
      </c>
      <c r="AA25" s="659"/>
      <c r="AB25" s="659"/>
      <c r="AC25" s="659"/>
      <c r="AD25" s="660">
        <v>2793045</v>
      </c>
      <c r="AE25" s="660"/>
      <c r="AF25" s="660"/>
      <c r="AG25" s="660"/>
      <c r="AH25" s="660"/>
      <c r="AI25" s="660"/>
      <c r="AJ25" s="660"/>
      <c r="AK25" s="660"/>
      <c r="AL25" s="624">
        <v>99.6</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59" t="s">
        <v>232</v>
      </c>
      <c r="BP25" s="659"/>
      <c r="BQ25" s="659"/>
      <c r="BR25" s="659"/>
      <c r="BS25" s="660" t="s">
        <v>232</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915059</v>
      </c>
      <c r="CS25" s="634"/>
      <c r="CT25" s="634"/>
      <c r="CU25" s="634"/>
      <c r="CV25" s="634"/>
      <c r="CW25" s="634"/>
      <c r="CX25" s="634"/>
      <c r="CY25" s="635"/>
      <c r="CZ25" s="624">
        <v>19.7</v>
      </c>
      <c r="DA25" s="636"/>
      <c r="DB25" s="636"/>
      <c r="DC25" s="637"/>
      <c r="DD25" s="627">
        <v>806541</v>
      </c>
      <c r="DE25" s="634"/>
      <c r="DF25" s="634"/>
      <c r="DG25" s="634"/>
      <c r="DH25" s="634"/>
      <c r="DI25" s="634"/>
      <c r="DJ25" s="634"/>
      <c r="DK25" s="635"/>
      <c r="DL25" s="627">
        <v>712799</v>
      </c>
      <c r="DM25" s="634"/>
      <c r="DN25" s="634"/>
      <c r="DO25" s="634"/>
      <c r="DP25" s="634"/>
      <c r="DQ25" s="634"/>
      <c r="DR25" s="634"/>
      <c r="DS25" s="634"/>
      <c r="DT25" s="634"/>
      <c r="DU25" s="634"/>
      <c r="DV25" s="635"/>
      <c r="DW25" s="624">
        <v>25.2</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638</v>
      </c>
      <c r="S26" s="622"/>
      <c r="T26" s="622"/>
      <c r="U26" s="622"/>
      <c r="V26" s="622"/>
      <c r="W26" s="622"/>
      <c r="X26" s="622"/>
      <c r="Y26" s="623"/>
      <c r="Z26" s="659">
        <v>0</v>
      </c>
      <c r="AA26" s="659"/>
      <c r="AB26" s="659"/>
      <c r="AC26" s="659"/>
      <c r="AD26" s="660">
        <v>638</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473080</v>
      </c>
      <c r="CS26" s="622"/>
      <c r="CT26" s="622"/>
      <c r="CU26" s="622"/>
      <c r="CV26" s="622"/>
      <c r="CW26" s="622"/>
      <c r="CX26" s="622"/>
      <c r="CY26" s="623"/>
      <c r="CZ26" s="624">
        <v>10.199999999999999</v>
      </c>
      <c r="DA26" s="636"/>
      <c r="DB26" s="636"/>
      <c r="DC26" s="637"/>
      <c r="DD26" s="627">
        <v>409837</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3307</v>
      </c>
      <c r="S27" s="622"/>
      <c r="T27" s="622"/>
      <c r="U27" s="622"/>
      <c r="V27" s="622"/>
      <c r="W27" s="622"/>
      <c r="X27" s="622"/>
      <c r="Y27" s="623"/>
      <c r="Z27" s="659">
        <v>0.1</v>
      </c>
      <c r="AA27" s="659"/>
      <c r="AB27" s="659"/>
      <c r="AC27" s="659"/>
      <c r="AD27" s="660" t="s">
        <v>129</v>
      </c>
      <c r="AE27" s="660"/>
      <c r="AF27" s="660"/>
      <c r="AG27" s="660"/>
      <c r="AH27" s="660"/>
      <c r="AI27" s="660"/>
      <c r="AJ27" s="660"/>
      <c r="AK27" s="660"/>
      <c r="AL27" s="624" t="s">
        <v>232</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383989</v>
      </c>
      <c r="BH27" s="622"/>
      <c r="BI27" s="622"/>
      <c r="BJ27" s="622"/>
      <c r="BK27" s="622"/>
      <c r="BL27" s="622"/>
      <c r="BM27" s="622"/>
      <c r="BN27" s="623"/>
      <c r="BO27" s="659">
        <v>100</v>
      </c>
      <c r="BP27" s="659"/>
      <c r="BQ27" s="659"/>
      <c r="BR27" s="659"/>
      <c r="BS27" s="660" t="s">
        <v>232</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256870</v>
      </c>
      <c r="CS27" s="634"/>
      <c r="CT27" s="634"/>
      <c r="CU27" s="634"/>
      <c r="CV27" s="634"/>
      <c r="CW27" s="634"/>
      <c r="CX27" s="634"/>
      <c r="CY27" s="635"/>
      <c r="CZ27" s="624">
        <v>5.5</v>
      </c>
      <c r="DA27" s="636"/>
      <c r="DB27" s="636"/>
      <c r="DC27" s="637"/>
      <c r="DD27" s="627">
        <v>67738</v>
      </c>
      <c r="DE27" s="634"/>
      <c r="DF27" s="634"/>
      <c r="DG27" s="634"/>
      <c r="DH27" s="634"/>
      <c r="DI27" s="634"/>
      <c r="DJ27" s="634"/>
      <c r="DK27" s="635"/>
      <c r="DL27" s="627">
        <v>64354</v>
      </c>
      <c r="DM27" s="634"/>
      <c r="DN27" s="634"/>
      <c r="DO27" s="634"/>
      <c r="DP27" s="634"/>
      <c r="DQ27" s="634"/>
      <c r="DR27" s="634"/>
      <c r="DS27" s="634"/>
      <c r="DT27" s="634"/>
      <c r="DU27" s="634"/>
      <c r="DV27" s="635"/>
      <c r="DW27" s="624">
        <v>2.2999999999999998</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33986</v>
      </c>
      <c r="S28" s="622"/>
      <c r="T28" s="622"/>
      <c r="U28" s="622"/>
      <c r="V28" s="622"/>
      <c r="W28" s="622"/>
      <c r="X28" s="622"/>
      <c r="Y28" s="623"/>
      <c r="Z28" s="659">
        <v>0.6</v>
      </c>
      <c r="AA28" s="659"/>
      <c r="AB28" s="659"/>
      <c r="AC28" s="659"/>
      <c r="AD28" s="660">
        <v>2687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544730</v>
      </c>
      <c r="CS28" s="622"/>
      <c r="CT28" s="622"/>
      <c r="CU28" s="622"/>
      <c r="CV28" s="622"/>
      <c r="CW28" s="622"/>
      <c r="CX28" s="622"/>
      <c r="CY28" s="623"/>
      <c r="CZ28" s="624">
        <v>11.7</v>
      </c>
      <c r="DA28" s="636"/>
      <c r="DB28" s="636"/>
      <c r="DC28" s="637"/>
      <c r="DD28" s="627">
        <v>543584</v>
      </c>
      <c r="DE28" s="622"/>
      <c r="DF28" s="622"/>
      <c r="DG28" s="622"/>
      <c r="DH28" s="622"/>
      <c r="DI28" s="622"/>
      <c r="DJ28" s="622"/>
      <c r="DK28" s="623"/>
      <c r="DL28" s="627">
        <v>543584</v>
      </c>
      <c r="DM28" s="622"/>
      <c r="DN28" s="622"/>
      <c r="DO28" s="622"/>
      <c r="DP28" s="622"/>
      <c r="DQ28" s="622"/>
      <c r="DR28" s="622"/>
      <c r="DS28" s="622"/>
      <c r="DT28" s="622"/>
      <c r="DU28" s="622"/>
      <c r="DV28" s="623"/>
      <c r="DW28" s="624">
        <v>19.2</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10343</v>
      </c>
      <c r="S29" s="622"/>
      <c r="T29" s="622"/>
      <c r="U29" s="622"/>
      <c r="V29" s="622"/>
      <c r="W29" s="622"/>
      <c r="X29" s="622"/>
      <c r="Y29" s="623"/>
      <c r="Z29" s="659">
        <v>0.2</v>
      </c>
      <c r="AA29" s="659"/>
      <c r="AB29" s="659"/>
      <c r="AC29" s="659"/>
      <c r="AD29" s="660" t="s">
        <v>129</v>
      </c>
      <c r="AE29" s="660"/>
      <c r="AF29" s="660"/>
      <c r="AG29" s="660"/>
      <c r="AH29" s="660"/>
      <c r="AI29" s="660"/>
      <c r="AJ29" s="660"/>
      <c r="AK29" s="660"/>
      <c r="AL29" s="624" t="s">
        <v>232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309</v>
      </c>
      <c r="CG29" s="619"/>
      <c r="CH29" s="619"/>
      <c r="CI29" s="619"/>
      <c r="CJ29" s="619"/>
      <c r="CK29" s="619"/>
      <c r="CL29" s="619"/>
      <c r="CM29" s="619"/>
      <c r="CN29" s="619"/>
      <c r="CO29" s="619"/>
      <c r="CP29" s="619"/>
      <c r="CQ29" s="620"/>
      <c r="CR29" s="621">
        <v>544730</v>
      </c>
      <c r="CS29" s="634"/>
      <c r="CT29" s="634"/>
      <c r="CU29" s="634"/>
      <c r="CV29" s="634"/>
      <c r="CW29" s="634"/>
      <c r="CX29" s="634"/>
      <c r="CY29" s="635"/>
      <c r="CZ29" s="624">
        <v>11.7</v>
      </c>
      <c r="DA29" s="636"/>
      <c r="DB29" s="636"/>
      <c r="DC29" s="637"/>
      <c r="DD29" s="627">
        <v>543584</v>
      </c>
      <c r="DE29" s="634"/>
      <c r="DF29" s="634"/>
      <c r="DG29" s="634"/>
      <c r="DH29" s="634"/>
      <c r="DI29" s="634"/>
      <c r="DJ29" s="634"/>
      <c r="DK29" s="635"/>
      <c r="DL29" s="627">
        <v>543584</v>
      </c>
      <c r="DM29" s="634"/>
      <c r="DN29" s="634"/>
      <c r="DO29" s="634"/>
      <c r="DP29" s="634"/>
      <c r="DQ29" s="634"/>
      <c r="DR29" s="634"/>
      <c r="DS29" s="634"/>
      <c r="DT29" s="634"/>
      <c r="DU29" s="634"/>
      <c r="DV29" s="635"/>
      <c r="DW29" s="624">
        <v>19.2</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467941</v>
      </c>
      <c r="S30" s="622"/>
      <c r="T30" s="622"/>
      <c r="U30" s="622"/>
      <c r="V30" s="622"/>
      <c r="W30" s="622"/>
      <c r="X30" s="622"/>
      <c r="Y30" s="623"/>
      <c r="Z30" s="659">
        <v>8.9</v>
      </c>
      <c r="AA30" s="659"/>
      <c r="AB30" s="659"/>
      <c r="AC30" s="659"/>
      <c r="AD30" s="660" t="s">
        <v>129</v>
      </c>
      <c r="AE30" s="660"/>
      <c r="AF30" s="660"/>
      <c r="AG30" s="660"/>
      <c r="AH30" s="660"/>
      <c r="AI30" s="660"/>
      <c r="AJ30" s="660"/>
      <c r="AK30" s="660"/>
      <c r="AL30" s="624" t="s">
        <v>129</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525273</v>
      </c>
      <c r="CS30" s="622"/>
      <c r="CT30" s="622"/>
      <c r="CU30" s="622"/>
      <c r="CV30" s="622"/>
      <c r="CW30" s="622"/>
      <c r="CX30" s="622"/>
      <c r="CY30" s="623"/>
      <c r="CZ30" s="624">
        <v>11.3</v>
      </c>
      <c r="DA30" s="636"/>
      <c r="DB30" s="636"/>
      <c r="DC30" s="637"/>
      <c r="DD30" s="627">
        <v>524127</v>
      </c>
      <c r="DE30" s="622"/>
      <c r="DF30" s="622"/>
      <c r="DG30" s="622"/>
      <c r="DH30" s="622"/>
      <c r="DI30" s="622"/>
      <c r="DJ30" s="622"/>
      <c r="DK30" s="623"/>
      <c r="DL30" s="627">
        <v>524127</v>
      </c>
      <c r="DM30" s="622"/>
      <c r="DN30" s="622"/>
      <c r="DO30" s="622"/>
      <c r="DP30" s="622"/>
      <c r="DQ30" s="622"/>
      <c r="DR30" s="622"/>
      <c r="DS30" s="622"/>
      <c r="DT30" s="622"/>
      <c r="DU30" s="622"/>
      <c r="DV30" s="623"/>
      <c r="DW30" s="624">
        <v>18.5</v>
      </c>
      <c r="DX30" s="636"/>
      <c r="DY30" s="636"/>
      <c r="DZ30" s="636"/>
      <c r="EA30" s="636"/>
      <c r="EB30" s="636"/>
      <c r="EC30" s="648"/>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232</v>
      </c>
      <c r="S31" s="622"/>
      <c r="T31" s="622"/>
      <c r="U31" s="622"/>
      <c r="V31" s="622"/>
      <c r="W31" s="622"/>
      <c r="X31" s="622"/>
      <c r="Y31" s="623"/>
      <c r="Z31" s="659" t="s">
        <v>232</v>
      </c>
      <c r="AA31" s="659"/>
      <c r="AB31" s="659"/>
      <c r="AC31" s="659"/>
      <c r="AD31" s="660" t="s">
        <v>129</v>
      </c>
      <c r="AE31" s="660"/>
      <c r="AF31" s="660"/>
      <c r="AG31" s="660"/>
      <c r="AH31" s="660"/>
      <c r="AI31" s="660"/>
      <c r="AJ31" s="660"/>
      <c r="AK31" s="660"/>
      <c r="AL31" s="624" t="s">
        <v>129</v>
      </c>
      <c r="AM31" s="625"/>
      <c r="AN31" s="625"/>
      <c r="AO31" s="661"/>
      <c r="AP31" s="691" t="s">
        <v>315</v>
      </c>
      <c r="AQ31" s="692"/>
      <c r="AR31" s="692"/>
      <c r="AS31" s="692"/>
      <c r="AT31" s="693" t="s">
        <v>316</v>
      </c>
      <c r="AU31" s="218"/>
      <c r="AV31" s="218"/>
      <c r="AW31" s="218"/>
      <c r="AX31" s="679" t="s">
        <v>190</v>
      </c>
      <c r="AY31" s="680"/>
      <c r="AZ31" s="680"/>
      <c r="BA31" s="680"/>
      <c r="BB31" s="680"/>
      <c r="BC31" s="680"/>
      <c r="BD31" s="680"/>
      <c r="BE31" s="680"/>
      <c r="BF31" s="681"/>
      <c r="BG31" s="683">
        <v>98.5</v>
      </c>
      <c r="BH31" s="684"/>
      <c r="BI31" s="684"/>
      <c r="BJ31" s="684"/>
      <c r="BK31" s="684"/>
      <c r="BL31" s="684"/>
      <c r="BM31" s="685">
        <v>94.3</v>
      </c>
      <c r="BN31" s="684"/>
      <c r="BO31" s="684"/>
      <c r="BP31" s="684"/>
      <c r="BQ31" s="686"/>
      <c r="BR31" s="683">
        <v>99.2</v>
      </c>
      <c r="BS31" s="684"/>
      <c r="BT31" s="684"/>
      <c r="BU31" s="684"/>
      <c r="BV31" s="684"/>
      <c r="BW31" s="684"/>
      <c r="BX31" s="685">
        <v>95</v>
      </c>
      <c r="BY31" s="684"/>
      <c r="BZ31" s="684"/>
      <c r="CA31" s="684"/>
      <c r="CB31" s="686"/>
      <c r="CD31" s="642"/>
      <c r="CE31" s="643"/>
      <c r="CF31" s="618" t="s">
        <v>317</v>
      </c>
      <c r="CG31" s="619"/>
      <c r="CH31" s="619"/>
      <c r="CI31" s="619"/>
      <c r="CJ31" s="619"/>
      <c r="CK31" s="619"/>
      <c r="CL31" s="619"/>
      <c r="CM31" s="619"/>
      <c r="CN31" s="619"/>
      <c r="CO31" s="619"/>
      <c r="CP31" s="619"/>
      <c r="CQ31" s="620"/>
      <c r="CR31" s="621">
        <v>19457</v>
      </c>
      <c r="CS31" s="634"/>
      <c r="CT31" s="634"/>
      <c r="CU31" s="634"/>
      <c r="CV31" s="634"/>
      <c r="CW31" s="634"/>
      <c r="CX31" s="634"/>
      <c r="CY31" s="635"/>
      <c r="CZ31" s="624">
        <v>0.4</v>
      </c>
      <c r="DA31" s="636"/>
      <c r="DB31" s="636"/>
      <c r="DC31" s="637"/>
      <c r="DD31" s="627">
        <v>19457</v>
      </c>
      <c r="DE31" s="634"/>
      <c r="DF31" s="634"/>
      <c r="DG31" s="634"/>
      <c r="DH31" s="634"/>
      <c r="DI31" s="634"/>
      <c r="DJ31" s="634"/>
      <c r="DK31" s="635"/>
      <c r="DL31" s="627">
        <v>19457</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211611</v>
      </c>
      <c r="S32" s="622"/>
      <c r="T32" s="622"/>
      <c r="U32" s="622"/>
      <c r="V32" s="622"/>
      <c r="W32" s="622"/>
      <c r="X32" s="622"/>
      <c r="Y32" s="623"/>
      <c r="Z32" s="659">
        <v>4</v>
      </c>
      <c r="AA32" s="659"/>
      <c r="AB32" s="659"/>
      <c r="AC32" s="659"/>
      <c r="AD32" s="660" t="s">
        <v>232</v>
      </c>
      <c r="AE32" s="660"/>
      <c r="AF32" s="660"/>
      <c r="AG32" s="660"/>
      <c r="AH32" s="660"/>
      <c r="AI32" s="660"/>
      <c r="AJ32" s="660"/>
      <c r="AK32" s="660"/>
      <c r="AL32" s="624" t="s">
        <v>129</v>
      </c>
      <c r="AM32" s="625"/>
      <c r="AN32" s="625"/>
      <c r="AO32" s="661"/>
      <c r="AP32" s="662"/>
      <c r="AQ32" s="663"/>
      <c r="AR32" s="663"/>
      <c r="AS32" s="663"/>
      <c r="AT32" s="694"/>
      <c r="AU32" s="214" t="s">
        <v>319</v>
      </c>
      <c r="AX32" s="618" t="s">
        <v>320</v>
      </c>
      <c r="AY32" s="619"/>
      <c r="AZ32" s="619"/>
      <c r="BA32" s="619"/>
      <c r="BB32" s="619"/>
      <c r="BC32" s="619"/>
      <c r="BD32" s="619"/>
      <c r="BE32" s="619"/>
      <c r="BF32" s="620"/>
      <c r="BG32" s="687">
        <v>98.8</v>
      </c>
      <c r="BH32" s="634"/>
      <c r="BI32" s="634"/>
      <c r="BJ32" s="634"/>
      <c r="BK32" s="634"/>
      <c r="BL32" s="634"/>
      <c r="BM32" s="625">
        <v>96</v>
      </c>
      <c r="BN32" s="634"/>
      <c r="BO32" s="634"/>
      <c r="BP32" s="634"/>
      <c r="BQ32" s="657"/>
      <c r="BR32" s="687">
        <v>99.4</v>
      </c>
      <c r="BS32" s="634"/>
      <c r="BT32" s="634"/>
      <c r="BU32" s="634"/>
      <c r="BV32" s="634"/>
      <c r="BW32" s="634"/>
      <c r="BX32" s="625">
        <v>97</v>
      </c>
      <c r="BY32" s="634"/>
      <c r="BZ32" s="634"/>
      <c r="CA32" s="634"/>
      <c r="CB32" s="657"/>
      <c r="CD32" s="644"/>
      <c r="CE32" s="645"/>
      <c r="CF32" s="618" t="s">
        <v>321</v>
      </c>
      <c r="CG32" s="619"/>
      <c r="CH32" s="619"/>
      <c r="CI32" s="619"/>
      <c r="CJ32" s="619"/>
      <c r="CK32" s="619"/>
      <c r="CL32" s="619"/>
      <c r="CM32" s="619"/>
      <c r="CN32" s="619"/>
      <c r="CO32" s="619"/>
      <c r="CP32" s="619"/>
      <c r="CQ32" s="620"/>
      <c r="CR32" s="621" t="s">
        <v>129</v>
      </c>
      <c r="CS32" s="622"/>
      <c r="CT32" s="622"/>
      <c r="CU32" s="622"/>
      <c r="CV32" s="622"/>
      <c r="CW32" s="622"/>
      <c r="CX32" s="622"/>
      <c r="CY32" s="623"/>
      <c r="CZ32" s="624" t="s">
        <v>232</v>
      </c>
      <c r="DA32" s="636"/>
      <c r="DB32" s="636"/>
      <c r="DC32" s="637"/>
      <c r="DD32" s="627" t="s">
        <v>129</v>
      </c>
      <c r="DE32" s="622"/>
      <c r="DF32" s="622"/>
      <c r="DG32" s="622"/>
      <c r="DH32" s="622"/>
      <c r="DI32" s="622"/>
      <c r="DJ32" s="622"/>
      <c r="DK32" s="623"/>
      <c r="DL32" s="627" t="s">
        <v>232</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8244</v>
      </c>
      <c r="S33" s="622"/>
      <c r="T33" s="622"/>
      <c r="U33" s="622"/>
      <c r="V33" s="622"/>
      <c r="W33" s="622"/>
      <c r="X33" s="622"/>
      <c r="Y33" s="623"/>
      <c r="Z33" s="659">
        <v>0.2</v>
      </c>
      <c r="AA33" s="659"/>
      <c r="AB33" s="659"/>
      <c r="AC33" s="659"/>
      <c r="AD33" s="660">
        <v>7768</v>
      </c>
      <c r="AE33" s="660"/>
      <c r="AF33" s="660"/>
      <c r="AG33" s="660"/>
      <c r="AH33" s="660"/>
      <c r="AI33" s="660"/>
      <c r="AJ33" s="660"/>
      <c r="AK33" s="660"/>
      <c r="AL33" s="624">
        <v>0.3</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97.7</v>
      </c>
      <c r="BH33" s="606"/>
      <c r="BI33" s="606"/>
      <c r="BJ33" s="606"/>
      <c r="BK33" s="606"/>
      <c r="BL33" s="606"/>
      <c r="BM33" s="652">
        <v>90.9</v>
      </c>
      <c r="BN33" s="606"/>
      <c r="BO33" s="606"/>
      <c r="BP33" s="606"/>
      <c r="BQ33" s="669"/>
      <c r="BR33" s="682">
        <v>98.6</v>
      </c>
      <c r="BS33" s="606"/>
      <c r="BT33" s="606"/>
      <c r="BU33" s="606"/>
      <c r="BV33" s="606"/>
      <c r="BW33" s="606"/>
      <c r="BX33" s="652">
        <v>91.6</v>
      </c>
      <c r="BY33" s="606"/>
      <c r="BZ33" s="606"/>
      <c r="CA33" s="606"/>
      <c r="CB33" s="669"/>
      <c r="CD33" s="618" t="s">
        <v>324</v>
      </c>
      <c r="CE33" s="619"/>
      <c r="CF33" s="619"/>
      <c r="CG33" s="619"/>
      <c r="CH33" s="619"/>
      <c r="CI33" s="619"/>
      <c r="CJ33" s="619"/>
      <c r="CK33" s="619"/>
      <c r="CL33" s="619"/>
      <c r="CM33" s="619"/>
      <c r="CN33" s="619"/>
      <c r="CO33" s="619"/>
      <c r="CP33" s="619"/>
      <c r="CQ33" s="620"/>
      <c r="CR33" s="621">
        <v>2520416</v>
      </c>
      <c r="CS33" s="634"/>
      <c r="CT33" s="634"/>
      <c r="CU33" s="634"/>
      <c r="CV33" s="634"/>
      <c r="CW33" s="634"/>
      <c r="CX33" s="634"/>
      <c r="CY33" s="635"/>
      <c r="CZ33" s="624">
        <v>54.3</v>
      </c>
      <c r="DA33" s="636"/>
      <c r="DB33" s="636"/>
      <c r="DC33" s="637"/>
      <c r="DD33" s="627">
        <v>2071846</v>
      </c>
      <c r="DE33" s="634"/>
      <c r="DF33" s="634"/>
      <c r="DG33" s="634"/>
      <c r="DH33" s="634"/>
      <c r="DI33" s="634"/>
      <c r="DJ33" s="634"/>
      <c r="DK33" s="635"/>
      <c r="DL33" s="627">
        <v>980632</v>
      </c>
      <c r="DM33" s="634"/>
      <c r="DN33" s="634"/>
      <c r="DO33" s="634"/>
      <c r="DP33" s="634"/>
      <c r="DQ33" s="634"/>
      <c r="DR33" s="634"/>
      <c r="DS33" s="634"/>
      <c r="DT33" s="634"/>
      <c r="DU33" s="634"/>
      <c r="DV33" s="635"/>
      <c r="DW33" s="624">
        <v>34.700000000000003</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150167</v>
      </c>
      <c r="S34" s="622"/>
      <c r="T34" s="622"/>
      <c r="U34" s="622"/>
      <c r="V34" s="622"/>
      <c r="W34" s="622"/>
      <c r="X34" s="622"/>
      <c r="Y34" s="623"/>
      <c r="Z34" s="659">
        <v>2.9</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702926</v>
      </c>
      <c r="CS34" s="622"/>
      <c r="CT34" s="622"/>
      <c r="CU34" s="622"/>
      <c r="CV34" s="622"/>
      <c r="CW34" s="622"/>
      <c r="CX34" s="622"/>
      <c r="CY34" s="623"/>
      <c r="CZ34" s="624">
        <v>15.1</v>
      </c>
      <c r="DA34" s="636"/>
      <c r="DB34" s="636"/>
      <c r="DC34" s="637"/>
      <c r="DD34" s="627">
        <v>476574</v>
      </c>
      <c r="DE34" s="622"/>
      <c r="DF34" s="622"/>
      <c r="DG34" s="622"/>
      <c r="DH34" s="622"/>
      <c r="DI34" s="622"/>
      <c r="DJ34" s="622"/>
      <c r="DK34" s="623"/>
      <c r="DL34" s="627">
        <v>380659</v>
      </c>
      <c r="DM34" s="622"/>
      <c r="DN34" s="622"/>
      <c r="DO34" s="622"/>
      <c r="DP34" s="622"/>
      <c r="DQ34" s="622"/>
      <c r="DR34" s="622"/>
      <c r="DS34" s="622"/>
      <c r="DT34" s="622"/>
      <c r="DU34" s="622"/>
      <c r="DV34" s="623"/>
      <c r="DW34" s="624">
        <v>13.5</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300044</v>
      </c>
      <c r="S35" s="622"/>
      <c r="T35" s="622"/>
      <c r="U35" s="622"/>
      <c r="V35" s="622"/>
      <c r="W35" s="622"/>
      <c r="X35" s="622"/>
      <c r="Y35" s="623"/>
      <c r="Z35" s="659">
        <v>5.7</v>
      </c>
      <c r="AA35" s="659"/>
      <c r="AB35" s="659"/>
      <c r="AC35" s="659"/>
      <c r="AD35" s="660" t="s">
        <v>232</v>
      </c>
      <c r="AE35" s="660"/>
      <c r="AF35" s="660"/>
      <c r="AG35" s="660"/>
      <c r="AH35" s="660"/>
      <c r="AI35" s="660"/>
      <c r="AJ35" s="660"/>
      <c r="AK35" s="660"/>
      <c r="AL35" s="624" t="s">
        <v>232</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223727</v>
      </c>
      <c r="CS35" s="634"/>
      <c r="CT35" s="634"/>
      <c r="CU35" s="634"/>
      <c r="CV35" s="634"/>
      <c r="CW35" s="634"/>
      <c r="CX35" s="634"/>
      <c r="CY35" s="635"/>
      <c r="CZ35" s="624">
        <v>4.8</v>
      </c>
      <c r="DA35" s="636"/>
      <c r="DB35" s="636"/>
      <c r="DC35" s="637"/>
      <c r="DD35" s="627">
        <v>205017</v>
      </c>
      <c r="DE35" s="634"/>
      <c r="DF35" s="634"/>
      <c r="DG35" s="634"/>
      <c r="DH35" s="634"/>
      <c r="DI35" s="634"/>
      <c r="DJ35" s="634"/>
      <c r="DK35" s="635"/>
      <c r="DL35" s="627">
        <v>31901</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609922</v>
      </c>
      <c r="S36" s="622"/>
      <c r="T36" s="622"/>
      <c r="U36" s="622"/>
      <c r="V36" s="622"/>
      <c r="W36" s="622"/>
      <c r="X36" s="622"/>
      <c r="Y36" s="623"/>
      <c r="Z36" s="659">
        <v>11.7</v>
      </c>
      <c r="AA36" s="659"/>
      <c r="AB36" s="659"/>
      <c r="AC36" s="659"/>
      <c r="AD36" s="660" t="s">
        <v>129</v>
      </c>
      <c r="AE36" s="660"/>
      <c r="AF36" s="660"/>
      <c r="AG36" s="660"/>
      <c r="AH36" s="660"/>
      <c r="AI36" s="660"/>
      <c r="AJ36" s="660"/>
      <c r="AK36" s="660"/>
      <c r="AL36" s="624" t="s">
        <v>129</v>
      </c>
      <c r="AM36" s="625"/>
      <c r="AN36" s="625"/>
      <c r="AO36" s="661"/>
      <c r="AP36" s="222"/>
      <c r="AQ36" s="670" t="s">
        <v>332</v>
      </c>
      <c r="AR36" s="671"/>
      <c r="AS36" s="671"/>
      <c r="AT36" s="671"/>
      <c r="AU36" s="671"/>
      <c r="AV36" s="671"/>
      <c r="AW36" s="671"/>
      <c r="AX36" s="671"/>
      <c r="AY36" s="672"/>
      <c r="AZ36" s="676">
        <v>523813</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1667</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533407</v>
      </c>
      <c r="CS36" s="622"/>
      <c r="CT36" s="622"/>
      <c r="CU36" s="622"/>
      <c r="CV36" s="622"/>
      <c r="CW36" s="622"/>
      <c r="CX36" s="622"/>
      <c r="CY36" s="623"/>
      <c r="CZ36" s="624">
        <v>11.5</v>
      </c>
      <c r="DA36" s="636"/>
      <c r="DB36" s="636"/>
      <c r="DC36" s="637"/>
      <c r="DD36" s="627">
        <v>419934</v>
      </c>
      <c r="DE36" s="622"/>
      <c r="DF36" s="622"/>
      <c r="DG36" s="622"/>
      <c r="DH36" s="622"/>
      <c r="DI36" s="622"/>
      <c r="DJ36" s="622"/>
      <c r="DK36" s="623"/>
      <c r="DL36" s="627">
        <v>285943</v>
      </c>
      <c r="DM36" s="622"/>
      <c r="DN36" s="622"/>
      <c r="DO36" s="622"/>
      <c r="DP36" s="622"/>
      <c r="DQ36" s="622"/>
      <c r="DR36" s="622"/>
      <c r="DS36" s="622"/>
      <c r="DT36" s="622"/>
      <c r="DU36" s="622"/>
      <c r="DV36" s="623"/>
      <c r="DW36" s="624">
        <v>10.1</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111836</v>
      </c>
      <c r="S37" s="622"/>
      <c r="T37" s="622"/>
      <c r="U37" s="622"/>
      <c r="V37" s="622"/>
      <c r="W37" s="622"/>
      <c r="X37" s="622"/>
      <c r="Y37" s="623"/>
      <c r="Z37" s="659">
        <v>2.1</v>
      </c>
      <c r="AA37" s="659"/>
      <c r="AB37" s="659"/>
      <c r="AC37" s="659"/>
      <c r="AD37" s="660">
        <v>12</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214550</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1667</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253697</v>
      </c>
      <c r="CS37" s="634"/>
      <c r="CT37" s="634"/>
      <c r="CU37" s="634"/>
      <c r="CV37" s="634"/>
      <c r="CW37" s="634"/>
      <c r="CX37" s="634"/>
      <c r="CY37" s="635"/>
      <c r="CZ37" s="624">
        <v>5.5</v>
      </c>
      <c r="DA37" s="636"/>
      <c r="DB37" s="636"/>
      <c r="DC37" s="637"/>
      <c r="DD37" s="627">
        <v>232660</v>
      </c>
      <c r="DE37" s="634"/>
      <c r="DF37" s="634"/>
      <c r="DG37" s="634"/>
      <c r="DH37" s="634"/>
      <c r="DI37" s="634"/>
      <c r="DJ37" s="634"/>
      <c r="DK37" s="635"/>
      <c r="DL37" s="627">
        <v>232660</v>
      </c>
      <c r="DM37" s="634"/>
      <c r="DN37" s="634"/>
      <c r="DO37" s="634"/>
      <c r="DP37" s="634"/>
      <c r="DQ37" s="634"/>
      <c r="DR37" s="634"/>
      <c r="DS37" s="634"/>
      <c r="DT37" s="634"/>
      <c r="DU37" s="634"/>
      <c r="DV37" s="635"/>
      <c r="DW37" s="624">
        <v>8.1999999999999993</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253600</v>
      </c>
      <c r="S38" s="622"/>
      <c r="T38" s="622"/>
      <c r="U38" s="622"/>
      <c r="V38" s="622"/>
      <c r="W38" s="622"/>
      <c r="X38" s="622"/>
      <c r="Y38" s="623"/>
      <c r="Z38" s="659">
        <v>4.8</v>
      </c>
      <c r="AA38" s="659"/>
      <c r="AB38" s="659"/>
      <c r="AC38" s="659"/>
      <c r="AD38" s="660" t="s">
        <v>232</v>
      </c>
      <c r="AE38" s="660"/>
      <c r="AF38" s="660"/>
      <c r="AG38" s="660"/>
      <c r="AH38" s="660"/>
      <c r="AI38" s="660"/>
      <c r="AJ38" s="660"/>
      <c r="AK38" s="660"/>
      <c r="AL38" s="624" t="s">
        <v>232</v>
      </c>
      <c r="AM38" s="625"/>
      <c r="AN38" s="625"/>
      <c r="AO38" s="661"/>
      <c r="AQ38" s="654" t="s">
        <v>340</v>
      </c>
      <c r="AR38" s="655"/>
      <c r="AS38" s="655"/>
      <c r="AT38" s="655"/>
      <c r="AU38" s="655"/>
      <c r="AV38" s="655"/>
      <c r="AW38" s="655"/>
      <c r="AX38" s="655"/>
      <c r="AY38" s="656"/>
      <c r="AZ38" s="621">
        <v>97000</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580</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523813</v>
      </c>
      <c r="CS38" s="622"/>
      <c r="CT38" s="622"/>
      <c r="CU38" s="622"/>
      <c r="CV38" s="622"/>
      <c r="CW38" s="622"/>
      <c r="CX38" s="622"/>
      <c r="CY38" s="623"/>
      <c r="CZ38" s="624">
        <v>11.3</v>
      </c>
      <c r="DA38" s="636"/>
      <c r="DB38" s="636"/>
      <c r="DC38" s="637"/>
      <c r="DD38" s="627">
        <v>505076</v>
      </c>
      <c r="DE38" s="622"/>
      <c r="DF38" s="622"/>
      <c r="DG38" s="622"/>
      <c r="DH38" s="622"/>
      <c r="DI38" s="622"/>
      <c r="DJ38" s="622"/>
      <c r="DK38" s="623"/>
      <c r="DL38" s="627">
        <v>282129</v>
      </c>
      <c r="DM38" s="622"/>
      <c r="DN38" s="622"/>
      <c r="DO38" s="622"/>
      <c r="DP38" s="622"/>
      <c r="DQ38" s="622"/>
      <c r="DR38" s="622"/>
      <c r="DS38" s="622"/>
      <c r="DT38" s="622"/>
      <c r="DU38" s="622"/>
      <c r="DV38" s="623"/>
      <c r="DW38" s="624">
        <v>10</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232</v>
      </c>
      <c r="AE39" s="660"/>
      <c r="AF39" s="660"/>
      <c r="AG39" s="660"/>
      <c r="AH39" s="660"/>
      <c r="AI39" s="660"/>
      <c r="AJ39" s="660"/>
      <c r="AK39" s="660"/>
      <c r="AL39" s="624" t="s">
        <v>129</v>
      </c>
      <c r="AM39" s="625"/>
      <c r="AN39" s="625"/>
      <c r="AO39" s="661"/>
      <c r="AQ39" s="654" t="s">
        <v>344</v>
      </c>
      <c r="AR39" s="655"/>
      <c r="AS39" s="655"/>
      <c r="AT39" s="655"/>
      <c r="AU39" s="655"/>
      <c r="AV39" s="655"/>
      <c r="AW39" s="655"/>
      <c r="AX39" s="655"/>
      <c r="AY39" s="656"/>
      <c r="AZ39" s="621" t="s">
        <v>232</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936</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526543</v>
      </c>
      <c r="CS39" s="634"/>
      <c r="CT39" s="634"/>
      <c r="CU39" s="634"/>
      <c r="CV39" s="634"/>
      <c r="CW39" s="634"/>
      <c r="CX39" s="634"/>
      <c r="CY39" s="635"/>
      <c r="CZ39" s="624">
        <v>11.3</v>
      </c>
      <c r="DA39" s="636"/>
      <c r="DB39" s="636"/>
      <c r="DC39" s="637"/>
      <c r="DD39" s="627">
        <v>465245</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22900</v>
      </c>
      <c r="S40" s="622"/>
      <c r="T40" s="622"/>
      <c r="U40" s="622"/>
      <c r="V40" s="622"/>
      <c r="W40" s="622"/>
      <c r="X40" s="622"/>
      <c r="Y40" s="623"/>
      <c r="Z40" s="659">
        <v>0.4</v>
      </c>
      <c r="AA40" s="659"/>
      <c r="AB40" s="659"/>
      <c r="AC40" s="659"/>
      <c r="AD40" s="660" t="s">
        <v>232</v>
      </c>
      <c r="AE40" s="660"/>
      <c r="AF40" s="660"/>
      <c r="AG40" s="660"/>
      <c r="AH40" s="660"/>
      <c r="AI40" s="660"/>
      <c r="AJ40" s="660"/>
      <c r="AK40" s="660"/>
      <c r="AL40" s="624" t="s">
        <v>129</v>
      </c>
      <c r="AM40" s="625"/>
      <c r="AN40" s="625"/>
      <c r="AO40" s="661"/>
      <c r="AQ40" s="654" t="s">
        <v>348</v>
      </c>
      <c r="AR40" s="655"/>
      <c r="AS40" s="655"/>
      <c r="AT40" s="655"/>
      <c r="AU40" s="655"/>
      <c r="AV40" s="655"/>
      <c r="AW40" s="655"/>
      <c r="AX40" s="655"/>
      <c r="AY40" s="656"/>
      <c r="AZ40" s="621" t="s">
        <v>232</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t="s">
        <v>232</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10000</v>
      </c>
      <c r="CS40" s="622"/>
      <c r="CT40" s="622"/>
      <c r="CU40" s="622"/>
      <c r="CV40" s="622"/>
      <c r="CW40" s="622"/>
      <c r="CX40" s="622"/>
      <c r="CY40" s="623"/>
      <c r="CZ40" s="624">
        <v>0.2</v>
      </c>
      <c r="DA40" s="636"/>
      <c r="DB40" s="636"/>
      <c r="DC40" s="637"/>
      <c r="DD40" s="627" t="s">
        <v>232</v>
      </c>
      <c r="DE40" s="622"/>
      <c r="DF40" s="622"/>
      <c r="DG40" s="622"/>
      <c r="DH40" s="622"/>
      <c r="DI40" s="622"/>
      <c r="DJ40" s="622"/>
      <c r="DK40" s="623"/>
      <c r="DL40" s="627" t="s">
        <v>129</v>
      </c>
      <c r="DM40" s="622"/>
      <c r="DN40" s="622"/>
      <c r="DO40" s="622"/>
      <c r="DP40" s="622"/>
      <c r="DQ40" s="622"/>
      <c r="DR40" s="622"/>
      <c r="DS40" s="622"/>
      <c r="DT40" s="622"/>
      <c r="DU40" s="622"/>
      <c r="DV40" s="623"/>
      <c r="DW40" s="624" t="s">
        <v>232</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5234734</v>
      </c>
      <c r="S41" s="646"/>
      <c r="T41" s="646"/>
      <c r="U41" s="646"/>
      <c r="V41" s="646"/>
      <c r="W41" s="646"/>
      <c r="X41" s="646"/>
      <c r="Y41" s="649"/>
      <c r="Z41" s="650">
        <v>100</v>
      </c>
      <c r="AA41" s="650"/>
      <c r="AB41" s="650"/>
      <c r="AC41" s="650"/>
      <c r="AD41" s="651">
        <v>2804150</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7184</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232</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232</v>
      </c>
      <c r="DA41" s="636"/>
      <c r="DB41" s="636"/>
      <c r="DC41" s="637"/>
      <c r="DD41" s="627" t="s">
        <v>232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205079</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t="s">
        <v>129</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404262</v>
      </c>
      <c r="CS42" s="634"/>
      <c r="CT42" s="634"/>
      <c r="CU42" s="634"/>
      <c r="CV42" s="634"/>
      <c r="CW42" s="634"/>
      <c r="CX42" s="634"/>
      <c r="CY42" s="635"/>
      <c r="CZ42" s="624">
        <v>8.6999999999999993</v>
      </c>
      <c r="DA42" s="636"/>
      <c r="DB42" s="636"/>
      <c r="DC42" s="637"/>
      <c r="DD42" s="627">
        <v>122386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11771</v>
      </c>
      <c r="CS43" s="634"/>
      <c r="CT43" s="634"/>
      <c r="CU43" s="634"/>
      <c r="CV43" s="634"/>
      <c r="CW43" s="634"/>
      <c r="CX43" s="634"/>
      <c r="CY43" s="635"/>
      <c r="CZ43" s="624">
        <v>0.3</v>
      </c>
      <c r="DA43" s="636"/>
      <c r="DB43" s="636"/>
      <c r="DC43" s="637"/>
      <c r="DD43" s="627">
        <v>11771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404262</v>
      </c>
      <c r="CS44" s="622"/>
      <c r="CT44" s="622"/>
      <c r="CU44" s="622"/>
      <c r="CV44" s="622"/>
      <c r="CW44" s="622"/>
      <c r="CX44" s="622"/>
      <c r="CY44" s="623"/>
      <c r="CZ44" s="624">
        <v>8.6999999999999993</v>
      </c>
      <c r="DA44" s="625"/>
      <c r="DB44" s="625"/>
      <c r="DC44" s="626"/>
      <c r="DD44" s="627">
        <v>122386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100890</v>
      </c>
      <c r="CS45" s="634"/>
      <c r="CT45" s="634"/>
      <c r="CU45" s="634"/>
      <c r="CV45" s="634"/>
      <c r="CW45" s="634"/>
      <c r="CX45" s="634"/>
      <c r="CY45" s="635"/>
      <c r="CZ45" s="624">
        <v>2.2000000000000002</v>
      </c>
      <c r="DA45" s="636"/>
      <c r="DB45" s="636"/>
      <c r="DC45" s="637"/>
      <c r="DD45" s="627">
        <v>6428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254694</v>
      </c>
      <c r="CS46" s="622"/>
      <c r="CT46" s="622"/>
      <c r="CU46" s="622"/>
      <c r="CV46" s="622"/>
      <c r="CW46" s="622"/>
      <c r="CX46" s="622"/>
      <c r="CY46" s="623"/>
      <c r="CZ46" s="624">
        <v>5.5</v>
      </c>
      <c r="DA46" s="625"/>
      <c r="DB46" s="625"/>
      <c r="DC46" s="626"/>
      <c r="DD46" s="627">
        <v>110980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t="s">
        <v>129</v>
      </c>
      <c r="CS47" s="634"/>
      <c r="CT47" s="634"/>
      <c r="CU47" s="634"/>
      <c r="CV47" s="634"/>
      <c r="CW47" s="634"/>
      <c r="CX47" s="634"/>
      <c r="CY47" s="635"/>
      <c r="CZ47" s="624" t="s">
        <v>232</v>
      </c>
      <c r="DA47" s="636"/>
      <c r="DB47" s="636"/>
      <c r="DC47" s="637"/>
      <c r="DD47" s="627" t="s">
        <v>232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232</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4641337</v>
      </c>
      <c r="CS49" s="606"/>
      <c r="CT49" s="606"/>
      <c r="CU49" s="606"/>
      <c r="CV49" s="606"/>
      <c r="CW49" s="606"/>
      <c r="CX49" s="606"/>
      <c r="CY49" s="607"/>
      <c r="CZ49" s="608">
        <v>100</v>
      </c>
      <c r="DA49" s="609"/>
      <c r="DB49" s="609"/>
      <c r="DC49" s="610"/>
      <c r="DD49" s="611">
        <v>3612095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LW90NVQPP0gOqsVE8IFM7/hy+PRGRVkRyi7luh8mLYuxvTtGrNSP6a3H5kAJvBz4U1ehDTfsCttHlhdJCTYsuA==" saltValue="8nQ+Yiiojez2FWL01PLdy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5235</v>
      </c>
      <c r="R7" s="1103"/>
      <c r="S7" s="1103"/>
      <c r="T7" s="1103"/>
      <c r="U7" s="1103"/>
      <c r="V7" s="1103">
        <v>4641</v>
      </c>
      <c r="W7" s="1103"/>
      <c r="X7" s="1103"/>
      <c r="Y7" s="1103"/>
      <c r="Z7" s="1103"/>
      <c r="AA7" s="1103">
        <v>593</v>
      </c>
      <c r="AB7" s="1103"/>
      <c r="AC7" s="1103"/>
      <c r="AD7" s="1103"/>
      <c r="AE7" s="1104"/>
      <c r="AF7" s="1105">
        <v>550</v>
      </c>
      <c r="AG7" s="1106"/>
      <c r="AH7" s="1106"/>
      <c r="AI7" s="1106"/>
      <c r="AJ7" s="1107"/>
      <c r="AK7" s="1108">
        <v>293</v>
      </c>
      <c r="AL7" s="1109"/>
      <c r="AM7" s="1109"/>
      <c r="AN7" s="1109"/>
      <c r="AO7" s="1109"/>
      <c r="AP7" s="1109">
        <v>5568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590</v>
      </c>
      <c r="BT7" s="1100"/>
      <c r="BU7" s="1100"/>
      <c r="BV7" s="1100"/>
      <c r="BW7" s="1100"/>
      <c r="BX7" s="1100"/>
      <c r="BY7" s="1100"/>
      <c r="BZ7" s="1100"/>
      <c r="CA7" s="1100"/>
      <c r="CB7" s="1100"/>
      <c r="CC7" s="1100"/>
      <c r="CD7" s="1100"/>
      <c r="CE7" s="1100"/>
      <c r="CF7" s="1100"/>
      <c r="CG7" s="1112"/>
      <c r="CH7" s="1096">
        <v>5</v>
      </c>
      <c r="CI7" s="1097"/>
      <c r="CJ7" s="1097"/>
      <c r="CK7" s="1097"/>
      <c r="CL7" s="1098"/>
      <c r="CM7" s="1096">
        <v>33</v>
      </c>
      <c r="CN7" s="1097"/>
      <c r="CO7" s="1097"/>
      <c r="CP7" s="1097"/>
      <c r="CQ7" s="1098"/>
      <c r="CR7" s="1096">
        <v>58</v>
      </c>
      <c r="CS7" s="1097"/>
      <c r="CT7" s="1097"/>
      <c r="CU7" s="1097"/>
      <c r="CV7" s="1098"/>
      <c r="CW7" s="1096" t="s">
        <v>589</v>
      </c>
      <c r="CX7" s="1097"/>
      <c r="CY7" s="1097"/>
      <c r="CZ7" s="1097"/>
      <c r="DA7" s="1098"/>
      <c r="DB7" s="1096" t="s">
        <v>589</v>
      </c>
      <c r="DC7" s="1097"/>
      <c r="DD7" s="1097"/>
      <c r="DE7" s="1097"/>
      <c r="DF7" s="1098"/>
      <c r="DG7" s="1096" t="s">
        <v>589</v>
      </c>
      <c r="DH7" s="1097"/>
      <c r="DI7" s="1097"/>
      <c r="DJ7" s="1097"/>
      <c r="DK7" s="1098"/>
      <c r="DL7" s="1096" t="s">
        <v>589</v>
      </c>
      <c r="DM7" s="1097"/>
      <c r="DN7" s="1097"/>
      <c r="DO7" s="1097"/>
      <c r="DP7" s="1098"/>
      <c r="DQ7" s="1096" t="s">
        <v>589</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5235</v>
      </c>
      <c r="R23" s="1061"/>
      <c r="S23" s="1061"/>
      <c r="T23" s="1061"/>
      <c r="U23" s="1061"/>
      <c r="V23" s="1061">
        <v>4641</v>
      </c>
      <c r="W23" s="1061"/>
      <c r="X23" s="1061"/>
      <c r="Y23" s="1061"/>
      <c r="Z23" s="1061"/>
      <c r="AA23" s="1061">
        <v>593</v>
      </c>
      <c r="AB23" s="1061"/>
      <c r="AC23" s="1061"/>
      <c r="AD23" s="1061"/>
      <c r="AE23" s="1068"/>
      <c r="AF23" s="1069">
        <v>550</v>
      </c>
      <c r="AG23" s="1061"/>
      <c r="AH23" s="1061"/>
      <c r="AI23" s="1061"/>
      <c r="AJ23" s="1070"/>
      <c r="AK23" s="1071"/>
      <c r="AL23" s="1072"/>
      <c r="AM23" s="1072"/>
      <c r="AN23" s="1072"/>
      <c r="AO23" s="1072"/>
      <c r="AP23" s="1061">
        <v>5568</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9</v>
      </c>
      <c r="R28" s="1051"/>
      <c r="S28" s="1051"/>
      <c r="T28" s="1051"/>
      <c r="U28" s="1051"/>
      <c r="V28" s="1051">
        <v>7</v>
      </c>
      <c r="W28" s="1051"/>
      <c r="X28" s="1051"/>
      <c r="Y28" s="1051"/>
      <c r="Z28" s="1051"/>
      <c r="AA28" s="1051">
        <v>2</v>
      </c>
      <c r="AB28" s="1051"/>
      <c r="AC28" s="1051"/>
      <c r="AD28" s="1051"/>
      <c r="AE28" s="1052"/>
      <c r="AF28" s="1053">
        <v>2</v>
      </c>
      <c r="AG28" s="1051"/>
      <c r="AH28" s="1051"/>
      <c r="AI28" s="1051"/>
      <c r="AJ28" s="1054"/>
      <c r="AK28" s="1042">
        <v>7</v>
      </c>
      <c r="AL28" s="1043"/>
      <c r="AM28" s="1043"/>
      <c r="AN28" s="1043"/>
      <c r="AO28" s="1043"/>
      <c r="AP28" s="1043" t="s">
        <v>589</v>
      </c>
      <c r="AQ28" s="1043"/>
      <c r="AR28" s="1043"/>
      <c r="AS28" s="1043"/>
      <c r="AT28" s="1043"/>
      <c r="AU28" s="1043" t="s">
        <v>589</v>
      </c>
      <c r="AV28" s="1043"/>
      <c r="AW28" s="1043"/>
      <c r="AX28" s="1043"/>
      <c r="AY28" s="1043"/>
      <c r="AZ28" s="1044" t="s">
        <v>589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784</v>
      </c>
      <c r="R29" s="1039"/>
      <c r="S29" s="1039"/>
      <c r="T29" s="1039"/>
      <c r="U29" s="1039"/>
      <c r="V29" s="1039">
        <v>732</v>
      </c>
      <c r="W29" s="1039"/>
      <c r="X29" s="1039"/>
      <c r="Y29" s="1039"/>
      <c r="Z29" s="1039"/>
      <c r="AA29" s="1039">
        <v>52</v>
      </c>
      <c r="AB29" s="1039"/>
      <c r="AC29" s="1039"/>
      <c r="AD29" s="1039"/>
      <c r="AE29" s="1040"/>
      <c r="AF29" s="1035">
        <v>52</v>
      </c>
      <c r="AG29" s="1036"/>
      <c r="AH29" s="1036"/>
      <c r="AI29" s="1036"/>
      <c r="AJ29" s="1037"/>
      <c r="AK29" s="980">
        <v>123</v>
      </c>
      <c r="AL29" s="971"/>
      <c r="AM29" s="971"/>
      <c r="AN29" s="971"/>
      <c r="AO29" s="971"/>
      <c r="AP29" s="971" t="s">
        <v>589</v>
      </c>
      <c r="AQ29" s="971"/>
      <c r="AR29" s="971"/>
      <c r="AS29" s="971"/>
      <c r="AT29" s="971"/>
      <c r="AU29" s="971" t="s">
        <v>589</v>
      </c>
      <c r="AV29" s="971"/>
      <c r="AW29" s="971"/>
      <c r="AX29" s="971"/>
      <c r="AY29" s="971"/>
      <c r="AZ29" s="1041" t="s">
        <v>589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61</v>
      </c>
      <c r="R30" s="1039"/>
      <c r="S30" s="1039"/>
      <c r="T30" s="1039"/>
      <c r="U30" s="1039"/>
      <c r="V30" s="1039">
        <v>60</v>
      </c>
      <c r="W30" s="1039"/>
      <c r="X30" s="1039"/>
      <c r="Y30" s="1039"/>
      <c r="Z30" s="1039"/>
      <c r="AA30" s="1039">
        <v>1</v>
      </c>
      <c r="AB30" s="1039"/>
      <c r="AC30" s="1039"/>
      <c r="AD30" s="1039"/>
      <c r="AE30" s="1040"/>
      <c r="AF30" s="1035">
        <v>1</v>
      </c>
      <c r="AG30" s="1036"/>
      <c r="AH30" s="1036"/>
      <c r="AI30" s="1036"/>
      <c r="AJ30" s="1037"/>
      <c r="AK30" s="980">
        <v>28</v>
      </c>
      <c r="AL30" s="971"/>
      <c r="AM30" s="971"/>
      <c r="AN30" s="971"/>
      <c r="AO30" s="971"/>
      <c r="AP30" s="971" t="s">
        <v>589</v>
      </c>
      <c r="AQ30" s="971"/>
      <c r="AR30" s="971"/>
      <c r="AS30" s="971"/>
      <c r="AT30" s="971"/>
      <c r="AU30" s="971" t="s">
        <v>589</v>
      </c>
      <c r="AV30" s="971"/>
      <c r="AW30" s="971"/>
      <c r="AX30" s="971"/>
      <c r="AY30" s="971"/>
      <c r="AZ30" s="1041" t="s">
        <v>589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240</v>
      </c>
      <c r="R31" s="1039"/>
      <c r="S31" s="1039"/>
      <c r="T31" s="1039"/>
      <c r="U31" s="1039"/>
      <c r="V31" s="1039">
        <v>207</v>
      </c>
      <c r="W31" s="1039"/>
      <c r="X31" s="1039"/>
      <c r="Y31" s="1039"/>
      <c r="Z31" s="1039"/>
      <c r="AA31" s="1039">
        <v>33</v>
      </c>
      <c r="AB31" s="1039"/>
      <c r="AC31" s="1039"/>
      <c r="AD31" s="1039"/>
      <c r="AE31" s="1040"/>
      <c r="AF31" s="1035">
        <v>33</v>
      </c>
      <c r="AG31" s="1036"/>
      <c r="AH31" s="1036"/>
      <c r="AI31" s="1036"/>
      <c r="AJ31" s="1037"/>
      <c r="AK31" s="980">
        <v>97</v>
      </c>
      <c r="AL31" s="971"/>
      <c r="AM31" s="971"/>
      <c r="AN31" s="971"/>
      <c r="AO31" s="971"/>
      <c r="AP31" s="971">
        <v>804</v>
      </c>
      <c r="AQ31" s="971"/>
      <c r="AR31" s="971"/>
      <c r="AS31" s="971"/>
      <c r="AT31" s="971"/>
      <c r="AU31" s="971">
        <v>583</v>
      </c>
      <c r="AV31" s="971"/>
      <c r="AW31" s="971"/>
      <c r="AX31" s="971"/>
      <c r="AY31" s="971"/>
      <c r="AZ31" s="1041" t="s">
        <v>589</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105</v>
      </c>
      <c r="R32" s="1039"/>
      <c r="S32" s="1039"/>
      <c r="T32" s="1039"/>
      <c r="U32" s="1039"/>
      <c r="V32" s="1039">
        <v>104</v>
      </c>
      <c r="W32" s="1039"/>
      <c r="X32" s="1039"/>
      <c r="Y32" s="1039"/>
      <c r="Z32" s="1039"/>
      <c r="AA32" s="1039">
        <v>2</v>
      </c>
      <c r="AB32" s="1039"/>
      <c r="AC32" s="1039"/>
      <c r="AD32" s="1039"/>
      <c r="AE32" s="1040"/>
      <c r="AF32" s="1035">
        <v>2</v>
      </c>
      <c r="AG32" s="1036"/>
      <c r="AH32" s="1036"/>
      <c r="AI32" s="1036"/>
      <c r="AJ32" s="1037"/>
      <c r="AK32" s="980">
        <v>83</v>
      </c>
      <c r="AL32" s="971"/>
      <c r="AM32" s="971"/>
      <c r="AN32" s="971"/>
      <c r="AO32" s="971"/>
      <c r="AP32" s="971">
        <v>392</v>
      </c>
      <c r="AQ32" s="971"/>
      <c r="AR32" s="971"/>
      <c r="AS32" s="971"/>
      <c r="AT32" s="971"/>
      <c r="AU32" s="971">
        <v>392</v>
      </c>
      <c r="AV32" s="971"/>
      <c r="AW32" s="971"/>
      <c r="AX32" s="971"/>
      <c r="AY32" s="971"/>
      <c r="AZ32" s="1041" t="s">
        <v>589</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412</v>
      </c>
      <c r="C33" s="1031"/>
      <c r="D33" s="1031"/>
      <c r="E33" s="1031"/>
      <c r="F33" s="1031"/>
      <c r="G33" s="1031"/>
      <c r="H33" s="1031"/>
      <c r="I33" s="1031"/>
      <c r="J33" s="1031"/>
      <c r="K33" s="1031"/>
      <c r="L33" s="1031"/>
      <c r="M33" s="1031"/>
      <c r="N33" s="1031"/>
      <c r="O33" s="1031"/>
      <c r="P33" s="1032"/>
      <c r="Q33" s="1038">
        <v>160</v>
      </c>
      <c r="R33" s="1039"/>
      <c r="S33" s="1039"/>
      <c r="T33" s="1039"/>
      <c r="U33" s="1039"/>
      <c r="V33" s="1039">
        <v>136</v>
      </c>
      <c r="W33" s="1039"/>
      <c r="X33" s="1039"/>
      <c r="Y33" s="1039"/>
      <c r="Z33" s="1039"/>
      <c r="AA33" s="1039">
        <v>24</v>
      </c>
      <c r="AB33" s="1039"/>
      <c r="AC33" s="1039"/>
      <c r="AD33" s="1039"/>
      <c r="AE33" s="1040"/>
      <c r="AF33" s="1035">
        <v>24</v>
      </c>
      <c r="AG33" s="1036"/>
      <c r="AH33" s="1036"/>
      <c r="AI33" s="1036"/>
      <c r="AJ33" s="1037"/>
      <c r="AK33" s="980">
        <v>132</v>
      </c>
      <c r="AL33" s="971"/>
      <c r="AM33" s="971"/>
      <c r="AN33" s="971"/>
      <c r="AO33" s="971"/>
      <c r="AP33" s="971">
        <v>665</v>
      </c>
      <c r="AQ33" s="971"/>
      <c r="AR33" s="971"/>
      <c r="AS33" s="971"/>
      <c r="AT33" s="971"/>
      <c r="AU33" s="971">
        <v>665</v>
      </c>
      <c r="AV33" s="971"/>
      <c r="AW33" s="971"/>
      <c r="AX33" s="971"/>
      <c r="AY33" s="971"/>
      <c r="AZ33" s="1041" t="s">
        <v>589</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114</v>
      </c>
      <c r="AG63" s="959"/>
      <c r="AH63" s="959"/>
      <c r="AI63" s="959"/>
      <c r="AJ63" s="1022"/>
      <c r="AK63" s="1023"/>
      <c r="AL63" s="963"/>
      <c r="AM63" s="963"/>
      <c r="AN63" s="963"/>
      <c r="AO63" s="963"/>
      <c r="AP63" s="959">
        <v>1861</v>
      </c>
      <c r="AQ63" s="959"/>
      <c r="AR63" s="959"/>
      <c r="AS63" s="959"/>
      <c r="AT63" s="959"/>
      <c r="AU63" s="959">
        <v>1034</v>
      </c>
      <c r="AV63" s="959"/>
      <c r="AW63" s="959"/>
      <c r="AX63" s="959"/>
      <c r="AY63" s="959"/>
      <c r="AZ63" s="1017"/>
      <c r="BA63" s="1017"/>
      <c r="BB63" s="1017"/>
      <c r="BC63" s="1017"/>
      <c r="BD63" s="1017"/>
      <c r="BE63" s="960"/>
      <c r="BF63" s="960"/>
      <c r="BG63" s="960"/>
      <c r="BH63" s="960"/>
      <c r="BI63" s="961"/>
      <c r="BJ63" s="1018" t="s">
        <v>395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418</v>
      </c>
      <c r="W66" s="1002"/>
      <c r="X66" s="1002"/>
      <c r="Y66" s="1002"/>
      <c r="Z66" s="1003"/>
      <c r="AA66" s="1001" t="s">
        <v>419</v>
      </c>
      <c r="AB66" s="1002"/>
      <c r="AC66" s="1002"/>
      <c r="AD66" s="1002"/>
      <c r="AE66" s="1003"/>
      <c r="AF66" s="1007" t="s">
        <v>420</v>
      </c>
      <c r="AG66" s="1008"/>
      <c r="AH66" s="1008"/>
      <c r="AI66" s="1008"/>
      <c r="AJ66" s="1009"/>
      <c r="AK66" s="1001" t="s">
        <v>421</v>
      </c>
      <c r="AL66" s="996"/>
      <c r="AM66" s="996"/>
      <c r="AN66" s="996"/>
      <c r="AO66" s="997"/>
      <c r="AP66" s="1001" t="s">
        <v>422</v>
      </c>
      <c r="AQ66" s="1002"/>
      <c r="AR66" s="1002"/>
      <c r="AS66" s="1002"/>
      <c r="AT66" s="1003"/>
      <c r="AU66" s="1001" t="s">
        <v>423</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591</v>
      </c>
      <c r="C68" s="986"/>
      <c r="D68" s="986"/>
      <c r="E68" s="986"/>
      <c r="F68" s="986"/>
      <c r="G68" s="986"/>
      <c r="H68" s="986"/>
      <c r="I68" s="986"/>
      <c r="J68" s="986"/>
      <c r="K68" s="986"/>
      <c r="L68" s="986"/>
      <c r="M68" s="986"/>
      <c r="N68" s="986"/>
      <c r="O68" s="986"/>
      <c r="P68" s="987"/>
      <c r="Q68" s="988">
        <v>1108</v>
      </c>
      <c r="R68" s="982"/>
      <c r="S68" s="982"/>
      <c r="T68" s="982"/>
      <c r="U68" s="982"/>
      <c r="V68" s="982">
        <v>1104</v>
      </c>
      <c r="W68" s="982"/>
      <c r="X68" s="982"/>
      <c r="Y68" s="982"/>
      <c r="Z68" s="982"/>
      <c r="AA68" s="982">
        <v>3</v>
      </c>
      <c r="AB68" s="982"/>
      <c r="AC68" s="982"/>
      <c r="AD68" s="982"/>
      <c r="AE68" s="982"/>
      <c r="AF68" s="982">
        <v>3</v>
      </c>
      <c r="AG68" s="982"/>
      <c r="AH68" s="982"/>
      <c r="AI68" s="982"/>
      <c r="AJ68" s="982"/>
      <c r="AK68" s="982" t="s">
        <v>589</v>
      </c>
      <c r="AL68" s="982"/>
      <c r="AM68" s="982"/>
      <c r="AN68" s="982"/>
      <c r="AO68" s="982"/>
      <c r="AP68" s="982" t="s">
        <v>589</v>
      </c>
      <c r="AQ68" s="982"/>
      <c r="AR68" s="982"/>
      <c r="AS68" s="982"/>
      <c r="AT68" s="982"/>
      <c r="AU68" s="982" t="s">
        <v>589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592</v>
      </c>
      <c r="C69" s="975"/>
      <c r="D69" s="975"/>
      <c r="E69" s="975"/>
      <c r="F69" s="975"/>
      <c r="G69" s="975"/>
      <c r="H69" s="975"/>
      <c r="I69" s="975"/>
      <c r="J69" s="975"/>
      <c r="K69" s="975"/>
      <c r="L69" s="975"/>
      <c r="M69" s="975"/>
      <c r="N69" s="975"/>
      <c r="O69" s="975"/>
      <c r="P69" s="976"/>
      <c r="Q69" s="977">
        <v>85</v>
      </c>
      <c r="R69" s="971"/>
      <c r="S69" s="971"/>
      <c r="T69" s="971"/>
      <c r="U69" s="971"/>
      <c r="V69" s="971">
        <v>71</v>
      </c>
      <c r="W69" s="971"/>
      <c r="X69" s="971"/>
      <c r="Y69" s="971"/>
      <c r="Z69" s="971"/>
      <c r="AA69" s="971">
        <v>14</v>
      </c>
      <c r="AB69" s="971"/>
      <c r="AC69" s="971"/>
      <c r="AD69" s="971"/>
      <c r="AE69" s="971"/>
      <c r="AF69" s="971">
        <v>14</v>
      </c>
      <c r="AG69" s="971"/>
      <c r="AH69" s="971"/>
      <c r="AI69" s="971"/>
      <c r="AJ69" s="971"/>
      <c r="AK69" s="971" t="s">
        <v>589</v>
      </c>
      <c r="AL69" s="971"/>
      <c r="AM69" s="971"/>
      <c r="AN69" s="971"/>
      <c r="AO69" s="971"/>
      <c r="AP69" s="971" t="s">
        <v>589</v>
      </c>
      <c r="AQ69" s="971"/>
      <c r="AR69" s="971"/>
      <c r="AS69" s="971"/>
      <c r="AT69" s="971"/>
      <c r="AU69" s="971" t="s">
        <v>589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593</v>
      </c>
      <c r="C70" s="975"/>
      <c r="D70" s="975"/>
      <c r="E70" s="975"/>
      <c r="F70" s="975"/>
      <c r="G70" s="975"/>
      <c r="H70" s="975"/>
      <c r="I70" s="975"/>
      <c r="J70" s="975"/>
      <c r="K70" s="975"/>
      <c r="L70" s="975"/>
      <c r="M70" s="975"/>
      <c r="N70" s="975"/>
      <c r="O70" s="975"/>
      <c r="P70" s="976"/>
      <c r="Q70" s="977">
        <v>6733</v>
      </c>
      <c r="R70" s="971"/>
      <c r="S70" s="971"/>
      <c r="T70" s="971"/>
      <c r="U70" s="971"/>
      <c r="V70" s="971">
        <v>6652</v>
      </c>
      <c r="W70" s="971"/>
      <c r="X70" s="971"/>
      <c r="Y70" s="971"/>
      <c r="Z70" s="971"/>
      <c r="AA70" s="971">
        <v>82</v>
      </c>
      <c r="AB70" s="971"/>
      <c r="AC70" s="971"/>
      <c r="AD70" s="971"/>
      <c r="AE70" s="971"/>
      <c r="AF70" s="971">
        <v>82</v>
      </c>
      <c r="AG70" s="971"/>
      <c r="AH70" s="971"/>
      <c r="AI70" s="971"/>
      <c r="AJ70" s="971"/>
      <c r="AK70" s="971" t="s">
        <v>589</v>
      </c>
      <c r="AL70" s="971"/>
      <c r="AM70" s="971"/>
      <c r="AN70" s="971"/>
      <c r="AO70" s="971"/>
      <c r="AP70" s="971" t="s">
        <v>589</v>
      </c>
      <c r="AQ70" s="971"/>
      <c r="AR70" s="971"/>
      <c r="AS70" s="971"/>
      <c r="AT70" s="971"/>
      <c r="AU70" s="971" t="s">
        <v>589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594</v>
      </c>
      <c r="C71" s="975"/>
      <c r="D71" s="975"/>
      <c r="E71" s="975"/>
      <c r="F71" s="975"/>
      <c r="G71" s="975"/>
      <c r="H71" s="975"/>
      <c r="I71" s="975"/>
      <c r="J71" s="975"/>
      <c r="K71" s="975"/>
      <c r="L71" s="975"/>
      <c r="M71" s="975"/>
      <c r="N71" s="975"/>
      <c r="O71" s="975"/>
      <c r="P71" s="976"/>
      <c r="Q71" s="977">
        <v>32</v>
      </c>
      <c r="R71" s="971"/>
      <c r="S71" s="971"/>
      <c r="T71" s="971"/>
      <c r="U71" s="971"/>
      <c r="V71" s="971">
        <v>31</v>
      </c>
      <c r="W71" s="971"/>
      <c r="X71" s="971"/>
      <c r="Y71" s="971"/>
      <c r="Z71" s="971"/>
      <c r="AA71" s="971">
        <v>0</v>
      </c>
      <c r="AB71" s="971"/>
      <c r="AC71" s="971"/>
      <c r="AD71" s="971"/>
      <c r="AE71" s="971"/>
      <c r="AF71" s="971">
        <v>0</v>
      </c>
      <c r="AG71" s="971"/>
      <c r="AH71" s="971"/>
      <c r="AI71" s="971"/>
      <c r="AJ71" s="971"/>
      <c r="AK71" s="971">
        <v>9</v>
      </c>
      <c r="AL71" s="971"/>
      <c r="AM71" s="971"/>
      <c r="AN71" s="971"/>
      <c r="AO71" s="971"/>
      <c r="AP71" s="971" t="s">
        <v>589</v>
      </c>
      <c r="AQ71" s="971"/>
      <c r="AR71" s="971"/>
      <c r="AS71" s="971"/>
      <c r="AT71" s="971"/>
      <c r="AU71" s="971" t="s">
        <v>589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595</v>
      </c>
      <c r="C72" s="975"/>
      <c r="D72" s="975"/>
      <c r="E72" s="975"/>
      <c r="F72" s="975"/>
      <c r="G72" s="975"/>
      <c r="H72" s="975"/>
      <c r="I72" s="975"/>
      <c r="J72" s="975"/>
      <c r="K72" s="975"/>
      <c r="L72" s="975"/>
      <c r="M72" s="975"/>
      <c r="N72" s="975"/>
      <c r="O72" s="975"/>
      <c r="P72" s="976"/>
      <c r="Q72" s="977">
        <v>3007</v>
      </c>
      <c r="R72" s="971"/>
      <c r="S72" s="971"/>
      <c r="T72" s="971"/>
      <c r="U72" s="971"/>
      <c r="V72" s="971">
        <v>2923</v>
      </c>
      <c r="W72" s="971"/>
      <c r="X72" s="971"/>
      <c r="Y72" s="971"/>
      <c r="Z72" s="971"/>
      <c r="AA72" s="971">
        <v>84</v>
      </c>
      <c r="AB72" s="971"/>
      <c r="AC72" s="971"/>
      <c r="AD72" s="971"/>
      <c r="AE72" s="971"/>
      <c r="AF72" s="971">
        <v>79</v>
      </c>
      <c r="AG72" s="971"/>
      <c r="AH72" s="971"/>
      <c r="AI72" s="971"/>
      <c r="AJ72" s="971"/>
      <c r="AK72" s="971">
        <v>65</v>
      </c>
      <c r="AL72" s="971"/>
      <c r="AM72" s="971"/>
      <c r="AN72" s="971"/>
      <c r="AO72" s="971"/>
      <c r="AP72" s="971">
        <v>667</v>
      </c>
      <c r="AQ72" s="971"/>
      <c r="AR72" s="971"/>
      <c r="AS72" s="971"/>
      <c r="AT72" s="971"/>
      <c r="AU72" s="971" t="s">
        <v>589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596</v>
      </c>
      <c r="C73" s="975"/>
      <c r="D73" s="975"/>
      <c r="E73" s="975"/>
      <c r="F73" s="975"/>
      <c r="G73" s="975"/>
      <c r="H73" s="975"/>
      <c r="I73" s="975"/>
      <c r="J73" s="975"/>
      <c r="K73" s="975"/>
      <c r="L73" s="975"/>
      <c r="M73" s="975"/>
      <c r="N73" s="975"/>
      <c r="O73" s="975"/>
      <c r="P73" s="976"/>
      <c r="Q73" s="977">
        <v>180</v>
      </c>
      <c r="R73" s="971"/>
      <c r="S73" s="971"/>
      <c r="T73" s="971"/>
      <c r="U73" s="971"/>
      <c r="V73" s="971">
        <v>169</v>
      </c>
      <c r="W73" s="971"/>
      <c r="X73" s="971"/>
      <c r="Y73" s="971"/>
      <c r="Z73" s="971"/>
      <c r="AA73" s="971">
        <v>11</v>
      </c>
      <c r="AB73" s="971"/>
      <c r="AC73" s="971"/>
      <c r="AD73" s="971"/>
      <c r="AE73" s="971"/>
      <c r="AF73" s="971">
        <v>11</v>
      </c>
      <c r="AG73" s="971"/>
      <c r="AH73" s="971"/>
      <c r="AI73" s="971"/>
      <c r="AJ73" s="971"/>
      <c r="AK73" s="971" t="s">
        <v>589</v>
      </c>
      <c r="AL73" s="971"/>
      <c r="AM73" s="971"/>
      <c r="AN73" s="971"/>
      <c r="AO73" s="971"/>
      <c r="AP73" s="971" t="s">
        <v>589</v>
      </c>
      <c r="AQ73" s="971"/>
      <c r="AR73" s="971"/>
      <c r="AS73" s="971"/>
      <c r="AT73" s="971"/>
      <c r="AU73" s="971" t="s">
        <v>589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597</v>
      </c>
      <c r="C74" s="975"/>
      <c r="D74" s="975"/>
      <c r="E74" s="975"/>
      <c r="F74" s="975"/>
      <c r="G74" s="975"/>
      <c r="H74" s="975"/>
      <c r="I74" s="975"/>
      <c r="J74" s="975"/>
      <c r="K74" s="975"/>
      <c r="L74" s="975"/>
      <c r="M74" s="975"/>
      <c r="N74" s="975"/>
      <c r="O74" s="975"/>
      <c r="P74" s="976"/>
      <c r="Q74" s="977">
        <v>2638</v>
      </c>
      <c r="R74" s="971"/>
      <c r="S74" s="971"/>
      <c r="T74" s="971"/>
      <c r="U74" s="971"/>
      <c r="V74" s="971">
        <v>2504</v>
      </c>
      <c r="W74" s="971"/>
      <c r="X74" s="971"/>
      <c r="Y74" s="971"/>
      <c r="Z74" s="971"/>
      <c r="AA74" s="971">
        <v>134</v>
      </c>
      <c r="AB74" s="971"/>
      <c r="AC74" s="971"/>
      <c r="AD74" s="971"/>
      <c r="AE74" s="971"/>
      <c r="AF74" s="971">
        <v>134</v>
      </c>
      <c r="AG74" s="971"/>
      <c r="AH74" s="971"/>
      <c r="AI74" s="971"/>
      <c r="AJ74" s="971"/>
      <c r="AK74" s="971">
        <v>181</v>
      </c>
      <c r="AL74" s="971"/>
      <c r="AM74" s="971"/>
      <c r="AN74" s="971"/>
      <c r="AO74" s="971"/>
      <c r="AP74" s="971" t="s">
        <v>589</v>
      </c>
      <c r="AQ74" s="971"/>
      <c r="AR74" s="971"/>
      <c r="AS74" s="971"/>
      <c r="AT74" s="971"/>
      <c r="AU74" s="971" t="s">
        <v>589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598</v>
      </c>
      <c r="C75" s="975"/>
      <c r="D75" s="975"/>
      <c r="E75" s="975"/>
      <c r="F75" s="975"/>
      <c r="G75" s="975"/>
      <c r="H75" s="975"/>
      <c r="I75" s="975"/>
      <c r="J75" s="975"/>
      <c r="K75" s="975"/>
      <c r="L75" s="975"/>
      <c r="M75" s="975"/>
      <c r="N75" s="975"/>
      <c r="O75" s="975"/>
      <c r="P75" s="976"/>
      <c r="Q75" s="978">
        <v>259</v>
      </c>
      <c r="R75" s="979"/>
      <c r="S75" s="979"/>
      <c r="T75" s="979"/>
      <c r="U75" s="980"/>
      <c r="V75" s="981">
        <v>167</v>
      </c>
      <c r="W75" s="979"/>
      <c r="X75" s="979"/>
      <c r="Y75" s="979"/>
      <c r="Z75" s="980"/>
      <c r="AA75" s="981">
        <v>92</v>
      </c>
      <c r="AB75" s="979"/>
      <c r="AC75" s="979"/>
      <c r="AD75" s="979"/>
      <c r="AE75" s="980"/>
      <c r="AF75" s="981">
        <v>92</v>
      </c>
      <c r="AG75" s="979"/>
      <c r="AH75" s="979"/>
      <c r="AI75" s="979"/>
      <c r="AJ75" s="980"/>
      <c r="AK75" s="981" t="s">
        <v>589</v>
      </c>
      <c r="AL75" s="979"/>
      <c r="AM75" s="979"/>
      <c r="AN75" s="979"/>
      <c r="AO75" s="980"/>
      <c r="AP75" s="981" t="s">
        <v>589</v>
      </c>
      <c r="AQ75" s="979"/>
      <c r="AR75" s="979"/>
      <c r="AS75" s="979"/>
      <c r="AT75" s="980"/>
      <c r="AU75" s="981" t="s">
        <v>589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599</v>
      </c>
      <c r="C76" s="975"/>
      <c r="D76" s="975"/>
      <c r="E76" s="975"/>
      <c r="F76" s="975"/>
      <c r="G76" s="975"/>
      <c r="H76" s="975"/>
      <c r="I76" s="975"/>
      <c r="J76" s="975"/>
      <c r="K76" s="975"/>
      <c r="L76" s="975"/>
      <c r="M76" s="975"/>
      <c r="N76" s="975"/>
      <c r="O76" s="975"/>
      <c r="P76" s="976"/>
      <c r="Q76" s="978">
        <v>157883</v>
      </c>
      <c r="R76" s="979"/>
      <c r="S76" s="979"/>
      <c r="T76" s="979"/>
      <c r="U76" s="980"/>
      <c r="V76" s="981">
        <v>155213</v>
      </c>
      <c r="W76" s="979"/>
      <c r="X76" s="979"/>
      <c r="Y76" s="979"/>
      <c r="Z76" s="980"/>
      <c r="AA76" s="981">
        <v>2669</v>
      </c>
      <c r="AB76" s="979"/>
      <c r="AC76" s="979"/>
      <c r="AD76" s="979"/>
      <c r="AE76" s="980"/>
      <c r="AF76" s="981">
        <v>2669</v>
      </c>
      <c r="AG76" s="979"/>
      <c r="AH76" s="979"/>
      <c r="AI76" s="979"/>
      <c r="AJ76" s="980"/>
      <c r="AK76" s="981">
        <v>1728</v>
      </c>
      <c r="AL76" s="979"/>
      <c r="AM76" s="979"/>
      <c r="AN76" s="979"/>
      <c r="AO76" s="980"/>
      <c r="AP76" s="981" t="s">
        <v>589</v>
      </c>
      <c r="AQ76" s="979"/>
      <c r="AR76" s="979"/>
      <c r="AS76" s="979"/>
      <c r="AT76" s="980"/>
      <c r="AU76" s="981" t="s">
        <v>589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3084</v>
      </c>
      <c r="AG88" s="959"/>
      <c r="AH88" s="959"/>
      <c r="AI88" s="959"/>
      <c r="AJ88" s="959"/>
      <c r="AK88" s="963"/>
      <c r="AL88" s="963"/>
      <c r="AM88" s="963"/>
      <c r="AN88" s="963"/>
      <c r="AO88" s="963"/>
      <c r="AP88" s="959">
        <v>667</v>
      </c>
      <c r="AQ88" s="959"/>
      <c r="AR88" s="959"/>
      <c r="AS88" s="959"/>
      <c r="AT88" s="959"/>
      <c r="AU88" s="959" t="s">
        <v>589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58</v>
      </c>
      <c r="CS102" s="953"/>
      <c r="CT102" s="953"/>
      <c r="CU102" s="953"/>
      <c r="CV102" s="954"/>
      <c r="CW102" s="952" t="s">
        <v>589</v>
      </c>
      <c r="CX102" s="953"/>
      <c r="CY102" s="953"/>
      <c r="CZ102" s="953"/>
      <c r="DA102" s="954"/>
      <c r="DB102" s="952" t="s">
        <v>589</v>
      </c>
      <c r="DC102" s="953"/>
      <c r="DD102" s="953"/>
      <c r="DE102" s="953"/>
      <c r="DF102" s="954"/>
      <c r="DG102" s="952" t="s">
        <v>589</v>
      </c>
      <c r="DH102" s="953"/>
      <c r="DI102" s="953"/>
      <c r="DJ102" s="953"/>
      <c r="DK102" s="954"/>
      <c r="DL102" s="952" t="s">
        <v>589</v>
      </c>
      <c r="DM102" s="953"/>
      <c r="DN102" s="953"/>
      <c r="DO102" s="953"/>
      <c r="DP102" s="954"/>
      <c r="DQ102" s="952" t="s">
        <v>589</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311</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311</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311</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448881</v>
      </c>
      <c r="AB110" s="889"/>
      <c r="AC110" s="889"/>
      <c r="AD110" s="889"/>
      <c r="AE110" s="890"/>
      <c r="AF110" s="891">
        <v>510729</v>
      </c>
      <c r="AG110" s="889"/>
      <c r="AH110" s="889"/>
      <c r="AI110" s="889"/>
      <c r="AJ110" s="890"/>
      <c r="AK110" s="891">
        <v>544730</v>
      </c>
      <c r="AL110" s="889"/>
      <c r="AM110" s="889"/>
      <c r="AN110" s="889"/>
      <c r="AO110" s="890"/>
      <c r="AP110" s="892">
        <v>23.3</v>
      </c>
      <c r="AQ110" s="893"/>
      <c r="AR110" s="893"/>
      <c r="AS110" s="893"/>
      <c r="AT110" s="894"/>
      <c r="AU110" s="930" t="s">
        <v>74</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5930033</v>
      </c>
      <c r="BR110" s="842"/>
      <c r="BS110" s="842"/>
      <c r="BT110" s="842"/>
      <c r="BU110" s="842"/>
      <c r="BV110" s="842">
        <v>5839250</v>
      </c>
      <c r="BW110" s="842"/>
      <c r="BX110" s="842"/>
      <c r="BY110" s="842"/>
      <c r="BZ110" s="842"/>
      <c r="CA110" s="842">
        <v>5567577</v>
      </c>
      <c r="CB110" s="842"/>
      <c r="CC110" s="842"/>
      <c r="CD110" s="842"/>
      <c r="CE110" s="842"/>
      <c r="CF110" s="866">
        <v>238.4</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395</v>
      </c>
      <c r="DH110" s="842"/>
      <c r="DI110" s="842"/>
      <c r="DJ110" s="842"/>
      <c r="DK110" s="842"/>
      <c r="DL110" s="842" t="s">
        <v>395</v>
      </c>
      <c r="DM110" s="842"/>
      <c r="DN110" s="842"/>
      <c r="DO110" s="842"/>
      <c r="DP110" s="842"/>
      <c r="DQ110" s="842" t="s">
        <v>395</v>
      </c>
      <c r="DR110" s="842"/>
      <c r="DS110" s="842"/>
      <c r="DT110" s="842"/>
      <c r="DU110" s="842"/>
      <c r="DV110" s="843" t="s">
        <v>395</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395</v>
      </c>
      <c r="AB111" s="919"/>
      <c r="AC111" s="919"/>
      <c r="AD111" s="919"/>
      <c r="AE111" s="920"/>
      <c r="AF111" s="921" t="s">
        <v>395</v>
      </c>
      <c r="AG111" s="919"/>
      <c r="AH111" s="919"/>
      <c r="AI111" s="919"/>
      <c r="AJ111" s="920"/>
      <c r="AK111" s="921" t="s">
        <v>395</v>
      </c>
      <c r="AL111" s="919"/>
      <c r="AM111" s="919"/>
      <c r="AN111" s="919"/>
      <c r="AO111" s="920"/>
      <c r="AP111" s="922" t="s">
        <v>395</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t="s">
        <v>443</v>
      </c>
      <c r="BR111" s="817"/>
      <c r="BS111" s="817"/>
      <c r="BT111" s="817"/>
      <c r="BU111" s="817"/>
      <c r="BV111" s="817" t="s">
        <v>443</v>
      </c>
      <c r="BW111" s="817"/>
      <c r="BX111" s="817"/>
      <c r="BY111" s="817"/>
      <c r="BZ111" s="817"/>
      <c r="CA111" s="817">
        <v>470250</v>
      </c>
      <c r="CB111" s="817"/>
      <c r="CC111" s="817"/>
      <c r="CD111" s="817"/>
      <c r="CE111" s="817"/>
      <c r="CF111" s="875">
        <v>20.100000000000001</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443</v>
      </c>
      <c r="DM111" s="817"/>
      <c r="DN111" s="817"/>
      <c r="DO111" s="817"/>
      <c r="DP111" s="817"/>
      <c r="DQ111" s="817" t="s">
        <v>443</v>
      </c>
      <c r="DR111" s="817"/>
      <c r="DS111" s="817"/>
      <c r="DT111" s="817"/>
      <c r="DU111" s="817"/>
      <c r="DV111" s="794" t="s">
        <v>443</v>
      </c>
      <c r="DW111" s="794"/>
      <c r="DX111" s="794"/>
      <c r="DY111" s="794"/>
      <c r="DZ111" s="795"/>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447</v>
      </c>
      <c r="AB112" s="780"/>
      <c r="AC112" s="780"/>
      <c r="AD112" s="780"/>
      <c r="AE112" s="781"/>
      <c r="AF112" s="782" t="s">
        <v>443</v>
      </c>
      <c r="AG112" s="780"/>
      <c r="AH112" s="780"/>
      <c r="AI112" s="780"/>
      <c r="AJ112" s="781"/>
      <c r="AK112" s="782" t="s">
        <v>447</v>
      </c>
      <c r="AL112" s="780"/>
      <c r="AM112" s="780"/>
      <c r="AN112" s="780"/>
      <c r="AO112" s="781"/>
      <c r="AP112" s="824" t="s">
        <v>395</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1987531</v>
      </c>
      <c r="BR112" s="817"/>
      <c r="BS112" s="817"/>
      <c r="BT112" s="817"/>
      <c r="BU112" s="817"/>
      <c r="BV112" s="817">
        <v>1823886</v>
      </c>
      <c r="BW112" s="817"/>
      <c r="BX112" s="817"/>
      <c r="BY112" s="817"/>
      <c r="BZ112" s="817"/>
      <c r="CA112" s="817">
        <v>1640275</v>
      </c>
      <c r="CB112" s="817"/>
      <c r="CC112" s="817"/>
      <c r="CD112" s="817"/>
      <c r="CE112" s="817"/>
      <c r="CF112" s="875">
        <v>70.2</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447</v>
      </c>
      <c r="DH112" s="817"/>
      <c r="DI112" s="817"/>
      <c r="DJ112" s="817"/>
      <c r="DK112" s="817"/>
      <c r="DL112" s="817" t="s">
        <v>447</v>
      </c>
      <c r="DM112" s="817"/>
      <c r="DN112" s="817"/>
      <c r="DO112" s="817"/>
      <c r="DP112" s="817"/>
      <c r="DQ112" s="817" t="s">
        <v>447</v>
      </c>
      <c r="DR112" s="817"/>
      <c r="DS112" s="817"/>
      <c r="DT112" s="817"/>
      <c r="DU112" s="817"/>
      <c r="DV112" s="794" t="s">
        <v>447</v>
      </c>
      <c r="DW112" s="794"/>
      <c r="DX112" s="794"/>
      <c r="DY112" s="794"/>
      <c r="DZ112" s="795"/>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237115</v>
      </c>
      <c r="AB113" s="919"/>
      <c r="AC113" s="919"/>
      <c r="AD113" s="919"/>
      <c r="AE113" s="920"/>
      <c r="AF113" s="921">
        <v>258095</v>
      </c>
      <c r="AG113" s="919"/>
      <c r="AH113" s="919"/>
      <c r="AI113" s="919"/>
      <c r="AJ113" s="920"/>
      <c r="AK113" s="921">
        <v>254084</v>
      </c>
      <c r="AL113" s="919"/>
      <c r="AM113" s="919"/>
      <c r="AN113" s="919"/>
      <c r="AO113" s="920"/>
      <c r="AP113" s="922">
        <v>10.9</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4098</v>
      </c>
      <c r="BR113" s="817"/>
      <c r="BS113" s="817"/>
      <c r="BT113" s="817"/>
      <c r="BU113" s="817"/>
      <c r="BV113" s="817">
        <v>5226</v>
      </c>
      <c r="BW113" s="817"/>
      <c r="BX113" s="817"/>
      <c r="BY113" s="817"/>
      <c r="BZ113" s="817"/>
      <c r="CA113" s="817" t="s">
        <v>447</v>
      </c>
      <c r="CB113" s="817"/>
      <c r="CC113" s="817"/>
      <c r="CD113" s="817"/>
      <c r="CE113" s="817"/>
      <c r="CF113" s="875" t="s">
        <v>443</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447</v>
      </c>
      <c r="DH113" s="780"/>
      <c r="DI113" s="780"/>
      <c r="DJ113" s="780"/>
      <c r="DK113" s="781"/>
      <c r="DL113" s="782" t="s">
        <v>443</v>
      </c>
      <c r="DM113" s="780"/>
      <c r="DN113" s="780"/>
      <c r="DO113" s="780"/>
      <c r="DP113" s="781"/>
      <c r="DQ113" s="782" t="s">
        <v>447</v>
      </c>
      <c r="DR113" s="780"/>
      <c r="DS113" s="780"/>
      <c r="DT113" s="780"/>
      <c r="DU113" s="781"/>
      <c r="DV113" s="824" t="s">
        <v>443</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6080</v>
      </c>
      <c r="AB114" s="780"/>
      <c r="AC114" s="780"/>
      <c r="AD114" s="780"/>
      <c r="AE114" s="781"/>
      <c r="AF114" s="782">
        <v>5226</v>
      </c>
      <c r="AG114" s="780"/>
      <c r="AH114" s="780"/>
      <c r="AI114" s="780"/>
      <c r="AJ114" s="781"/>
      <c r="AK114" s="782">
        <v>6455</v>
      </c>
      <c r="AL114" s="780"/>
      <c r="AM114" s="780"/>
      <c r="AN114" s="780"/>
      <c r="AO114" s="781"/>
      <c r="AP114" s="824">
        <v>0.3</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330520</v>
      </c>
      <c r="BR114" s="817"/>
      <c r="BS114" s="817"/>
      <c r="BT114" s="817"/>
      <c r="BU114" s="817"/>
      <c r="BV114" s="817">
        <v>356641</v>
      </c>
      <c r="BW114" s="817"/>
      <c r="BX114" s="817"/>
      <c r="BY114" s="817"/>
      <c r="BZ114" s="817"/>
      <c r="CA114" s="817">
        <v>331441</v>
      </c>
      <c r="CB114" s="817"/>
      <c r="CC114" s="817"/>
      <c r="CD114" s="817"/>
      <c r="CE114" s="817"/>
      <c r="CF114" s="875">
        <v>14.2</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447</v>
      </c>
      <c r="DM114" s="780"/>
      <c r="DN114" s="780"/>
      <c r="DO114" s="780"/>
      <c r="DP114" s="781"/>
      <c r="DQ114" s="782" t="s">
        <v>443</v>
      </c>
      <c r="DR114" s="780"/>
      <c r="DS114" s="780"/>
      <c r="DT114" s="780"/>
      <c r="DU114" s="781"/>
      <c r="DV114" s="824" t="s">
        <v>447</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447</v>
      </c>
      <c r="AB115" s="919"/>
      <c r="AC115" s="919"/>
      <c r="AD115" s="919"/>
      <c r="AE115" s="920"/>
      <c r="AF115" s="921" t="s">
        <v>395</v>
      </c>
      <c r="AG115" s="919"/>
      <c r="AH115" s="919"/>
      <c r="AI115" s="919"/>
      <c r="AJ115" s="920"/>
      <c r="AK115" s="921">
        <v>12310</v>
      </c>
      <c r="AL115" s="919"/>
      <c r="AM115" s="919"/>
      <c r="AN115" s="919"/>
      <c r="AO115" s="920"/>
      <c r="AP115" s="922">
        <v>0.5</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395</v>
      </c>
      <c r="BR115" s="817"/>
      <c r="BS115" s="817"/>
      <c r="BT115" s="817"/>
      <c r="BU115" s="817"/>
      <c r="BV115" s="817" t="s">
        <v>447</v>
      </c>
      <c r="BW115" s="817"/>
      <c r="BX115" s="817"/>
      <c r="BY115" s="817"/>
      <c r="BZ115" s="817"/>
      <c r="CA115" s="817" t="s">
        <v>443</v>
      </c>
      <c r="CB115" s="817"/>
      <c r="CC115" s="817"/>
      <c r="CD115" s="817"/>
      <c r="CE115" s="817"/>
      <c r="CF115" s="875" t="s">
        <v>447</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447</v>
      </c>
      <c r="DH115" s="780"/>
      <c r="DI115" s="780"/>
      <c r="DJ115" s="780"/>
      <c r="DK115" s="781"/>
      <c r="DL115" s="782" t="s">
        <v>447</v>
      </c>
      <c r="DM115" s="780"/>
      <c r="DN115" s="780"/>
      <c r="DO115" s="780"/>
      <c r="DP115" s="781"/>
      <c r="DQ115" s="782" t="s">
        <v>447</v>
      </c>
      <c r="DR115" s="780"/>
      <c r="DS115" s="780"/>
      <c r="DT115" s="780"/>
      <c r="DU115" s="781"/>
      <c r="DV115" s="824" t="s">
        <v>447</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45</v>
      </c>
      <c r="AB116" s="780"/>
      <c r="AC116" s="780"/>
      <c r="AD116" s="780"/>
      <c r="AE116" s="781"/>
      <c r="AF116" s="782" t="s">
        <v>443</v>
      </c>
      <c r="AG116" s="780"/>
      <c r="AH116" s="780"/>
      <c r="AI116" s="780"/>
      <c r="AJ116" s="781"/>
      <c r="AK116" s="782" t="s">
        <v>395</v>
      </c>
      <c r="AL116" s="780"/>
      <c r="AM116" s="780"/>
      <c r="AN116" s="780"/>
      <c r="AO116" s="781"/>
      <c r="AP116" s="824" t="s">
        <v>447</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447</v>
      </c>
      <c r="BW116" s="817"/>
      <c r="BX116" s="817"/>
      <c r="BY116" s="817"/>
      <c r="BZ116" s="817"/>
      <c r="CA116" s="817" t="s">
        <v>443</v>
      </c>
      <c r="CB116" s="817"/>
      <c r="CC116" s="817"/>
      <c r="CD116" s="817"/>
      <c r="CE116" s="817"/>
      <c r="CF116" s="875" t="s">
        <v>443</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447</v>
      </c>
      <c r="DM116" s="780"/>
      <c r="DN116" s="780"/>
      <c r="DO116" s="780"/>
      <c r="DP116" s="781"/>
      <c r="DQ116" s="782" t="s">
        <v>447</v>
      </c>
      <c r="DR116" s="780"/>
      <c r="DS116" s="780"/>
      <c r="DT116" s="780"/>
      <c r="DU116" s="781"/>
      <c r="DV116" s="824" t="s">
        <v>443</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692121</v>
      </c>
      <c r="AB117" s="903"/>
      <c r="AC117" s="903"/>
      <c r="AD117" s="903"/>
      <c r="AE117" s="904"/>
      <c r="AF117" s="905">
        <v>774050</v>
      </c>
      <c r="AG117" s="903"/>
      <c r="AH117" s="903"/>
      <c r="AI117" s="903"/>
      <c r="AJ117" s="904"/>
      <c r="AK117" s="905">
        <v>817579</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464</v>
      </c>
      <c r="BR117" s="817"/>
      <c r="BS117" s="817"/>
      <c r="BT117" s="817"/>
      <c r="BU117" s="817"/>
      <c r="BV117" s="817" t="s">
        <v>395</v>
      </c>
      <c r="BW117" s="817"/>
      <c r="BX117" s="817"/>
      <c r="BY117" s="817"/>
      <c r="BZ117" s="817"/>
      <c r="CA117" s="817" t="s">
        <v>395</v>
      </c>
      <c r="CB117" s="817"/>
      <c r="CC117" s="817"/>
      <c r="CD117" s="817"/>
      <c r="CE117" s="817"/>
      <c r="CF117" s="875" t="s">
        <v>395</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466</v>
      </c>
      <c r="DH117" s="780"/>
      <c r="DI117" s="780"/>
      <c r="DJ117" s="780"/>
      <c r="DK117" s="781"/>
      <c r="DL117" s="782" t="s">
        <v>467</v>
      </c>
      <c r="DM117" s="780"/>
      <c r="DN117" s="780"/>
      <c r="DO117" s="780"/>
      <c r="DP117" s="781"/>
      <c r="DQ117" s="782" t="s">
        <v>468</v>
      </c>
      <c r="DR117" s="780"/>
      <c r="DS117" s="780"/>
      <c r="DT117" s="780"/>
      <c r="DU117" s="781"/>
      <c r="DV117" s="824" t="s">
        <v>395</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311</v>
      </c>
      <c r="AL118" s="896"/>
      <c r="AM118" s="896"/>
      <c r="AN118" s="896"/>
      <c r="AO118" s="897"/>
      <c r="AP118" s="899" t="s">
        <v>435</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468</v>
      </c>
      <c r="BR118" s="845"/>
      <c r="BS118" s="845"/>
      <c r="BT118" s="845"/>
      <c r="BU118" s="845"/>
      <c r="BV118" s="845" t="s">
        <v>470</v>
      </c>
      <c r="BW118" s="845"/>
      <c r="BX118" s="845"/>
      <c r="BY118" s="845"/>
      <c r="BZ118" s="845"/>
      <c r="CA118" s="845" t="s">
        <v>471</v>
      </c>
      <c r="CB118" s="845"/>
      <c r="CC118" s="845"/>
      <c r="CD118" s="845"/>
      <c r="CE118" s="845"/>
      <c r="CF118" s="875" t="s">
        <v>395</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473</v>
      </c>
      <c r="DH118" s="780"/>
      <c r="DI118" s="780"/>
      <c r="DJ118" s="780"/>
      <c r="DK118" s="781"/>
      <c r="DL118" s="782" t="s">
        <v>395</v>
      </c>
      <c r="DM118" s="780"/>
      <c r="DN118" s="780"/>
      <c r="DO118" s="780"/>
      <c r="DP118" s="781"/>
      <c r="DQ118" s="782" t="s">
        <v>464</v>
      </c>
      <c r="DR118" s="780"/>
      <c r="DS118" s="780"/>
      <c r="DT118" s="780"/>
      <c r="DU118" s="781"/>
      <c r="DV118" s="824" t="s">
        <v>464</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395</v>
      </c>
      <c r="AB119" s="889"/>
      <c r="AC119" s="889"/>
      <c r="AD119" s="889"/>
      <c r="AE119" s="890"/>
      <c r="AF119" s="891" t="s">
        <v>464</v>
      </c>
      <c r="AG119" s="889"/>
      <c r="AH119" s="889"/>
      <c r="AI119" s="889"/>
      <c r="AJ119" s="890"/>
      <c r="AK119" s="891" t="s">
        <v>473</v>
      </c>
      <c r="AL119" s="889"/>
      <c r="AM119" s="889"/>
      <c r="AN119" s="889"/>
      <c r="AO119" s="890"/>
      <c r="AP119" s="892" t="s">
        <v>464</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474</v>
      </c>
      <c r="BP119" s="878"/>
      <c r="BQ119" s="879">
        <v>8252182</v>
      </c>
      <c r="BR119" s="845"/>
      <c r="BS119" s="845"/>
      <c r="BT119" s="845"/>
      <c r="BU119" s="845"/>
      <c r="BV119" s="845">
        <v>8025003</v>
      </c>
      <c r="BW119" s="845"/>
      <c r="BX119" s="845"/>
      <c r="BY119" s="845"/>
      <c r="BZ119" s="845"/>
      <c r="CA119" s="845">
        <v>8009543</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473</v>
      </c>
      <c r="DH119" s="764"/>
      <c r="DI119" s="764"/>
      <c r="DJ119" s="764"/>
      <c r="DK119" s="765"/>
      <c r="DL119" s="766" t="s">
        <v>473</v>
      </c>
      <c r="DM119" s="764"/>
      <c r="DN119" s="764"/>
      <c r="DO119" s="764"/>
      <c r="DP119" s="765"/>
      <c r="DQ119" s="766">
        <v>470250</v>
      </c>
      <c r="DR119" s="764"/>
      <c r="DS119" s="764"/>
      <c r="DT119" s="764"/>
      <c r="DU119" s="765"/>
      <c r="DV119" s="848">
        <v>20.100000000000001</v>
      </c>
      <c r="DW119" s="849"/>
      <c r="DX119" s="849"/>
      <c r="DY119" s="849"/>
      <c r="DZ119" s="850"/>
    </row>
    <row r="120" spans="1:130" s="230" customFormat="1" ht="26.25" customHeight="1" x14ac:dyDescent="0.15">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395</v>
      </c>
      <c r="AB120" s="780"/>
      <c r="AC120" s="780"/>
      <c r="AD120" s="780"/>
      <c r="AE120" s="781"/>
      <c r="AF120" s="782" t="s">
        <v>470</v>
      </c>
      <c r="AG120" s="780"/>
      <c r="AH120" s="780"/>
      <c r="AI120" s="780"/>
      <c r="AJ120" s="781"/>
      <c r="AK120" s="782" t="s">
        <v>464</v>
      </c>
      <c r="AL120" s="780"/>
      <c r="AM120" s="780"/>
      <c r="AN120" s="780"/>
      <c r="AO120" s="781"/>
      <c r="AP120" s="824" t="s">
        <v>395</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1429136</v>
      </c>
      <c r="BR120" s="842"/>
      <c r="BS120" s="842"/>
      <c r="BT120" s="842"/>
      <c r="BU120" s="842"/>
      <c r="BV120" s="842">
        <v>1601084</v>
      </c>
      <c r="BW120" s="842"/>
      <c r="BX120" s="842"/>
      <c r="BY120" s="842"/>
      <c r="BZ120" s="842"/>
      <c r="CA120" s="842">
        <v>1812639</v>
      </c>
      <c r="CB120" s="842"/>
      <c r="CC120" s="842"/>
      <c r="CD120" s="842"/>
      <c r="CE120" s="842"/>
      <c r="CF120" s="866">
        <v>77.599999999999994</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821790</v>
      </c>
      <c r="DH120" s="842"/>
      <c r="DI120" s="842"/>
      <c r="DJ120" s="842"/>
      <c r="DK120" s="842"/>
      <c r="DL120" s="842">
        <v>754581</v>
      </c>
      <c r="DM120" s="842"/>
      <c r="DN120" s="842"/>
      <c r="DO120" s="842"/>
      <c r="DP120" s="842"/>
      <c r="DQ120" s="842">
        <v>664988</v>
      </c>
      <c r="DR120" s="842"/>
      <c r="DS120" s="842"/>
      <c r="DT120" s="842"/>
      <c r="DU120" s="842"/>
      <c r="DV120" s="843">
        <v>28.5</v>
      </c>
      <c r="DW120" s="843"/>
      <c r="DX120" s="843"/>
      <c r="DY120" s="843"/>
      <c r="DZ120" s="844"/>
    </row>
    <row r="121" spans="1:130" s="230" customFormat="1" ht="26.25" customHeight="1" x14ac:dyDescent="0.15">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395</v>
      </c>
      <c r="AB121" s="780"/>
      <c r="AC121" s="780"/>
      <c r="AD121" s="780"/>
      <c r="AE121" s="781"/>
      <c r="AF121" s="782" t="s">
        <v>395</v>
      </c>
      <c r="AG121" s="780"/>
      <c r="AH121" s="780"/>
      <c r="AI121" s="780"/>
      <c r="AJ121" s="781"/>
      <c r="AK121" s="782" t="s">
        <v>467</v>
      </c>
      <c r="AL121" s="780"/>
      <c r="AM121" s="780"/>
      <c r="AN121" s="780"/>
      <c r="AO121" s="781"/>
      <c r="AP121" s="824" t="s">
        <v>473</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2522</v>
      </c>
      <c r="BR121" s="817"/>
      <c r="BS121" s="817"/>
      <c r="BT121" s="817"/>
      <c r="BU121" s="817"/>
      <c r="BV121" s="817">
        <v>373</v>
      </c>
      <c r="BW121" s="817"/>
      <c r="BX121" s="817"/>
      <c r="BY121" s="817"/>
      <c r="BZ121" s="817"/>
      <c r="CA121" s="817">
        <v>102515</v>
      </c>
      <c r="CB121" s="817"/>
      <c r="CC121" s="817"/>
      <c r="CD121" s="817"/>
      <c r="CE121" s="817"/>
      <c r="CF121" s="875">
        <v>4.4000000000000004</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681532</v>
      </c>
      <c r="DH121" s="817"/>
      <c r="DI121" s="817"/>
      <c r="DJ121" s="817"/>
      <c r="DK121" s="817"/>
      <c r="DL121" s="817">
        <v>635811</v>
      </c>
      <c r="DM121" s="817"/>
      <c r="DN121" s="817"/>
      <c r="DO121" s="817"/>
      <c r="DP121" s="817"/>
      <c r="DQ121" s="817">
        <v>583027</v>
      </c>
      <c r="DR121" s="817"/>
      <c r="DS121" s="817"/>
      <c r="DT121" s="817"/>
      <c r="DU121" s="817"/>
      <c r="DV121" s="794">
        <v>25</v>
      </c>
      <c r="DW121" s="794"/>
      <c r="DX121" s="794"/>
      <c r="DY121" s="794"/>
      <c r="DZ121" s="795"/>
    </row>
    <row r="122" spans="1:130" s="230"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471</v>
      </c>
      <c r="AB122" s="780"/>
      <c r="AC122" s="780"/>
      <c r="AD122" s="780"/>
      <c r="AE122" s="781"/>
      <c r="AF122" s="782" t="s">
        <v>473</v>
      </c>
      <c r="AG122" s="780"/>
      <c r="AH122" s="780"/>
      <c r="AI122" s="780"/>
      <c r="AJ122" s="781"/>
      <c r="AK122" s="782" t="s">
        <v>464</v>
      </c>
      <c r="AL122" s="780"/>
      <c r="AM122" s="780"/>
      <c r="AN122" s="780"/>
      <c r="AO122" s="781"/>
      <c r="AP122" s="824" t="s">
        <v>483</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4572406</v>
      </c>
      <c r="BR122" s="845"/>
      <c r="BS122" s="845"/>
      <c r="BT122" s="845"/>
      <c r="BU122" s="845"/>
      <c r="BV122" s="845">
        <v>4420544</v>
      </c>
      <c r="BW122" s="845"/>
      <c r="BX122" s="845"/>
      <c r="BY122" s="845"/>
      <c r="BZ122" s="845"/>
      <c r="CA122" s="845">
        <v>4457551</v>
      </c>
      <c r="CB122" s="845"/>
      <c r="CC122" s="845"/>
      <c r="CD122" s="845"/>
      <c r="CE122" s="845"/>
      <c r="CF122" s="846">
        <v>190.8</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v>484209</v>
      </c>
      <c r="DH122" s="817"/>
      <c r="DI122" s="817"/>
      <c r="DJ122" s="817"/>
      <c r="DK122" s="817"/>
      <c r="DL122" s="817">
        <v>433494</v>
      </c>
      <c r="DM122" s="817"/>
      <c r="DN122" s="817"/>
      <c r="DO122" s="817"/>
      <c r="DP122" s="817"/>
      <c r="DQ122" s="817">
        <v>392260</v>
      </c>
      <c r="DR122" s="817"/>
      <c r="DS122" s="817"/>
      <c r="DT122" s="817"/>
      <c r="DU122" s="817"/>
      <c r="DV122" s="794">
        <v>16.8</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464</v>
      </c>
      <c r="AB123" s="780"/>
      <c r="AC123" s="780"/>
      <c r="AD123" s="780"/>
      <c r="AE123" s="781"/>
      <c r="AF123" s="782" t="s">
        <v>470</v>
      </c>
      <c r="AG123" s="780"/>
      <c r="AH123" s="780"/>
      <c r="AI123" s="780"/>
      <c r="AJ123" s="781"/>
      <c r="AK123" s="782" t="s">
        <v>470</v>
      </c>
      <c r="AL123" s="780"/>
      <c r="AM123" s="780"/>
      <c r="AN123" s="780"/>
      <c r="AO123" s="781"/>
      <c r="AP123" s="824" t="s">
        <v>486</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487</v>
      </c>
      <c r="BP123" s="878"/>
      <c r="BQ123" s="832">
        <v>6004064</v>
      </c>
      <c r="BR123" s="833"/>
      <c r="BS123" s="833"/>
      <c r="BT123" s="833"/>
      <c r="BU123" s="833"/>
      <c r="BV123" s="833">
        <v>6022001</v>
      </c>
      <c r="BW123" s="833"/>
      <c r="BX123" s="833"/>
      <c r="BY123" s="833"/>
      <c r="BZ123" s="833"/>
      <c r="CA123" s="833">
        <v>6372705</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466</v>
      </c>
      <c r="AB124" s="780"/>
      <c r="AC124" s="780"/>
      <c r="AD124" s="780"/>
      <c r="AE124" s="781"/>
      <c r="AF124" s="782" t="s">
        <v>468</v>
      </c>
      <c r="AG124" s="780"/>
      <c r="AH124" s="780"/>
      <c r="AI124" s="780"/>
      <c r="AJ124" s="781"/>
      <c r="AK124" s="782" t="s">
        <v>395</v>
      </c>
      <c r="AL124" s="780"/>
      <c r="AM124" s="780"/>
      <c r="AN124" s="780"/>
      <c r="AO124" s="781"/>
      <c r="AP124" s="824" t="s">
        <v>468</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103</v>
      </c>
      <c r="BR124" s="831"/>
      <c r="BS124" s="831"/>
      <c r="BT124" s="831"/>
      <c r="BU124" s="831"/>
      <c r="BV124" s="831">
        <v>83.8</v>
      </c>
      <c r="BW124" s="831"/>
      <c r="BX124" s="831"/>
      <c r="BY124" s="831"/>
      <c r="BZ124" s="831"/>
      <c r="CA124" s="831">
        <v>70</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468</v>
      </c>
      <c r="DH124" s="764"/>
      <c r="DI124" s="764"/>
      <c r="DJ124" s="764"/>
      <c r="DK124" s="765"/>
      <c r="DL124" s="766" t="s">
        <v>395</v>
      </c>
      <c r="DM124" s="764"/>
      <c r="DN124" s="764"/>
      <c r="DO124" s="764"/>
      <c r="DP124" s="765"/>
      <c r="DQ124" s="766" t="s">
        <v>471</v>
      </c>
      <c r="DR124" s="764"/>
      <c r="DS124" s="764"/>
      <c r="DT124" s="764"/>
      <c r="DU124" s="765"/>
      <c r="DV124" s="848" t="s">
        <v>471</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464</v>
      </c>
      <c r="AB125" s="780"/>
      <c r="AC125" s="780"/>
      <c r="AD125" s="780"/>
      <c r="AE125" s="781"/>
      <c r="AF125" s="782" t="s">
        <v>395</v>
      </c>
      <c r="AG125" s="780"/>
      <c r="AH125" s="780"/>
      <c r="AI125" s="780"/>
      <c r="AJ125" s="781"/>
      <c r="AK125" s="782" t="s">
        <v>464</v>
      </c>
      <c r="AL125" s="780"/>
      <c r="AM125" s="780"/>
      <c r="AN125" s="780"/>
      <c r="AO125" s="781"/>
      <c r="AP125" s="824" t="s">
        <v>468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471</v>
      </c>
      <c r="DH125" s="842"/>
      <c r="DI125" s="842"/>
      <c r="DJ125" s="842"/>
      <c r="DK125" s="842"/>
      <c r="DL125" s="842" t="s">
        <v>395</v>
      </c>
      <c r="DM125" s="842"/>
      <c r="DN125" s="842"/>
      <c r="DO125" s="842"/>
      <c r="DP125" s="842"/>
      <c r="DQ125" s="842" t="s">
        <v>464</v>
      </c>
      <c r="DR125" s="842"/>
      <c r="DS125" s="842"/>
      <c r="DT125" s="842"/>
      <c r="DU125" s="842"/>
      <c r="DV125" s="843" t="s">
        <v>395</v>
      </c>
      <c r="DW125" s="843"/>
      <c r="DX125" s="843"/>
      <c r="DY125" s="843"/>
      <c r="DZ125" s="844"/>
    </row>
    <row r="126" spans="1:130" s="230" customFormat="1" ht="26.25" customHeight="1" thickBot="1" x14ac:dyDescent="0.2">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395</v>
      </c>
      <c r="AB126" s="780"/>
      <c r="AC126" s="780"/>
      <c r="AD126" s="780"/>
      <c r="AE126" s="781"/>
      <c r="AF126" s="782" t="s">
        <v>470</v>
      </c>
      <c r="AG126" s="780"/>
      <c r="AH126" s="780"/>
      <c r="AI126" s="780"/>
      <c r="AJ126" s="781"/>
      <c r="AK126" s="782">
        <v>12310</v>
      </c>
      <c r="AL126" s="780"/>
      <c r="AM126" s="780"/>
      <c r="AN126" s="780"/>
      <c r="AO126" s="781"/>
      <c r="AP126" s="824">
        <v>0.5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471</v>
      </c>
      <c r="DH126" s="817"/>
      <c r="DI126" s="817"/>
      <c r="DJ126" s="817"/>
      <c r="DK126" s="817"/>
      <c r="DL126" s="817" t="s">
        <v>468</v>
      </c>
      <c r="DM126" s="817"/>
      <c r="DN126" s="817"/>
      <c r="DO126" s="817"/>
      <c r="DP126" s="817"/>
      <c r="DQ126" s="817" t="s">
        <v>466</v>
      </c>
      <c r="DR126" s="817"/>
      <c r="DS126" s="817"/>
      <c r="DT126" s="817"/>
      <c r="DU126" s="817"/>
      <c r="DV126" s="794" t="s">
        <v>471</v>
      </c>
      <c r="DW126" s="794"/>
      <c r="DX126" s="794"/>
      <c r="DY126" s="794"/>
      <c r="DZ126" s="795"/>
    </row>
    <row r="127" spans="1:130" s="230" customFormat="1" ht="26.25" customHeight="1" x14ac:dyDescent="0.15">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395</v>
      </c>
      <c r="AB127" s="780"/>
      <c r="AC127" s="780"/>
      <c r="AD127" s="780"/>
      <c r="AE127" s="781"/>
      <c r="AF127" s="782" t="s">
        <v>395</v>
      </c>
      <c r="AG127" s="780"/>
      <c r="AH127" s="780"/>
      <c r="AI127" s="780"/>
      <c r="AJ127" s="781"/>
      <c r="AK127" s="782" t="s">
        <v>471</v>
      </c>
      <c r="AL127" s="780"/>
      <c r="AM127" s="780"/>
      <c r="AN127" s="780"/>
      <c r="AO127" s="781"/>
      <c r="AP127" s="824" t="s">
        <v>471</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471</v>
      </c>
      <c r="DH127" s="817"/>
      <c r="DI127" s="817"/>
      <c r="DJ127" s="817"/>
      <c r="DK127" s="817"/>
      <c r="DL127" s="817" t="s">
        <v>471</v>
      </c>
      <c r="DM127" s="817"/>
      <c r="DN127" s="817"/>
      <c r="DO127" s="817"/>
      <c r="DP127" s="817"/>
      <c r="DQ127" s="817" t="s">
        <v>471</v>
      </c>
      <c r="DR127" s="817"/>
      <c r="DS127" s="817"/>
      <c r="DT127" s="817"/>
      <c r="DU127" s="817"/>
      <c r="DV127" s="794" t="s">
        <v>395</v>
      </c>
      <c r="DW127" s="794"/>
      <c r="DX127" s="794"/>
      <c r="DY127" s="794"/>
      <c r="DZ127" s="795"/>
    </row>
    <row r="128" spans="1:130" s="230" customFormat="1" ht="26.25" customHeight="1" thickBot="1" x14ac:dyDescent="0.2">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6343</v>
      </c>
      <c r="AB128" s="801"/>
      <c r="AC128" s="801"/>
      <c r="AD128" s="801"/>
      <c r="AE128" s="802"/>
      <c r="AF128" s="803">
        <v>2938</v>
      </c>
      <c r="AG128" s="801"/>
      <c r="AH128" s="801"/>
      <c r="AI128" s="801"/>
      <c r="AJ128" s="802"/>
      <c r="AK128" s="803">
        <v>1146</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468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t="s">
        <v>466</v>
      </c>
      <c r="DH128" s="791"/>
      <c r="DI128" s="791"/>
      <c r="DJ128" s="791"/>
      <c r="DK128" s="791"/>
      <c r="DL128" s="791" t="s">
        <v>486</v>
      </c>
      <c r="DM128" s="791"/>
      <c r="DN128" s="791"/>
      <c r="DO128" s="791"/>
      <c r="DP128" s="791"/>
      <c r="DQ128" s="791" t="s">
        <v>395</v>
      </c>
      <c r="DR128" s="791"/>
      <c r="DS128" s="791"/>
      <c r="DT128" s="791"/>
      <c r="DU128" s="791"/>
      <c r="DV128" s="792" t="s">
        <v>503</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2621510</v>
      </c>
      <c r="AB129" s="780"/>
      <c r="AC129" s="780"/>
      <c r="AD129" s="780"/>
      <c r="AE129" s="781"/>
      <c r="AF129" s="782">
        <v>2856559</v>
      </c>
      <c r="AG129" s="780"/>
      <c r="AH129" s="780"/>
      <c r="AI129" s="780"/>
      <c r="AJ129" s="781"/>
      <c r="AK129" s="782">
        <v>2807231</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468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440786</v>
      </c>
      <c r="AB130" s="780"/>
      <c r="AC130" s="780"/>
      <c r="AD130" s="780"/>
      <c r="AE130" s="781"/>
      <c r="AF130" s="782">
        <v>467873</v>
      </c>
      <c r="AG130" s="780"/>
      <c r="AH130" s="780"/>
      <c r="AI130" s="780"/>
      <c r="AJ130" s="781"/>
      <c r="AK130" s="782">
        <v>471591</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12.8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2180724</v>
      </c>
      <c r="AB131" s="764"/>
      <c r="AC131" s="764"/>
      <c r="AD131" s="764"/>
      <c r="AE131" s="765"/>
      <c r="AF131" s="766">
        <v>2388686</v>
      </c>
      <c r="AG131" s="764"/>
      <c r="AH131" s="764"/>
      <c r="AI131" s="764"/>
      <c r="AJ131" s="765"/>
      <c r="AK131" s="766">
        <v>2335640</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70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11.234434070000001</v>
      </c>
      <c r="AB132" s="745"/>
      <c r="AC132" s="745"/>
      <c r="AD132" s="745"/>
      <c r="AE132" s="746"/>
      <c r="AF132" s="747">
        <v>12.69480375</v>
      </c>
      <c r="AG132" s="745"/>
      <c r="AH132" s="745"/>
      <c r="AI132" s="745"/>
      <c r="AJ132" s="746"/>
      <c r="AK132" s="747">
        <v>14.76434725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10.6</v>
      </c>
      <c r="AB133" s="724"/>
      <c r="AC133" s="724"/>
      <c r="AD133" s="724"/>
      <c r="AE133" s="725"/>
      <c r="AF133" s="723">
        <v>11.6</v>
      </c>
      <c r="AG133" s="724"/>
      <c r="AH133" s="724"/>
      <c r="AI133" s="724"/>
      <c r="AJ133" s="725"/>
      <c r="AK133" s="723">
        <v>12.8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OE0K5ArjPpgDoXJsdzZkaFpg/kAuNR50nYdAO2OgwkfEfQHciPP/DT/rJ8inKGXnbBucxyJzHAiY19fZDXcWQ==" saltValue="dieOSazj9TLN9amNR0c7C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A4859-EFC1-4C54-9C70-081E4D105F64}">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nqOoC4EIDeWyUzoWHY85Tp6ju8q+pc60RggYvsgmVSITTH+pla61DgJfrRjZl4tFgRYdBrxylvOcFh00MQKGw==" saltValue="h9nia8NQLFxgkRAjju24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BPv/2mikxTtMGOLE59ENT1NWB6+KU+fCuIAIk4CDDRbB30DW0/XF/Nka8Ggv5cr+t6Ftff1tobSZBGZ/Cq+Pw==" saltValue="alMdn+U56Yp6CejZMok3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915059</v>
      </c>
      <c r="AP9" s="281">
        <v>224775</v>
      </c>
      <c r="AQ9" s="282">
        <v>202156</v>
      </c>
      <c r="AR9" s="283">
        <v>11.2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68184</v>
      </c>
      <c r="AP10" s="284">
        <v>16749</v>
      </c>
      <c r="AQ10" s="285">
        <v>28749</v>
      </c>
      <c r="AR10" s="286">
        <v>-41.7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t="s">
        <v>525</v>
      </c>
      <c r="AP11" s="284" t="s">
        <v>525</v>
      </c>
      <c r="AQ11" s="285">
        <v>267</v>
      </c>
      <c r="AR11" s="286" t="s">
        <v>525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41042</v>
      </c>
      <c r="AP13" s="284">
        <v>10082</v>
      </c>
      <c r="AQ13" s="285">
        <v>7660</v>
      </c>
      <c r="AR13" s="286">
        <v>31.6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11771</v>
      </c>
      <c r="AP14" s="284">
        <v>2891</v>
      </c>
      <c r="AQ14" s="285">
        <v>3562</v>
      </c>
      <c r="AR14" s="286">
        <v>-18.8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-59592</v>
      </c>
      <c r="AP15" s="284">
        <v>-14638</v>
      </c>
      <c r="AQ15" s="285">
        <v>-14691</v>
      </c>
      <c r="AR15" s="286">
        <v>-0.4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976464</v>
      </c>
      <c r="AP16" s="284">
        <v>239859</v>
      </c>
      <c r="AQ16" s="285">
        <v>227703</v>
      </c>
      <c r="AR16" s="286">
        <v>5.3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22.11</v>
      </c>
      <c r="AP21" s="298">
        <v>19.649999999999999</v>
      </c>
      <c r="AQ21" s="299">
        <v>2.46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99.4</v>
      </c>
      <c r="AP22" s="303">
        <v>95</v>
      </c>
      <c r="AQ22" s="304">
        <v>4.4000000000000004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544730</v>
      </c>
      <c r="AP32" s="312">
        <v>133807</v>
      </c>
      <c r="AQ32" s="313">
        <v>121678</v>
      </c>
      <c r="AR32" s="314">
        <v>10</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525</v>
      </c>
      <c r="AP34" s="312" t="s">
        <v>525</v>
      </c>
      <c r="AQ34" s="313" t="s">
        <v>525</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254084</v>
      </c>
      <c r="AP35" s="312">
        <v>62413</v>
      </c>
      <c r="AQ35" s="313">
        <v>32449</v>
      </c>
      <c r="AR35" s="314">
        <v>92.3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6455</v>
      </c>
      <c r="AP36" s="312">
        <v>1586</v>
      </c>
      <c r="AQ36" s="313">
        <v>2852</v>
      </c>
      <c r="AR36" s="314">
        <v>-44.4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v>12310</v>
      </c>
      <c r="AP37" s="312">
        <v>3024</v>
      </c>
      <c r="AQ37" s="313">
        <v>591</v>
      </c>
      <c r="AR37" s="314">
        <v>411.7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525</v>
      </c>
      <c r="AP38" s="315" t="s">
        <v>525</v>
      </c>
      <c r="AQ38" s="316">
        <v>14</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-1146</v>
      </c>
      <c r="AP39" s="312">
        <v>-282</v>
      </c>
      <c r="AQ39" s="313">
        <v>-2546</v>
      </c>
      <c r="AR39" s="314">
        <v>-88.9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-471591</v>
      </c>
      <c r="AP40" s="312">
        <v>-115842</v>
      </c>
      <c r="AQ40" s="313">
        <v>-115284</v>
      </c>
      <c r="AR40" s="314">
        <v>0.5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344842</v>
      </c>
      <c r="AP41" s="312">
        <v>84707</v>
      </c>
      <c r="AQ41" s="313">
        <v>39754</v>
      </c>
      <c r="AR41" s="314">
        <v>113.1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503429</v>
      </c>
      <c r="AN51" s="334">
        <v>109560</v>
      </c>
      <c r="AO51" s="335">
        <v>-44.6</v>
      </c>
      <c r="AP51" s="336">
        <v>228215</v>
      </c>
      <c r="AQ51" s="337">
        <v>-14.8</v>
      </c>
      <c r="AR51" s="338">
        <v>-29.8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238207</v>
      </c>
      <c r="AN52" s="342">
        <v>51840</v>
      </c>
      <c r="AO52" s="343">
        <v>-64.400000000000006</v>
      </c>
      <c r="AP52" s="344">
        <v>117571</v>
      </c>
      <c r="AQ52" s="345">
        <v>10.5</v>
      </c>
      <c r="AR52" s="346">
        <v>-74.900000000000006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697439</v>
      </c>
      <c r="AN53" s="334">
        <v>156376</v>
      </c>
      <c r="AO53" s="335">
        <v>42.7</v>
      </c>
      <c r="AP53" s="336">
        <v>264232</v>
      </c>
      <c r="AQ53" s="337">
        <v>15.8</v>
      </c>
      <c r="AR53" s="338">
        <v>26.9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418053</v>
      </c>
      <c r="AN54" s="342">
        <v>93734</v>
      </c>
      <c r="AO54" s="343">
        <v>80.8</v>
      </c>
      <c r="AP54" s="344">
        <v>133959</v>
      </c>
      <c r="AQ54" s="345">
        <v>13.9</v>
      </c>
      <c r="AR54" s="346">
        <v>66.900000000000006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848290</v>
      </c>
      <c r="AN55" s="334">
        <v>196227</v>
      </c>
      <c r="AO55" s="335">
        <v>25.5</v>
      </c>
      <c r="AP55" s="336">
        <v>263613</v>
      </c>
      <c r="AQ55" s="337">
        <v>-0.2</v>
      </c>
      <c r="AR55" s="338">
        <v>25.7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603578</v>
      </c>
      <c r="AN56" s="342">
        <v>139620</v>
      </c>
      <c r="AO56" s="343">
        <v>49</v>
      </c>
      <c r="AP56" s="344">
        <v>128823</v>
      </c>
      <c r="AQ56" s="345">
        <v>-3.8</v>
      </c>
      <c r="AR56" s="346">
        <v>52.8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540167</v>
      </c>
      <c r="AN57" s="334">
        <v>129041</v>
      </c>
      <c r="AO57" s="335">
        <v>-34.200000000000003</v>
      </c>
      <c r="AP57" s="336">
        <v>330026</v>
      </c>
      <c r="AQ57" s="337">
        <v>25.2</v>
      </c>
      <c r="AR57" s="338">
        <v>-59.4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435605</v>
      </c>
      <c r="AN58" s="342">
        <v>104062</v>
      </c>
      <c r="AO58" s="343">
        <v>-25.5</v>
      </c>
      <c r="AP58" s="344">
        <v>141075</v>
      </c>
      <c r="AQ58" s="345">
        <v>9.5</v>
      </c>
      <c r="AR58" s="346">
        <v>-35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404262</v>
      </c>
      <c r="AN59" s="334">
        <v>99303</v>
      </c>
      <c r="AO59" s="335">
        <v>-23</v>
      </c>
      <c r="AP59" s="336">
        <v>278179</v>
      </c>
      <c r="AQ59" s="337">
        <v>-15.7</v>
      </c>
      <c r="AR59" s="338">
        <v>-7.3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254694</v>
      </c>
      <c r="AN60" s="342">
        <v>62563</v>
      </c>
      <c r="AO60" s="343">
        <v>-39.9</v>
      </c>
      <c r="AP60" s="344">
        <v>122182</v>
      </c>
      <c r="AQ60" s="345">
        <v>-13.4</v>
      </c>
      <c r="AR60" s="346">
        <v>-26.5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598717</v>
      </c>
      <c r="AN61" s="349">
        <v>138101</v>
      </c>
      <c r="AO61" s="350">
        <v>-6.7</v>
      </c>
      <c r="AP61" s="351">
        <v>272853</v>
      </c>
      <c r="AQ61" s="352">
        <v>2.1</v>
      </c>
      <c r="AR61" s="338">
        <v>-8.8000000000000007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390027</v>
      </c>
      <c r="AN62" s="342">
        <v>90364</v>
      </c>
      <c r="AO62" s="343">
        <v>0</v>
      </c>
      <c r="AP62" s="344">
        <v>128722</v>
      </c>
      <c r="AQ62" s="345">
        <v>3.3</v>
      </c>
      <c r="AR62" s="346">
        <v>-3.3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FfCAuJHPOG5f8w6QGCHmx3B1/ru8DqSG9yQlYpIZ4UnwizO0MMjxYGfp6unkq6loSNTpR2yOktGd/AJa2TzRg==" saltValue="5NEc8FvZmVEfCUn8Ovij8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1" spans="125:125" ht="13.5" hidden="1" customHeight="1" x14ac:dyDescent="0.15">
      <c r="DU121" s="259"/>
    </row>
  </sheetData>
  <sheetProtection algorithmName="SHA-512" hashValue="805XzYVdKHuLfGqhQHDz1Vj0/fyNk0jbHwAJ+r8ZLK1KUiVDgmDL9wJjr+zczlaIuvg2ZBGn1SSXR5axdm63zg==" saltValue="Yw6tdT30Aoib25DNkyGO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jYvhS20srsX+tGZeCuNUwqTsPMRYuKDxQ9rAkh1KQxrnIYgEL6FnIkWJx3uLxhNRATfBaTAIxT9X5KwCkwsYsg==" saltValue="jQMClgenHtZR1N7F9PiM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39.78</v>
      </c>
      <c r="G47" s="12">
        <v>31.14</v>
      </c>
      <c r="H47" s="12">
        <v>33.130000000000003</v>
      </c>
      <c r="I47" s="12">
        <v>33.909999999999997</v>
      </c>
      <c r="J47" s="13">
        <v>34.880000000000003</v>
      </c>
    </row>
    <row r="48" spans="2:10" ht="57.75" customHeight="1" x14ac:dyDescent="0.15">
      <c r="B48" s="14"/>
      <c r="C48" s="1141" t="s">
        <v>4</v>
      </c>
      <c r="D48" s="1141"/>
      <c r="E48" s="1142"/>
      <c r="F48" s="15">
        <v>2.88</v>
      </c>
      <c r="G48" s="16">
        <v>15.86</v>
      </c>
      <c r="H48" s="16">
        <v>16.18</v>
      </c>
      <c r="I48" s="16">
        <v>19.829999999999998</v>
      </c>
      <c r="J48" s="17">
        <v>19.61</v>
      </c>
    </row>
    <row r="49" spans="2:10" ht="57.75" customHeight="1" thickBot="1" x14ac:dyDescent="0.2">
      <c r="B49" s="18"/>
      <c r="C49" s="1143" t="s">
        <v>5</v>
      </c>
      <c r="D49" s="1143"/>
      <c r="E49" s="1144"/>
      <c r="F49" s="19" t="s">
        <v>572</v>
      </c>
      <c r="G49" s="20">
        <v>4.8</v>
      </c>
      <c r="H49" s="20">
        <v>5.6</v>
      </c>
      <c r="I49" s="20">
        <v>8.5</v>
      </c>
      <c r="J49" s="21" t="s">
        <v>573</v>
      </c>
    </row>
    <row r="50" spans="2:10" x14ac:dyDescent="0.15"/>
  </sheetData>
  <sheetProtection algorithmName="SHA-512" hashValue="t8uNKv7hvc3qlpWau59AyYflZnG7T9l1IUnAkizPXyFOp9jlTHPpMMxZTgjwkaoVyZTXPoyfi7sz6li29oNU4A==" saltValue="JGOk6xf1Om3l7b7FfZ1P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2024-03-17T23:46:33Z</cp:lastPrinted>
  <dcterms:created xsi:type="dcterms:W3CDTF">2024-02-05T00:08:48Z</dcterms:created>
  <dcterms:modified xsi:type="dcterms:W3CDTF">2024-03-19T06:16:43Z</dcterms:modified>
  <cp:category/>
</cp:coreProperties>
</file>